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5-1観光客,2酒類販売量" sheetId="1" r:id="rId1"/>
    <sheet name="5-3年間商品販売額" sheetId="2" r:id="rId2"/>
    <sheet name="5-4県内年間商品販売額" sheetId="3" r:id="rId3"/>
  </sheets>
  <definedNames>
    <definedName name="_xlnm.Print_Area" localSheetId="0">'5-1観光客,2酒類販売量'!$A$1:$I$40</definedName>
    <definedName name="_xlnm.Print_Area" localSheetId="1">'5-3年間商品販売額'!$A$1:$M$42</definedName>
    <definedName name="_xlnm.Print_Area" localSheetId="2">'5-4県内年間商品販売額'!$A$1:$J$25</definedName>
  </definedNames>
  <calcPr fullCalcOnLoad="1"/>
</workbook>
</file>

<file path=xl/sharedStrings.xml><?xml version="1.0" encoding="utf-8"?>
<sst xmlns="http://schemas.openxmlformats.org/spreadsheetml/2006/main" count="175" uniqueCount="149">
  <si>
    <t>都市系</t>
  </si>
  <si>
    <t>自然系</t>
  </si>
  <si>
    <t>スポーツ系</t>
  </si>
  <si>
    <t>レジャー系</t>
  </si>
  <si>
    <t>歴史・文化系</t>
  </si>
  <si>
    <t>計</t>
  </si>
  <si>
    <t>観
光
客
数</t>
  </si>
  <si>
    <t>総観光客数</t>
  </si>
  <si>
    <t>県　内</t>
  </si>
  <si>
    <t>県　外</t>
  </si>
  <si>
    <t>推定観光消費額</t>
  </si>
  <si>
    <t>目的</t>
  </si>
  <si>
    <t>区分</t>
  </si>
  <si>
    <t>1．観光客数及び観光消費額</t>
  </si>
  <si>
    <t>年度</t>
  </si>
  <si>
    <t>品目</t>
  </si>
  <si>
    <t>2.酒類販売（消費）数量の推移</t>
  </si>
  <si>
    <t>果実酒・甘味果実酒</t>
  </si>
  <si>
    <t>ウイスキー・ブランデー　</t>
  </si>
  <si>
    <t>合　　　　　　計</t>
  </si>
  <si>
    <t>単位：kl</t>
  </si>
  <si>
    <t>レジャー系：海水浴、釣り、潮干狩、みかん狩り、松茸狩り等</t>
  </si>
  <si>
    <t>スポーツ系：ハイキング、登山、キャンプ、その他スポーツ</t>
  </si>
  <si>
    <t>都市系：都市観光、産業観光</t>
  </si>
  <si>
    <t>自然系：自然探勝、温泉</t>
  </si>
  <si>
    <t xml:space="preserve">歴史・文化系及びその他：神社、仏閣、祭り、行事、その他 </t>
  </si>
  <si>
    <t>発　　　　泡　　　　酒</t>
  </si>
  <si>
    <t>ビ　　　　ー　　　　ル</t>
  </si>
  <si>
    <t>み　　　　り　　　　ん</t>
  </si>
  <si>
    <t>合　　成　　清　　酒</t>
  </si>
  <si>
    <t>し　ょ　う　ち　ゅ　う</t>
  </si>
  <si>
    <t>清　　　　　　　　　酒</t>
  </si>
  <si>
    <t>注　平成18年以降は、酒税法の改正により品目に異動の場合あり。</t>
  </si>
  <si>
    <t>商業観光課</t>
  </si>
  <si>
    <t>観
光
客
数</t>
  </si>
  <si>
    <t>総観光客数</t>
  </si>
  <si>
    <t>県　内</t>
  </si>
  <si>
    <t>県　外</t>
  </si>
  <si>
    <t>推定観光消費額</t>
  </si>
  <si>
    <t>2011(  23)</t>
  </si>
  <si>
    <t>そ　　　　の　　　　他</t>
  </si>
  <si>
    <t>単位：人、千円</t>
  </si>
  <si>
    <t>広島国税局統計書</t>
  </si>
  <si>
    <t>2010(平22)</t>
  </si>
  <si>
    <t>2012(  24)</t>
  </si>
  <si>
    <t>2013(  25)</t>
  </si>
  <si>
    <t>（　21）</t>
  </si>
  <si>
    <t>（　22）</t>
  </si>
  <si>
    <t>（　23）</t>
  </si>
  <si>
    <t>（平20）</t>
  </si>
  <si>
    <t>（　24）</t>
  </si>
  <si>
    <t>3.産業分類小分類別の事業所数、従業者数、年間商品販売額（卸売業、小売業）</t>
  </si>
  <si>
    <t>総数　事業所数：1,260、従業者数：11,202人、年間販売額：303,637百万円</t>
  </si>
  <si>
    <t>単位：事業所、人、百万円</t>
  </si>
  <si>
    <t>卸売業区分</t>
  </si>
  <si>
    <t>事業所数</t>
  </si>
  <si>
    <t>従業者数</t>
  </si>
  <si>
    <t>年間商品
販売額</t>
  </si>
  <si>
    <t>小売業区分</t>
  </si>
  <si>
    <t>合　　　　　計</t>
  </si>
  <si>
    <t>各種商品卸売業</t>
  </si>
  <si>
    <t>各種商品小売業</t>
  </si>
  <si>
    <t>繊維・衣服等卸売業</t>
  </si>
  <si>
    <t>X</t>
  </si>
  <si>
    <t>百貨店・総合スーパー</t>
  </si>
  <si>
    <t>繊維品卸売業（衣服、身の回り品を除く）</t>
  </si>
  <si>
    <t>その他の各種商品小売業（従業者が常時50人未満のもの）</t>
  </si>
  <si>
    <t>衣服・身の回り品卸売業</t>
  </si>
  <si>
    <t>織物・衣服・身の回り品小売業</t>
  </si>
  <si>
    <t>飲食料品卸売業</t>
  </si>
  <si>
    <t>呉服・服地・寝具小売業</t>
  </si>
  <si>
    <t>農畜産物・水産物卸売業</t>
  </si>
  <si>
    <t>男子服小売業</t>
  </si>
  <si>
    <t>食料・飲料卸売業</t>
  </si>
  <si>
    <t>婦人・子供服小売業</t>
  </si>
  <si>
    <t>建築材料、鉱物・金属材料等卸売業</t>
  </si>
  <si>
    <t>靴・履物小売業</t>
  </si>
  <si>
    <t>建築材料卸売業</t>
  </si>
  <si>
    <t>その他の織物・衣服・身の回り品小売業</t>
  </si>
  <si>
    <t>化学製品卸売業</t>
  </si>
  <si>
    <t>飲食料品小売業</t>
  </si>
  <si>
    <t>石油・鉱物卸売業</t>
  </si>
  <si>
    <t>各種食料品小売業</t>
  </si>
  <si>
    <t>鉄鋼製品卸売業</t>
  </si>
  <si>
    <t>野菜・果実小売業</t>
  </si>
  <si>
    <t>非鉄金属卸売業</t>
  </si>
  <si>
    <t>食肉小売業</t>
  </si>
  <si>
    <t>再生資源卸売業</t>
  </si>
  <si>
    <t>鮮魚小売業</t>
  </si>
  <si>
    <t>機械器具卸売業</t>
  </si>
  <si>
    <t>酒小売業</t>
  </si>
  <si>
    <t>産業機械器具卸売業</t>
  </si>
  <si>
    <t>菓子・パン小売業</t>
  </si>
  <si>
    <t>自動車卸売業</t>
  </si>
  <si>
    <t>その他の飲食料品小売業</t>
  </si>
  <si>
    <t>電気機械器具卸売業</t>
  </si>
  <si>
    <t>機械器具小売業</t>
  </si>
  <si>
    <t>その他の機械器具卸売業</t>
  </si>
  <si>
    <t>自動車小売業</t>
  </si>
  <si>
    <t>その他の卸売業</t>
  </si>
  <si>
    <t>自転車小売業</t>
  </si>
  <si>
    <t>家具・建具・じゅう器等卸売業</t>
  </si>
  <si>
    <t>機械器具小売業（自動車、自転車を除く）</t>
  </si>
  <si>
    <t>医薬品・化粧品等卸売業</t>
  </si>
  <si>
    <t>その他の小売業</t>
  </si>
  <si>
    <t>紙・紙製品卸売業</t>
  </si>
  <si>
    <t>家具・建具・畳小売業</t>
  </si>
  <si>
    <t>他に分類されない卸売業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</si>
  <si>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</si>
  <si>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</si>
  <si>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</si>
  <si>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</si>
  <si>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</si>
  <si>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</si>
  <si>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</si>
  <si>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</si>
  <si>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</si>
  <si>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</si>
  <si>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</si>
  <si>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</si>
  <si>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2012(平成24）年　経済センサス－活動調査</t>
  </si>
  <si>
    <t>単位：事業所、人、百万円</t>
  </si>
  <si>
    <t>合　　　　　　計</t>
  </si>
  <si>
    <t>卸　　売　　業　　計</t>
  </si>
  <si>
    <t>小　　売　　業　　計</t>
  </si>
  <si>
    <t>事業
所数</t>
  </si>
  <si>
    <t>従業
者数</t>
  </si>
  <si>
    <t>年間商品
販売額</t>
  </si>
  <si>
    <t>広島県計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</si>
  <si>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</si>
  <si>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</si>
  <si>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</si>
  <si>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</si>
  <si>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</si>
  <si>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</si>
  <si>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</si>
  <si>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</si>
  <si>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</si>
  <si>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</si>
  <si>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</si>
  <si>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</si>
  <si>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</si>
  <si>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</si>
  <si>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</si>
  <si>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</si>
  <si>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2012（平成24）年　経済センサス－活動調査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</si>
  <si>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</si>
  <si>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年次</t>
  </si>
  <si>
    <t>4．県内各市の事業所数、従業者数、年間商品販売額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</si>
</sst>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\ \ e\)"/>
    <numFmt numFmtId="177" formatCode="#,##0_);\(#,##0\)"/>
    <numFmt numFmtId="178" formatCode="yyyy"/>
    <numFmt numFmtId="179" formatCode="[$-411]\(gge\)"/>
    <numFmt numFmtId="180" formatCode="[$-411]\(\ e\)"/>
    <numFmt numFmtId="181" formatCode="[$-411]yyyy\(gg\ e\)"/>
    <numFmt numFmtId="182" formatCode="#,##0_);[Red]\(#,##0\)"/>
    <numFmt numFmtId="183" formatCode="[$-411]yyyy\(gge\)"/>
    <numFmt numFmtId="184" formatCode="[$－411]yyyy\(&quot;平&quot;e\)"/>
    <numFmt numFmtId="185" formatCode="mmm\-yyyy"/>
    <numFmt numFmtId="186" formatCode="[$-411]\(\ \ e\)"/>
    <numFmt numFmtId="187" formatCode="#,##0;&quot;△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標準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標準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9"/>
      <name val="標準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8"/>
      </left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3" fillId="0" borderId="10" xfId="63" applyFont="1" applyBorder="1" applyAlignment="1">
      <alignment vertical="center"/>
      <protection/>
    </xf>
    <xf numFmtId="0" fontId="5" fillId="0" borderId="0" xfId="64">
      <alignment/>
      <protection/>
    </xf>
    <xf numFmtId="0" fontId="4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178" fontId="3" fillId="0" borderId="11" xfId="64" applyNumberFormat="1" applyFont="1" applyBorder="1" applyAlignment="1">
      <alignment horizontal="center" vertical="center" wrapText="1"/>
      <protection/>
    </xf>
    <xf numFmtId="0" fontId="3" fillId="0" borderId="0" xfId="64" applyFont="1" applyAlignment="1">
      <alignment/>
      <protection/>
    </xf>
    <xf numFmtId="0" fontId="0" fillId="0" borderId="0" xfId="64" applyFont="1" applyBorder="1" applyAlignment="1">
      <alignment horizontal="right" vertical="center"/>
      <protection/>
    </xf>
    <xf numFmtId="0" fontId="3" fillId="0" borderId="0" xfId="64" applyFont="1">
      <alignment/>
      <protection/>
    </xf>
    <xf numFmtId="178" fontId="4" fillId="0" borderId="12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>
      <alignment/>
      <protection/>
    </xf>
    <xf numFmtId="0" fontId="4" fillId="0" borderId="0" xfId="64" applyFont="1" applyBorder="1" applyAlignment="1">
      <alignment horizontal="right"/>
      <protection/>
    </xf>
    <xf numFmtId="0" fontId="4" fillId="0" borderId="10" xfId="64" applyFont="1" applyBorder="1">
      <alignment/>
      <protection/>
    </xf>
    <xf numFmtId="182" fontId="3" fillId="0" borderId="0" xfId="64" applyNumberFormat="1" applyFont="1" applyAlignment="1">
      <alignment vertical="center"/>
      <protection/>
    </xf>
    <xf numFmtId="182" fontId="3" fillId="0" borderId="14" xfId="64" applyNumberFormat="1" applyFont="1" applyBorder="1" applyAlignment="1">
      <alignment vertical="center"/>
      <protection/>
    </xf>
    <xf numFmtId="49" fontId="4" fillId="0" borderId="15" xfId="64" applyNumberFormat="1" applyFont="1" applyBorder="1" applyAlignment="1">
      <alignment horizontal="center" vertical="center" wrapText="1"/>
      <protection/>
    </xf>
    <xf numFmtId="49" fontId="3" fillId="0" borderId="13" xfId="64" applyNumberFormat="1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/>
      <protection/>
    </xf>
    <xf numFmtId="0" fontId="4" fillId="0" borderId="17" xfId="63" applyFont="1" applyBorder="1" applyAlignment="1">
      <alignment horizontal="right" vertical="top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9" fillId="0" borderId="0" xfId="64" applyFont="1" applyAlignment="1">
      <alignment horizontal="left"/>
      <protection/>
    </xf>
    <xf numFmtId="0" fontId="9" fillId="0" borderId="0" xfId="64" applyFont="1" applyAlignment="1">
      <alignment horizontal="right"/>
      <protection/>
    </xf>
    <xf numFmtId="182" fontId="4" fillId="0" borderId="0" xfId="64" applyNumberFormat="1" applyFont="1" applyBorder="1" applyAlignment="1" applyProtection="1">
      <alignment vertical="center"/>
      <protection/>
    </xf>
    <xf numFmtId="182" fontId="4" fillId="0" borderId="0" xfId="64" applyNumberFormat="1" applyFont="1" applyAlignment="1" applyProtection="1">
      <alignment vertical="center"/>
      <protection/>
    </xf>
    <xf numFmtId="177" fontId="4" fillId="0" borderId="22" xfId="63" applyNumberFormat="1" applyFont="1" applyBorder="1" applyAlignment="1">
      <alignment vertical="center"/>
      <protection/>
    </xf>
    <xf numFmtId="177" fontId="4" fillId="0" borderId="22" xfId="63" applyNumberFormat="1" applyFont="1" applyBorder="1" applyAlignment="1">
      <alignment horizontal="right" vertical="center"/>
      <protection/>
    </xf>
    <xf numFmtId="182" fontId="4" fillId="0" borderId="0" xfId="64" applyNumberFormat="1" applyFont="1" applyAlignment="1">
      <alignment vertical="center"/>
      <protection/>
    </xf>
    <xf numFmtId="182" fontId="4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>
      <alignment horizontal="centerContinuous" wrapText="1"/>
      <protection/>
    </xf>
    <xf numFmtId="177" fontId="4" fillId="0" borderId="0" xfId="63" applyNumberFormat="1" applyFont="1" applyBorder="1" applyAlignment="1">
      <alignment vertical="center"/>
      <protection/>
    </xf>
    <xf numFmtId="177" fontId="4" fillId="0" borderId="0" xfId="63" applyNumberFormat="1" applyFont="1" applyBorder="1" applyAlignment="1">
      <alignment horizontal="right" vertical="center"/>
      <protection/>
    </xf>
    <xf numFmtId="177" fontId="4" fillId="0" borderId="23" xfId="63" applyNumberFormat="1" applyFont="1" applyBorder="1" applyAlignment="1">
      <alignment vertical="center"/>
      <protection/>
    </xf>
    <xf numFmtId="177" fontId="4" fillId="0" borderId="23" xfId="63" applyNumberFormat="1" applyFont="1" applyBorder="1" applyAlignment="1">
      <alignment horizontal="right" vertical="center"/>
      <protection/>
    </xf>
    <xf numFmtId="182" fontId="4" fillId="0" borderId="14" xfId="64" applyNumberFormat="1" applyFont="1" applyBorder="1" applyAlignment="1" applyProtection="1">
      <alignment vertical="center"/>
      <protection/>
    </xf>
    <xf numFmtId="182" fontId="4" fillId="0" borderId="14" xfId="64" applyNumberFormat="1" applyFont="1" applyBorder="1" applyAlignment="1">
      <alignment vertical="center"/>
      <protection/>
    </xf>
    <xf numFmtId="0" fontId="7" fillId="0" borderId="0" xfId="63" applyFont="1">
      <alignment/>
      <protection/>
    </xf>
    <xf numFmtId="0" fontId="7" fillId="0" borderId="0" xfId="0" applyFont="1" applyAlignment="1">
      <alignment vertical="center"/>
    </xf>
    <xf numFmtId="177" fontId="3" fillId="0" borderId="0" xfId="63" applyNumberFormat="1" applyFont="1" applyFill="1" applyBorder="1" applyAlignment="1">
      <alignment vertical="center"/>
      <protection/>
    </xf>
    <xf numFmtId="177" fontId="4" fillId="0" borderId="22" xfId="63" applyNumberFormat="1" applyFont="1" applyFill="1" applyBorder="1" applyAlignment="1">
      <alignment vertical="center"/>
      <protection/>
    </xf>
    <xf numFmtId="0" fontId="0" fillId="0" borderId="0" xfId="63" applyFill="1">
      <alignment/>
      <protection/>
    </xf>
    <xf numFmtId="0" fontId="0" fillId="0" borderId="0" xfId="0" applyFill="1" applyAlignment="1">
      <alignment vertical="center"/>
    </xf>
    <xf numFmtId="0" fontId="3" fillId="0" borderId="21" xfId="63" applyFont="1" applyFill="1" applyBorder="1" applyAlignment="1">
      <alignment horizontal="center"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177" fontId="3" fillId="0" borderId="0" xfId="63" applyNumberFormat="1" applyFont="1" applyFill="1" applyBorder="1" applyAlignment="1">
      <alignment horizontal="right" vertical="center"/>
      <protection/>
    </xf>
    <xf numFmtId="177" fontId="3" fillId="0" borderId="10" xfId="63" applyNumberFormat="1" applyFont="1" applyFill="1" applyBorder="1" applyAlignment="1">
      <alignment vertical="center"/>
      <protection/>
    </xf>
    <xf numFmtId="177" fontId="3" fillId="0" borderId="10" xfId="63" applyNumberFormat="1" applyFont="1" applyFill="1" applyBorder="1" applyAlignment="1">
      <alignment horizontal="right" vertical="center"/>
      <protection/>
    </xf>
    <xf numFmtId="0" fontId="4" fillId="0" borderId="24" xfId="64" applyFont="1" applyBorder="1">
      <alignment/>
      <protection/>
    </xf>
    <xf numFmtId="177" fontId="4" fillId="0" borderId="0" xfId="63" applyNumberFormat="1" applyFont="1" applyFill="1" applyAlignment="1">
      <alignment vertical="center"/>
      <protection/>
    </xf>
    <xf numFmtId="177" fontId="4" fillId="0" borderId="0" xfId="63" applyNumberFormat="1" applyFont="1" applyFill="1" applyAlignment="1">
      <alignment horizontal="right" vertical="center"/>
      <protection/>
    </xf>
    <xf numFmtId="177" fontId="4" fillId="0" borderId="25" xfId="63" applyNumberFormat="1" applyFont="1" applyFill="1" applyBorder="1" applyAlignment="1">
      <alignment vertical="center"/>
      <protection/>
    </xf>
    <xf numFmtId="177" fontId="4" fillId="0" borderId="23" xfId="63" applyNumberFormat="1" applyFont="1" applyFill="1" applyBorder="1" applyAlignment="1">
      <alignment vertical="center"/>
      <protection/>
    </xf>
    <xf numFmtId="177" fontId="0" fillId="0" borderId="0" xfId="63" applyNumberFormat="1" applyFill="1">
      <alignment/>
      <protection/>
    </xf>
    <xf numFmtId="0" fontId="4" fillId="0" borderId="21" xfId="63" applyFont="1" applyFill="1" applyBorder="1" applyAlignment="1">
      <alignment horizontal="center" vertical="center"/>
      <protection/>
    </xf>
    <xf numFmtId="177" fontId="3" fillId="0" borderId="22" xfId="63" applyNumberFormat="1" applyFont="1" applyFill="1" applyBorder="1" applyAlignment="1">
      <alignment vertical="center"/>
      <protection/>
    </xf>
    <xf numFmtId="0" fontId="4" fillId="0" borderId="19" xfId="63" applyFont="1" applyBorder="1" applyAlignment="1">
      <alignment horizontal="center" vertical="center" shrinkToFit="1"/>
      <protection/>
    </xf>
    <xf numFmtId="177" fontId="53" fillId="0" borderId="0" xfId="63" applyNumberFormat="1" applyFont="1" applyFill="1" applyAlignment="1">
      <alignment vertical="center"/>
      <protection/>
    </xf>
    <xf numFmtId="177" fontId="53" fillId="0" borderId="0" xfId="63" applyNumberFormat="1" applyFont="1" applyFill="1" applyBorder="1" applyAlignment="1">
      <alignment horizontal="right" vertical="center"/>
      <protection/>
    </xf>
    <xf numFmtId="177" fontId="53" fillId="0" borderId="23" xfId="63" applyNumberFormat="1" applyFont="1" applyFill="1" applyBorder="1" applyAlignment="1">
      <alignment vertical="center"/>
      <protection/>
    </xf>
    <xf numFmtId="177" fontId="53" fillId="0" borderId="23" xfId="63" applyNumberFormat="1" applyFont="1" applyFill="1" applyBorder="1" applyAlignment="1">
      <alignment horizontal="right" vertical="center"/>
      <protection/>
    </xf>
    <xf numFmtId="177" fontId="53" fillId="0" borderId="0" xfId="63" applyNumberFormat="1" applyFont="1" applyFill="1" applyBorder="1" applyAlignment="1">
      <alignment vertical="center"/>
      <protection/>
    </xf>
    <xf numFmtId="0" fontId="12" fillId="0" borderId="0" xfId="61" applyFont="1" applyAlignment="1">
      <alignment horizontal="centerContinuous"/>
      <protection/>
    </xf>
    <xf numFmtId="0" fontId="12" fillId="0" borderId="0" xfId="61" applyFont="1">
      <alignment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186" fontId="4" fillId="0" borderId="0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79" fontId="8" fillId="0" borderId="26" xfId="61" applyNumberFormat="1" applyFont="1" applyBorder="1" applyAlignment="1">
      <alignment horizontal="right" vertical="center" wrapText="1"/>
      <protection/>
    </xf>
    <xf numFmtId="186" fontId="8" fillId="0" borderId="27" xfId="61" applyNumberFormat="1" applyFont="1" applyBorder="1" applyAlignment="1">
      <alignment horizontal="right" vertical="center" wrapText="1"/>
      <protection/>
    </xf>
    <xf numFmtId="0" fontId="15" fillId="0" borderId="0" xfId="61" applyFont="1" applyBorder="1" applyAlignment="1">
      <alignment horizontal="center"/>
      <protection/>
    </xf>
    <xf numFmtId="179" fontId="8" fillId="0" borderId="28" xfId="61" applyNumberFormat="1" applyFont="1" applyBorder="1" applyAlignment="1">
      <alignment horizontal="right" vertical="center" wrapText="1"/>
      <protection/>
    </xf>
    <xf numFmtId="186" fontId="8" fillId="0" borderId="29" xfId="61" applyNumberFormat="1" applyFont="1" applyBorder="1" applyAlignment="1">
      <alignment horizontal="right" vertical="center" wrapText="1"/>
      <protection/>
    </xf>
    <xf numFmtId="41" fontId="9" fillId="0" borderId="30" xfId="61" applyNumberFormat="1" applyFont="1" applyBorder="1" applyAlignment="1" applyProtection="1">
      <alignment horizontal="right" vertical="center"/>
      <protection/>
    </xf>
    <xf numFmtId="41" fontId="9" fillId="0" borderId="31" xfId="61" applyNumberFormat="1" applyFont="1" applyBorder="1" applyAlignment="1" applyProtection="1">
      <alignment horizontal="right" vertical="center"/>
      <protection/>
    </xf>
    <xf numFmtId="41" fontId="9" fillId="0" borderId="0" xfId="61" applyNumberFormat="1" applyFont="1" applyBorder="1" applyAlignment="1" applyProtection="1">
      <alignment horizontal="right" vertical="center"/>
      <protection/>
    </xf>
    <xf numFmtId="41" fontId="8" fillId="33" borderId="32" xfId="61" applyNumberFormat="1" applyFont="1" applyFill="1" applyBorder="1" applyAlignment="1" applyProtection="1">
      <alignment horizontal="right" vertical="center"/>
      <protection/>
    </xf>
    <xf numFmtId="41" fontId="8" fillId="33" borderId="33" xfId="61" applyNumberFormat="1" applyFont="1" applyFill="1" applyBorder="1" applyAlignment="1" applyProtection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34" xfId="61" applyNumberFormat="1" applyFont="1" applyBorder="1" applyAlignment="1" applyProtection="1">
      <alignment horizontal="left" vertical="center" wrapText="1"/>
      <protection/>
    </xf>
    <xf numFmtId="41" fontId="8" fillId="0" borderId="22" xfId="61" applyNumberFormat="1" applyFont="1" applyBorder="1" applyAlignment="1" applyProtection="1">
      <alignment horizontal="right" vertical="center"/>
      <protection/>
    </xf>
    <xf numFmtId="41" fontId="8" fillId="0" borderId="35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>
      <alignment vertical="center" wrapText="1"/>
      <protection/>
    </xf>
    <xf numFmtId="0" fontId="8" fillId="0" borderId="34" xfId="61" applyNumberFormat="1" applyFont="1" applyBorder="1" applyAlignment="1">
      <alignment vertical="center" wrapText="1"/>
      <protection/>
    </xf>
    <xf numFmtId="0" fontId="8" fillId="0" borderId="36" xfId="61" applyFont="1" applyBorder="1" applyAlignment="1">
      <alignment horizontal="left" vertical="center"/>
      <protection/>
    </xf>
    <xf numFmtId="0" fontId="8" fillId="0" borderId="36" xfId="61" applyFont="1" applyBorder="1" applyAlignment="1">
      <alignment horizontal="left" vertical="center" wrapText="1"/>
      <protection/>
    </xf>
    <xf numFmtId="41" fontId="8" fillId="0" borderId="37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vertical="center" wrapText="1"/>
      <protection/>
    </xf>
    <xf numFmtId="0" fontId="8" fillId="0" borderId="34" xfId="61" applyNumberFormat="1" applyFont="1" applyBorder="1" applyAlignment="1" applyProtection="1">
      <alignment vertical="center" wrapText="1"/>
      <protection/>
    </xf>
    <xf numFmtId="41" fontId="8" fillId="0" borderId="23" xfId="61" applyNumberFormat="1" applyFont="1" applyBorder="1" applyAlignment="1" applyProtection="1">
      <alignment horizontal="right" vertical="center"/>
      <protection/>
    </xf>
    <xf numFmtId="0" fontId="8" fillId="0" borderId="22" xfId="61" applyFont="1" applyBorder="1" applyAlignment="1">
      <alignment horizontal="left" vertical="center" wrapText="1"/>
      <protection/>
    </xf>
    <xf numFmtId="41" fontId="8" fillId="0" borderId="38" xfId="61" applyNumberFormat="1" applyFont="1" applyBorder="1" applyAlignment="1" applyProtection="1">
      <alignment horizontal="right" vertical="center"/>
      <protection/>
    </xf>
    <xf numFmtId="0" fontId="8" fillId="0" borderId="39" xfId="61" applyFont="1" applyBorder="1" applyAlignment="1">
      <alignment horizontal="left" vertical="center" wrapText="1"/>
      <protection/>
    </xf>
    <xf numFmtId="41" fontId="8" fillId="0" borderId="40" xfId="61" applyNumberFormat="1" applyFont="1" applyBorder="1" applyAlignment="1" applyProtection="1">
      <alignment horizontal="right" vertical="center"/>
      <protection/>
    </xf>
    <xf numFmtId="41" fontId="8" fillId="0" borderId="41" xfId="61" applyNumberFormat="1" applyFont="1" applyBorder="1" applyAlignment="1" applyProtection="1">
      <alignment horizontal="right" vertical="center"/>
      <protection/>
    </xf>
    <xf numFmtId="41" fontId="8" fillId="0" borderId="42" xfId="61" applyNumberFormat="1" applyFont="1" applyBorder="1" applyAlignment="1" applyProtection="1">
      <alignment horizontal="right" vertical="center"/>
      <protection/>
    </xf>
    <xf numFmtId="0" fontId="8" fillId="0" borderId="22" xfId="61" applyNumberFormat="1" applyFont="1" applyBorder="1" applyAlignment="1" applyProtection="1">
      <alignment vertical="center" wrapText="1"/>
      <protection/>
    </xf>
    <xf numFmtId="0" fontId="8" fillId="0" borderId="43" xfId="61" applyNumberFormat="1" applyFont="1" applyBorder="1" applyAlignment="1" applyProtection="1">
      <alignment vertical="center" wrapText="1"/>
      <protection/>
    </xf>
    <xf numFmtId="0" fontId="8" fillId="0" borderId="44" xfId="61" applyFont="1" applyBorder="1" applyAlignment="1">
      <alignment horizontal="left" vertical="center" wrapText="1"/>
      <protection/>
    </xf>
    <xf numFmtId="41" fontId="8" fillId="0" borderId="45" xfId="61" applyNumberFormat="1" applyFont="1" applyBorder="1" applyAlignment="1" applyProtection="1">
      <alignment horizontal="right" vertical="center"/>
      <protection/>
    </xf>
    <xf numFmtId="41" fontId="8" fillId="0" borderId="10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>
      <alignment/>
      <protection/>
    </xf>
    <xf numFmtId="0" fontId="8" fillId="0" borderId="22" xfId="61" applyNumberFormat="1" applyFont="1" applyBorder="1" applyAlignment="1">
      <alignment vertical="center" wrapText="1"/>
      <protection/>
    </xf>
    <xf numFmtId="0" fontId="8" fillId="0" borderId="43" xfId="61" applyNumberFormat="1" applyFont="1" applyBorder="1" applyAlignment="1">
      <alignment vertical="center" wrapText="1"/>
      <protection/>
    </xf>
    <xf numFmtId="41" fontId="8" fillId="0" borderId="46" xfId="61" applyNumberFormat="1" applyFont="1" applyBorder="1" applyAlignment="1" applyProtection="1">
      <alignment horizontal="right" vertical="center"/>
      <protection/>
    </xf>
    <xf numFmtId="0" fontId="8" fillId="0" borderId="44" xfId="61" applyNumberFormat="1" applyFont="1" applyBorder="1" applyAlignment="1">
      <alignment vertical="center" wrapText="1"/>
      <protection/>
    </xf>
    <xf numFmtId="0" fontId="8" fillId="0" borderId="47" xfId="61" applyNumberFormat="1" applyFont="1" applyBorder="1" applyAlignment="1">
      <alignment vertical="center" wrapText="1"/>
      <protection/>
    </xf>
    <xf numFmtId="0" fontId="9" fillId="0" borderId="0" xfId="61" applyFont="1" applyBorder="1" applyAlignment="1">
      <alignment horizontal="centerContinuous" vertical="center"/>
      <protection/>
    </xf>
    <xf numFmtId="0" fontId="11" fillId="0" borderId="0" xfId="61" applyBorder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0" fontId="12" fillId="0" borderId="0" xfId="62" applyFont="1" applyAlignment="1">
      <alignment vertical="center"/>
      <protection/>
    </xf>
    <xf numFmtId="38" fontId="9" fillId="0" borderId="0" xfId="50" applyFont="1" applyAlignment="1">
      <alignment horizontal="distributed" vertical="center"/>
    </xf>
    <xf numFmtId="38" fontId="9" fillId="0" borderId="0" xfId="50" applyFont="1" applyAlignment="1">
      <alignment vertical="center"/>
    </xf>
    <xf numFmtId="38" fontId="9" fillId="0" borderId="0" xfId="50" applyFont="1" applyAlignment="1">
      <alignment horizontal="centerContinuous" vertical="center"/>
    </xf>
    <xf numFmtId="0" fontId="9" fillId="0" borderId="0" xfId="62" applyFont="1" applyAlignment="1">
      <alignment vertical="center"/>
      <protection/>
    </xf>
    <xf numFmtId="38" fontId="4" fillId="0" borderId="48" xfId="50" applyFont="1" applyBorder="1" applyAlignment="1">
      <alignment horizontal="distributed" vertical="center"/>
    </xf>
    <xf numFmtId="38" fontId="4" fillId="0" borderId="49" xfId="50" applyFont="1" applyBorder="1" applyAlignment="1">
      <alignment horizontal="centerContinuous" vertical="center"/>
    </xf>
    <xf numFmtId="38" fontId="4" fillId="0" borderId="50" xfId="50" applyFont="1" applyBorder="1" applyAlignment="1">
      <alignment horizontal="centerContinuous" vertical="center"/>
    </xf>
    <xf numFmtId="38" fontId="4" fillId="0" borderId="51" xfId="50" applyFont="1" applyBorder="1" applyAlignment="1">
      <alignment horizontal="centerContinuous" vertical="center"/>
    </xf>
    <xf numFmtId="38" fontId="4" fillId="0" borderId="52" xfId="50" applyFont="1" applyBorder="1" applyAlignment="1">
      <alignment horizontal="centerContinuous" vertical="center"/>
    </xf>
    <xf numFmtId="187" fontId="4" fillId="0" borderId="53" xfId="50" applyNumberFormat="1" applyFont="1" applyBorder="1" applyAlignment="1">
      <alignment horizontal="centerContinuous" vertical="center"/>
    </xf>
    <xf numFmtId="187" fontId="4" fillId="0" borderId="50" xfId="50" applyNumberFormat="1" applyFont="1" applyBorder="1" applyAlignment="1">
      <alignment horizontal="centerContinuous" vertical="center"/>
    </xf>
    <xf numFmtId="187" fontId="4" fillId="0" borderId="51" xfId="50" applyNumberFormat="1" applyFont="1" applyBorder="1" applyAlignment="1">
      <alignment horizontal="centerContinuous" vertical="center"/>
    </xf>
    <xf numFmtId="0" fontId="4" fillId="0" borderId="0" xfId="62" applyFont="1" applyAlignment="1">
      <alignment vertical="center"/>
      <protection/>
    </xf>
    <xf numFmtId="38" fontId="4" fillId="0" borderId="13" xfId="50" applyFont="1" applyBorder="1" applyAlignment="1">
      <alignment horizontal="distributed" vertical="center"/>
    </xf>
    <xf numFmtId="38" fontId="4" fillId="0" borderId="54" xfId="50" applyFont="1" applyBorder="1" applyAlignment="1">
      <alignment horizontal="distributed" vertical="center" wrapText="1"/>
    </xf>
    <xf numFmtId="38" fontId="4" fillId="0" borderId="55" xfId="50" applyFont="1" applyBorder="1" applyAlignment="1">
      <alignment horizontal="distributed" vertical="center" wrapText="1"/>
    </xf>
    <xf numFmtId="38" fontId="4" fillId="0" borderId="56" xfId="50" applyFont="1" applyBorder="1" applyAlignment="1">
      <alignment horizontal="distributed" vertical="center" wrapText="1"/>
    </xf>
    <xf numFmtId="0" fontId="4" fillId="0" borderId="0" xfId="62" applyFont="1" applyAlignment="1">
      <alignment horizontal="distributed" vertical="center"/>
      <protection/>
    </xf>
    <xf numFmtId="38" fontId="3" fillId="0" borderId="57" xfId="50" applyFont="1" applyBorder="1" applyAlignment="1">
      <alignment horizontal="distributed" vertical="center"/>
    </xf>
    <xf numFmtId="38" fontId="3" fillId="0" borderId="0" xfId="50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38" fontId="4" fillId="0" borderId="58" xfId="50" applyFont="1" applyBorder="1" applyAlignment="1">
      <alignment horizontal="distributed" vertical="center"/>
    </xf>
    <xf numFmtId="38" fontId="4" fillId="0" borderId="0" xfId="50" applyFont="1" applyBorder="1" applyAlignment="1">
      <alignment vertical="center"/>
    </xf>
    <xf numFmtId="187" fontId="4" fillId="0" borderId="0" xfId="50" applyNumberFormat="1" applyFont="1" applyBorder="1" applyAlignment="1">
      <alignment vertical="center"/>
    </xf>
    <xf numFmtId="0" fontId="16" fillId="0" borderId="0" xfId="62" applyFont="1" applyAlignment="1">
      <alignment vertical="center"/>
      <protection/>
    </xf>
    <xf numFmtId="38" fontId="3" fillId="0" borderId="58" xfId="50" applyFont="1" applyBorder="1" applyAlignment="1">
      <alignment horizontal="distributed" vertical="center"/>
    </xf>
    <xf numFmtId="187" fontId="3" fillId="0" borderId="0" xfId="50" applyNumberFormat="1" applyFont="1" applyBorder="1" applyAlignment="1">
      <alignment vertical="center"/>
    </xf>
    <xf numFmtId="0" fontId="17" fillId="0" borderId="0" xfId="62" applyFont="1" applyAlignment="1">
      <alignment vertical="center"/>
      <protection/>
    </xf>
    <xf numFmtId="38" fontId="4" fillId="0" borderId="59" xfId="50" applyFont="1" applyBorder="1" applyAlignment="1">
      <alignment horizontal="distributed" vertical="center"/>
    </xf>
    <xf numFmtId="0" fontId="1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38" fontId="9" fillId="0" borderId="48" xfId="50" applyFont="1" applyBorder="1" applyAlignment="1">
      <alignment vertical="center"/>
    </xf>
    <xf numFmtId="38" fontId="9" fillId="0" borderId="48" xfId="50" applyFont="1" applyBorder="1" applyAlignment="1">
      <alignment horizontal="centerContinuous" vertical="center"/>
    </xf>
    <xf numFmtId="0" fontId="9" fillId="0" borderId="48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7" fontId="7" fillId="0" borderId="0" xfId="62" applyNumberFormat="1" applyFont="1" applyAlignment="1">
      <alignment vertical="center"/>
      <protection/>
    </xf>
    <xf numFmtId="0" fontId="9" fillId="0" borderId="0" xfId="63" applyFont="1" applyAlignment="1">
      <alignment/>
      <protection/>
    </xf>
    <xf numFmtId="0" fontId="9" fillId="0" borderId="0" xfId="63" applyFont="1" applyBorder="1" applyAlignment="1">
      <alignment/>
      <protection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3" xfId="64" applyFont="1" applyBorder="1" applyAlignment="1">
      <alignment vertical="center"/>
      <protection/>
    </xf>
    <xf numFmtId="0" fontId="4" fillId="0" borderId="60" xfId="64" applyFont="1" applyBorder="1" applyAlignment="1">
      <alignment horizontal="right" vertical="center"/>
      <protection/>
    </xf>
    <xf numFmtId="0" fontId="3" fillId="0" borderId="61" xfId="63" applyFont="1" applyFill="1" applyBorder="1" applyAlignment="1">
      <alignment horizontal="center" vertical="center" wrapText="1"/>
      <protection/>
    </xf>
    <xf numFmtId="0" fontId="3" fillId="0" borderId="61" xfId="63" applyFont="1" applyFill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58" xfId="64" applyFont="1" applyBorder="1" applyAlignment="1">
      <alignment horizontal="center" vertical="center"/>
      <protection/>
    </xf>
    <xf numFmtId="0" fontId="4" fillId="0" borderId="62" xfId="63" applyFont="1" applyBorder="1" applyAlignment="1">
      <alignment horizontal="center" vertical="center" wrapText="1"/>
      <protection/>
    </xf>
    <xf numFmtId="0" fontId="4" fillId="0" borderId="63" xfId="63" applyFont="1" applyBorder="1" applyAlignment="1">
      <alignment horizontal="center" vertical="center" wrapText="1"/>
      <protection/>
    </xf>
    <xf numFmtId="0" fontId="4" fillId="0" borderId="64" xfId="63" applyFont="1" applyBorder="1" applyAlignment="1">
      <alignment horizontal="center" vertical="center" wrapText="1"/>
      <protection/>
    </xf>
    <xf numFmtId="0" fontId="9" fillId="0" borderId="48" xfId="63" applyFont="1" applyBorder="1" applyAlignment="1">
      <alignment horizontal="left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4" applyFont="1" applyAlignment="1">
      <alignment horizontal="left"/>
      <protection/>
    </xf>
    <xf numFmtId="0" fontId="9" fillId="0" borderId="10" xfId="63" applyFont="1" applyBorder="1" applyAlignment="1">
      <alignment horizontal="right" vertical="center"/>
      <protection/>
    </xf>
    <xf numFmtId="0" fontId="9" fillId="0" borderId="48" xfId="63" applyFont="1" applyBorder="1" applyAlignment="1">
      <alignment horizontal="right"/>
      <protection/>
    </xf>
    <xf numFmtId="0" fontId="4" fillId="0" borderId="65" xfId="63" applyFont="1" applyFill="1" applyBorder="1" applyAlignment="1">
      <alignment horizontal="center" vertical="center"/>
      <protection/>
    </xf>
    <xf numFmtId="0" fontId="4" fillId="0" borderId="66" xfId="63" applyFont="1" applyFill="1" applyBorder="1" applyAlignment="1">
      <alignment horizontal="center" vertical="center"/>
      <protection/>
    </xf>
    <xf numFmtId="176" fontId="3" fillId="0" borderId="34" xfId="63" applyNumberFormat="1" applyFont="1" applyFill="1" applyBorder="1" applyAlignment="1">
      <alignment horizontal="center" vertical="center"/>
      <protection/>
    </xf>
    <xf numFmtId="176" fontId="3" fillId="0" borderId="47" xfId="63" applyNumberFormat="1" applyFont="1" applyFill="1" applyBorder="1" applyAlignment="1">
      <alignment horizontal="center" vertical="center"/>
      <protection/>
    </xf>
    <xf numFmtId="0" fontId="9" fillId="0" borderId="0" xfId="63" applyFont="1" applyAlignment="1">
      <alignment horizontal="left"/>
      <protection/>
    </xf>
    <xf numFmtId="0" fontId="3" fillId="0" borderId="67" xfId="63" applyFont="1" applyFill="1" applyBorder="1" applyAlignment="1">
      <alignment horizontal="center" vertical="center"/>
      <protection/>
    </xf>
    <xf numFmtId="0" fontId="3" fillId="0" borderId="68" xfId="63" applyFont="1" applyFill="1" applyBorder="1" applyAlignment="1">
      <alignment horizontal="center" vertical="center"/>
      <protection/>
    </xf>
    <xf numFmtId="176" fontId="4" fillId="0" borderId="69" xfId="63" applyNumberFormat="1" applyFont="1" applyBorder="1" applyAlignment="1">
      <alignment horizontal="center" vertical="center"/>
      <protection/>
    </xf>
    <xf numFmtId="176" fontId="4" fillId="0" borderId="70" xfId="63" applyNumberFormat="1" applyFont="1" applyBorder="1" applyAlignment="1">
      <alignment horizontal="center" vertical="center"/>
      <protection/>
    </xf>
    <xf numFmtId="176" fontId="4" fillId="0" borderId="71" xfId="63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72" xfId="64" applyFont="1" applyBorder="1" applyAlignment="1">
      <alignment horizontal="center" vertical="center"/>
      <protection/>
    </xf>
    <xf numFmtId="176" fontId="4" fillId="0" borderId="43" xfId="63" applyNumberFormat="1" applyFont="1" applyFill="1" applyBorder="1" applyAlignment="1">
      <alignment horizontal="center" vertical="center"/>
      <protection/>
    </xf>
    <xf numFmtId="176" fontId="4" fillId="0" borderId="70" xfId="63" applyNumberFormat="1" applyFont="1" applyFill="1" applyBorder="1" applyAlignment="1">
      <alignment horizontal="center" vertical="center"/>
      <protection/>
    </xf>
    <xf numFmtId="176" fontId="4" fillId="0" borderId="71" xfId="63" applyNumberFormat="1" applyFont="1" applyFill="1" applyBorder="1" applyAlignment="1">
      <alignment horizontal="center" vertical="center"/>
      <protection/>
    </xf>
    <xf numFmtId="0" fontId="4" fillId="0" borderId="65" xfId="63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58" xfId="64" applyFont="1" applyBorder="1" applyAlignment="1">
      <alignment horizontal="center" vertical="center" wrapText="1"/>
      <protection/>
    </xf>
    <xf numFmtId="0" fontId="4" fillId="0" borderId="31" xfId="64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73" xfId="63" applyFont="1" applyBorder="1" applyAlignment="1">
      <alignment horizontal="center" vertical="center"/>
      <protection/>
    </xf>
    <xf numFmtId="0" fontId="4" fillId="0" borderId="74" xfId="63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 wrapText="1"/>
      <protection/>
    </xf>
    <xf numFmtId="0" fontId="8" fillId="0" borderId="58" xfId="64" applyFont="1" applyBorder="1" applyAlignment="1">
      <alignment horizontal="center" vertical="center" wrapText="1"/>
      <protection/>
    </xf>
    <xf numFmtId="176" fontId="4" fillId="0" borderId="34" xfId="63" applyNumberFormat="1" applyFont="1" applyFill="1" applyBorder="1" applyAlignment="1">
      <alignment horizontal="center" vertical="center"/>
      <protection/>
    </xf>
    <xf numFmtId="0" fontId="4" fillId="0" borderId="61" xfId="63" applyFont="1" applyFill="1" applyBorder="1" applyAlignment="1">
      <alignment horizontal="center" vertical="center" wrapText="1"/>
      <protection/>
    </xf>
    <xf numFmtId="0" fontId="4" fillId="0" borderId="61" xfId="63" applyFont="1" applyFill="1" applyBorder="1" applyAlignment="1">
      <alignment horizontal="center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41" fontId="8" fillId="0" borderId="10" xfId="61" applyNumberFormat="1" applyFont="1" applyBorder="1" applyAlignment="1" applyProtection="1">
      <alignment horizontal="righ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48" xfId="61" applyFont="1" applyBorder="1" applyAlignment="1">
      <alignment horizontal="right" vertical="center"/>
      <protection/>
    </xf>
    <xf numFmtId="41" fontId="8" fillId="0" borderId="23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vertical="center" wrapText="1"/>
      <protection/>
    </xf>
    <xf numFmtId="0" fontId="8" fillId="0" borderId="34" xfId="61" applyNumberFormat="1" applyFont="1" applyBorder="1" applyAlignment="1" applyProtection="1">
      <alignment vertical="center" wrapText="1"/>
      <protection/>
    </xf>
    <xf numFmtId="41" fontId="8" fillId="0" borderId="22" xfId="61" applyNumberFormat="1" applyFont="1" applyBorder="1" applyAlignment="1" applyProtection="1">
      <alignment horizontal="right" vertical="center"/>
      <protection/>
    </xf>
    <xf numFmtId="0" fontId="8" fillId="0" borderId="23" xfId="61" applyFont="1" applyBorder="1" applyAlignment="1">
      <alignment horizontal="left" vertical="center" wrapText="1"/>
      <protection/>
    </xf>
    <xf numFmtId="41" fontId="8" fillId="0" borderId="38" xfId="61" applyNumberFormat="1" applyFont="1" applyBorder="1" applyAlignment="1" applyProtection="1">
      <alignment horizontal="right" vertical="center"/>
      <protection/>
    </xf>
    <xf numFmtId="41" fontId="8" fillId="0" borderId="41" xfId="61" applyNumberFormat="1" applyFont="1" applyBorder="1" applyAlignment="1" applyProtection="1">
      <alignment horizontal="right" vertical="center"/>
      <protection/>
    </xf>
    <xf numFmtId="0" fontId="8" fillId="0" borderId="75" xfId="61" applyFont="1" applyBorder="1" applyAlignment="1">
      <alignment horizontal="left" vertical="center" wrapText="1"/>
      <protection/>
    </xf>
    <xf numFmtId="0" fontId="8" fillId="0" borderId="23" xfId="61" applyFont="1" applyBorder="1" applyAlignment="1">
      <alignment horizontal="left" vertical="center"/>
      <protection/>
    </xf>
    <xf numFmtId="0" fontId="9" fillId="0" borderId="31" xfId="61" applyFont="1" applyBorder="1" applyAlignment="1">
      <alignment horizontal="center" vertical="center"/>
      <protection/>
    </xf>
    <xf numFmtId="41" fontId="9" fillId="0" borderId="31" xfId="61" applyNumberFormat="1" applyFont="1" applyBorder="1" applyAlignment="1" applyProtection="1">
      <alignment horizontal="right" vertical="center"/>
      <protection/>
    </xf>
    <xf numFmtId="41" fontId="9" fillId="0" borderId="76" xfId="61" applyNumberFormat="1" applyFont="1" applyBorder="1" applyAlignment="1" applyProtection="1">
      <alignment horizontal="center" vertical="center" wrapText="1"/>
      <protection/>
    </xf>
    <xf numFmtId="41" fontId="9" fillId="0" borderId="77" xfId="61" applyNumberFormat="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>
      <alignment horizontal="left" vertical="center"/>
      <protection/>
    </xf>
    <xf numFmtId="41" fontId="8" fillId="33" borderId="33" xfId="61" applyNumberFormat="1" applyFont="1" applyFill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horizontal="left" vertical="center" wrapText="1"/>
      <protection/>
    </xf>
    <xf numFmtId="0" fontId="8" fillId="0" borderId="34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right"/>
      <protection/>
    </xf>
    <xf numFmtId="0" fontId="8" fillId="0" borderId="20" xfId="61" applyFont="1" applyBorder="1" applyAlignment="1">
      <alignment horizontal="center" vertical="center" wrapText="1"/>
      <protection/>
    </xf>
    <xf numFmtId="186" fontId="8" fillId="0" borderId="78" xfId="61" applyNumberFormat="1" applyFont="1" applyBorder="1" applyAlignment="1">
      <alignment horizontal="center" vertical="center" wrapText="1"/>
      <protection/>
    </xf>
    <xf numFmtId="0" fontId="15" fillId="0" borderId="20" xfId="61" applyFont="1" applyBorder="1" applyAlignment="1">
      <alignment horizontal="center"/>
      <protection/>
    </xf>
    <xf numFmtId="186" fontId="8" fillId="0" borderId="20" xfId="61" applyNumberFormat="1" applyFont="1" applyBorder="1" applyAlignment="1">
      <alignment horizontal="center" vertical="center" wrapText="1"/>
      <protection/>
    </xf>
    <xf numFmtId="186" fontId="8" fillId="0" borderId="18" xfId="61" applyNumberFormat="1" applyFont="1" applyBorder="1" applyAlignment="1">
      <alignment horizontal="center" vertical="center" wrapText="1"/>
      <protection/>
    </xf>
    <xf numFmtId="38" fontId="10" fillId="0" borderId="0" xfId="50" applyFont="1" applyAlignment="1">
      <alignment horizontal="left" vertical="center"/>
    </xf>
    <xf numFmtId="38" fontId="3" fillId="0" borderId="10" xfId="50" applyFont="1" applyBorder="1" applyAlignment="1">
      <alignment horizontal="right" vertical="center"/>
    </xf>
    <xf numFmtId="38" fontId="9" fillId="0" borderId="48" xfId="5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標準_Sheet1_1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19150" y="438150"/>
          <a:ext cx="1685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19050</xdr:rowOff>
    </xdr:from>
    <xdr:to>
      <xdr:col>3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6124575"/>
          <a:ext cx="2457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0</xdr:colOff>
      <xdr:row>2</xdr:row>
      <xdr:rowOff>266700</xdr:rowOff>
    </xdr:to>
    <xdr:sp>
      <xdr:nvSpPr>
        <xdr:cNvPr id="3" name="Line 1"/>
        <xdr:cNvSpPr>
          <a:spLocks/>
        </xdr:cNvSpPr>
      </xdr:nvSpPr>
      <xdr:spPr>
        <a:xfrm>
          <a:off x="819150" y="438150"/>
          <a:ext cx="1685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19050</xdr:rowOff>
    </xdr:from>
    <xdr:to>
      <xdr:col>3</xdr:col>
      <xdr:colOff>0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6124575"/>
          <a:ext cx="2457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15.625" style="0" customWidth="1"/>
    <col min="4" max="9" width="9.625" style="0" customWidth="1"/>
    <col min="10" max="10" width="9.875" style="0" bestFit="1" customWidth="1"/>
  </cols>
  <sheetData>
    <row r="1" spans="1:17" ht="18.75" customHeight="1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2"/>
      <c r="B2" s="2"/>
      <c r="C2" s="2"/>
      <c r="D2" s="2"/>
      <c r="E2" s="2"/>
      <c r="F2" s="2"/>
      <c r="G2" s="2"/>
      <c r="H2" s="173" t="s">
        <v>41</v>
      </c>
      <c r="I2" s="173"/>
      <c r="J2" s="1"/>
      <c r="K2" s="1"/>
      <c r="L2" s="1"/>
      <c r="M2" s="1"/>
      <c r="N2" s="1"/>
      <c r="O2" s="1"/>
      <c r="P2" s="1"/>
      <c r="Q2" s="1"/>
    </row>
    <row r="3" spans="1:17" ht="21.75" customHeight="1">
      <c r="A3" s="160" t="s">
        <v>147</v>
      </c>
      <c r="B3" s="18" t="s">
        <v>12</v>
      </c>
      <c r="C3" s="19" t="s">
        <v>11</v>
      </c>
      <c r="D3" s="20" t="s">
        <v>0</v>
      </c>
      <c r="E3" s="21" t="s">
        <v>1</v>
      </c>
      <c r="F3" s="21" t="s">
        <v>2</v>
      </c>
      <c r="G3" s="21" t="s">
        <v>3</v>
      </c>
      <c r="H3" s="60" t="s">
        <v>4</v>
      </c>
      <c r="I3" s="22" t="s">
        <v>5</v>
      </c>
      <c r="J3" s="1"/>
      <c r="K3" s="1"/>
      <c r="L3" s="1"/>
      <c r="M3" s="1"/>
      <c r="N3" s="1"/>
      <c r="O3" s="1"/>
      <c r="P3" s="1"/>
      <c r="Q3" s="1"/>
    </row>
    <row r="4" spans="1:17" ht="18.75" customHeight="1">
      <c r="A4" s="182" t="s">
        <v>43</v>
      </c>
      <c r="B4" s="167" t="s">
        <v>34</v>
      </c>
      <c r="C4" s="23" t="s">
        <v>35</v>
      </c>
      <c r="D4" s="28">
        <f>SUM(D5:D6)</f>
        <v>1115931</v>
      </c>
      <c r="E4" s="28">
        <f>SUM(E5:E6)</f>
        <v>64031</v>
      </c>
      <c r="F4" s="28">
        <f>SUM(F5:F6)</f>
        <v>964462</v>
      </c>
      <c r="G4" s="28">
        <f>SUM(G5:G6)</f>
        <v>27793</v>
      </c>
      <c r="H4" s="29">
        <f>SUM(H5:H6)</f>
        <v>466256</v>
      </c>
      <c r="I4" s="28">
        <f>SUM(D4:H4)</f>
        <v>2638473</v>
      </c>
      <c r="J4" s="1"/>
      <c r="K4" s="1"/>
      <c r="L4" s="1"/>
      <c r="M4" s="1"/>
      <c r="N4" s="1"/>
      <c r="O4" s="1"/>
      <c r="P4" s="1"/>
      <c r="Q4" s="1"/>
    </row>
    <row r="5" spans="1:17" ht="18.75" customHeight="1">
      <c r="A5" s="183"/>
      <c r="B5" s="168"/>
      <c r="C5" s="23" t="s">
        <v>36</v>
      </c>
      <c r="D5" s="35">
        <v>1075405</v>
      </c>
      <c r="E5" s="35">
        <v>52881</v>
      </c>
      <c r="F5" s="35">
        <v>930925</v>
      </c>
      <c r="G5" s="35">
        <v>26923</v>
      </c>
      <c r="H5" s="36">
        <v>433315</v>
      </c>
      <c r="I5" s="35">
        <f>SUM(D5:H5)</f>
        <v>2519449</v>
      </c>
      <c r="J5" s="1"/>
      <c r="K5" s="1"/>
      <c r="L5" s="1"/>
      <c r="M5" s="1"/>
      <c r="N5" s="1"/>
      <c r="O5" s="1"/>
      <c r="P5" s="1"/>
      <c r="Q5" s="1"/>
    </row>
    <row r="6" spans="1:17" ht="18.75" customHeight="1">
      <c r="A6" s="183"/>
      <c r="B6" s="169"/>
      <c r="C6" s="23" t="s">
        <v>37</v>
      </c>
      <c r="D6" s="35">
        <v>40526</v>
      </c>
      <c r="E6" s="35">
        <v>11150</v>
      </c>
      <c r="F6" s="35">
        <v>33537</v>
      </c>
      <c r="G6" s="35">
        <v>870</v>
      </c>
      <c r="H6" s="36">
        <v>32941</v>
      </c>
      <c r="I6" s="35">
        <f>SUM(D6:H6)</f>
        <v>119024</v>
      </c>
      <c r="J6" s="1"/>
      <c r="K6" s="1"/>
      <c r="L6" s="1"/>
      <c r="M6" s="1"/>
      <c r="N6" s="1"/>
      <c r="O6" s="1"/>
      <c r="P6" s="1"/>
      <c r="Q6" s="1"/>
    </row>
    <row r="7" spans="1:17" ht="18.75" customHeight="1">
      <c r="A7" s="184"/>
      <c r="B7" s="196" t="s">
        <v>38</v>
      </c>
      <c r="C7" s="197"/>
      <c r="D7" s="37">
        <v>1678318</v>
      </c>
      <c r="E7" s="37">
        <v>206666</v>
      </c>
      <c r="F7" s="37">
        <v>6672162</v>
      </c>
      <c r="G7" s="37">
        <v>12792</v>
      </c>
      <c r="H7" s="38">
        <v>820613</v>
      </c>
      <c r="I7" s="37">
        <f>SUM(D7:H7)</f>
        <v>9390551</v>
      </c>
      <c r="J7" s="1"/>
      <c r="K7" s="1"/>
      <c r="L7" s="1"/>
      <c r="M7" s="1"/>
      <c r="N7" s="1"/>
      <c r="O7" s="1"/>
      <c r="P7" s="1"/>
      <c r="Q7" s="1"/>
    </row>
    <row r="8" spans="1:17" ht="18.75" customHeight="1">
      <c r="A8" s="187" t="s">
        <v>39</v>
      </c>
      <c r="B8" s="190" t="s">
        <v>34</v>
      </c>
      <c r="C8" s="23" t="s">
        <v>35</v>
      </c>
      <c r="D8" s="48">
        <f>SUM(D9:D10)</f>
        <v>999845</v>
      </c>
      <c r="E8" s="48">
        <f>SUM(E9:E10)</f>
        <v>61522</v>
      </c>
      <c r="F8" s="48">
        <f>SUM(F9:F10)</f>
        <v>912147</v>
      </c>
      <c r="G8" s="48">
        <f>SUM(G9:G10)</f>
        <v>25813</v>
      </c>
      <c r="H8" s="48">
        <f>SUM(H9:H10)</f>
        <v>566109</v>
      </c>
      <c r="I8" s="44">
        <f>SUM(D8:H8)</f>
        <v>2565436</v>
      </c>
      <c r="J8" s="1"/>
      <c r="K8" s="1"/>
      <c r="L8" s="1"/>
      <c r="M8" s="1"/>
      <c r="N8" s="1"/>
      <c r="O8" s="1"/>
      <c r="P8" s="1"/>
      <c r="Q8" s="1"/>
    </row>
    <row r="9" spans="1:17" ht="18.75" customHeight="1">
      <c r="A9" s="188"/>
      <c r="B9" s="168"/>
      <c r="C9" s="23" t="s">
        <v>36</v>
      </c>
      <c r="D9" s="53">
        <v>959710</v>
      </c>
      <c r="E9" s="53">
        <v>50182</v>
      </c>
      <c r="F9" s="53">
        <v>871335</v>
      </c>
      <c r="G9" s="53">
        <v>25171</v>
      </c>
      <c r="H9" s="54">
        <v>543881</v>
      </c>
      <c r="I9" s="48">
        <f aca="true" t="shared" si="0" ref="I9:I16">SUM(D9:H9)</f>
        <v>2450279</v>
      </c>
      <c r="J9" s="1"/>
      <c r="K9" s="1"/>
      <c r="L9" s="1"/>
      <c r="M9" s="1"/>
      <c r="N9" s="1"/>
      <c r="O9" s="1"/>
      <c r="P9" s="1"/>
      <c r="Q9" s="1"/>
    </row>
    <row r="10" spans="1:17" ht="18.75" customHeight="1">
      <c r="A10" s="188"/>
      <c r="B10" s="169"/>
      <c r="C10" s="23" t="s">
        <v>37</v>
      </c>
      <c r="D10" s="53">
        <v>40135</v>
      </c>
      <c r="E10" s="53">
        <v>11340</v>
      </c>
      <c r="F10" s="61">
        <v>40812</v>
      </c>
      <c r="G10" s="61">
        <v>642</v>
      </c>
      <c r="H10" s="62">
        <v>22228</v>
      </c>
      <c r="I10" s="48">
        <f t="shared" si="0"/>
        <v>115157</v>
      </c>
      <c r="J10" s="1"/>
      <c r="K10" s="1"/>
      <c r="L10" s="1"/>
      <c r="M10" s="1"/>
      <c r="N10" s="1"/>
      <c r="O10" s="1"/>
      <c r="P10" s="1"/>
      <c r="Q10" s="1"/>
    </row>
    <row r="11" spans="1:17" ht="18.75" customHeight="1">
      <c r="A11" s="189"/>
      <c r="B11" s="196" t="s">
        <v>38</v>
      </c>
      <c r="C11" s="197"/>
      <c r="D11" s="55">
        <v>1502888</v>
      </c>
      <c r="E11" s="56">
        <v>147286</v>
      </c>
      <c r="F11" s="63">
        <v>6444988</v>
      </c>
      <c r="G11" s="63">
        <v>10971</v>
      </c>
      <c r="H11" s="64">
        <v>873399</v>
      </c>
      <c r="I11" s="56">
        <f t="shared" si="0"/>
        <v>8979532</v>
      </c>
      <c r="J11" s="1"/>
      <c r="K11" s="1"/>
      <c r="L11" s="1"/>
      <c r="M11" s="1"/>
      <c r="N11" s="1"/>
      <c r="O11" s="1"/>
      <c r="P11" s="1"/>
      <c r="Q11" s="1"/>
    </row>
    <row r="12" spans="1:17" s="42" customFormat="1" ht="18.75" customHeight="1">
      <c r="A12" s="200" t="s">
        <v>44</v>
      </c>
      <c r="B12" s="201" t="s">
        <v>34</v>
      </c>
      <c r="C12" s="58" t="s">
        <v>35</v>
      </c>
      <c r="D12" s="48">
        <f>SUM(D13:D14)</f>
        <v>1065116</v>
      </c>
      <c r="E12" s="48">
        <f>SUM(E13:E14)</f>
        <v>123532</v>
      </c>
      <c r="F12" s="65">
        <f>SUM(F13:F14)</f>
        <v>932207</v>
      </c>
      <c r="G12" s="65">
        <f>SUM(G13:G14)</f>
        <v>28662</v>
      </c>
      <c r="H12" s="65">
        <f>SUM(H13:H14)</f>
        <v>589215</v>
      </c>
      <c r="I12" s="48">
        <f t="shared" si="0"/>
        <v>2738732</v>
      </c>
      <c r="J12" s="41"/>
      <c r="K12" s="41"/>
      <c r="L12" s="41"/>
      <c r="M12" s="41"/>
      <c r="N12" s="41"/>
      <c r="O12" s="41"/>
      <c r="P12" s="41"/>
      <c r="Q12" s="41"/>
    </row>
    <row r="13" spans="1:17" s="42" customFormat="1" ht="18.75" customHeight="1">
      <c r="A13" s="200"/>
      <c r="B13" s="202"/>
      <c r="C13" s="58" t="s">
        <v>36</v>
      </c>
      <c r="D13" s="48">
        <v>1020265</v>
      </c>
      <c r="E13" s="48">
        <v>61476</v>
      </c>
      <c r="F13" s="65">
        <v>886211</v>
      </c>
      <c r="G13" s="65">
        <v>27992</v>
      </c>
      <c r="H13" s="62">
        <v>567183</v>
      </c>
      <c r="I13" s="48">
        <f t="shared" si="0"/>
        <v>2563127</v>
      </c>
      <c r="J13" s="41"/>
      <c r="K13" s="41"/>
      <c r="L13" s="41"/>
      <c r="M13" s="41"/>
      <c r="N13" s="41"/>
      <c r="O13" s="41"/>
      <c r="P13" s="41"/>
      <c r="Q13" s="41"/>
    </row>
    <row r="14" spans="1:17" s="42" customFormat="1" ht="18.75" customHeight="1">
      <c r="A14" s="200"/>
      <c r="B14" s="202"/>
      <c r="C14" s="58" t="s">
        <v>37</v>
      </c>
      <c r="D14" s="48">
        <v>44851</v>
      </c>
      <c r="E14" s="48">
        <v>62056</v>
      </c>
      <c r="F14" s="65">
        <v>45996</v>
      </c>
      <c r="G14" s="65">
        <v>670</v>
      </c>
      <c r="H14" s="62">
        <v>22032</v>
      </c>
      <c r="I14" s="48">
        <f t="shared" si="0"/>
        <v>175605</v>
      </c>
      <c r="J14" s="41"/>
      <c r="K14" s="41"/>
      <c r="L14" s="41"/>
      <c r="M14" s="41"/>
      <c r="N14" s="41"/>
      <c r="O14" s="41"/>
      <c r="P14" s="41"/>
      <c r="Q14" s="41"/>
    </row>
    <row r="15" spans="1:17" s="42" customFormat="1" ht="18.75" customHeight="1">
      <c r="A15" s="187"/>
      <c r="B15" s="175" t="s">
        <v>38</v>
      </c>
      <c r="C15" s="176"/>
      <c r="D15" s="48">
        <v>1406393</v>
      </c>
      <c r="E15" s="48">
        <v>184382</v>
      </c>
      <c r="F15" s="65">
        <v>6832922</v>
      </c>
      <c r="G15" s="65">
        <v>18301</v>
      </c>
      <c r="H15" s="62">
        <v>833243</v>
      </c>
      <c r="I15" s="48">
        <f t="shared" si="0"/>
        <v>9275241</v>
      </c>
      <c r="J15" s="41"/>
      <c r="K15" s="41"/>
      <c r="L15" s="41"/>
      <c r="M15" s="41"/>
      <c r="N15" s="41"/>
      <c r="O15" s="41"/>
      <c r="P15" s="41"/>
      <c r="Q15" s="41"/>
    </row>
    <row r="16" spans="1:17" s="46" customFormat="1" ht="18.75" customHeight="1">
      <c r="A16" s="177" t="s">
        <v>45</v>
      </c>
      <c r="B16" s="163" t="s">
        <v>6</v>
      </c>
      <c r="C16" s="47" t="s">
        <v>7</v>
      </c>
      <c r="D16" s="59">
        <f>SUM(D17:D18)</f>
        <v>1057971</v>
      </c>
      <c r="E16" s="59">
        <f>SUM(E17:E18)</f>
        <v>70540</v>
      </c>
      <c r="F16" s="59">
        <f>SUM(F17:F18)</f>
        <v>912609</v>
      </c>
      <c r="G16" s="59">
        <f>SUM(G17:G18)</f>
        <v>25721</v>
      </c>
      <c r="H16" s="59">
        <f>SUM(H17:H18)</f>
        <v>557118</v>
      </c>
      <c r="I16" s="59">
        <f t="shared" si="0"/>
        <v>2623959</v>
      </c>
      <c r="J16" s="45"/>
      <c r="K16" s="45"/>
      <c r="L16" s="45"/>
      <c r="M16" s="45"/>
      <c r="N16" s="45"/>
      <c r="O16" s="45"/>
      <c r="P16" s="45"/>
      <c r="Q16" s="45"/>
    </row>
    <row r="17" spans="1:17" s="46" customFormat="1" ht="18.75" customHeight="1">
      <c r="A17" s="177"/>
      <c r="B17" s="164"/>
      <c r="C17" s="47" t="s">
        <v>8</v>
      </c>
      <c r="D17" s="43">
        <v>1011456</v>
      </c>
      <c r="E17" s="43">
        <v>40818</v>
      </c>
      <c r="F17" s="43">
        <v>860024</v>
      </c>
      <c r="G17" s="43">
        <v>25143</v>
      </c>
      <c r="H17" s="49">
        <v>489265</v>
      </c>
      <c r="I17" s="43">
        <v>2426706</v>
      </c>
      <c r="J17" s="57"/>
      <c r="K17" s="45"/>
      <c r="L17" s="45"/>
      <c r="M17" s="45"/>
      <c r="N17" s="45"/>
      <c r="O17" s="45"/>
      <c r="P17" s="45"/>
      <c r="Q17" s="45"/>
    </row>
    <row r="18" spans="1:17" s="46" customFormat="1" ht="18.75" customHeight="1">
      <c r="A18" s="177"/>
      <c r="B18" s="164"/>
      <c r="C18" s="47" t="s">
        <v>9</v>
      </c>
      <c r="D18" s="43">
        <v>46515</v>
      </c>
      <c r="E18" s="43">
        <v>29722</v>
      </c>
      <c r="F18" s="43">
        <v>52585</v>
      </c>
      <c r="G18" s="43">
        <v>578</v>
      </c>
      <c r="H18" s="49">
        <v>67853</v>
      </c>
      <c r="I18" s="43">
        <v>197253</v>
      </c>
      <c r="J18" s="45"/>
      <c r="K18" s="45"/>
      <c r="L18" s="45"/>
      <c r="M18" s="45"/>
      <c r="N18" s="45"/>
      <c r="O18" s="45"/>
      <c r="P18" s="45"/>
      <c r="Q18" s="45"/>
    </row>
    <row r="19" spans="1:17" s="46" customFormat="1" ht="18.75" customHeight="1" thickBot="1">
      <c r="A19" s="178"/>
      <c r="B19" s="180" t="s">
        <v>10</v>
      </c>
      <c r="C19" s="181"/>
      <c r="D19" s="50">
        <v>1403218</v>
      </c>
      <c r="E19" s="50">
        <v>92369</v>
      </c>
      <c r="F19" s="50">
        <v>7237373</v>
      </c>
      <c r="G19" s="50">
        <v>11497</v>
      </c>
      <c r="H19" s="51">
        <v>830978</v>
      </c>
      <c r="I19" s="43">
        <v>9575435</v>
      </c>
      <c r="J19" s="45"/>
      <c r="K19" s="45"/>
      <c r="L19" s="45"/>
      <c r="M19" s="45"/>
      <c r="N19" s="45"/>
      <c r="O19" s="45"/>
      <c r="P19" s="45"/>
      <c r="Q19" s="45"/>
    </row>
    <row r="20" spans="1:17" s="159" customFormat="1" ht="15" customHeight="1">
      <c r="A20" s="170" t="s">
        <v>23</v>
      </c>
      <c r="B20" s="170"/>
      <c r="C20" s="170"/>
      <c r="D20" s="170"/>
      <c r="E20" s="170"/>
      <c r="F20" s="157"/>
      <c r="G20" s="158"/>
      <c r="H20" s="174" t="s">
        <v>33</v>
      </c>
      <c r="I20" s="174"/>
      <c r="J20" s="157"/>
      <c r="K20" s="157"/>
      <c r="L20" s="157"/>
      <c r="M20" s="157"/>
      <c r="N20" s="157"/>
      <c r="O20" s="157"/>
      <c r="P20" s="157"/>
      <c r="Q20" s="157"/>
    </row>
    <row r="21" spans="1:17" s="159" customFormat="1" ht="12.75" customHeight="1">
      <c r="A21" s="179" t="s">
        <v>24</v>
      </c>
      <c r="B21" s="179"/>
      <c r="C21" s="179"/>
      <c r="D21" s="179"/>
      <c r="E21" s="179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s="159" customFormat="1" ht="12.75" customHeight="1">
      <c r="A22" s="179" t="s">
        <v>22</v>
      </c>
      <c r="B22" s="179"/>
      <c r="C22" s="179"/>
      <c r="D22" s="179"/>
      <c r="E22" s="179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s="159" customFormat="1" ht="12.75" customHeight="1">
      <c r="A23" s="179" t="s">
        <v>21</v>
      </c>
      <c r="B23" s="179"/>
      <c r="C23" s="179"/>
      <c r="D23" s="179"/>
      <c r="E23" s="179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s="159" customFormat="1" ht="12.75" customHeight="1">
      <c r="A24" s="179" t="s">
        <v>25</v>
      </c>
      <c r="B24" s="179"/>
      <c r="C24" s="179"/>
      <c r="D24" s="179"/>
      <c r="E24" s="179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ht="27" customHeight="1"/>
    <row r="26" spans="1:11" ht="18.75" customHeight="1">
      <c r="A26" s="172" t="s">
        <v>16</v>
      </c>
      <c r="B26" s="172"/>
      <c r="C26" s="172"/>
      <c r="D26" s="172"/>
      <c r="E26" s="172"/>
      <c r="F26" s="172"/>
      <c r="G26" s="172"/>
      <c r="H26" s="172"/>
      <c r="I26" s="172"/>
      <c r="J26" s="3"/>
      <c r="K26" s="3"/>
    </row>
    <row r="27" spans="1:12" ht="14.25" thickBot="1">
      <c r="A27" s="13"/>
      <c r="B27" s="13"/>
      <c r="C27" s="4"/>
      <c r="D27" s="4"/>
      <c r="E27" s="4"/>
      <c r="F27" s="4"/>
      <c r="G27" s="4"/>
      <c r="H27" s="25" t="s">
        <v>20</v>
      </c>
      <c r="I27" s="5"/>
      <c r="J27" s="5"/>
      <c r="K27" s="3"/>
      <c r="L27" s="3"/>
    </row>
    <row r="28" spans="1:11" ht="13.5">
      <c r="A28" s="12"/>
      <c r="C28" s="162" t="s">
        <v>14</v>
      </c>
      <c r="D28" s="10">
        <v>39539</v>
      </c>
      <c r="E28" s="10">
        <v>39904</v>
      </c>
      <c r="F28" s="10">
        <v>40269</v>
      </c>
      <c r="G28" s="10">
        <v>40634</v>
      </c>
      <c r="H28" s="6">
        <v>41000</v>
      </c>
      <c r="I28" s="3"/>
      <c r="J28" s="3"/>
      <c r="K28" s="3"/>
    </row>
    <row r="29" spans="1:11" ht="13.5">
      <c r="A29" s="161" t="s">
        <v>15</v>
      </c>
      <c r="B29" s="11"/>
      <c r="C29" s="52"/>
      <c r="D29" s="16" t="s">
        <v>49</v>
      </c>
      <c r="E29" s="16" t="s">
        <v>46</v>
      </c>
      <c r="F29" s="16" t="s">
        <v>47</v>
      </c>
      <c r="G29" s="16" t="s">
        <v>48</v>
      </c>
      <c r="H29" s="17" t="s">
        <v>50</v>
      </c>
      <c r="I29" s="3"/>
      <c r="J29" s="3"/>
      <c r="K29" s="3"/>
    </row>
    <row r="30" spans="1:11" ht="19.5" customHeight="1">
      <c r="A30" s="193" t="s">
        <v>31</v>
      </c>
      <c r="B30" s="194"/>
      <c r="C30" s="195"/>
      <c r="D30" s="27">
        <v>1163</v>
      </c>
      <c r="E30" s="30">
        <v>1090</v>
      </c>
      <c r="F30" s="30">
        <v>982</v>
      </c>
      <c r="G30" s="30">
        <v>1032</v>
      </c>
      <c r="H30" s="14">
        <v>1029</v>
      </c>
      <c r="I30" s="3"/>
      <c r="J30" s="3"/>
      <c r="K30" s="3"/>
    </row>
    <row r="31" spans="1:11" ht="19.5" customHeight="1">
      <c r="A31" s="165" t="s">
        <v>29</v>
      </c>
      <c r="B31" s="165"/>
      <c r="C31" s="166"/>
      <c r="D31" s="27">
        <v>61</v>
      </c>
      <c r="E31" s="30">
        <v>40</v>
      </c>
      <c r="F31" s="30">
        <v>37</v>
      </c>
      <c r="G31" s="30">
        <v>36</v>
      </c>
      <c r="H31" s="14">
        <v>35</v>
      </c>
      <c r="I31" s="3"/>
      <c r="J31" s="3"/>
      <c r="K31" s="3"/>
    </row>
    <row r="32" spans="1:11" ht="19.5" customHeight="1">
      <c r="A32" s="165" t="s">
        <v>30</v>
      </c>
      <c r="B32" s="165"/>
      <c r="C32" s="166"/>
      <c r="D32" s="27">
        <v>1267</v>
      </c>
      <c r="E32" s="30">
        <v>1239</v>
      </c>
      <c r="F32" s="30">
        <v>1170</v>
      </c>
      <c r="G32" s="30">
        <v>1187</v>
      </c>
      <c r="H32" s="14">
        <v>1210</v>
      </c>
      <c r="I32" s="3"/>
      <c r="J32" s="3"/>
      <c r="K32" s="3"/>
    </row>
    <row r="33" spans="1:11" ht="19.5" customHeight="1">
      <c r="A33" s="165" t="s">
        <v>28</v>
      </c>
      <c r="B33" s="165"/>
      <c r="C33" s="166"/>
      <c r="D33" s="27">
        <v>132</v>
      </c>
      <c r="E33" s="30">
        <v>124</v>
      </c>
      <c r="F33" s="30">
        <v>105</v>
      </c>
      <c r="G33" s="30">
        <v>122</v>
      </c>
      <c r="H33" s="14">
        <v>123</v>
      </c>
      <c r="I33" s="3"/>
      <c r="J33" s="3"/>
      <c r="K33" s="3"/>
    </row>
    <row r="34" spans="1:11" ht="19.5" customHeight="1">
      <c r="A34" s="165" t="s">
        <v>27</v>
      </c>
      <c r="B34" s="165"/>
      <c r="C34" s="166"/>
      <c r="D34" s="27">
        <v>4178</v>
      </c>
      <c r="E34" s="30">
        <v>3511</v>
      </c>
      <c r="F34" s="30">
        <v>3470</v>
      </c>
      <c r="G34" s="30">
        <v>3128</v>
      </c>
      <c r="H34" s="14">
        <v>3218</v>
      </c>
      <c r="I34" s="3"/>
      <c r="J34" s="3"/>
      <c r="K34" s="3"/>
    </row>
    <row r="35" spans="1:11" ht="19.5" customHeight="1">
      <c r="A35" s="165" t="s">
        <v>17</v>
      </c>
      <c r="B35" s="165"/>
      <c r="C35" s="166"/>
      <c r="D35" s="27">
        <v>165</v>
      </c>
      <c r="E35" s="30">
        <v>172</v>
      </c>
      <c r="F35" s="30">
        <v>160</v>
      </c>
      <c r="G35" s="30">
        <v>210</v>
      </c>
      <c r="H35" s="14">
        <v>225</v>
      </c>
      <c r="I35" s="3"/>
      <c r="J35" s="3"/>
      <c r="K35" s="3"/>
    </row>
    <row r="36" spans="1:11" ht="19.5" customHeight="1">
      <c r="A36" s="198" t="s">
        <v>18</v>
      </c>
      <c r="B36" s="198"/>
      <c r="C36" s="199"/>
      <c r="D36" s="27">
        <v>86</v>
      </c>
      <c r="E36" s="30">
        <v>89</v>
      </c>
      <c r="F36" s="30">
        <v>88</v>
      </c>
      <c r="G36" s="30">
        <v>98</v>
      </c>
      <c r="H36" s="14">
        <v>102</v>
      </c>
      <c r="I36" s="3"/>
      <c r="J36" s="3"/>
      <c r="K36" s="3"/>
    </row>
    <row r="37" spans="1:11" ht="19.5" customHeight="1">
      <c r="A37" s="191" t="s">
        <v>26</v>
      </c>
      <c r="B37" s="191"/>
      <c r="C37" s="192"/>
      <c r="D37" s="27">
        <v>2292</v>
      </c>
      <c r="E37" s="30">
        <v>1847</v>
      </c>
      <c r="F37" s="30">
        <v>1603</v>
      </c>
      <c r="G37" s="30">
        <v>1485</v>
      </c>
      <c r="H37" s="14">
        <v>1434</v>
      </c>
      <c r="I37" s="3"/>
      <c r="J37" s="3"/>
      <c r="K37" s="3"/>
    </row>
    <row r="38" spans="1:11" ht="19.5" customHeight="1">
      <c r="A38" s="165" t="s">
        <v>40</v>
      </c>
      <c r="B38" s="165"/>
      <c r="C38" s="166"/>
      <c r="D38" s="26">
        <v>3315</v>
      </c>
      <c r="E38" s="31">
        <v>3903</v>
      </c>
      <c r="F38" s="31">
        <v>3941</v>
      </c>
      <c r="G38" s="31">
        <v>4389</v>
      </c>
      <c r="H38" s="32">
        <v>4713</v>
      </c>
      <c r="I38" s="3"/>
      <c r="J38" s="3"/>
      <c r="K38" s="3"/>
    </row>
    <row r="39" spans="1:11" ht="19.5" customHeight="1" thickBot="1">
      <c r="A39" s="185" t="s">
        <v>19</v>
      </c>
      <c r="B39" s="185"/>
      <c r="C39" s="186"/>
      <c r="D39" s="39">
        <v>12659</v>
      </c>
      <c r="E39" s="40">
        <f>SUM(E30:E38)</f>
        <v>12015</v>
      </c>
      <c r="F39" s="40">
        <f>SUM(F30:F38)</f>
        <v>11556</v>
      </c>
      <c r="G39" s="40">
        <f>SUM(G30:G38)</f>
        <v>11687</v>
      </c>
      <c r="H39" s="15">
        <f>SUM(H30:H38)</f>
        <v>12089</v>
      </c>
      <c r="I39" s="3"/>
      <c r="J39" s="3"/>
      <c r="K39" s="3"/>
    </row>
    <row r="40" spans="1:12" ht="12.75" customHeight="1">
      <c r="A40" s="24" t="s">
        <v>32</v>
      </c>
      <c r="B40" s="7"/>
      <c r="C40" s="7"/>
      <c r="D40" s="7"/>
      <c r="E40" s="33"/>
      <c r="F40" s="34"/>
      <c r="G40" s="34"/>
      <c r="H40" s="25" t="s">
        <v>42</v>
      </c>
      <c r="I40" s="8"/>
      <c r="J40" s="9"/>
      <c r="K40" s="3"/>
      <c r="L40" s="3"/>
    </row>
  </sheetData>
  <sheetProtection/>
  <mergeCells count="31">
    <mergeCell ref="A36:C36"/>
    <mergeCell ref="B11:C11"/>
    <mergeCell ref="A33:C33"/>
    <mergeCell ref="A12:A15"/>
    <mergeCell ref="B12:B14"/>
    <mergeCell ref="A35:C35"/>
    <mergeCell ref="A23:E23"/>
    <mergeCell ref="A32:C32"/>
    <mergeCell ref="A21:E21"/>
    <mergeCell ref="A30:C30"/>
    <mergeCell ref="B7:C7"/>
    <mergeCell ref="A16:A19"/>
    <mergeCell ref="A24:E24"/>
    <mergeCell ref="B19:C19"/>
    <mergeCell ref="A22:E22"/>
    <mergeCell ref="A4:A7"/>
    <mergeCell ref="A39:C39"/>
    <mergeCell ref="A8:A11"/>
    <mergeCell ref="B8:B10"/>
    <mergeCell ref="A38:C38"/>
    <mergeCell ref="A37:C37"/>
    <mergeCell ref="B16:B18"/>
    <mergeCell ref="A34:C34"/>
    <mergeCell ref="B4:B6"/>
    <mergeCell ref="A31:C31"/>
    <mergeCell ref="A20:E20"/>
    <mergeCell ref="A1:I1"/>
    <mergeCell ref="A26:I26"/>
    <mergeCell ref="H2:I2"/>
    <mergeCell ref="H20:I20"/>
    <mergeCell ref="B15:C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375" style="117" customWidth="1"/>
    <col min="2" max="2" width="16.625" style="118" customWidth="1"/>
    <col min="3" max="4" width="7.625" style="119" customWidth="1"/>
    <col min="5" max="6" width="4.375" style="119" customWidth="1"/>
    <col min="7" max="7" width="3.875" style="119" customWidth="1"/>
    <col min="8" max="8" width="3.375" style="119" customWidth="1"/>
    <col min="9" max="9" width="21.00390625" style="119" bestFit="1" customWidth="1"/>
    <col min="10" max="11" width="7.625" style="119" customWidth="1"/>
    <col min="12" max="13" width="4.375" style="119" customWidth="1"/>
    <col min="14" max="16384" width="9.00390625" style="117" customWidth="1"/>
  </cols>
  <sheetData>
    <row r="1" spans="1:18" s="67" customFormat="1" ht="18.75" customHeight="1">
      <c r="A1" s="224" t="s">
        <v>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66"/>
      <c r="O1" s="66"/>
      <c r="P1" s="66"/>
      <c r="Q1" s="66"/>
      <c r="R1" s="66"/>
    </row>
    <row r="2" spans="1:13" s="70" customFormat="1" ht="7.5" customHeight="1">
      <c r="A2" s="68"/>
      <c r="B2" s="68"/>
      <c r="C2" s="68"/>
      <c r="D2" s="69"/>
      <c r="E2" s="69"/>
      <c r="F2" s="69"/>
      <c r="G2" s="69"/>
      <c r="H2" s="69"/>
      <c r="I2" s="69"/>
      <c r="K2" s="71"/>
      <c r="L2" s="71"/>
      <c r="M2" s="72"/>
    </row>
    <row r="3" spans="1:13" s="75" customFormat="1" ht="21" customHeight="1">
      <c r="A3" s="225" t="s">
        <v>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4"/>
      <c r="M3" s="74"/>
    </row>
    <row r="4" spans="1:13" s="75" customFormat="1" ht="18" customHeight="1" thickBot="1">
      <c r="A4" s="73"/>
      <c r="B4" s="73"/>
      <c r="C4" s="226" t="s">
        <v>53</v>
      </c>
      <c r="D4" s="226"/>
      <c r="E4" s="226"/>
      <c r="F4" s="226"/>
      <c r="G4" s="73"/>
      <c r="H4" s="73"/>
      <c r="I4" s="73"/>
      <c r="J4" s="226" t="s">
        <v>53</v>
      </c>
      <c r="K4" s="226"/>
      <c r="L4" s="226"/>
      <c r="M4" s="226"/>
    </row>
    <row r="5" spans="1:13" s="75" customFormat="1" ht="24.75" customHeight="1">
      <c r="A5" s="227" t="s">
        <v>54</v>
      </c>
      <c r="B5" s="227"/>
      <c r="C5" s="76" t="s">
        <v>55</v>
      </c>
      <c r="D5" s="77" t="s">
        <v>56</v>
      </c>
      <c r="E5" s="228" t="s">
        <v>57</v>
      </c>
      <c r="F5" s="229"/>
      <c r="G5" s="78"/>
      <c r="H5" s="230" t="s">
        <v>58</v>
      </c>
      <c r="I5" s="231"/>
      <c r="J5" s="79" t="s">
        <v>55</v>
      </c>
      <c r="K5" s="80" t="s">
        <v>56</v>
      </c>
      <c r="L5" s="228" t="s">
        <v>57</v>
      </c>
      <c r="M5" s="230"/>
    </row>
    <row r="6" spans="1:13" s="75" customFormat="1" ht="18" customHeight="1">
      <c r="A6" s="216" t="s">
        <v>59</v>
      </c>
      <c r="B6" s="216"/>
      <c r="C6" s="81">
        <f>C7+C8+C11+C14+C21+C26</f>
        <v>250</v>
      </c>
      <c r="D6" s="82">
        <f>D7+D8+D11+D14+D21+D26</f>
        <v>1707</v>
      </c>
      <c r="E6" s="217">
        <v>129789</v>
      </c>
      <c r="F6" s="217">
        <f>F7+F8+F11+F14+F21+F26</f>
        <v>0</v>
      </c>
      <c r="G6" s="83"/>
      <c r="H6" s="218" t="s">
        <v>59</v>
      </c>
      <c r="I6" s="219"/>
      <c r="J6" s="82">
        <f>J7+J10+J16+J24+J28+J38</f>
        <v>1010</v>
      </c>
      <c r="K6" s="82">
        <f>K7+K10+K16+K24+K28+K38</f>
        <v>9495</v>
      </c>
      <c r="L6" s="217">
        <f>L7+L10+L16+L24+L28+L38+1</f>
        <v>173848</v>
      </c>
      <c r="M6" s="217">
        <f>M7+M10+M16+M24+M28+M38</f>
        <v>0</v>
      </c>
    </row>
    <row r="7" spans="1:13" s="75" customFormat="1" ht="22.5" customHeight="1">
      <c r="A7" s="220" t="s">
        <v>60</v>
      </c>
      <c r="B7" s="220"/>
      <c r="C7" s="84">
        <v>0</v>
      </c>
      <c r="D7" s="85">
        <v>0</v>
      </c>
      <c r="E7" s="221">
        <v>0</v>
      </c>
      <c r="F7" s="221"/>
      <c r="G7" s="86"/>
      <c r="H7" s="222" t="s">
        <v>61</v>
      </c>
      <c r="I7" s="223"/>
      <c r="J7" s="88">
        <f>SUM(J8:J9)</f>
        <v>7</v>
      </c>
      <c r="K7" s="88">
        <f>SUM(K8:K9)</f>
        <v>901</v>
      </c>
      <c r="L7" s="210">
        <f>SUM(L8:L9)</f>
        <v>15852</v>
      </c>
      <c r="M7" s="210">
        <f>SUM(M8:M9)</f>
        <v>0</v>
      </c>
    </row>
    <row r="8" spans="1:13" s="75" customFormat="1" ht="22.5" customHeight="1">
      <c r="A8" s="215" t="s">
        <v>62</v>
      </c>
      <c r="B8" s="215"/>
      <c r="C8" s="89">
        <f>C9+C10</f>
        <v>1</v>
      </c>
      <c r="D8" s="86">
        <f>D9+D10</f>
        <v>1</v>
      </c>
      <c r="E8" s="203" t="s">
        <v>63</v>
      </c>
      <c r="F8" s="203"/>
      <c r="G8" s="86"/>
      <c r="H8" s="90"/>
      <c r="I8" s="91" t="s">
        <v>64</v>
      </c>
      <c r="J8" s="86">
        <v>4</v>
      </c>
      <c r="K8" s="86">
        <v>887</v>
      </c>
      <c r="L8" s="203">
        <v>15533</v>
      </c>
      <c r="M8" s="203"/>
    </row>
    <row r="9" spans="1:13" s="75" customFormat="1" ht="22.5" customHeight="1">
      <c r="A9" s="92"/>
      <c r="B9" s="93" t="s">
        <v>65</v>
      </c>
      <c r="C9" s="94">
        <v>0</v>
      </c>
      <c r="D9" s="86">
        <v>0</v>
      </c>
      <c r="E9" s="203">
        <v>0</v>
      </c>
      <c r="F9" s="203"/>
      <c r="G9" s="86"/>
      <c r="H9" s="95"/>
      <c r="I9" s="96" t="s">
        <v>66</v>
      </c>
      <c r="J9" s="97">
        <v>3</v>
      </c>
      <c r="K9" s="97">
        <v>14</v>
      </c>
      <c r="L9" s="207">
        <v>319</v>
      </c>
      <c r="M9" s="207"/>
    </row>
    <row r="10" spans="1:13" s="75" customFormat="1" ht="22.5" customHeight="1">
      <c r="A10" s="98"/>
      <c r="B10" s="98" t="s">
        <v>67</v>
      </c>
      <c r="C10" s="94">
        <v>1</v>
      </c>
      <c r="D10" s="86">
        <v>1</v>
      </c>
      <c r="E10" s="203" t="s">
        <v>63</v>
      </c>
      <c r="F10" s="203"/>
      <c r="G10" s="86"/>
      <c r="H10" s="208" t="s">
        <v>68</v>
      </c>
      <c r="I10" s="209"/>
      <c r="J10" s="86">
        <f>SUM(J11:J15)</f>
        <v>114</v>
      </c>
      <c r="K10" s="86">
        <f>SUM(K11:K15)</f>
        <v>489</v>
      </c>
      <c r="L10" s="203">
        <f>SUM(L11:L15)</f>
        <v>8135</v>
      </c>
      <c r="M10" s="203">
        <f>SUM(M11:M15)</f>
        <v>0</v>
      </c>
    </row>
    <row r="11" spans="1:13" s="75" customFormat="1" ht="22.5" customHeight="1">
      <c r="A11" s="214" t="s">
        <v>69</v>
      </c>
      <c r="B11" s="214"/>
      <c r="C11" s="89">
        <f>C12+C13</f>
        <v>46</v>
      </c>
      <c r="D11" s="99">
        <f>D12+D13</f>
        <v>307</v>
      </c>
      <c r="E11" s="212">
        <f>E12+E13</f>
        <v>18219</v>
      </c>
      <c r="F11" s="212">
        <f>F12+F13</f>
        <v>0</v>
      </c>
      <c r="G11" s="86"/>
      <c r="H11" s="90"/>
      <c r="I11" s="91" t="s">
        <v>70</v>
      </c>
      <c r="J11" s="86">
        <v>25</v>
      </c>
      <c r="K11" s="86">
        <v>100</v>
      </c>
      <c r="L11" s="203">
        <v>1171</v>
      </c>
      <c r="M11" s="203"/>
    </row>
    <row r="12" spans="1:13" s="75" customFormat="1" ht="22.5" customHeight="1">
      <c r="A12" s="93"/>
      <c r="B12" s="93" t="s">
        <v>71</v>
      </c>
      <c r="C12" s="94">
        <v>23</v>
      </c>
      <c r="D12" s="86">
        <v>109</v>
      </c>
      <c r="E12" s="203">
        <v>2160</v>
      </c>
      <c r="F12" s="203"/>
      <c r="G12" s="86"/>
      <c r="H12" s="95"/>
      <c r="I12" s="96" t="s">
        <v>72</v>
      </c>
      <c r="J12" s="86">
        <v>9</v>
      </c>
      <c r="K12" s="86">
        <v>42</v>
      </c>
      <c r="L12" s="203">
        <v>1120</v>
      </c>
      <c r="M12" s="203"/>
    </row>
    <row r="13" spans="1:13" s="75" customFormat="1" ht="22.5" customHeight="1">
      <c r="A13" s="100"/>
      <c r="B13" s="100" t="s">
        <v>73</v>
      </c>
      <c r="C13" s="101">
        <v>23</v>
      </c>
      <c r="D13" s="102">
        <v>198</v>
      </c>
      <c r="E13" s="213">
        <v>16059</v>
      </c>
      <c r="F13" s="213"/>
      <c r="G13" s="86"/>
      <c r="H13" s="90"/>
      <c r="I13" s="91" t="s">
        <v>74</v>
      </c>
      <c r="J13" s="86">
        <v>47</v>
      </c>
      <c r="K13" s="86">
        <v>255</v>
      </c>
      <c r="L13" s="203">
        <v>4720</v>
      </c>
      <c r="M13" s="203"/>
    </row>
    <row r="14" spans="1:13" s="75" customFormat="1" ht="22.5" customHeight="1">
      <c r="A14" s="214" t="s">
        <v>75</v>
      </c>
      <c r="B14" s="214"/>
      <c r="C14" s="94">
        <f>SUM(C15:C20)</f>
        <v>68</v>
      </c>
      <c r="D14" s="86">
        <f>SUM(D15:D20)</f>
        <v>472</v>
      </c>
      <c r="E14" s="212">
        <v>39642</v>
      </c>
      <c r="F14" s="212">
        <f>SUM(F15:F20)</f>
        <v>0</v>
      </c>
      <c r="G14" s="86"/>
      <c r="H14" s="90"/>
      <c r="I14" s="91" t="s">
        <v>76</v>
      </c>
      <c r="J14" s="86">
        <v>8</v>
      </c>
      <c r="K14" s="86">
        <v>31</v>
      </c>
      <c r="L14" s="203">
        <v>516</v>
      </c>
      <c r="M14" s="203"/>
    </row>
    <row r="15" spans="1:13" s="75" customFormat="1" ht="22.5" customHeight="1">
      <c r="A15" s="93"/>
      <c r="B15" s="93" t="s">
        <v>77</v>
      </c>
      <c r="C15" s="94">
        <v>34</v>
      </c>
      <c r="D15" s="86">
        <v>178</v>
      </c>
      <c r="E15" s="203">
        <v>12312</v>
      </c>
      <c r="F15" s="203"/>
      <c r="G15" s="86"/>
      <c r="H15" s="95"/>
      <c r="I15" s="87" t="s">
        <v>78</v>
      </c>
      <c r="J15" s="86">
        <v>25</v>
      </c>
      <c r="K15" s="86">
        <v>61</v>
      </c>
      <c r="L15" s="203">
        <v>608</v>
      </c>
      <c r="M15" s="203"/>
    </row>
    <row r="16" spans="1:13" s="75" customFormat="1" ht="22.5" customHeight="1">
      <c r="A16" s="93"/>
      <c r="B16" s="93" t="s">
        <v>79</v>
      </c>
      <c r="C16" s="94">
        <v>13</v>
      </c>
      <c r="D16" s="86">
        <v>128</v>
      </c>
      <c r="E16" s="203">
        <v>15874</v>
      </c>
      <c r="F16" s="203"/>
      <c r="G16" s="86"/>
      <c r="H16" s="208" t="s">
        <v>80</v>
      </c>
      <c r="I16" s="209"/>
      <c r="J16" s="88">
        <f>SUM(J17:J23)</f>
        <v>267</v>
      </c>
      <c r="K16" s="88">
        <f>SUM(K17:K23)</f>
        <v>3314</v>
      </c>
      <c r="L16" s="210">
        <f>SUM(L17:L23)</f>
        <v>42645</v>
      </c>
      <c r="M16" s="210">
        <f>SUM(M17:M23)</f>
        <v>0</v>
      </c>
    </row>
    <row r="17" spans="1:13" s="75" customFormat="1" ht="22.5" customHeight="1">
      <c r="A17" s="93"/>
      <c r="B17" s="93" t="s">
        <v>81</v>
      </c>
      <c r="C17" s="94">
        <v>2</v>
      </c>
      <c r="D17" s="86">
        <v>11</v>
      </c>
      <c r="E17" s="203" t="s">
        <v>63</v>
      </c>
      <c r="F17" s="203"/>
      <c r="G17" s="86"/>
      <c r="H17" s="90"/>
      <c r="I17" s="91" t="s">
        <v>82</v>
      </c>
      <c r="J17" s="86">
        <v>35</v>
      </c>
      <c r="K17" s="86">
        <v>1075</v>
      </c>
      <c r="L17" s="203">
        <v>18535</v>
      </c>
      <c r="M17" s="203"/>
    </row>
    <row r="18" spans="1:13" s="75" customFormat="1" ht="22.5" customHeight="1">
      <c r="A18" s="93"/>
      <c r="B18" s="93" t="s">
        <v>83</v>
      </c>
      <c r="C18" s="94">
        <v>6</v>
      </c>
      <c r="D18" s="86">
        <v>54</v>
      </c>
      <c r="E18" s="203">
        <v>5786</v>
      </c>
      <c r="F18" s="203"/>
      <c r="G18" s="86"/>
      <c r="H18" s="90"/>
      <c r="I18" s="91" t="s">
        <v>84</v>
      </c>
      <c r="J18" s="86">
        <v>16</v>
      </c>
      <c r="K18" s="86">
        <v>104</v>
      </c>
      <c r="L18" s="203">
        <v>555</v>
      </c>
      <c r="M18" s="203"/>
    </row>
    <row r="19" spans="1:13" s="75" customFormat="1" ht="22.5" customHeight="1">
      <c r="A19" s="93"/>
      <c r="B19" s="93" t="s">
        <v>85</v>
      </c>
      <c r="C19" s="94">
        <v>6</v>
      </c>
      <c r="D19" s="86">
        <v>32</v>
      </c>
      <c r="E19" s="203" t="s">
        <v>63</v>
      </c>
      <c r="F19" s="203"/>
      <c r="G19" s="86"/>
      <c r="H19" s="90"/>
      <c r="I19" s="91" t="s">
        <v>86</v>
      </c>
      <c r="J19" s="86">
        <v>9</v>
      </c>
      <c r="K19" s="86">
        <v>40</v>
      </c>
      <c r="L19" s="203">
        <v>612</v>
      </c>
      <c r="M19" s="203"/>
    </row>
    <row r="20" spans="1:13" s="75" customFormat="1" ht="22.5" customHeight="1">
      <c r="A20" s="98"/>
      <c r="B20" s="98" t="s">
        <v>87</v>
      </c>
      <c r="C20" s="94">
        <v>7</v>
      </c>
      <c r="D20" s="86">
        <v>69</v>
      </c>
      <c r="E20" s="203">
        <v>3509</v>
      </c>
      <c r="F20" s="203"/>
      <c r="G20" s="86"/>
      <c r="H20" s="95"/>
      <c r="I20" s="96" t="s">
        <v>88</v>
      </c>
      <c r="J20" s="86">
        <v>13</v>
      </c>
      <c r="K20" s="86">
        <v>53</v>
      </c>
      <c r="L20" s="203">
        <v>621</v>
      </c>
      <c r="M20" s="203"/>
    </row>
    <row r="21" spans="1:13" s="75" customFormat="1" ht="22.5" customHeight="1">
      <c r="A21" s="214" t="s">
        <v>89</v>
      </c>
      <c r="B21" s="214"/>
      <c r="C21" s="89">
        <f>C22+C23+C24+C25</f>
        <v>87</v>
      </c>
      <c r="D21" s="99">
        <f>D22+D23+D24+D25</f>
        <v>613</v>
      </c>
      <c r="E21" s="212">
        <f>E22+E23+E24+E25</f>
        <v>45409</v>
      </c>
      <c r="F21" s="212">
        <f>F22+F23+F24+F25</f>
        <v>0</v>
      </c>
      <c r="G21" s="86"/>
      <c r="H21" s="90"/>
      <c r="I21" s="91" t="s">
        <v>90</v>
      </c>
      <c r="J21" s="86">
        <v>36</v>
      </c>
      <c r="K21" s="86">
        <v>120</v>
      </c>
      <c r="L21" s="203">
        <v>2551</v>
      </c>
      <c r="M21" s="203"/>
    </row>
    <row r="22" spans="1:13" s="75" customFormat="1" ht="22.5" customHeight="1">
      <c r="A22" s="93"/>
      <c r="B22" s="93" t="s">
        <v>91</v>
      </c>
      <c r="C22" s="94">
        <v>37</v>
      </c>
      <c r="D22" s="86">
        <v>204</v>
      </c>
      <c r="E22" s="203">
        <v>11137</v>
      </c>
      <c r="F22" s="203"/>
      <c r="G22" s="86"/>
      <c r="H22" s="95"/>
      <c r="I22" s="96" t="s">
        <v>92</v>
      </c>
      <c r="J22" s="86">
        <v>44</v>
      </c>
      <c r="K22" s="86">
        <v>434</v>
      </c>
      <c r="L22" s="203">
        <v>2605</v>
      </c>
      <c r="M22" s="203"/>
    </row>
    <row r="23" spans="1:13" s="75" customFormat="1" ht="22.5" customHeight="1">
      <c r="A23" s="93"/>
      <c r="B23" s="93" t="s">
        <v>93</v>
      </c>
      <c r="C23" s="94">
        <v>21</v>
      </c>
      <c r="D23" s="86">
        <v>130</v>
      </c>
      <c r="E23" s="203">
        <v>11311</v>
      </c>
      <c r="F23" s="203"/>
      <c r="G23" s="86"/>
      <c r="H23" s="90"/>
      <c r="I23" s="91" t="s">
        <v>94</v>
      </c>
      <c r="J23" s="86">
        <v>114</v>
      </c>
      <c r="K23" s="86">
        <v>1488</v>
      </c>
      <c r="L23" s="203">
        <v>17166</v>
      </c>
      <c r="M23" s="203"/>
    </row>
    <row r="24" spans="1:13" s="75" customFormat="1" ht="22.5" customHeight="1">
      <c r="A24" s="93"/>
      <c r="B24" s="93" t="s">
        <v>95</v>
      </c>
      <c r="C24" s="94">
        <v>20</v>
      </c>
      <c r="D24" s="86">
        <v>219</v>
      </c>
      <c r="E24" s="203">
        <v>18645</v>
      </c>
      <c r="F24" s="203"/>
      <c r="G24" s="86"/>
      <c r="H24" s="208" t="s">
        <v>96</v>
      </c>
      <c r="I24" s="209"/>
      <c r="J24" s="103">
        <f>SUM(J25:J27)</f>
        <v>162</v>
      </c>
      <c r="K24" s="88">
        <f>SUM(K25:K27)</f>
        <v>1206</v>
      </c>
      <c r="L24" s="210">
        <v>32148</v>
      </c>
      <c r="M24" s="210">
        <f>SUM(M25:M27)</f>
        <v>0</v>
      </c>
    </row>
    <row r="25" spans="1:13" s="75" customFormat="1" ht="22.5" customHeight="1">
      <c r="A25" s="100"/>
      <c r="B25" s="100" t="s">
        <v>97</v>
      </c>
      <c r="C25" s="101">
        <v>9</v>
      </c>
      <c r="D25" s="102">
        <v>60</v>
      </c>
      <c r="E25" s="213">
        <v>4316</v>
      </c>
      <c r="F25" s="213"/>
      <c r="G25" s="86"/>
      <c r="H25" s="95"/>
      <c r="I25" s="96" t="s">
        <v>98</v>
      </c>
      <c r="J25" s="86">
        <v>98</v>
      </c>
      <c r="K25" s="86">
        <v>821</v>
      </c>
      <c r="L25" s="203">
        <v>19732</v>
      </c>
      <c r="M25" s="203"/>
    </row>
    <row r="26" spans="1:13" s="75" customFormat="1" ht="22.5" customHeight="1">
      <c r="A26" s="211" t="s">
        <v>99</v>
      </c>
      <c r="B26" s="211"/>
      <c r="C26" s="94">
        <f>C27+C28+C29+C30</f>
        <v>48</v>
      </c>
      <c r="D26" s="86">
        <f>D27+D28+D29+D30</f>
        <v>314</v>
      </c>
      <c r="E26" s="212" t="s">
        <v>63</v>
      </c>
      <c r="F26" s="212">
        <f>F27+F28+F29+F30</f>
        <v>0</v>
      </c>
      <c r="G26" s="86"/>
      <c r="H26" s="95"/>
      <c r="I26" s="96" t="s">
        <v>100</v>
      </c>
      <c r="J26" s="86">
        <v>12</v>
      </c>
      <c r="K26" s="86">
        <v>21</v>
      </c>
      <c r="L26" s="203">
        <v>170</v>
      </c>
      <c r="M26" s="203"/>
    </row>
    <row r="27" spans="1:13" s="75" customFormat="1" ht="22.5" customHeight="1">
      <c r="A27" s="93"/>
      <c r="B27" s="93" t="s">
        <v>101</v>
      </c>
      <c r="C27" s="94">
        <v>7</v>
      </c>
      <c r="D27" s="86">
        <v>49</v>
      </c>
      <c r="E27" s="203">
        <v>2143</v>
      </c>
      <c r="F27" s="203"/>
      <c r="G27" s="86"/>
      <c r="H27" s="104"/>
      <c r="I27" s="105" t="s">
        <v>102</v>
      </c>
      <c r="J27" s="86">
        <v>52</v>
      </c>
      <c r="K27" s="86">
        <v>364</v>
      </c>
      <c r="L27" s="203">
        <v>12247</v>
      </c>
      <c r="M27" s="203"/>
    </row>
    <row r="28" spans="1:13" s="75" customFormat="1" ht="22.5" customHeight="1">
      <c r="A28" s="93"/>
      <c r="B28" s="93" t="s">
        <v>103</v>
      </c>
      <c r="C28" s="94">
        <v>9</v>
      </c>
      <c r="D28" s="86">
        <v>84</v>
      </c>
      <c r="E28" s="203">
        <v>12184</v>
      </c>
      <c r="F28" s="203"/>
      <c r="G28" s="86"/>
      <c r="H28" s="208" t="s">
        <v>104</v>
      </c>
      <c r="I28" s="209"/>
      <c r="J28" s="88">
        <f>SUM(J29:J37)</f>
        <v>408</v>
      </c>
      <c r="K28" s="88">
        <f>SUM(K29:K37)</f>
        <v>3288</v>
      </c>
      <c r="L28" s="210">
        <v>68610</v>
      </c>
      <c r="M28" s="210">
        <f>SUM(M29:M37)</f>
        <v>0</v>
      </c>
    </row>
    <row r="29" spans="1:13" s="75" customFormat="1" ht="22.5" customHeight="1">
      <c r="A29" s="93"/>
      <c r="B29" s="93" t="s">
        <v>105</v>
      </c>
      <c r="C29" s="94">
        <v>4</v>
      </c>
      <c r="D29" s="86">
        <v>9</v>
      </c>
      <c r="E29" s="203">
        <v>291</v>
      </c>
      <c r="F29" s="203"/>
      <c r="G29" s="86"/>
      <c r="H29" s="95"/>
      <c r="I29" s="96" t="s">
        <v>106</v>
      </c>
      <c r="J29" s="86">
        <v>26</v>
      </c>
      <c r="K29" s="86">
        <v>98</v>
      </c>
      <c r="L29" s="203">
        <v>1503</v>
      </c>
      <c r="M29" s="203"/>
    </row>
    <row r="30" spans="1:13" s="75" customFormat="1" ht="22.5" customHeight="1" thickBot="1">
      <c r="A30" s="106"/>
      <c r="B30" s="106" t="s">
        <v>107</v>
      </c>
      <c r="C30" s="107">
        <v>28</v>
      </c>
      <c r="D30" s="108">
        <v>172</v>
      </c>
      <c r="E30" s="204" t="s">
        <v>63</v>
      </c>
      <c r="F30" s="204"/>
      <c r="G30" s="86"/>
      <c r="H30" s="90"/>
      <c r="I30" s="91" t="s">
        <v>108</v>
      </c>
      <c r="J30" s="86">
        <v>6</v>
      </c>
      <c r="K30" s="86">
        <v>16</v>
      </c>
      <c r="L30" s="203">
        <v>137</v>
      </c>
      <c r="M30" s="203"/>
    </row>
    <row r="31" spans="1:13" s="75" customFormat="1" ht="22.5" customHeight="1">
      <c r="A31" s="109"/>
      <c r="B31" s="110"/>
      <c r="C31" s="86"/>
      <c r="D31" s="86"/>
      <c r="E31" s="86"/>
      <c r="F31" s="86"/>
      <c r="G31" s="86"/>
      <c r="H31" s="90"/>
      <c r="I31" s="91" t="s">
        <v>109</v>
      </c>
      <c r="J31" s="86">
        <v>84</v>
      </c>
      <c r="K31" s="86">
        <v>548</v>
      </c>
      <c r="L31" s="203">
        <v>13260</v>
      </c>
      <c r="M31" s="203"/>
    </row>
    <row r="32" spans="1:13" s="75" customFormat="1" ht="22.5" customHeight="1">
      <c r="A32" s="109"/>
      <c r="B32" s="109"/>
      <c r="C32" s="86"/>
      <c r="D32" s="86"/>
      <c r="E32" s="86"/>
      <c r="F32" s="86"/>
      <c r="G32" s="86"/>
      <c r="H32" s="90"/>
      <c r="I32" s="91" t="s">
        <v>110</v>
      </c>
      <c r="J32" s="86">
        <v>23</v>
      </c>
      <c r="K32" s="86">
        <v>261</v>
      </c>
      <c r="L32" s="203">
        <v>6115</v>
      </c>
      <c r="M32" s="203"/>
    </row>
    <row r="33" spans="8:13" s="75" customFormat="1" ht="22.5" customHeight="1">
      <c r="H33" s="90"/>
      <c r="I33" s="91" t="s">
        <v>111</v>
      </c>
      <c r="J33" s="86">
        <v>78</v>
      </c>
      <c r="K33" s="86">
        <v>673</v>
      </c>
      <c r="L33" s="203">
        <v>28548</v>
      </c>
      <c r="M33" s="203"/>
    </row>
    <row r="34" spans="8:13" s="75" customFormat="1" ht="22.5" customHeight="1">
      <c r="H34" s="90"/>
      <c r="I34" s="91" t="s">
        <v>112</v>
      </c>
      <c r="J34" s="86">
        <v>38</v>
      </c>
      <c r="K34" s="86">
        <v>711</v>
      </c>
      <c r="L34" s="203">
        <v>3877</v>
      </c>
      <c r="M34" s="203"/>
    </row>
    <row r="35" spans="8:13" s="75" customFormat="1" ht="22.5" customHeight="1">
      <c r="H35" s="90"/>
      <c r="I35" s="91" t="s">
        <v>113</v>
      </c>
      <c r="J35" s="86">
        <v>31</v>
      </c>
      <c r="K35" s="86">
        <v>279</v>
      </c>
      <c r="L35" s="203">
        <v>2831</v>
      </c>
      <c r="M35" s="203"/>
    </row>
    <row r="36" spans="8:13" s="75" customFormat="1" ht="22.5" customHeight="1">
      <c r="H36" s="111"/>
      <c r="I36" s="112" t="s">
        <v>114</v>
      </c>
      <c r="J36" s="86">
        <v>21</v>
      </c>
      <c r="K36" s="86">
        <v>81</v>
      </c>
      <c r="L36" s="203">
        <v>1058</v>
      </c>
      <c r="M36" s="203"/>
    </row>
    <row r="37" spans="8:13" s="75" customFormat="1" ht="22.5" customHeight="1">
      <c r="H37" s="90"/>
      <c r="I37" s="91" t="s">
        <v>115</v>
      </c>
      <c r="J37" s="113">
        <v>101</v>
      </c>
      <c r="K37" s="97">
        <v>621</v>
      </c>
      <c r="L37" s="207">
        <v>11282</v>
      </c>
      <c r="M37" s="207"/>
    </row>
    <row r="38" spans="1:13" s="75" customFormat="1" ht="22.5" customHeight="1">
      <c r="A38" s="109"/>
      <c r="B38" s="109"/>
      <c r="C38" s="86"/>
      <c r="D38" s="86"/>
      <c r="E38" s="86"/>
      <c r="F38" s="86"/>
      <c r="G38" s="86"/>
      <c r="H38" s="208" t="s">
        <v>116</v>
      </c>
      <c r="I38" s="209"/>
      <c r="J38" s="88">
        <f>SUM(J39:J41)</f>
        <v>52</v>
      </c>
      <c r="K38" s="88">
        <f>SUM(K39:K41)</f>
        <v>297</v>
      </c>
      <c r="L38" s="210">
        <f>SUM(L39:L41)</f>
        <v>6457</v>
      </c>
      <c r="M38" s="210">
        <f>SUM(M39:M41)</f>
        <v>0</v>
      </c>
    </row>
    <row r="39" spans="1:13" s="75" customFormat="1" ht="22.5" customHeight="1">
      <c r="A39" s="109"/>
      <c r="B39" s="109"/>
      <c r="C39" s="86"/>
      <c r="D39" s="86"/>
      <c r="E39" s="86"/>
      <c r="F39" s="86"/>
      <c r="G39" s="86"/>
      <c r="H39" s="90"/>
      <c r="I39" s="91" t="s">
        <v>117</v>
      </c>
      <c r="J39" s="86">
        <v>41</v>
      </c>
      <c r="K39" s="86">
        <v>261</v>
      </c>
      <c r="L39" s="203">
        <v>5326</v>
      </c>
      <c r="M39" s="203"/>
    </row>
    <row r="40" spans="1:13" s="75" customFormat="1" ht="22.5" customHeight="1">
      <c r="A40" s="109"/>
      <c r="B40" s="109"/>
      <c r="C40" s="86"/>
      <c r="D40" s="86"/>
      <c r="E40" s="86"/>
      <c r="F40" s="86"/>
      <c r="G40" s="86"/>
      <c r="H40" s="90"/>
      <c r="I40" s="91" t="s">
        <v>118</v>
      </c>
      <c r="J40" s="86">
        <v>6</v>
      </c>
      <c r="K40" s="86">
        <v>21</v>
      </c>
      <c r="L40" s="203">
        <v>871</v>
      </c>
      <c r="M40" s="203"/>
    </row>
    <row r="41" spans="1:13" s="75" customFormat="1" ht="22.5" customHeight="1" thickBot="1">
      <c r="A41" s="109"/>
      <c r="B41" s="110"/>
      <c r="C41" s="86"/>
      <c r="D41" s="86"/>
      <c r="E41" s="86"/>
      <c r="F41" s="86"/>
      <c r="G41" s="86"/>
      <c r="H41" s="114"/>
      <c r="I41" s="115" t="s">
        <v>119</v>
      </c>
      <c r="J41" s="108">
        <v>5</v>
      </c>
      <c r="K41" s="108">
        <v>15</v>
      </c>
      <c r="L41" s="204">
        <v>260</v>
      </c>
      <c r="M41" s="204"/>
    </row>
    <row r="42" spans="1:13" s="70" customFormat="1" ht="18" customHeight="1">
      <c r="A42" s="205"/>
      <c r="B42" s="205"/>
      <c r="C42" s="205"/>
      <c r="D42" s="205"/>
      <c r="E42" s="116"/>
      <c r="F42" s="116"/>
      <c r="G42" s="116"/>
      <c r="H42" s="69"/>
      <c r="I42" s="206" t="s">
        <v>120</v>
      </c>
      <c r="J42" s="206"/>
      <c r="K42" s="206"/>
      <c r="L42" s="206"/>
      <c r="M42" s="206"/>
    </row>
  </sheetData>
  <sheetProtection/>
  <mergeCells count="85">
    <mergeCell ref="A1:M1"/>
    <mergeCell ref="A3:K3"/>
    <mergeCell ref="C4:F4"/>
    <mergeCell ref="J4:M4"/>
    <mergeCell ref="A5:B5"/>
    <mergeCell ref="E5:F5"/>
    <mergeCell ref="H5:I5"/>
    <mergeCell ref="L5:M5"/>
    <mergeCell ref="A6:B6"/>
    <mergeCell ref="E6:F6"/>
    <mergeCell ref="H6:I6"/>
    <mergeCell ref="L6:M6"/>
    <mergeCell ref="A7:B7"/>
    <mergeCell ref="E7:F7"/>
    <mergeCell ref="H7:I7"/>
    <mergeCell ref="L7:M7"/>
    <mergeCell ref="A8:B8"/>
    <mergeCell ref="E8:F8"/>
    <mergeCell ref="L8:M8"/>
    <mergeCell ref="E9:F9"/>
    <mergeCell ref="L9:M9"/>
    <mergeCell ref="E10:F10"/>
    <mergeCell ref="H10:I10"/>
    <mergeCell ref="L10:M10"/>
    <mergeCell ref="A11:B11"/>
    <mergeCell ref="E11:F11"/>
    <mergeCell ref="L11:M11"/>
    <mergeCell ref="E12:F12"/>
    <mergeCell ref="L12:M12"/>
    <mergeCell ref="E13:F13"/>
    <mergeCell ref="L13:M13"/>
    <mergeCell ref="A14:B14"/>
    <mergeCell ref="E14:F14"/>
    <mergeCell ref="L14:M14"/>
    <mergeCell ref="E15:F15"/>
    <mergeCell ref="L15:M15"/>
    <mergeCell ref="E16:F16"/>
    <mergeCell ref="H16:I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A21:B21"/>
    <mergeCell ref="E21:F21"/>
    <mergeCell ref="L21:M21"/>
    <mergeCell ref="E22:F22"/>
    <mergeCell ref="L22:M22"/>
    <mergeCell ref="E23:F23"/>
    <mergeCell ref="L23:M23"/>
    <mergeCell ref="E24:F24"/>
    <mergeCell ref="H24:I24"/>
    <mergeCell ref="L24:M24"/>
    <mergeCell ref="E25:F25"/>
    <mergeCell ref="L25:M25"/>
    <mergeCell ref="A26:B26"/>
    <mergeCell ref="E26:F26"/>
    <mergeCell ref="L26:M26"/>
    <mergeCell ref="E27:F27"/>
    <mergeCell ref="L27:M27"/>
    <mergeCell ref="E28:F28"/>
    <mergeCell ref="H28:I28"/>
    <mergeCell ref="L28:M28"/>
    <mergeCell ref="H38:I38"/>
    <mergeCell ref="L38:M38"/>
    <mergeCell ref="E29:F29"/>
    <mergeCell ref="L29:M29"/>
    <mergeCell ref="E30:F30"/>
    <mergeCell ref="L30:M30"/>
    <mergeCell ref="L31:M31"/>
    <mergeCell ref="L32:M32"/>
    <mergeCell ref="L39:M39"/>
    <mergeCell ref="L40:M40"/>
    <mergeCell ref="L41:M41"/>
    <mergeCell ref="A42:D42"/>
    <mergeCell ref="I42:M42"/>
    <mergeCell ref="L33:M33"/>
    <mergeCell ref="L34:M34"/>
    <mergeCell ref="L35:M35"/>
    <mergeCell ref="L36:M36"/>
    <mergeCell ref="L37:M3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8.875" defaultRowHeight="13.5"/>
  <cols>
    <col min="1" max="1" width="10.625" style="155" customWidth="1"/>
    <col min="2" max="3" width="7.875" style="155" customWidth="1"/>
    <col min="4" max="4" width="11.625" style="155" customWidth="1"/>
    <col min="5" max="6" width="7.875" style="155" customWidth="1"/>
    <col min="7" max="7" width="11.625" style="155" customWidth="1"/>
    <col min="8" max="9" width="7.875" style="156" customWidth="1"/>
    <col min="10" max="10" width="11.625" style="156" customWidth="1"/>
    <col min="11" max="16384" width="8.875" style="155" customWidth="1"/>
  </cols>
  <sheetData>
    <row r="1" spans="1:10" s="120" customFormat="1" ht="18.75" customHeight="1">
      <c r="A1" s="232" t="s">
        <v>148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24" customFormat="1" ht="15.75" customHeight="1" thickBot="1">
      <c r="A2" s="121"/>
      <c r="B2" s="122"/>
      <c r="C2" s="122"/>
      <c r="D2" s="122"/>
      <c r="E2" s="122"/>
      <c r="F2" s="122"/>
      <c r="G2" s="123"/>
      <c r="H2" s="233" t="s">
        <v>121</v>
      </c>
      <c r="I2" s="233"/>
      <c r="J2" s="233"/>
    </row>
    <row r="3" spans="1:10" s="133" customFormat="1" ht="19.5" customHeight="1">
      <c r="A3" s="125"/>
      <c r="B3" s="126" t="s">
        <v>122</v>
      </c>
      <c r="C3" s="127"/>
      <c r="D3" s="128"/>
      <c r="E3" s="126" t="s">
        <v>123</v>
      </c>
      <c r="F3" s="127"/>
      <c r="G3" s="129"/>
      <c r="H3" s="130" t="s">
        <v>124</v>
      </c>
      <c r="I3" s="131"/>
      <c r="J3" s="132"/>
    </row>
    <row r="4" spans="1:10" s="138" customFormat="1" ht="39.75" customHeight="1">
      <c r="A4" s="134"/>
      <c r="B4" s="135" t="s">
        <v>125</v>
      </c>
      <c r="C4" s="136" t="s">
        <v>126</v>
      </c>
      <c r="D4" s="136" t="s">
        <v>127</v>
      </c>
      <c r="E4" s="135" t="s">
        <v>125</v>
      </c>
      <c r="F4" s="136" t="s">
        <v>126</v>
      </c>
      <c r="G4" s="136" t="s">
        <v>127</v>
      </c>
      <c r="H4" s="135" t="s">
        <v>125</v>
      </c>
      <c r="I4" s="136" t="s">
        <v>126</v>
      </c>
      <c r="J4" s="137" t="s">
        <v>127</v>
      </c>
    </row>
    <row r="5" spans="1:11" s="141" customFormat="1" ht="24" customHeight="1">
      <c r="A5" s="139" t="s">
        <v>128</v>
      </c>
      <c r="B5" s="140">
        <f>B7+B23</f>
        <v>26288</v>
      </c>
      <c r="C5" s="140">
        <f aca="true" t="shared" si="0" ref="C5:I5">C7+C23</f>
        <v>197568</v>
      </c>
      <c r="D5" s="140">
        <f t="shared" si="0"/>
        <v>11868447</v>
      </c>
      <c r="E5" s="140">
        <f t="shared" si="0"/>
        <v>7270</v>
      </c>
      <c r="F5" s="140">
        <f t="shared" si="0"/>
        <v>67066</v>
      </c>
      <c r="G5" s="140">
        <v>7680932</v>
      </c>
      <c r="H5" s="140">
        <f t="shared" si="0"/>
        <v>19018</v>
      </c>
      <c r="I5" s="140">
        <f t="shared" si="0"/>
        <v>130502</v>
      </c>
      <c r="J5" s="140">
        <v>2513227</v>
      </c>
      <c r="K5" s="120"/>
    </row>
    <row r="6" spans="1:11" s="133" customFormat="1" ht="24" customHeight="1">
      <c r="A6" s="142"/>
      <c r="B6" s="143"/>
      <c r="C6" s="143"/>
      <c r="D6" s="143"/>
      <c r="E6" s="143"/>
      <c r="F6" s="144"/>
      <c r="G6" s="144"/>
      <c r="H6" s="144"/>
      <c r="I6" s="144"/>
      <c r="J6" s="144"/>
      <c r="K6" s="145"/>
    </row>
    <row r="7" spans="1:12" s="141" customFormat="1" ht="24" customHeight="1">
      <c r="A7" s="146" t="s">
        <v>129</v>
      </c>
      <c r="B7" s="140">
        <f>SUM(B8:B21)</f>
        <v>24675</v>
      </c>
      <c r="C7" s="140">
        <f aca="true" t="shared" si="1" ref="C7:J7">SUM(C8:C21)</f>
        <v>187261</v>
      </c>
      <c r="D7" s="140">
        <f t="shared" si="1"/>
        <v>11390290</v>
      </c>
      <c r="E7" s="140">
        <f t="shared" si="1"/>
        <v>7020</v>
      </c>
      <c r="F7" s="147">
        <f t="shared" si="1"/>
        <v>64968</v>
      </c>
      <c r="G7" s="147">
        <f>SUM(G8:G21)</f>
        <v>7430302</v>
      </c>
      <c r="H7" s="147">
        <f t="shared" si="1"/>
        <v>17655</v>
      </c>
      <c r="I7" s="147">
        <f t="shared" si="1"/>
        <v>122293</v>
      </c>
      <c r="J7" s="147">
        <f t="shared" si="1"/>
        <v>2364222</v>
      </c>
      <c r="K7" s="120"/>
      <c r="L7" s="148"/>
    </row>
    <row r="8" spans="1:11" s="133" customFormat="1" ht="24" customHeight="1">
      <c r="A8" s="142" t="s">
        <v>130</v>
      </c>
      <c r="B8" s="143">
        <f>E8+H8</f>
        <v>10478</v>
      </c>
      <c r="C8" s="143">
        <f aca="true" t="shared" si="2" ref="C8:C21">F8+I8</f>
        <v>96851</v>
      </c>
      <c r="D8" s="143">
        <v>7696680</v>
      </c>
      <c r="E8" s="143">
        <v>3995</v>
      </c>
      <c r="F8" s="143">
        <v>41838</v>
      </c>
      <c r="G8" s="143">
        <v>5827982</v>
      </c>
      <c r="H8" s="144">
        <v>6483</v>
      </c>
      <c r="I8" s="144">
        <v>55013</v>
      </c>
      <c r="J8" s="144">
        <v>1164143</v>
      </c>
      <c r="K8" s="145"/>
    </row>
    <row r="9" spans="1:11" s="133" customFormat="1" ht="24" customHeight="1">
      <c r="A9" s="142" t="s">
        <v>131</v>
      </c>
      <c r="B9" s="143">
        <f aca="true" t="shared" si="3" ref="B9:B21">E9+H9</f>
        <v>2273</v>
      </c>
      <c r="C9" s="143">
        <f t="shared" si="2"/>
        <v>12498</v>
      </c>
      <c r="D9" s="143">
        <v>409200</v>
      </c>
      <c r="E9" s="143">
        <v>400</v>
      </c>
      <c r="F9" s="143">
        <v>2708</v>
      </c>
      <c r="G9" s="143">
        <v>167547</v>
      </c>
      <c r="H9" s="144">
        <v>1873</v>
      </c>
      <c r="I9" s="144">
        <v>9790</v>
      </c>
      <c r="J9" s="144">
        <v>162364</v>
      </c>
      <c r="K9" s="145"/>
    </row>
    <row r="10" spans="1:11" s="133" customFormat="1" ht="24" customHeight="1">
      <c r="A10" s="142" t="s">
        <v>132</v>
      </c>
      <c r="B10" s="143">
        <f t="shared" si="3"/>
        <v>330</v>
      </c>
      <c r="C10" s="143">
        <f t="shared" si="2"/>
        <v>1823</v>
      </c>
      <c r="D10" s="143">
        <v>61392</v>
      </c>
      <c r="E10" s="143">
        <v>45</v>
      </c>
      <c r="F10" s="143">
        <v>441</v>
      </c>
      <c r="G10" s="143">
        <v>28982</v>
      </c>
      <c r="H10" s="144">
        <v>285</v>
      </c>
      <c r="I10" s="144">
        <v>1382</v>
      </c>
      <c r="J10" s="144">
        <v>22040</v>
      </c>
      <c r="K10" s="145"/>
    </row>
    <row r="11" spans="1:11" s="133" customFormat="1" ht="24" customHeight="1">
      <c r="A11" s="142" t="s">
        <v>133</v>
      </c>
      <c r="B11" s="143">
        <f t="shared" si="3"/>
        <v>926</v>
      </c>
      <c r="C11" s="143">
        <f t="shared" si="2"/>
        <v>5603</v>
      </c>
      <c r="D11" s="143">
        <v>203914</v>
      </c>
      <c r="E11" s="143">
        <v>178</v>
      </c>
      <c r="F11" s="143">
        <v>1205</v>
      </c>
      <c r="G11" s="143">
        <v>76081</v>
      </c>
      <c r="H11" s="144">
        <v>748</v>
      </c>
      <c r="I11" s="144">
        <v>4398</v>
      </c>
      <c r="J11" s="144">
        <v>79850</v>
      </c>
      <c r="K11" s="145"/>
    </row>
    <row r="12" spans="1:11" s="133" customFormat="1" ht="24" customHeight="1">
      <c r="A12" s="142" t="s">
        <v>134</v>
      </c>
      <c r="B12" s="143">
        <f t="shared" si="3"/>
        <v>1783</v>
      </c>
      <c r="C12" s="143">
        <f t="shared" si="2"/>
        <v>9303</v>
      </c>
      <c r="D12" s="143">
        <v>359303</v>
      </c>
      <c r="E12" s="143">
        <v>413</v>
      </c>
      <c r="F12" s="143">
        <v>2978</v>
      </c>
      <c r="G12" s="143">
        <v>174413</v>
      </c>
      <c r="H12" s="144">
        <v>1370</v>
      </c>
      <c r="I12" s="144">
        <v>6325</v>
      </c>
      <c r="J12" s="144">
        <v>102981</v>
      </c>
      <c r="K12" s="145"/>
    </row>
    <row r="13" spans="1:11" s="133" customFormat="1" ht="24" customHeight="1">
      <c r="A13" s="142" t="s">
        <v>135</v>
      </c>
      <c r="B13" s="143">
        <f t="shared" si="3"/>
        <v>4322</v>
      </c>
      <c r="C13" s="143">
        <f t="shared" si="2"/>
        <v>31604</v>
      </c>
      <c r="D13" s="143">
        <v>1532513</v>
      </c>
      <c r="E13" s="143">
        <v>1196</v>
      </c>
      <c r="F13" s="143">
        <v>10914</v>
      </c>
      <c r="G13" s="143">
        <v>861470</v>
      </c>
      <c r="H13" s="144">
        <v>3126</v>
      </c>
      <c r="I13" s="144">
        <v>20690</v>
      </c>
      <c r="J13" s="144">
        <v>396212</v>
      </c>
      <c r="K13" s="145"/>
    </row>
    <row r="14" spans="1:11" s="133" customFormat="1" ht="24" customHeight="1">
      <c r="A14" s="142" t="s">
        <v>136</v>
      </c>
      <c r="B14" s="143">
        <f t="shared" si="3"/>
        <v>540</v>
      </c>
      <c r="C14" s="143">
        <f t="shared" si="2"/>
        <v>2651</v>
      </c>
      <c r="D14" s="143">
        <v>83882</v>
      </c>
      <c r="E14" s="143">
        <v>96</v>
      </c>
      <c r="F14" s="143">
        <v>593</v>
      </c>
      <c r="G14" s="143">
        <v>17550</v>
      </c>
      <c r="H14" s="144">
        <v>444</v>
      </c>
      <c r="I14" s="144">
        <v>2058</v>
      </c>
      <c r="J14" s="144">
        <v>29794</v>
      </c>
      <c r="K14" s="145"/>
    </row>
    <row r="15" spans="1:11" s="133" customFormat="1" ht="24" customHeight="1">
      <c r="A15" s="142" t="s">
        <v>137</v>
      </c>
      <c r="B15" s="143">
        <f t="shared" si="3"/>
        <v>714</v>
      </c>
      <c r="C15" s="143">
        <f t="shared" si="2"/>
        <v>3844</v>
      </c>
      <c r="D15" s="143">
        <v>132948</v>
      </c>
      <c r="E15" s="143">
        <v>125</v>
      </c>
      <c r="F15" s="143">
        <v>723</v>
      </c>
      <c r="G15" s="143">
        <v>45584</v>
      </c>
      <c r="H15" s="144">
        <v>589</v>
      </c>
      <c r="I15" s="144">
        <v>3121</v>
      </c>
      <c r="J15" s="144">
        <v>56180</v>
      </c>
      <c r="K15" s="145"/>
    </row>
    <row r="16" spans="1:11" s="133" customFormat="1" ht="24" customHeight="1">
      <c r="A16" s="142" t="s">
        <v>138</v>
      </c>
      <c r="B16" s="143">
        <f t="shared" si="3"/>
        <v>447</v>
      </c>
      <c r="C16" s="143">
        <f t="shared" si="2"/>
        <v>1991</v>
      </c>
      <c r="D16" s="143">
        <v>48557</v>
      </c>
      <c r="E16" s="143">
        <v>61</v>
      </c>
      <c r="F16" s="143">
        <v>319</v>
      </c>
      <c r="G16" s="143">
        <v>8196</v>
      </c>
      <c r="H16" s="144">
        <v>386</v>
      </c>
      <c r="I16" s="144">
        <v>1672</v>
      </c>
      <c r="J16" s="144">
        <v>27157</v>
      </c>
      <c r="K16" s="145"/>
    </row>
    <row r="17" spans="1:11" s="133" customFormat="1" ht="24" customHeight="1">
      <c r="A17" s="142" t="s">
        <v>139</v>
      </c>
      <c r="B17" s="143">
        <f t="shared" si="3"/>
        <v>258</v>
      </c>
      <c r="C17" s="143">
        <f t="shared" si="2"/>
        <v>1685</v>
      </c>
      <c r="D17" s="143">
        <v>48490</v>
      </c>
      <c r="E17" s="143">
        <v>41</v>
      </c>
      <c r="F17" s="143">
        <v>295</v>
      </c>
      <c r="G17" s="143">
        <v>10407</v>
      </c>
      <c r="H17" s="144">
        <v>217</v>
      </c>
      <c r="I17" s="144">
        <v>1390</v>
      </c>
      <c r="J17" s="144">
        <v>25173</v>
      </c>
      <c r="K17" s="145"/>
    </row>
    <row r="18" spans="1:11" s="141" customFormat="1" ht="24" customHeight="1">
      <c r="A18" s="146" t="s">
        <v>140</v>
      </c>
      <c r="B18" s="140">
        <f t="shared" si="3"/>
        <v>1260</v>
      </c>
      <c r="C18" s="140">
        <f t="shared" si="2"/>
        <v>11202</v>
      </c>
      <c r="D18" s="140">
        <v>488764</v>
      </c>
      <c r="E18" s="140">
        <v>250</v>
      </c>
      <c r="F18" s="140">
        <v>1707</v>
      </c>
      <c r="G18" s="140">
        <v>129789</v>
      </c>
      <c r="H18" s="147">
        <v>1010</v>
      </c>
      <c r="I18" s="147">
        <v>9495</v>
      </c>
      <c r="J18" s="147">
        <v>173848</v>
      </c>
      <c r="K18" s="120"/>
    </row>
    <row r="19" spans="1:11" s="133" customFormat="1" ht="24" customHeight="1">
      <c r="A19" s="142" t="s">
        <v>141</v>
      </c>
      <c r="B19" s="143">
        <f t="shared" si="3"/>
        <v>784</v>
      </c>
      <c r="C19" s="143">
        <f t="shared" si="2"/>
        <v>5483</v>
      </c>
      <c r="D19" s="143">
        <v>250379</v>
      </c>
      <c r="E19" s="143">
        <v>162</v>
      </c>
      <c r="F19" s="143">
        <v>982</v>
      </c>
      <c r="G19" s="143">
        <v>75733</v>
      </c>
      <c r="H19" s="144">
        <v>622</v>
      </c>
      <c r="I19" s="144">
        <v>4501</v>
      </c>
      <c r="J19" s="144">
        <v>81478</v>
      </c>
      <c r="K19" s="145"/>
    </row>
    <row r="20" spans="1:11" s="133" customFormat="1" ht="24" customHeight="1">
      <c r="A20" s="142" t="s">
        <v>142</v>
      </c>
      <c r="B20" s="143">
        <f t="shared" si="3"/>
        <v>278</v>
      </c>
      <c r="C20" s="143">
        <f t="shared" si="2"/>
        <v>1553</v>
      </c>
      <c r="D20" s="143">
        <v>46697</v>
      </c>
      <c r="E20" s="143">
        <v>32</v>
      </c>
      <c r="F20" s="143">
        <v>161</v>
      </c>
      <c r="G20" s="143">
        <v>4125</v>
      </c>
      <c r="H20" s="144">
        <v>246</v>
      </c>
      <c r="I20" s="144">
        <v>1392</v>
      </c>
      <c r="J20" s="144">
        <v>23469</v>
      </c>
      <c r="K20" s="145"/>
    </row>
    <row r="21" spans="1:11" s="133" customFormat="1" ht="24" customHeight="1">
      <c r="A21" s="142" t="s">
        <v>143</v>
      </c>
      <c r="B21" s="143">
        <f t="shared" si="3"/>
        <v>282</v>
      </c>
      <c r="C21" s="143">
        <f t="shared" si="2"/>
        <v>1170</v>
      </c>
      <c r="D21" s="143">
        <v>27571</v>
      </c>
      <c r="E21" s="143">
        <v>26</v>
      </c>
      <c r="F21" s="143">
        <v>104</v>
      </c>
      <c r="G21" s="143">
        <v>2443</v>
      </c>
      <c r="H21" s="144">
        <v>256</v>
      </c>
      <c r="I21" s="144">
        <v>1066</v>
      </c>
      <c r="J21" s="144">
        <v>19533</v>
      </c>
      <c r="K21" s="145"/>
    </row>
    <row r="22" spans="1:11" s="133" customFormat="1" ht="24" customHeight="1">
      <c r="A22" s="142"/>
      <c r="B22" s="143"/>
      <c r="C22" s="143"/>
      <c r="D22" s="143"/>
      <c r="E22" s="143"/>
      <c r="F22" s="143"/>
      <c r="G22" s="143"/>
      <c r="H22" s="144"/>
      <c r="I22" s="144"/>
      <c r="J22" s="144"/>
      <c r="K22" s="145"/>
    </row>
    <row r="23" spans="1:11" s="141" customFormat="1" ht="24" customHeight="1">
      <c r="A23" s="146" t="s">
        <v>144</v>
      </c>
      <c r="B23" s="140">
        <f>E23+H23</f>
        <v>1613</v>
      </c>
      <c r="C23" s="140">
        <f>F23+I23</f>
        <v>10307</v>
      </c>
      <c r="D23" s="140">
        <v>478157</v>
      </c>
      <c r="E23" s="140">
        <v>250</v>
      </c>
      <c r="F23" s="147">
        <v>2098</v>
      </c>
      <c r="G23" s="147">
        <v>250632</v>
      </c>
      <c r="H23" s="147">
        <v>1363</v>
      </c>
      <c r="I23" s="147">
        <v>8209</v>
      </c>
      <c r="J23" s="147">
        <v>149004</v>
      </c>
      <c r="K23" s="120"/>
    </row>
    <row r="24" spans="1:11" s="151" customFormat="1" ht="4.5" customHeight="1" thickBot="1">
      <c r="A24" s="149"/>
      <c r="B24" s="143"/>
      <c r="C24" s="143"/>
      <c r="D24" s="143"/>
      <c r="E24" s="143"/>
      <c r="F24" s="144"/>
      <c r="G24" s="144"/>
      <c r="H24" s="144"/>
      <c r="I24" s="144"/>
      <c r="J24" s="144"/>
      <c r="K24" s="150"/>
    </row>
    <row r="25" spans="1:10" s="124" customFormat="1" ht="15" customHeight="1">
      <c r="A25" s="152"/>
      <c r="B25" s="152"/>
      <c r="C25" s="153"/>
      <c r="D25" s="154"/>
      <c r="E25" s="153"/>
      <c r="F25" s="153"/>
      <c r="G25" s="234" t="s">
        <v>145</v>
      </c>
      <c r="H25" s="234"/>
      <c r="I25" s="234"/>
      <c r="J25" s="234"/>
    </row>
    <row r="26" ht="13.5">
      <c r="J26" s="156" t="s">
        <v>146</v>
      </c>
    </row>
  </sheetData>
  <sheetProtection/>
  <mergeCells count="3">
    <mergeCell ref="A1:J1"/>
    <mergeCell ref="H2:J2"/>
    <mergeCell ref="G25:J25"/>
  </mergeCells>
  <printOptions horizontalCentered="1"/>
  <pageMargins left="0.5118110236220472" right="0.5511811023622047" top="0.7874015748031497" bottom="0.984251968503937" header="0.5118110236220472" footer="0.5118110236220472"/>
  <pageSetup firstPageNumber="6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2013-04-26T04:48:35Z</cp:lastPrinted>
  <dcterms:created xsi:type="dcterms:W3CDTF">2008-06-30T02:38:14Z</dcterms:created>
  <dcterms:modified xsi:type="dcterms:W3CDTF">2014-08-26T02:48:33Z</dcterms:modified>
  <cp:category/>
  <cp:version/>
  <cp:contentType/>
  <cp:contentStatus/>
</cp:coreProperties>
</file>