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2"/>
  </bookViews>
  <sheets>
    <sheet name="5-1観光客,2酒類販売量" sheetId="1" r:id="rId1"/>
    <sheet name="5-3年間商品販売額" sheetId="2" r:id="rId2"/>
    <sheet name="5-4県内年間商品販売額" sheetId="3" r:id="rId3"/>
  </sheets>
  <definedNames>
    <definedName name="_xlnm.Print_Area" localSheetId="0">'5-1観光客,2酒類販売量'!$A$1:$I$40</definedName>
    <definedName name="_xlnm.Print_Area" localSheetId="1">'5-3年間商品販売額'!$A$1:$M$42</definedName>
    <definedName name="_xlnm.Print_Area" localSheetId="2">'5-4県内年間商品販売額'!$A$1:$J$25</definedName>
  </definedNames>
  <calcPr fullCalcOnLoad="1"/>
</workbook>
</file>

<file path=xl/sharedStrings.xml><?xml version="1.0" encoding="utf-8"?>
<sst xmlns="http://schemas.openxmlformats.org/spreadsheetml/2006/main" count="175" uniqueCount="149">
  <si>
    <t>都市系</t>
  </si>
  <si>
    <t>自然系</t>
  </si>
  <si>
    <t>スポーツ系</t>
  </si>
  <si>
    <t>レジャー系</t>
  </si>
  <si>
    <t>歴史・文化系</t>
  </si>
  <si>
    <t>計</t>
  </si>
  <si>
    <t>観
光
客
数</t>
  </si>
  <si>
    <t>総観光客数</t>
  </si>
  <si>
    <t>県　内</t>
  </si>
  <si>
    <t>県　外</t>
  </si>
  <si>
    <t>推定観光消費額</t>
  </si>
  <si>
    <t>目的</t>
  </si>
  <si>
    <t>区分</t>
  </si>
  <si>
    <t>1．観光客数及び観光消費額</t>
  </si>
  <si>
    <t>年度</t>
  </si>
  <si>
    <t>品目</t>
  </si>
  <si>
    <t>果実酒・甘味果実酒</t>
  </si>
  <si>
    <t>ウイスキー・ブランデー　</t>
  </si>
  <si>
    <t>合　　　　　　計</t>
  </si>
  <si>
    <t>単位：kl</t>
  </si>
  <si>
    <t>レジャー系：海水浴、釣り、潮干狩、みかん狩り、松茸狩り等</t>
  </si>
  <si>
    <t>スポーツ系：ハイキング、登山、キャンプ、その他スポーツ</t>
  </si>
  <si>
    <t>都市系：都市観光、産業観光</t>
  </si>
  <si>
    <t>自然系：自然探勝、温泉</t>
  </si>
  <si>
    <t xml:space="preserve">歴史・文化系及びその他：神社、仏閣、祭り、行事、その他 </t>
  </si>
  <si>
    <t>発　　　　泡　　　　酒</t>
  </si>
  <si>
    <t>ビ　　　　ー　　　　ル</t>
  </si>
  <si>
    <t>み　　　　り　　　　ん</t>
  </si>
  <si>
    <t>合　　成　　清　　酒</t>
  </si>
  <si>
    <t>し　ょ　う　ち　ゅ　う</t>
  </si>
  <si>
    <t>清　　　　　　　　　酒</t>
  </si>
  <si>
    <t>注　平成18年以降は、酒税法の改正により品目に異動の場合あり。</t>
  </si>
  <si>
    <t>商業観光課</t>
  </si>
  <si>
    <t>観
光
客
数</t>
  </si>
  <si>
    <t>総観光客数</t>
  </si>
  <si>
    <t>県　内</t>
  </si>
  <si>
    <t>県　外</t>
  </si>
  <si>
    <t>推定観光消費額</t>
  </si>
  <si>
    <t>そ　　　　の　　　　他</t>
  </si>
  <si>
    <t>単位：人、千円</t>
  </si>
  <si>
    <t>広島国税局統計書</t>
  </si>
  <si>
    <t>総数　事業所数：1,260、従業者数：11,202人、年間販売額：303,637百万円</t>
  </si>
  <si>
    <t>単位：事業所、人、百万円</t>
  </si>
  <si>
    <t>卸売業区分</t>
  </si>
  <si>
    <t>事業所数</t>
  </si>
  <si>
    <t>従業者数</t>
  </si>
  <si>
    <t>年間商品
販売額</t>
  </si>
  <si>
    <t>小売業区分</t>
  </si>
  <si>
    <t>合　　　　　計</t>
  </si>
  <si>
    <t>各種商品卸売業</t>
  </si>
  <si>
    <t>各種商品小売業</t>
  </si>
  <si>
    <t>繊維・衣服等卸売業</t>
  </si>
  <si>
    <t>X</t>
  </si>
  <si>
    <t>百貨店・総合スーパー</t>
  </si>
  <si>
    <t>繊維品卸売業（衣服、身の回り品を除く）</t>
  </si>
  <si>
    <t>その他の各種商品小売業（従業者が常時50人未満のもの）</t>
  </si>
  <si>
    <t>衣服・身の回り品卸売業</t>
  </si>
  <si>
    <t>織物・衣服・身の回り品小売業</t>
  </si>
  <si>
    <t>飲食料品卸売業</t>
  </si>
  <si>
    <t>呉服・服地・寝具小売業</t>
  </si>
  <si>
    <t>農畜産物・水産物卸売業</t>
  </si>
  <si>
    <t>男子服小売業</t>
  </si>
  <si>
    <t>食料・飲料卸売業</t>
  </si>
  <si>
    <t>婦人・子供服小売業</t>
  </si>
  <si>
    <t>建築材料、鉱物・金属材料等卸売業</t>
  </si>
  <si>
    <t>靴・履物小売業</t>
  </si>
  <si>
    <t>建築材料卸売業</t>
  </si>
  <si>
    <t>その他の織物・衣服・身の回り品小売業</t>
  </si>
  <si>
    <t>化学製品卸売業</t>
  </si>
  <si>
    <t>飲食料品小売業</t>
  </si>
  <si>
    <t>石油・鉱物卸売業</t>
  </si>
  <si>
    <t>各種食料品小売業</t>
  </si>
  <si>
    <t>鉄鋼製品卸売業</t>
  </si>
  <si>
    <t>野菜・果実小売業</t>
  </si>
  <si>
    <t>非鉄金属卸売業</t>
  </si>
  <si>
    <t>食肉小売業</t>
  </si>
  <si>
    <t>再生資源卸売業</t>
  </si>
  <si>
    <t>鮮魚小売業</t>
  </si>
  <si>
    <t>機械器具卸売業</t>
  </si>
  <si>
    <t>酒小売業</t>
  </si>
  <si>
    <t>産業機械器具卸売業</t>
  </si>
  <si>
    <t>菓子・パン小売業</t>
  </si>
  <si>
    <t>自動車卸売業</t>
  </si>
  <si>
    <t>その他の飲食料品小売業</t>
  </si>
  <si>
    <t>電気機械器具卸売業</t>
  </si>
  <si>
    <t>機械器具小売業</t>
  </si>
  <si>
    <t>その他の機械器具卸売業</t>
  </si>
  <si>
    <t>自動車小売業</t>
  </si>
  <si>
    <t>その他の卸売業</t>
  </si>
  <si>
    <t>自転車小売業</t>
  </si>
  <si>
    <t>家具・建具・じゅう器等卸売業</t>
  </si>
  <si>
    <t>機械器具小売業（自動車、自転車を除く）</t>
  </si>
  <si>
    <t>医薬品・化粧品等卸売業</t>
  </si>
  <si>
    <t>その他の小売業</t>
  </si>
  <si>
    <t>紙・紙製品卸売業</t>
  </si>
  <si>
    <t>家具・建具・畳小売業</t>
  </si>
  <si>
    <t>他に分類されない卸売業</t>
  </si>
  <si>
    <t>じゅう器小売業</t>
  </si>
  <si>
    <t>医薬品・化粧品小売業</t>
  </si>
  <si>
    <t>農耕用品小売業</t>
  </si>
  <si>
    <t>燃料小売業</t>
  </si>
  <si>
    <t>書籍・文房具小売業</t>
  </si>
  <si>
    <t>スポーツ用品・がん具・娯楽用品・楽器小売業</t>
  </si>
  <si>
    <t>写真機・写真材料小売業</t>
  </si>
  <si>
    <t>他に分類されない小売業</t>
  </si>
  <si>
    <t>無店舗小売業</t>
  </si>
  <si>
    <t>通信販売・訪問販売小売業</t>
  </si>
  <si>
    <t>自動販売機による小売業</t>
  </si>
  <si>
    <t>その他の無店舗小売業</t>
  </si>
  <si>
    <t>単位：事業所、人、百万円</t>
  </si>
  <si>
    <t>合　　　　　　計</t>
  </si>
  <si>
    <t>卸　　売　　業　　計</t>
  </si>
  <si>
    <t>小　　売　　業　　計</t>
  </si>
  <si>
    <t>事業
所数</t>
  </si>
  <si>
    <t>従業
者数</t>
  </si>
  <si>
    <t>年間商品
販売額</t>
  </si>
  <si>
    <t>広島県計</t>
  </si>
  <si>
    <t>市部計</t>
  </si>
  <si>
    <t>広島市</t>
  </si>
  <si>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</si>
  <si>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</si>
  <si>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</si>
  <si>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</si>
  <si>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</si>
  <si>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</si>
  <si>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</si>
  <si>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</si>
  <si>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</si>
  <si>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</si>
  <si>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</si>
  <si>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</si>
  <si>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</si>
  <si>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郡部計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</si>
  <si>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</si>
  <si>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年次</t>
  </si>
  <si>
    <t>4．県内各市の事業所数、従業者数、年間商品販売額</t>
  </si>
  <si>
    <t>2011(平23)</t>
  </si>
  <si>
    <t>2012(平24)</t>
  </si>
  <si>
    <t>2013(平25)</t>
  </si>
  <si>
    <t>2014(平26)</t>
  </si>
  <si>
    <t>（平21）</t>
  </si>
  <si>
    <t>（平22）</t>
  </si>
  <si>
    <t>（平23）</t>
  </si>
  <si>
    <t>（平24）</t>
  </si>
  <si>
    <t>（平25）</t>
  </si>
  <si>
    <t>2．酒類販売（消費）数量の推移</t>
  </si>
  <si>
    <t>3．産業分類小分類別の事業所数、従業者数、年間商品販売額（卸売業、小売業）</t>
  </si>
  <si>
    <t>2012(平成24）年2月1日現在　経済センサス－活動調査</t>
  </si>
  <si>
    <t>2012（平成24）年2月1日現在　経済センサス－活動調査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</si>
</sst>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yyyy\(\ \ e\)"/>
    <numFmt numFmtId="177" formatCode="#,##0_);\(#,##0\)"/>
    <numFmt numFmtId="178" formatCode="yyyy"/>
    <numFmt numFmtId="179" formatCode="[$-411]\(gge\)"/>
    <numFmt numFmtId="180" formatCode="[$-411]\(\ e\)"/>
    <numFmt numFmtId="181" formatCode="[$-411]yyyy\(gg\ e\)"/>
    <numFmt numFmtId="182" formatCode="#,##0_);[Red]\(#,##0\)"/>
    <numFmt numFmtId="183" formatCode="[$-411]yyyy\(gge\)"/>
    <numFmt numFmtId="184" formatCode="[$－411]yyyy\(&quot;平&quot;e\)"/>
    <numFmt numFmtId="185" formatCode="mmm\-yyyy"/>
    <numFmt numFmtId="186" formatCode="[$-411]\(\ \ e\)"/>
    <numFmt numFmtId="187" formatCode="#,##0;&quot;△ &quot;#,##0"/>
    <numFmt numFmtId="188" formatCode="###\ ###\ ###\ ##0"/>
    <numFmt numFmtId="189" formatCode="#,##0_ 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10"/>
      <name val="標準明朝"/>
      <family val="1"/>
    </font>
    <font>
      <sz val="14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b/>
      <sz val="14"/>
      <name val="ＭＳ Ｐゴシック"/>
      <family val="3"/>
    </font>
    <font>
      <sz val="12"/>
      <name val="標準明朝"/>
      <family val="1"/>
    </font>
    <font>
      <sz val="14"/>
      <name val="ＭＳ Ｐゴシック"/>
      <family val="3"/>
    </font>
    <font>
      <sz val="12"/>
      <name val="ＭＳ Ｐ明朝"/>
      <family val="1"/>
    </font>
    <font>
      <sz val="6"/>
      <name val="標準明朝"/>
      <family val="1"/>
    </font>
    <font>
      <sz val="9"/>
      <name val="標準明朝"/>
      <family val="1"/>
    </font>
    <font>
      <sz val="14"/>
      <name val="ＭＳ Ｐ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/>
      <right style="hair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>
        <color indexed="8"/>
      </right>
      <top style="medium"/>
      <bottom style="thin"/>
    </border>
    <border>
      <left style="hair">
        <color indexed="8"/>
      </left>
      <right style="hair">
        <color indexed="8"/>
      </right>
      <top style="medium"/>
      <bottom style="thin"/>
    </border>
    <border>
      <left>
        <color indexed="63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17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2" fillId="32" borderId="0" applyNumberFormat="0" applyBorder="0" applyAlignment="0" applyProtection="0"/>
  </cellStyleXfs>
  <cellXfs count="234">
    <xf numFmtId="0" fontId="0" fillId="0" borderId="0" xfId="0" applyAlignment="1">
      <alignment vertical="center"/>
    </xf>
    <xf numFmtId="0" fontId="0" fillId="0" borderId="0" xfId="64">
      <alignment/>
      <protection/>
    </xf>
    <xf numFmtId="0" fontId="3" fillId="0" borderId="10" xfId="64" applyFont="1" applyBorder="1" applyAlignment="1">
      <alignment vertical="center"/>
      <protection/>
    </xf>
    <xf numFmtId="0" fontId="5" fillId="0" borderId="0" xfId="65">
      <alignment/>
      <protection/>
    </xf>
    <xf numFmtId="0" fontId="4" fillId="0" borderId="0" xfId="65" applyFont="1">
      <alignment/>
      <protection/>
    </xf>
    <xf numFmtId="0" fontId="7" fillId="0" borderId="0" xfId="65" applyFont="1" applyAlignment="1">
      <alignment horizontal="right"/>
      <protection/>
    </xf>
    <xf numFmtId="178" fontId="3" fillId="0" borderId="11" xfId="65" applyNumberFormat="1" applyFont="1" applyBorder="1" applyAlignment="1">
      <alignment horizontal="center" vertical="center" wrapText="1"/>
      <protection/>
    </xf>
    <xf numFmtId="0" fontId="3" fillId="0" borderId="0" xfId="65" applyFont="1" applyAlignment="1">
      <alignment/>
      <protection/>
    </xf>
    <xf numFmtId="0" fontId="0" fillId="0" borderId="0" xfId="65" applyFont="1" applyBorder="1" applyAlignment="1">
      <alignment horizontal="right" vertical="center"/>
      <protection/>
    </xf>
    <xf numFmtId="0" fontId="3" fillId="0" borderId="0" xfId="65" applyFont="1">
      <alignment/>
      <protection/>
    </xf>
    <xf numFmtId="178" fontId="4" fillId="0" borderId="12" xfId="65" applyNumberFormat="1" applyFont="1" applyBorder="1" applyAlignment="1">
      <alignment horizontal="center" vertical="center" wrapText="1"/>
      <protection/>
    </xf>
    <xf numFmtId="0" fontId="4" fillId="0" borderId="13" xfId="65" applyFont="1" applyBorder="1">
      <alignment/>
      <protection/>
    </xf>
    <xf numFmtId="0" fontId="4" fillId="0" borderId="0" xfId="65" applyFont="1" applyBorder="1" applyAlignment="1">
      <alignment horizontal="right"/>
      <protection/>
    </xf>
    <xf numFmtId="0" fontId="4" fillId="0" borderId="10" xfId="65" applyFont="1" applyBorder="1">
      <alignment/>
      <protection/>
    </xf>
    <xf numFmtId="182" fontId="3" fillId="0" borderId="0" xfId="65" applyNumberFormat="1" applyFont="1" applyAlignment="1">
      <alignment vertical="center"/>
      <protection/>
    </xf>
    <xf numFmtId="182" fontId="3" fillId="0" borderId="14" xfId="65" applyNumberFormat="1" applyFont="1" applyBorder="1" applyAlignment="1">
      <alignment vertical="center"/>
      <protection/>
    </xf>
    <xf numFmtId="49" fontId="4" fillId="0" borderId="15" xfId="65" applyNumberFormat="1" applyFont="1" applyBorder="1" applyAlignment="1">
      <alignment horizontal="center" vertical="center" wrapText="1"/>
      <protection/>
    </xf>
    <xf numFmtId="49" fontId="3" fillId="0" borderId="13" xfId="65" applyNumberFormat="1" applyFont="1" applyBorder="1" applyAlignment="1">
      <alignment horizontal="center" vertical="center" wrapText="1"/>
      <protection/>
    </xf>
    <xf numFmtId="0" fontId="4" fillId="0" borderId="16" xfId="64" applyFont="1" applyBorder="1" applyAlignment="1">
      <alignment horizontal="center"/>
      <protection/>
    </xf>
    <xf numFmtId="0" fontId="4" fillId="0" borderId="17" xfId="64" applyFont="1" applyBorder="1" applyAlignment="1">
      <alignment horizontal="right" vertical="top"/>
      <protection/>
    </xf>
    <xf numFmtId="0" fontId="4" fillId="0" borderId="18" xfId="64" applyFont="1" applyBorder="1" applyAlignment="1">
      <alignment horizontal="center" vertical="center"/>
      <protection/>
    </xf>
    <xf numFmtId="0" fontId="4" fillId="0" borderId="19" xfId="64" applyFont="1" applyBorder="1" applyAlignment="1">
      <alignment horizontal="center" vertical="center"/>
      <protection/>
    </xf>
    <xf numFmtId="0" fontId="4" fillId="0" borderId="20" xfId="64" applyFont="1" applyBorder="1" applyAlignment="1">
      <alignment horizontal="center" vertical="center"/>
      <protection/>
    </xf>
    <xf numFmtId="0" fontId="4" fillId="0" borderId="21" xfId="64" applyFont="1" applyBorder="1" applyAlignment="1">
      <alignment horizontal="center" vertical="center"/>
      <protection/>
    </xf>
    <xf numFmtId="0" fontId="9" fillId="0" borderId="0" xfId="65" applyFont="1" applyAlignment="1">
      <alignment horizontal="left"/>
      <protection/>
    </xf>
    <xf numFmtId="0" fontId="9" fillId="0" borderId="0" xfId="65" applyFont="1" applyAlignment="1">
      <alignment horizontal="right"/>
      <protection/>
    </xf>
    <xf numFmtId="182" fontId="4" fillId="0" borderId="0" xfId="65" applyNumberFormat="1" applyFont="1" applyBorder="1" applyAlignment="1" applyProtection="1">
      <alignment vertical="center"/>
      <protection/>
    </xf>
    <xf numFmtId="182" fontId="4" fillId="0" borderId="0" xfId="65" applyNumberFormat="1" applyFont="1" applyAlignment="1" applyProtection="1">
      <alignment vertical="center"/>
      <protection/>
    </xf>
    <xf numFmtId="177" fontId="4" fillId="0" borderId="22" xfId="64" applyNumberFormat="1" applyFont="1" applyBorder="1" applyAlignment="1">
      <alignment vertical="center"/>
      <protection/>
    </xf>
    <xf numFmtId="177" fontId="4" fillId="0" borderId="22" xfId="64" applyNumberFormat="1" applyFont="1" applyBorder="1" applyAlignment="1">
      <alignment horizontal="right" vertical="center"/>
      <protection/>
    </xf>
    <xf numFmtId="182" fontId="4" fillId="0" borderId="0" xfId="65" applyNumberFormat="1" applyFont="1" applyAlignment="1">
      <alignment vertical="center"/>
      <protection/>
    </xf>
    <xf numFmtId="182" fontId="4" fillId="0" borderId="0" xfId="65" applyNumberFormat="1" applyFont="1" applyBorder="1" applyAlignment="1">
      <alignment vertical="center"/>
      <protection/>
    </xf>
    <xf numFmtId="0" fontId="3" fillId="0" borderId="0" xfId="65" applyFont="1" applyBorder="1" applyAlignment="1">
      <alignment/>
      <protection/>
    </xf>
    <xf numFmtId="0" fontId="3" fillId="0" borderId="0" xfId="65" applyFont="1" applyBorder="1" applyAlignment="1">
      <alignment horizontal="centerContinuous" wrapText="1"/>
      <protection/>
    </xf>
    <xf numFmtId="177" fontId="4" fillId="0" borderId="0" xfId="64" applyNumberFormat="1" applyFont="1" applyBorder="1" applyAlignment="1">
      <alignment vertical="center"/>
      <protection/>
    </xf>
    <xf numFmtId="177" fontId="4" fillId="0" borderId="0" xfId="64" applyNumberFormat="1" applyFont="1" applyBorder="1" applyAlignment="1">
      <alignment horizontal="right" vertical="center"/>
      <protection/>
    </xf>
    <xf numFmtId="177" fontId="4" fillId="0" borderId="23" xfId="64" applyNumberFormat="1" applyFont="1" applyBorder="1" applyAlignment="1">
      <alignment vertical="center"/>
      <protection/>
    </xf>
    <xf numFmtId="177" fontId="4" fillId="0" borderId="23" xfId="64" applyNumberFormat="1" applyFont="1" applyBorder="1" applyAlignment="1">
      <alignment horizontal="right" vertical="center"/>
      <protection/>
    </xf>
    <xf numFmtId="182" fontId="4" fillId="0" borderId="14" xfId="65" applyNumberFormat="1" applyFont="1" applyBorder="1" applyAlignment="1" applyProtection="1">
      <alignment vertical="center"/>
      <protection/>
    </xf>
    <xf numFmtId="182" fontId="4" fillId="0" borderId="14" xfId="65" applyNumberFormat="1" applyFont="1" applyBorder="1" applyAlignment="1">
      <alignment vertical="center"/>
      <protection/>
    </xf>
    <xf numFmtId="0" fontId="7" fillId="0" borderId="0" xfId="64" applyFont="1">
      <alignment/>
      <protection/>
    </xf>
    <xf numFmtId="0" fontId="7" fillId="0" borderId="0" xfId="0" applyFont="1" applyAlignment="1">
      <alignment vertical="center"/>
    </xf>
    <xf numFmtId="177" fontId="3" fillId="0" borderId="0" xfId="64" applyNumberFormat="1" applyFont="1" applyFill="1" applyBorder="1" applyAlignment="1">
      <alignment vertical="center"/>
      <protection/>
    </xf>
    <xf numFmtId="177" fontId="4" fillId="0" borderId="22" xfId="64" applyNumberFormat="1" applyFont="1" applyFill="1" applyBorder="1" applyAlignment="1">
      <alignment vertical="center"/>
      <protection/>
    </xf>
    <xf numFmtId="0" fontId="0" fillId="0" borderId="0" xfId="64" applyFill="1">
      <alignment/>
      <protection/>
    </xf>
    <xf numFmtId="0" fontId="0" fillId="0" borderId="0" xfId="0" applyFill="1" applyAlignment="1">
      <alignment vertical="center"/>
    </xf>
    <xf numFmtId="0" fontId="3" fillId="0" borderId="21" xfId="64" applyFont="1" applyFill="1" applyBorder="1" applyAlignment="1">
      <alignment horizontal="center" vertical="center"/>
      <protection/>
    </xf>
    <xf numFmtId="177" fontId="4" fillId="0" borderId="0" xfId="64" applyNumberFormat="1" applyFont="1" applyFill="1" applyBorder="1" applyAlignment="1">
      <alignment vertical="center"/>
      <protection/>
    </xf>
    <xf numFmtId="177" fontId="3" fillId="0" borderId="0" xfId="64" applyNumberFormat="1" applyFont="1" applyFill="1" applyBorder="1" applyAlignment="1">
      <alignment horizontal="right" vertical="center"/>
      <protection/>
    </xf>
    <xf numFmtId="177" fontId="3" fillId="0" borderId="10" xfId="64" applyNumberFormat="1" applyFont="1" applyFill="1" applyBorder="1" applyAlignment="1">
      <alignment vertical="center"/>
      <protection/>
    </xf>
    <xf numFmtId="177" fontId="3" fillId="0" borderId="10" xfId="64" applyNumberFormat="1" applyFont="1" applyFill="1" applyBorder="1" applyAlignment="1">
      <alignment horizontal="right" vertical="center"/>
      <protection/>
    </xf>
    <xf numFmtId="0" fontId="4" fillId="0" borderId="24" xfId="65" applyFont="1" applyBorder="1">
      <alignment/>
      <protection/>
    </xf>
    <xf numFmtId="177" fontId="4" fillId="0" borderId="0" xfId="64" applyNumberFormat="1" applyFont="1" applyFill="1" applyAlignment="1">
      <alignment vertical="center"/>
      <protection/>
    </xf>
    <xf numFmtId="177" fontId="4" fillId="0" borderId="0" xfId="64" applyNumberFormat="1" applyFont="1" applyFill="1" applyAlignment="1">
      <alignment horizontal="right" vertical="center"/>
      <protection/>
    </xf>
    <xf numFmtId="177" fontId="4" fillId="0" borderId="25" xfId="64" applyNumberFormat="1" applyFont="1" applyFill="1" applyBorder="1" applyAlignment="1">
      <alignment vertical="center"/>
      <protection/>
    </xf>
    <xf numFmtId="177" fontId="4" fillId="0" borderId="23" xfId="64" applyNumberFormat="1" applyFont="1" applyFill="1" applyBorder="1" applyAlignment="1">
      <alignment vertical="center"/>
      <protection/>
    </xf>
    <xf numFmtId="177" fontId="0" fillId="0" borderId="0" xfId="64" applyNumberFormat="1" applyFill="1">
      <alignment/>
      <protection/>
    </xf>
    <xf numFmtId="0" fontId="4" fillId="0" borderId="21" xfId="64" applyFont="1" applyFill="1" applyBorder="1" applyAlignment="1">
      <alignment horizontal="center" vertical="center"/>
      <protection/>
    </xf>
    <xf numFmtId="177" fontId="3" fillId="0" borderId="22" xfId="64" applyNumberFormat="1" applyFont="1" applyFill="1" applyBorder="1" applyAlignment="1">
      <alignment vertical="center"/>
      <protection/>
    </xf>
    <xf numFmtId="0" fontId="4" fillId="0" borderId="19" xfId="64" applyFont="1" applyBorder="1" applyAlignment="1">
      <alignment horizontal="center" vertical="center" shrinkToFit="1"/>
      <protection/>
    </xf>
    <xf numFmtId="177" fontId="53" fillId="0" borderId="0" xfId="64" applyNumberFormat="1" applyFont="1" applyFill="1" applyAlignment="1">
      <alignment vertical="center"/>
      <protection/>
    </xf>
    <xf numFmtId="177" fontId="53" fillId="0" borderId="0" xfId="64" applyNumberFormat="1" applyFont="1" applyFill="1" applyBorder="1" applyAlignment="1">
      <alignment horizontal="right" vertical="center"/>
      <protection/>
    </xf>
    <xf numFmtId="177" fontId="53" fillId="0" borderId="23" xfId="64" applyNumberFormat="1" applyFont="1" applyFill="1" applyBorder="1" applyAlignment="1">
      <alignment vertical="center"/>
      <protection/>
    </xf>
    <xf numFmtId="177" fontId="53" fillId="0" borderId="23" xfId="64" applyNumberFormat="1" applyFont="1" applyFill="1" applyBorder="1" applyAlignment="1">
      <alignment horizontal="right" vertical="center"/>
      <protection/>
    </xf>
    <xf numFmtId="177" fontId="53" fillId="0" borderId="0" xfId="64" applyNumberFormat="1" applyFont="1" applyFill="1" applyBorder="1" applyAlignment="1">
      <alignment vertical="center"/>
      <protection/>
    </xf>
    <xf numFmtId="0" fontId="12" fillId="0" borderId="0" xfId="61" applyFont="1" applyAlignment="1">
      <alignment horizontal="centerContinuous"/>
      <protection/>
    </xf>
    <xf numFmtId="0" fontId="12" fillId="0" borderId="0" xfId="61" applyFont="1">
      <alignment/>
      <protection/>
    </xf>
    <xf numFmtId="0" fontId="9" fillId="0" borderId="0" xfId="61" applyFont="1" applyBorder="1" applyAlignment="1">
      <alignment vertical="center"/>
      <protection/>
    </xf>
    <xf numFmtId="0" fontId="9" fillId="0" borderId="0" xfId="61" applyFont="1" applyAlignment="1">
      <alignment vertical="center"/>
      <protection/>
    </xf>
    <xf numFmtId="0" fontId="9" fillId="0" borderId="0" xfId="61" applyFont="1">
      <alignment/>
      <protection/>
    </xf>
    <xf numFmtId="0" fontId="9" fillId="0" borderId="0" xfId="61" applyFont="1" applyBorder="1">
      <alignment/>
      <protection/>
    </xf>
    <xf numFmtId="0" fontId="9" fillId="0" borderId="0" xfId="61" applyFont="1" applyBorder="1" applyAlignment="1">
      <alignment horizontal="right" vertical="center"/>
      <protection/>
    </xf>
    <xf numFmtId="0" fontId="13" fillId="0" borderId="0" xfId="61" applyFont="1" applyBorder="1" applyAlignment="1">
      <alignment horizontal="left" vertical="center" wrapText="1"/>
      <protection/>
    </xf>
    <xf numFmtId="186" fontId="4" fillId="0" borderId="0" xfId="61" applyNumberFormat="1" applyFont="1" applyBorder="1" applyAlignment="1">
      <alignment horizontal="center" vertical="center" wrapText="1"/>
      <protection/>
    </xf>
    <xf numFmtId="0" fontId="4" fillId="0" borderId="0" xfId="61" applyFont="1">
      <alignment/>
      <protection/>
    </xf>
    <xf numFmtId="179" fontId="8" fillId="0" borderId="26" xfId="61" applyNumberFormat="1" applyFont="1" applyBorder="1" applyAlignment="1">
      <alignment horizontal="right" vertical="center" wrapText="1"/>
      <protection/>
    </xf>
    <xf numFmtId="186" fontId="8" fillId="0" borderId="27" xfId="61" applyNumberFormat="1" applyFont="1" applyBorder="1" applyAlignment="1">
      <alignment horizontal="right" vertical="center" wrapText="1"/>
      <protection/>
    </xf>
    <xf numFmtId="0" fontId="15" fillId="0" borderId="0" xfId="61" applyFont="1" applyBorder="1" applyAlignment="1">
      <alignment horizontal="center"/>
      <protection/>
    </xf>
    <xf numFmtId="179" fontId="8" fillId="0" borderId="28" xfId="61" applyNumberFormat="1" applyFont="1" applyBorder="1" applyAlignment="1">
      <alignment horizontal="right" vertical="center" wrapText="1"/>
      <protection/>
    </xf>
    <xf numFmtId="186" fontId="8" fillId="0" borderId="29" xfId="61" applyNumberFormat="1" applyFont="1" applyBorder="1" applyAlignment="1">
      <alignment horizontal="right" vertical="center" wrapText="1"/>
      <protection/>
    </xf>
    <xf numFmtId="41" fontId="9" fillId="0" borderId="30" xfId="61" applyNumberFormat="1" applyFont="1" applyBorder="1" applyAlignment="1" applyProtection="1">
      <alignment horizontal="right" vertical="center"/>
      <protection/>
    </xf>
    <xf numFmtId="41" fontId="9" fillId="0" borderId="31" xfId="61" applyNumberFormat="1" applyFont="1" applyBorder="1" applyAlignment="1" applyProtection="1">
      <alignment horizontal="right" vertical="center"/>
      <protection/>
    </xf>
    <xf numFmtId="41" fontId="9" fillId="0" borderId="0" xfId="61" applyNumberFormat="1" applyFont="1" applyBorder="1" applyAlignment="1" applyProtection="1">
      <alignment horizontal="right" vertical="center"/>
      <protection/>
    </xf>
    <xf numFmtId="41" fontId="8" fillId="33" borderId="32" xfId="61" applyNumberFormat="1" applyFont="1" applyFill="1" applyBorder="1" applyAlignment="1" applyProtection="1">
      <alignment horizontal="right" vertical="center"/>
      <protection/>
    </xf>
    <xf numFmtId="41" fontId="8" fillId="33" borderId="33" xfId="61" applyNumberFormat="1" applyFont="1" applyFill="1" applyBorder="1" applyAlignment="1" applyProtection="1">
      <alignment horizontal="right" vertical="center"/>
      <protection/>
    </xf>
    <xf numFmtId="41" fontId="8" fillId="0" borderId="0" xfId="61" applyNumberFormat="1" applyFont="1" applyBorder="1" applyAlignment="1" applyProtection="1">
      <alignment horizontal="right" vertical="center"/>
      <protection/>
    </xf>
    <xf numFmtId="0" fontId="8" fillId="0" borderId="34" xfId="61" applyNumberFormat="1" applyFont="1" applyBorder="1" applyAlignment="1" applyProtection="1">
      <alignment horizontal="left" vertical="center" wrapText="1"/>
      <protection/>
    </xf>
    <xf numFmtId="41" fontId="8" fillId="0" borderId="22" xfId="61" applyNumberFormat="1" applyFont="1" applyBorder="1" applyAlignment="1" applyProtection="1">
      <alignment horizontal="right" vertical="center"/>
      <protection/>
    </xf>
    <xf numFmtId="41" fontId="8" fillId="0" borderId="35" xfId="61" applyNumberFormat="1" applyFont="1" applyBorder="1" applyAlignment="1" applyProtection="1">
      <alignment horizontal="right" vertical="center"/>
      <protection/>
    </xf>
    <xf numFmtId="0" fontId="8" fillId="0" borderId="36" xfId="61" applyNumberFormat="1" applyFont="1" applyBorder="1" applyAlignment="1">
      <alignment vertical="center" wrapText="1"/>
      <protection/>
    </xf>
    <xf numFmtId="0" fontId="8" fillId="0" borderId="34" xfId="61" applyNumberFormat="1" applyFont="1" applyBorder="1" applyAlignment="1">
      <alignment vertical="center" wrapText="1"/>
      <protection/>
    </xf>
    <xf numFmtId="0" fontId="8" fillId="0" borderId="36" xfId="61" applyFont="1" applyBorder="1" applyAlignment="1">
      <alignment horizontal="left" vertical="center"/>
      <protection/>
    </xf>
    <xf numFmtId="0" fontId="8" fillId="0" borderId="36" xfId="61" applyFont="1" applyBorder="1" applyAlignment="1">
      <alignment horizontal="left" vertical="center" wrapText="1"/>
      <protection/>
    </xf>
    <xf numFmtId="41" fontId="8" fillId="0" borderId="37" xfId="61" applyNumberFormat="1" applyFont="1" applyBorder="1" applyAlignment="1" applyProtection="1">
      <alignment horizontal="right" vertical="center"/>
      <protection/>
    </xf>
    <xf numFmtId="0" fontId="8" fillId="0" borderId="36" xfId="61" applyNumberFormat="1" applyFont="1" applyBorder="1" applyAlignment="1" applyProtection="1">
      <alignment vertical="center" wrapText="1"/>
      <protection/>
    </xf>
    <xf numFmtId="0" fontId="8" fillId="0" borderId="34" xfId="61" applyNumberFormat="1" applyFont="1" applyBorder="1" applyAlignment="1" applyProtection="1">
      <alignment vertical="center" wrapText="1"/>
      <protection/>
    </xf>
    <xf numFmtId="41" fontId="8" fillId="0" borderId="23" xfId="61" applyNumberFormat="1" applyFont="1" applyBorder="1" applyAlignment="1" applyProtection="1">
      <alignment horizontal="right" vertical="center"/>
      <protection/>
    </xf>
    <xf numFmtId="0" fontId="8" fillId="0" borderId="22" xfId="61" applyFont="1" applyBorder="1" applyAlignment="1">
      <alignment horizontal="left" vertical="center" wrapText="1"/>
      <protection/>
    </xf>
    <xf numFmtId="41" fontId="8" fillId="0" borderId="38" xfId="61" applyNumberFormat="1" applyFont="1" applyBorder="1" applyAlignment="1" applyProtection="1">
      <alignment horizontal="right" vertical="center"/>
      <protection/>
    </xf>
    <xf numFmtId="0" fontId="8" fillId="0" borderId="39" xfId="61" applyFont="1" applyBorder="1" applyAlignment="1">
      <alignment horizontal="left" vertical="center" wrapText="1"/>
      <protection/>
    </xf>
    <xf numFmtId="41" fontId="8" fillId="0" borderId="40" xfId="61" applyNumberFormat="1" applyFont="1" applyBorder="1" applyAlignment="1" applyProtection="1">
      <alignment horizontal="right" vertical="center"/>
      <protection/>
    </xf>
    <xf numFmtId="41" fontId="8" fillId="0" borderId="41" xfId="61" applyNumberFormat="1" applyFont="1" applyBorder="1" applyAlignment="1" applyProtection="1">
      <alignment horizontal="right" vertical="center"/>
      <protection/>
    </xf>
    <xf numFmtId="41" fontId="8" fillId="0" borderId="42" xfId="61" applyNumberFormat="1" applyFont="1" applyBorder="1" applyAlignment="1" applyProtection="1">
      <alignment horizontal="right" vertical="center"/>
      <protection/>
    </xf>
    <xf numFmtId="0" fontId="8" fillId="0" borderId="22" xfId="61" applyNumberFormat="1" applyFont="1" applyBorder="1" applyAlignment="1" applyProtection="1">
      <alignment vertical="center" wrapText="1"/>
      <protection/>
    </xf>
    <xf numFmtId="0" fontId="8" fillId="0" borderId="43" xfId="61" applyNumberFormat="1" applyFont="1" applyBorder="1" applyAlignment="1" applyProtection="1">
      <alignment vertical="center" wrapText="1"/>
      <protection/>
    </xf>
    <xf numFmtId="0" fontId="8" fillId="0" borderId="44" xfId="61" applyFont="1" applyBorder="1" applyAlignment="1">
      <alignment horizontal="left" vertical="center" wrapText="1"/>
      <protection/>
    </xf>
    <xf numFmtId="41" fontId="8" fillId="0" borderId="45" xfId="61" applyNumberFormat="1" applyFont="1" applyBorder="1" applyAlignment="1" applyProtection="1">
      <alignment horizontal="right" vertical="center"/>
      <protection/>
    </xf>
    <xf numFmtId="41" fontId="8" fillId="0" borderId="10" xfId="61" applyNumberFormat="1" applyFont="1" applyBorder="1" applyAlignment="1" applyProtection="1">
      <alignment horizontal="right" vertical="center"/>
      <protection/>
    </xf>
    <xf numFmtId="0" fontId="8" fillId="0" borderId="0" xfId="61" applyFont="1" applyBorder="1" applyAlignment="1">
      <alignment horizontal="left" vertical="center" wrapText="1"/>
      <protection/>
    </xf>
    <xf numFmtId="0" fontId="8" fillId="0" borderId="0" xfId="61" applyFont="1" applyBorder="1">
      <alignment/>
      <protection/>
    </xf>
    <xf numFmtId="0" fontId="8" fillId="0" borderId="22" xfId="61" applyNumberFormat="1" applyFont="1" applyBorder="1" applyAlignment="1">
      <alignment vertical="center" wrapText="1"/>
      <protection/>
    </xf>
    <xf numFmtId="0" fontId="8" fillId="0" borderId="43" xfId="61" applyNumberFormat="1" applyFont="1" applyBorder="1" applyAlignment="1">
      <alignment vertical="center" wrapText="1"/>
      <protection/>
    </xf>
    <xf numFmtId="41" fontId="8" fillId="0" borderId="46" xfId="61" applyNumberFormat="1" applyFont="1" applyBorder="1" applyAlignment="1" applyProtection="1">
      <alignment horizontal="right" vertical="center"/>
      <protection/>
    </xf>
    <xf numFmtId="0" fontId="8" fillId="0" borderId="44" xfId="61" applyNumberFormat="1" applyFont="1" applyBorder="1" applyAlignment="1">
      <alignment vertical="center" wrapText="1"/>
      <protection/>
    </xf>
    <xf numFmtId="0" fontId="8" fillId="0" borderId="47" xfId="61" applyNumberFormat="1" applyFont="1" applyBorder="1" applyAlignment="1">
      <alignment vertical="center" wrapText="1"/>
      <protection/>
    </xf>
    <xf numFmtId="0" fontId="9" fillId="0" borderId="0" xfId="61" applyFont="1" applyBorder="1" applyAlignment="1">
      <alignment horizontal="centerContinuous" vertical="center"/>
      <protection/>
    </xf>
    <xf numFmtId="0" fontId="11" fillId="0" borderId="0" xfId="61" applyBorder="1">
      <alignment/>
      <protection/>
    </xf>
    <xf numFmtId="0" fontId="5" fillId="0" borderId="0" xfId="61" applyFont="1" applyBorder="1">
      <alignment/>
      <protection/>
    </xf>
    <xf numFmtId="0" fontId="13" fillId="0" borderId="0" xfId="61" applyFont="1" applyBorder="1">
      <alignment/>
      <protection/>
    </xf>
    <xf numFmtId="0" fontId="12" fillId="0" borderId="0" xfId="62" applyFont="1" applyAlignment="1">
      <alignment vertical="center"/>
      <protection/>
    </xf>
    <xf numFmtId="38" fontId="9" fillId="0" borderId="0" xfId="50" applyFont="1" applyAlignment="1">
      <alignment horizontal="distributed" vertical="center"/>
    </xf>
    <xf numFmtId="38" fontId="9" fillId="0" borderId="0" xfId="50" applyFont="1" applyAlignment="1">
      <alignment vertical="center"/>
    </xf>
    <xf numFmtId="38" fontId="9" fillId="0" borderId="0" xfId="50" applyFont="1" applyAlignment="1">
      <alignment horizontal="centerContinuous" vertical="center"/>
    </xf>
    <xf numFmtId="0" fontId="9" fillId="0" borderId="0" xfId="62" applyFont="1" applyAlignment="1">
      <alignment vertical="center"/>
      <protection/>
    </xf>
    <xf numFmtId="38" fontId="4" fillId="0" borderId="48" xfId="50" applyFont="1" applyBorder="1" applyAlignment="1">
      <alignment horizontal="distributed" vertical="center"/>
    </xf>
    <xf numFmtId="38" fontId="4" fillId="0" borderId="49" xfId="50" applyFont="1" applyBorder="1" applyAlignment="1">
      <alignment horizontal="centerContinuous" vertical="center"/>
    </xf>
    <xf numFmtId="38" fontId="4" fillId="0" borderId="50" xfId="50" applyFont="1" applyBorder="1" applyAlignment="1">
      <alignment horizontal="centerContinuous" vertical="center"/>
    </xf>
    <xf numFmtId="38" fontId="4" fillId="0" borderId="51" xfId="50" applyFont="1" applyBorder="1" applyAlignment="1">
      <alignment horizontal="centerContinuous" vertical="center"/>
    </xf>
    <xf numFmtId="38" fontId="4" fillId="0" borderId="52" xfId="50" applyFont="1" applyBorder="1" applyAlignment="1">
      <alignment horizontal="centerContinuous" vertical="center"/>
    </xf>
    <xf numFmtId="187" fontId="4" fillId="0" borderId="53" xfId="50" applyNumberFormat="1" applyFont="1" applyBorder="1" applyAlignment="1">
      <alignment horizontal="centerContinuous" vertical="center"/>
    </xf>
    <xf numFmtId="187" fontId="4" fillId="0" borderId="50" xfId="50" applyNumberFormat="1" applyFont="1" applyBorder="1" applyAlignment="1">
      <alignment horizontal="centerContinuous" vertical="center"/>
    </xf>
    <xf numFmtId="187" fontId="4" fillId="0" borderId="51" xfId="50" applyNumberFormat="1" applyFont="1" applyBorder="1" applyAlignment="1">
      <alignment horizontal="centerContinuous" vertical="center"/>
    </xf>
    <xf numFmtId="0" fontId="4" fillId="0" borderId="0" xfId="62" applyFont="1" applyAlignment="1">
      <alignment vertical="center"/>
      <protection/>
    </xf>
    <xf numFmtId="38" fontId="4" fillId="0" borderId="13" xfId="50" applyFont="1" applyBorder="1" applyAlignment="1">
      <alignment horizontal="distributed" vertical="center"/>
    </xf>
    <xf numFmtId="38" fontId="4" fillId="0" borderId="54" xfId="50" applyFont="1" applyBorder="1" applyAlignment="1">
      <alignment horizontal="distributed" vertical="center" wrapText="1"/>
    </xf>
    <xf numFmtId="38" fontId="4" fillId="0" borderId="55" xfId="50" applyFont="1" applyBorder="1" applyAlignment="1">
      <alignment horizontal="distributed" vertical="center" wrapText="1"/>
    </xf>
    <xf numFmtId="38" fontId="4" fillId="0" borderId="56" xfId="50" applyFont="1" applyBorder="1" applyAlignment="1">
      <alignment horizontal="distributed" vertical="center" wrapText="1"/>
    </xf>
    <xf numFmtId="0" fontId="4" fillId="0" borderId="0" xfId="62" applyFont="1" applyAlignment="1">
      <alignment horizontal="distributed" vertical="center"/>
      <protection/>
    </xf>
    <xf numFmtId="38" fontId="3" fillId="0" borderId="57" xfId="50" applyFont="1" applyBorder="1" applyAlignment="1">
      <alignment horizontal="distributed" vertical="center"/>
    </xf>
    <xf numFmtId="38" fontId="3" fillId="0" borderId="0" xfId="50" applyFont="1" applyBorder="1" applyAlignment="1">
      <alignment vertical="center"/>
    </xf>
    <xf numFmtId="0" fontId="3" fillId="0" borderId="0" xfId="62" applyFont="1" applyAlignment="1">
      <alignment vertical="center"/>
      <protection/>
    </xf>
    <xf numFmtId="38" fontId="4" fillId="0" borderId="58" xfId="50" applyFont="1" applyBorder="1" applyAlignment="1">
      <alignment horizontal="distributed" vertical="center"/>
    </xf>
    <xf numFmtId="38" fontId="4" fillId="0" borderId="0" xfId="50" applyFont="1" applyBorder="1" applyAlignment="1">
      <alignment vertical="center"/>
    </xf>
    <xf numFmtId="187" fontId="4" fillId="0" borderId="0" xfId="50" applyNumberFormat="1" applyFont="1" applyBorder="1" applyAlignment="1">
      <alignment vertical="center"/>
    </xf>
    <xf numFmtId="0" fontId="16" fillId="0" borderId="0" xfId="62" applyFont="1" applyAlignment="1">
      <alignment vertical="center"/>
      <protection/>
    </xf>
    <xf numFmtId="38" fontId="3" fillId="0" borderId="58" xfId="50" applyFont="1" applyBorder="1" applyAlignment="1">
      <alignment horizontal="distributed" vertical="center"/>
    </xf>
    <xf numFmtId="187" fontId="3" fillId="0" borderId="0" xfId="50" applyNumberFormat="1" applyFont="1" applyBorder="1" applyAlignment="1">
      <alignment vertical="center"/>
    </xf>
    <xf numFmtId="38" fontId="4" fillId="0" borderId="59" xfId="50" applyFont="1" applyBorder="1" applyAlignment="1">
      <alignment horizontal="distributed" vertical="center"/>
    </xf>
    <xf numFmtId="0" fontId="16" fillId="0" borderId="0" xfId="62" applyFont="1" applyBorder="1" applyAlignment="1">
      <alignment vertical="center"/>
      <protection/>
    </xf>
    <xf numFmtId="0" fontId="4" fillId="0" borderId="0" xfId="62" applyFont="1" applyBorder="1" applyAlignment="1">
      <alignment vertical="center"/>
      <protection/>
    </xf>
    <xf numFmtId="38" fontId="9" fillId="0" borderId="48" xfId="50" applyFont="1" applyBorder="1" applyAlignment="1">
      <alignment vertical="center"/>
    </xf>
    <xf numFmtId="38" fontId="9" fillId="0" borderId="48" xfId="50" applyFont="1" applyBorder="1" applyAlignment="1">
      <alignment horizontal="centerContinuous" vertical="center"/>
    </xf>
    <xf numFmtId="0" fontId="9" fillId="0" borderId="48" xfId="62" applyFont="1" applyBorder="1" applyAlignment="1">
      <alignment vertical="center"/>
      <protection/>
    </xf>
    <xf numFmtId="0" fontId="7" fillId="0" borderId="0" xfId="62" applyFont="1" applyAlignment="1">
      <alignment vertical="center"/>
      <protection/>
    </xf>
    <xf numFmtId="187" fontId="7" fillId="0" borderId="0" xfId="62" applyNumberFormat="1" applyFont="1" applyAlignment="1">
      <alignment vertical="center"/>
      <protection/>
    </xf>
    <xf numFmtId="0" fontId="9" fillId="0" borderId="0" xfId="64" applyFont="1" applyAlignment="1">
      <alignment/>
      <protection/>
    </xf>
    <xf numFmtId="0" fontId="9" fillId="0" borderId="0" xfId="64" applyFont="1" applyBorder="1" applyAlignment="1">
      <alignment/>
      <protection/>
    </xf>
    <xf numFmtId="0" fontId="9" fillId="0" borderId="0" xfId="0" applyFont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3" xfId="65" applyFont="1" applyBorder="1" applyAlignment="1">
      <alignment vertical="center"/>
      <protection/>
    </xf>
    <xf numFmtId="0" fontId="4" fillId="0" borderId="60" xfId="65" applyFont="1" applyBorder="1" applyAlignment="1">
      <alignment horizontal="right" vertical="center"/>
      <protection/>
    </xf>
    <xf numFmtId="0" fontId="4" fillId="0" borderId="0" xfId="65" applyFont="1" applyBorder="1" applyAlignment="1">
      <alignment horizontal="center" vertical="center"/>
      <protection/>
    </xf>
    <xf numFmtId="0" fontId="4" fillId="0" borderId="58" xfId="65" applyFont="1" applyBorder="1" applyAlignment="1">
      <alignment horizontal="center" vertical="center"/>
      <protection/>
    </xf>
    <xf numFmtId="0" fontId="9" fillId="0" borderId="0" xfId="64" applyFont="1" applyAlignment="1">
      <alignment horizontal="left"/>
      <protection/>
    </xf>
    <xf numFmtId="176" fontId="4" fillId="0" borderId="34" xfId="64" applyNumberFormat="1" applyFont="1" applyFill="1" applyBorder="1" applyAlignment="1">
      <alignment horizontal="center" vertical="center"/>
      <protection/>
    </xf>
    <xf numFmtId="176" fontId="4" fillId="0" borderId="43" xfId="64" applyNumberFormat="1" applyFont="1" applyFill="1" applyBorder="1" applyAlignment="1">
      <alignment horizontal="center" vertical="center"/>
      <protection/>
    </xf>
    <xf numFmtId="0" fontId="3" fillId="0" borderId="61" xfId="64" applyFont="1" applyFill="1" applyBorder="1" applyAlignment="1">
      <alignment horizontal="center" vertical="center" wrapText="1"/>
      <protection/>
    </xf>
    <xf numFmtId="0" fontId="3" fillId="0" borderId="61" xfId="64" applyFont="1" applyFill="1" applyBorder="1" applyAlignment="1">
      <alignment horizontal="center" vertical="center"/>
      <protection/>
    </xf>
    <xf numFmtId="182" fontId="3" fillId="0" borderId="0" xfId="65" applyNumberFormat="1" applyFont="1" applyAlignment="1">
      <alignment horizontal="right" vertical="center"/>
      <protection/>
    </xf>
    <xf numFmtId="0" fontId="4" fillId="0" borderId="62" xfId="64" applyFont="1" applyBorder="1" applyAlignment="1">
      <alignment horizontal="center" vertical="center"/>
      <protection/>
    </xf>
    <xf numFmtId="0" fontId="4" fillId="0" borderId="63" xfId="64" applyFont="1" applyBorder="1" applyAlignment="1">
      <alignment horizontal="center" vertical="center"/>
      <protection/>
    </xf>
    <xf numFmtId="0" fontId="8" fillId="0" borderId="0" xfId="65" applyFont="1" applyBorder="1" applyAlignment="1">
      <alignment horizontal="center" vertical="center" wrapText="1"/>
      <protection/>
    </xf>
    <xf numFmtId="0" fontId="8" fillId="0" borderId="58" xfId="65" applyFont="1" applyBorder="1" applyAlignment="1">
      <alignment horizontal="center" vertical="center" wrapText="1"/>
      <protection/>
    </xf>
    <xf numFmtId="176" fontId="4" fillId="0" borderId="64" xfId="64" applyNumberFormat="1" applyFont="1" applyBorder="1" applyAlignment="1">
      <alignment horizontal="center" vertical="center"/>
      <protection/>
    </xf>
    <xf numFmtId="176" fontId="4" fillId="0" borderId="65" xfId="64" applyNumberFormat="1" applyFont="1" applyBorder="1" applyAlignment="1">
      <alignment horizontal="center" vertical="center"/>
      <protection/>
    </xf>
    <xf numFmtId="176" fontId="4" fillId="0" borderId="66" xfId="64" applyNumberFormat="1" applyFont="1" applyBorder="1" applyAlignment="1">
      <alignment horizontal="center" vertical="center"/>
      <protection/>
    </xf>
    <xf numFmtId="0" fontId="4" fillId="0" borderId="61" xfId="64" applyFont="1" applyFill="1" applyBorder="1" applyAlignment="1">
      <alignment horizontal="center" vertical="center" wrapText="1"/>
      <protection/>
    </xf>
    <xf numFmtId="0" fontId="4" fillId="0" borderId="61" xfId="64" applyFont="1" applyFill="1" applyBorder="1" applyAlignment="1">
      <alignment horizontal="center" vertical="center"/>
      <protection/>
    </xf>
    <xf numFmtId="0" fontId="10" fillId="0" borderId="0" xfId="64" applyFont="1" applyAlignment="1">
      <alignment horizontal="left" vertical="center"/>
      <protection/>
    </xf>
    <xf numFmtId="0" fontId="10" fillId="0" borderId="0" xfId="65" applyFont="1" applyAlignment="1">
      <alignment horizontal="left"/>
      <protection/>
    </xf>
    <xf numFmtId="0" fontId="9" fillId="0" borderId="10" xfId="64" applyFont="1" applyBorder="1" applyAlignment="1">
      <alignment horizontal="right" vertical="center"/>
      <protection/>
    </xf>
    <xf numFmtId="0" fontId="9" fillId="0" borderId="48" xfId="64" applyFont="1" applyBorder="1" applyAlignment="1">
      <alignment horizontal="right"/>
      <protection/>
    </xf>
    <xf numFmtId="0" fontId="4" fillId="0" borderId="67" xfId="64" applyFont="1" applyFill="1" applyBorder="1" applyAlignment="1">
      <alignment horizontal="center" vertical="center"/>
      <protection/>
    </xf>
    <xf numFmtId="0" fontId="4" fillId="0" borderId="68" xfId="64" applyFont="1" applyFill="1" applyBorder="1" applyAlignment="1">
      <alignment horizontal="center" vertical="center"/>
      <protection/>
    </xf>
    <xf numFmtId="0" fontId="4" fillId="0" borderId="69" xfId="64" applyFont="1" applyBorder="1" applyAlignment="1">
      <alignment horizontal="center" vertical="center" wrapText="1"/>
      <protection/>
    </xf>
    <xf numFmtId="0" fontId="4" fillId="0" borderId="70" xfId="64" applyFont="1" applyBorder="1" applyAlignment="1">
      <alignment horizontal="center" vertical="center" wrapText="1"/>
      <protection/>
    </xf>
    <xf numFmtId="0" fontId="4" fillId="0" borderId="71" xfId="64" applyFont="1" applyBorder="1" applyAlignment="1">
      <alignment horizontal="center" vertical="center" wrapText="1"/>
      <protection/>
    </xf>
    <xf numFmtId="0" fontId="9" fillId="0" borderId="48" xfId="64" applyFont="1" applyBorder="1" applyAlignment="1">
      <alignment horizontal="left"/>
      <protection/>
    </xf>
    <xf numFmtId="0" fontId="3" fillId="0" borderId="72" xfId="64" applyFont="1" applyFill="1" applyBorder="1" applyAlignment="1">
      <alignment horizontal="center" vertical="center"/>
      <protection/>
    </xf>
    <xf numFmtId="0" fontId="3" fillId="0" borderId="73" xfId="64" applyFont="1" applyFill="1" applyBorder="1" applyAlignment="1">
      <alignment horizontal="center" vertical="center"/>
      <protection/>
    </xf>
    <xf numFmtId="176" fontId="3" fillId="0" borderId="34" xfId="64" applyNumberFormat="1" applyFont="1" applyFill="1" applyBorder="1" applyAlignment="1">
      <alignment horizontal="center" vertical="center"/>
      <protection/>
    </xf>
    <xf numFmtId="176" fontId="3" fillId="0" borderId="47" xfId="64" applyNumberFormat="1" applyFont="1" applyFill="1" applyBorder="1" applyAlignment="1">
      <alignment horizontal="center" vertical="center"/>
      <protection/>
    </xf>
    <xf numFmtId="0" fontId="4" fillId="0" borderId="14" xfId="65" applyFont="1" applyBorder="1" applyAlignment="1">
      <alignment horizontal="center" vertical="center"/>
      <protection/>
    </xf>
    <xf numFmtId="0" fontId="4" fillId="0" borderId="74" xfId="65" applyFont="1" applyBorder="1" applyAlignment="1">
      <alignment horizontal="center" vertical="center"/>
      <protection/>
    </xf>
    <xf numFmtId="176" fontId="4" fillId="0" borderId="65" xfId="64" applyNumberFormat="1" applyFont="1" applyFill="1" applyBorder="1" applyAlignment="1">
      <alignment horizontal="center" vertical="center"/>
      <protection/>
    </xf>
    <xf numFmtId="176" fontId="4" fillId="0" borderId="66" xfId="64" applyNumberFormat="1" applyFont="1" applyFill="1" applyBorder="1" applyAlignment="1">
      <alignment horizontal="center" vertical="center"/>
      <protection/>
    </xf>
    <xf numFmtId="0" fontId="4" fillId="0" borderId="67" xfId="64" applyFont="1" applyBorder="1" applyAlignment="1">
      <alignment horizontal="center" vertical="center" wrapText="1"/>
      <protection/>
    </xf>
    <xf numFmtId="0" fontId="4" fillId="0" borderId="0" xfId="65" applyFont="1" applyBorder="1" applyAlignment="1">
      <alignment horizontal="center" vertical="center" wrapText="1"/>
      <protection/>
    </xf>
    <xf numFmtId="0" fontId="4" fillId="0" borderId="58" xfId="65" applyFont="1" applyBorder="1" applyAlignment="1">
      <alignment horizontal="center" vertical="center" wrapText="1"/>
      <protection/>
    </xf>
    <xf numFmtId="0" fontId="4" fillId="0" borderId="31" xfId="65" applyFont="1" applyBorder="1" applyAlignment="1">
      <alignment horizontal="center" vertical="center"/>
      <protection/>
    </xf>
    <xf numFmtId="0" fontId="0" fillId="0" borderId="31" xfId="0" applyBorder="1" applyAlignment="1">
      <alignment vertical="center"/>
    </xf>
    <xf numFmtId="0" fontId="0" fillId="0" borderId="57" xfId="0" applyBorder="1" applyAlignment="1">
      <alignment vertical="center"/>
    </xf>
    <xf numFmtId="0" fontId="10" fillId="0" borderId="0" xfId="61" applyFont="1" applyAlignment="1">
      <alignment horizontal="left" vertical="center"/>
      <protection/>
    </xf>
    <xf numFmtId="0" fontId="13" fillId="0" borderId="0" xfId="61" applyFont="1" applyBorder="1" applyAlignment="1">
      <alignment horizontal="left" vertical="center" wrapText="1"/>
      <protection/>
    </xf>
    <xf numFmtId="0" fontId="9" fillId="0" borderId="10" xfId="61" applyFont="1" applyBorder="1" applyAlignment="1">
      <alignment horizontal="right"/>
      <protection/>
    </xf>
    <xf numFmtId="0" fontId="8" fillId="0" borderId="20" xfId="61" applyFont="1" applyBorder="1" applyAlignment="1">
      <alignment horizontal="center" vertical="center" wrapText="1"/>
      <protection/>
    </xf>
    <xf numFmtId="186" fontId="8" fillId="0" borderId="75" xfId="61" applyNumberFormat="1" applyFont="1" applyBorder="1" applyAlignment="1">
      <alignment horizontal="center" vertical="center" wrapText="1"/>
      <protection/>
    </xf>
    <xf numFmtId="0" fontId="15" fillId="0" borderId="20" xfId="61" applyFont="1" applyBorder="1" applyAlignment="1">
      <alignment horizontal="center"/>
      <protection/>
    </xf>
    <xf numFmtId="186" fontId="8" fillId="0" borderId="20" xfId="61" applyNumberFormat="1" applyFont="1" applyBorder="1" applyAlignment="1">
      <alignment horizontal="center" vertical="center" wrapText="1"/>
      <protection/>
    </xf>
    <xf numFmtId="186" fontId="8" fillId="0" borderId="18" xfId="61" applyNumberFormat="1" applyFont="1" applyBorder="1" applyAlignment="1">
      <alignment horizontal="center" vertical="center" wrapText="1"/>
      <protection/>
    </xf>
    <xf numFmtId="0" fontId="9" fillId="0" borderId="31" xfId="61" applyFont="1" applyBorder="1" applyAlignment="1">
      <alignment horizontal="center" vertical="center"/>
      <protection/>
    </xf>
    <xf numFmtId="41" fontId="9" fillId="0" borderId="31" xfId="61" applyNumberFormat="1" applyFont="1" applyBorder="1" applyAlignment="1" applyProtection="1">
      <alignment horizontal="right" vertical="center"/>
      <protection/>
    </xf>
    <xf numFmtId="41" fontId="9" fillId="0" borderId="76" xfId="61" applyNumberFormat="1" applyFont="1" applyBorder="1" applyAlignment="1" applyProtection="1">
      <alignment horizontal="center" vertical="center" wrapText="1"/>
      <protection/>
    </xf>
    <xf numFmtId="41" fontId="9" fillId="0" borderId="77" xfId="61" applyNumberFormat="1" applyFont="1" applyBorder="1" applyAlignment="1" applyProtection="1">
      <alignment horizontal="center" vertical="center" wrapText="1"/>
      <protection/>
    </xf>
    <xf numFmtId="0" fontId="8" fillId="0" borderId="33" xfId="61" applyFont="1" applyBorder="1" applyAlignment="1">
      <alignment horizontal="left" vertical="center"/>
      <protection/>
    </xf>
    <xf numFmtId="41" fontId="8" fillId="33" borderId="33" xfId="61" applyNumberFormat="1" applyFont="1" applyFill="1" applyBorder="1" applyAlignment="1" applyProtection="1">
      <alignment horizontal="right" vertical="center"/>
      <protection/>
    </xf>
    <xf numFmtId="0" fontId="8" fillId="0" borderId="36" xfId="61" applyNumberFormat="1" applyFont="1" applyBorder="1" applyAlignment="1" applyProtection="1">
      <alignment horizontal="left" vertical="center" wrapText="1"/>
      <protection/>
    </xf>
    <xf numFmtId="0" fontId="8" fillId="0" borderId="34" xfId="61" applyNumberFormat="1" applyFont="1" applyBorder="1" applyAlignment="1" applyProtection="1">
      <alignment horizontal="left" vertical="center" wrapText="1"/>
      <protection/>
    </xf>
    <xf numFmtId="41" fontId="8" fillId="0" borderId="22" xfId="61" applyNumberFormat="1" applyFont="1" applyBorder="1" applyAlignment="1" applyProtection="1">
      <alignment horizontal="right" vertical="center"/>
      <protection/>
    </xf>
    <xf numFmtId="0" fontId="8" fillId="0" borderId="23" xfId="61" applyFont="1" applyBorder="1" applyAlignment="1">
      <alignment horizontal="left" vertical="center"/>
      <protection/>
    </xf>
    <xf numFmtId="41" fontId="8" fillId="0" borderId="0" xfId="61" applyNumberFormat="1" applyFont="1" applyBorder="1" applyAlignment="1" applyProtection="1">
      <alignment horizontal="right" vertical="center"/>
      <protection/>
    </xf>
    <xf numFmtId="41" fontId="8" fillId="0" borderId="23" xfId="61" applyNumberFormat="1" applyFont="1" applyBorder="1" applyAlignment="1" applyProtection="1">
      <alignment horizontal="right" vertical="center"/>
      <protection/>
    </xf>
    <xf numFmtId="0" fontId="8" fillId="0" borderId="36" xfId="61" applyNumberFormat="1" applyFont="1" applyBorder="1" applyAlignment="1" applyProtection="1">
      <alignment vertical="center" wrapText="1"/>
      <protection/>
    </xf>
    <xf numFmtId="0" fontId="8" fillId="0" borderId="34" xfId="61" applyNumberFormat="1" applyFont="1" applyBorder="1" applyAlignment="1" applyProtection="1">
      <alignment vertical="center" wrapText="1"/>
      <protection/>
    </xf>
    <xf numFmtId="0" fontId="8" fillId="0" borderId="78" xfId="61" applyFont="1" applyBorder="1" applyAlignment="1">
      <alignment horizontal="left" vertical="center" wrapText="1"/>
      <protection/>
    </xf>
    <xf numFmtId="41" fontId="8" fillId="0" borderId="38" xfId="61" applyNumberFormat="1" applyFont="1" applyBorder="1" applyAlignment="1" applyProtection="1">
      <alignment horizontal="right" vertical="center"/>
      <protection/>
    </xf>
    <xf numFmtId="41" fontId="8" fillId="0" borderId="41" xfId="61" applyNumberFormat="1" applyFont="1" applyBorder="1" applyAlignment="1" applyProtection="1">
      <alignment horizontal="right" vertical="center"/>
      <protection/>
    </xf>
    <xf numFmtId="0" fontId="8" fillId="0" borderId="23" xfId="61" applyFont="1" applyBorder="1" applyAlignment="1">
      <alignment horizontal="left" vertical="center" wrapText="1"/>
      <protection/>
    </xf>
    <xf numFmtId="41" fontId="8" fillId="0" borderId="10" xfId="61" applyNumberFormat="1" applyFont="1" applyBorder="1" applyAlignment="1" applyProtection="1">
      <alignment horizontal="right" vertical="center"/>
      <protection/>
    </xf>
    <xf numFmtId="0" fontId="9" fillId="0" borderId="0" xfId="61" applyFont="1" applyBorder="1" applyAlignment="1">
      <alignment horizontal="left" vertical="center" wrapText="1"/>
      <protection/>
    </xf>
    <xf numFmtId="0" fontId="9" fillId="0" borderId="48" xfId="61" applyFont="1" applyBorder="1" applyAlignment="1">
      <alignment horizontal="right" vertical="center"/>
      <protection/>
    </xf>
    <xf numFmtId="38" fontId="10" fillId="0" borderId="0" xfId="50" applyFont="1" applyAlignment="1">
      <alignment horizontal="left" vertical="center"/>
    </xf>
    <xf numFmtId="38" fontId="9" fillId="0" borderId="48" xfId="50" applyFont="1" applyBorder="1" applyAlignment="1">
      <alignment horizontal="right" vertical="center"/>
    </xf>
    <xf numFmtId="38" fontId="9" fillId="0" borderId="10" xfId="50" applyFont="1" applyBorder="1" applyAlignment="1">
      <alignment horizontal="righ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Sheet1" xfId="64"/>
    <cellStyle name="標準_Sheet1_1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19050</xdr:rowOff>
    </xdr:from>
    <xdr:to>
      <xdr:col>3</xdr:col>
      <xdr:colOff>0</xdr:colOff>
      <xdr:row>2</xdr:row>
      <xdr:rowOff>266700</xdr:rowOff>
    </xdr:to>
    <xdr:sp>
      <xdr:nvSpPr>
        <xdr:cNvPr id="1" name="Line 1"/>
        <xdr:cNvSpPr>
          <a:spLocks/>
        </xdr:cNvSpPr>
      </xdr:nvSpPr>
      <xdr:spPr>
        <a:xfrm>
          <a:off x="819150" y="438150"/>
          <a:ext cx="16859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27</xdr:row>
      <xdr:rowOff>19050</xdr:rowOff>
    </xdr:from>
    <xdr:to>
      <xdr:col>3</xdr:col>
      <xdr:colOff>0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6124575"/>
          <a:ext cx="24574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19050</xdr:rowOff>
    </xdr:from>
    <xdr:to>
      <xdr:col>3</xdr:col>
      <xdr:colOff>0</xdr:colOff>
      <xdr:row>2</xdr:row>
      <xdr:rowOff>266700</xdr:rowOff>
    </xdr:to>
    <xdr:sp>
      <xdr:nvSpPr>
        <xdr:cNvPr id="3" name="Line 1"/>
        <xdr:cNvSpPr>
          <a:spLocks/>
        </xdr:cNvSpPr>
      </xdr:nvSpPr>
      <xdr:spPr>
        <a:xfrm>
          <a:off x="819150" y="438150"/>
          <a:ext cx="16859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27</xdr:row>
      <xdr:rowOff>19050</xdr:rowOff>
    </xdr:from>
    <xdr:to>
      <xdr:col>3</xdr:col>
      <xdr:colOff>0</xdr:colOff>
      <xdr:row>29</xdr:row>
      <xdr:rowOff>0</xdr:rowOff>
    </xdr:to>
    <xdr:sp>
      <xdr:nvSpPr>
        <xdr:cNvPr id="4" name="Line 2"/>
        <xdr:cNvSpPr>
          <a:spLocks/>
        </xdr:cNvSpPr>
      </xdr:nvSpPr>
      <xdr:spPr>
        <a:xfrm>
          <a:off x="47625" y="6124575"/>
          <a:ext cx="24574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view="pageBreakPreview" zoomScaleSheetLayoutView="100" zoomScalePageLayoutView="0" workbookViewId="0" topLeftCell="A13">
      <selection activeCell="N35" sqref="N35"/>
    </sheetView>
  </sheetViews>
  <sheetFormatPr defaultColWidth="9.00390625" defaultRowHeight="13.5"/>
  <cols>
    <col min="1" max="1" width="10.625" style="0" customWidth="1"/>
    <col min="2" max="2" width="6.625" style="0" customWidth="1"/>
    <col min="3" max="3" width="15.625" style="0" customWidth="1"/>
    <col min="4" max="9" width="9.625" style="0" customWidth="1"/>
    <col min="10" max="10" width="9.875" style="0" bestFit="1" customWidth="1"/>
  </cols>
  <sheetData>
    <row r="1" spans="1:17" ht="18.75" customHeight="1">
      <c r="A1" s="178" t="s">
        <v>13</v>
      </c>
      <c r="B1" s="178"/>
      <c r="C1" s="178"/>
      <c r="D1" s="178"/>
      <c r="E1" s="178"/>
      <c r="F1" s="178"/>
      <c r="G1" s="178"/>
      <c r="H1" s="178"/>
      <c r="I1" s="178"/>
      <c r="J1" s="1"/>
      <c r="K1" s="1"/>
      <c r="L1" s="1"/>
      <c r="M1" s="1"/>
      <c r="N1" s="1"/>
      <c r="O1" s="1"/>
      <c r="P1" s="1"/>
      <c r="Q1" s="1"/>
    </row>
    <row r="2" spans="1:17" ht="14.25" thickBot="1">
      <c r="A2" s="2"/>
      <c r="B2" s="2"/>
      <c r="C2" s="2"/>
      <c r="D2" s="2"/>
      <c r="E2" s="2"/>
      <c r="F2" s="2"/>
      <c r="G2" s="2"/>
      <c r="H2" s="180" t="s">
        <v>39</v>
      </c>
      <c r="I2" s="180"/>
      <c r="J2" s="1"/>
      <c r="K2" s="1"/>
      <c r="L2" s="1"/>
      <c r="M2" s="1"/>
      <c r="N2" s="1"/>
      <c r="O2" s="1"/>
      <c r="P2" s="1"/>
      <c r="Q2" s="1"/>
    </row>
    <row r="3" spans="1:17" ht="21.75" customHeight="1">
      <c r="A3" s="158" t="s">
        <v>134</v>
      </c>
      <c r="B3" s="18" t="s">
        <v>12</v>
      </c>
      <c r="C3" s="19" t="s">
        <v>11</v>
      </c>
      <c r="D3" s="20" t="s">
        <v>0</v>
      </c>
      <c r="E3" s="21" t="s">
        <v>1</v>
      </c>
      <c r="F3" s="21" t="s">
        <v>2</v>
      </c>
      <c r="G3" s="21" t="s">
        <v>3</v>
      </c>
      <c r="H3" s="59" t="s">
        <v>4</v>
      </c>
      <c r="I3" s="22" t="s">
        <v>5</v>
      </c>
      <c r="J3" s="1"/>
      <c r="K3" s="1"/>
      <c r="L3" s="1"/>
      <c r="M3" s="1"/>
      <c r="N3" s="1"/>
      <c r="O3" s="1"/>
      <c r="P3" s="1"/>
      <c r="Q3" s="1"/>
    </row>
    <row r="4" spans="1:17" ht="18.75" customHeight="1">
      <c r="A4" s="173" t="s">
        <v>136</v>
      </c>
      <c r="B4" s="184" t="s">
        <v>33</v>
      </c>
      <c r="C4" s="23" t="s">
        <v>34</v>
      </c>
      <c r="D4" s="28">
        <f>SUM(D5:D6)</f>
        <v>999845</v>
      </c>
      <c r="E4" s="28">
        <f>SUM(E5:E6)</f>
        <v>61522</v>
      </c>
      <c r="F4" s="28">
        <f>SUM(F5:F6)</f>
        <v>912147</v>
      </c>
      <c r="G4" s="28">
        <f>SUM(G5:G6)</f>
        <v>25813</v>
      </c>
      <c r="H4" s="29">
        <f>SUM(H5:H6)</f>
        <v>566109</v>
      </c>
      <c r="I4" s="28">
        <f>SUM(D4:H4)</f>
        <v>2565436</v>
      </c>
      <c r="J4" s="1"/>
      <c r="K4" s="1"/>
      <c r="L4" s="1"/>
      <c r="M4" s="1"/>
      <c r="N4" s="1"/>
      <c r="O4" s="1"/>
      <c r="P4" s="1"/>
      <c r="Q4" s="1"/>
    </row>
    <row r="5" spans="1:17" ht="18.75" customHeight="1">
      <c r="A5" s="174"/>
      <c r="B5" s="185"/>
      <c r="C5" s="23" t="s">
        <v>35</v>
      </c>
      <c r="D5" s="34">
        <v>959710</v>
      </c>
      <c r="E5" s="34">
        <v>50182</v>
      </c>
      <c r="F5" s="34">
        <v>871335</v>
      </c>
      <c r="G5" s="34">
        <v>25171</v>
      </c>
      <c r="H5" s="35">
        <v>543881</v>
      </c>
      <c r="I5" s="34">
        <f aca="true" t="shared" si="0" ref="I5:I12">SUM(D5:H5)</f>
        <v>2450279</v>
      </c>
      <c r="J5" s="1"/>
      <c r="K5" s="1"/>
      <c r="L5" s="1"/>
      <c r="M5" s="1"/>
      <c r="N5" s="1"/>
      <c r="O5" s="1"/>
      <c r="P5" s="1"/>
      <c r="Q5" s="1"/>
    </row>
    <row r="6" spans="1:17" ht="18.75" customHeight="1">
      <c r="A6" s="174"/>
      <c r="B6" s="186"/>
      <c r="C6" s="23" t="s">
        <v>36</v>
      </c>
      <c r="D6" s="34">
        <v>40135</v>
      </c>
      <c r="E6" s="34">
        <v>11340</v>
      </c>
      <c r="F6" s="34">
        <v>40812</v>
      </c>
      <c r="G6" s="34">
        <v>642</v>
      </c>
      <c r="H6" s="35">
        <v>22228</v>
      </c>
      <c r="I6" s="34">
        <f t="shared" si="0"/>
        <v>115157</v>
      </c>
      <c r="J6" s="1"/>
      <c r="K6" s="1"/>
      <c r="L6" s="1"/>
      <c r="M6" s="1"/>
      <c r="N6" s="1"/>
      <c r="O6" s="1"/>
      <c r="P6" s="1"/>
      <c r="Q6" s="1"/>
    </row>
    <row r="7" spans="1:17" ht="18.75" customHeight="1">
      <c r="A7" s="175"/>
      <c r="B7" s="169" t="s">
        <v>37</v>
      </c>
      <c r="C7" s="170"/>
      <c r="D7" s="36">
        <v>1502888</v>
      </c>
      <c r="E7" s="36">
        <v>147286</v>
      </c>
      <c r="F7" s="36">
        <v>6444988</v>
      </c>
      <c r="G7" s="36">
        <v>10971</v>
      </c>
      <c r="H7" s="37">
        <v>873399</v>
      </c>
      <c r="I7" s="36">
        <f t="shared" si="0"/>
        <v>8979532</v>
      </c>
      <c r="J7" s="1"/>
      <c r="K7" s="1"/>
      <c r="L7" s="1"/>
      <c r="M7" s="1"/>
      <c r="N7" s="1"/>
      <c r="O7" s="1"/>
      <c r="P7" s="1"/>
      <c r="Q7" s="1"/>
    </row>
    <row r="8" spans="1:17" ht="18.75" customHeight="1">
      <c r="A8" s="165" t="s">
        <v>137</v>
      </c>
      <c r="B8" s="196" t="s">
        <v>33</v>
      </c>
      <c r="C8" s="23" t="s">
        <v>34</v>
      </c>
      <c r="D8" s="47">
        <f>SUM(D9:D10)</f>
        <v>1065116</v>
      </c>
      <c r="E8" s="47">
        <f>SUM(E9:E10)</f>
        <v>123532</v>
      </c>
      <c r="F8" s="47">
        <f>SUM(F9:F10)</f>
        <v>932207</v>
      </c>
      <c r="G8" s="47">
        <f>SUM(G9:G10)</f>
        <v>28662</v>
      </c>
      <c r="H8" s="47">
        <f>SUM(H9:H10)</f>
        <v>589215</v>
      </c>
      <c r="I8" s="43">
        <f t="shared" si="0"/>
        <v>2738732</v>
      </c>
      <c r="J8" s="1"/>
      <c r="K8" s="1"/>
      <c r="L8" s="1"/>
      <c r="M8" s="1"/>
      <c r="N8" s="1"/>
      <c r="O8" s="1"/>
      <c r="P8" s="1"/>
      <c r="Q8" s="1"/>
    </row>
    <row r="9" spans="1:17" ht="18.75" customHeight="1">
      <c r="A9" s="194"/>
      <c r="B9" s="185"/>
      <c r="C9" s="23" t="s">
        <v>35</v>
      </c>
      <c r="D9" s="52">
        <v>1020265</v>
      </c>
      <c r="E9" s="52">
        <v>61476</v>
      </c>
      <c r="F9" s="52">
        <v>886211</v>
      </c>
      <c r="G9" s="52">
        <v>27992</v>
      </c>
      <c r="H9" s="53">
        <v>567183</v>
      </c>
      <c r="I9" s="47">
        <f t="shared" si="0"/>
        <v>2563127</v>
      </c>
      <c r="J9" s="1"/>
      <c r="K9" s="1"/>
      <c r="L9" s="1"/>
      <c r="M9" s="1"/>
      <c r="N9" s="1"/>
      <c r="O9" s="1"/>
      <c r="P9" s="1"/>
      <c r="Q9" s="1"/>
    </row>
    <row r="10" spans="1:17" ht="18.75" customHeight="1">
      <c r="A10" s="194"/>
      <c r="B10" s="186"/>
      <c r="C10" s="23" t="s">
        <v>36</v>
      </c>
      <c r="D10" s="52">
        <v>44851</v>
      </c>
      <c r="E10" s="52">
        <v>62056</v>
      </c>
      <c r="F10" s="60">
        <v>45996</v>
      </c>
      <c r="G10" s="60">
        <v>670</v>
      </c>
      <c r="H10" s="61">
        <v>22032</v>
      </c>
      <c r="I10" s="47">
        <f t="shared" si="0"/>
        <v>175605</v>
      </c>
      <c r="J10" s="1"/>
      <c r="K10" s="1"/>
      <c r="L10" s="1"/>
      <c r="M10" s="1"/>
      <c r="N10" s="1"/>
      <c r="O10" s="1"/>
      <c r="P10" s="1"/>
      <c r="Q10" s="1"/>
    </row>
    <row r="11" spans="1:17" ht="18.75" customHeight="1">
      <c r="A11" s="195"/>
      <c r="B11" s="169" t="s">
        <v>37</v>
      </c>
      <c r="C11" s="170"/>
      <c r="D11" s="54">
        <v>1406393</v>
      </c>
      <c r="E11" s="55">
        <v>184382</v>
      </c>
      <c r="F11" s="62">
        <v>6832922</v>
      </c>
      <c r="G11" s="62">
        <v>18301</v>
      </c>
      <c r="H11" s="63">
        <v>833243</v>
      </c>
      <c r="I11" s="55">
        <f t="shared" si="0"/>
        <v>9275241</v>
      </c>
      <c r="J11" s="1"/>
      <c r="K11" s="1"/>
      <c r="L11" s="1"/>
      <c r="M11" s="1"/>
      <c r="N11" s="1"/>
      <c r="O11" s="1"/>
      <c r="P11" s="1"/>
      <c r="Q11" s="1"/>
    </row>
    <row r="12" spans="1:17" s="41" customFormat="1" ht="18.75" customHeight="1">
      <c r="A12" s="164" t="s">
        <v>138</v>
      </c>
      <c r="B12" s="176" t="s">
        <v>33</v>
      </c>
      <c r="C12" s="57" t="s">
        <v>34</v>
      </c>
      <c r="D12" s="47">
        <f>SUM(D13:D14)</f>
        <v>1057971</v>
      </c>
      <c r="E12" s="47">
        <f>SUM(E13:E14)</f>
        <v>70540</v>
      </c>
      <c r="F12" s="64">
        <f>SUM(F13:F14)</f>
        <v>912609</v>
      </c>
      <c r="G12" s="64">
        <f>SUM(G13:G14)</f>
        <v>25721</v>
      </c>
      <c r="H12" s="64">
        <f>SUM(H13:H14)</f>
        <v>557118</v>
      </c>
      <c r="I12" s="47">
        <f t="shared" si="0"/>
        <v>2623959</v>
      </c>
      <c r="J12" s="40"/>
      <c r="K12" s="40"/>
      <c r="L12" s="40"/>
      <c r="M12" s="40"/>
      <c r="N12" s="40"/>
      <c r="O12" s="40"/>
      <c r="P12" s="40"/>
      <c r="Q12" s="40"/>
    </row>
    <row r="13" spans="1:17" s="41" customFormat="1" ht="18.75" customHeight="1">
      <c r="A13" s="164"/>
      <c r="B13" s="177"/>
      <c r="C13" s="57" t="s">
        <v>35</v>
      </c>
      <c r="D13" s="47">
        <v>1011456</v>
      </c>
      <c r="E13" s="47">
        <v>40818</v>
      </c>
      <c r="F13" s="64">
        <v>860024</v>
      </c>
      <c r="G13" s="64">
        <v>25143</v>
      </c>
      <c r="H13" s="61">
        <v>489265</v>
      </c>
      <c r="I13" s="47">
        <v>2426706</v>
      </c>
      <c r="J13" s="40"/>
      <c r="K13" s="40"/>
      <c r="L13" s="40"/>
      <c r="M13" s="40"/>
      <c r="N13" s="40"/>
      <c r="O13" s="40"/>
      <c r="P13" s="40"/>
      <c r="Q13" s="40"/>
    </row>
    <row r="14" spans="1:17" s="41" customFormat="1" ht="18.75" customHeight="1">
      <c r="A14" s="164"/>
      <c r="B14" s="177"/>
      <c r="C14" s="57" t="s">
        <v>36</v>
      </c>
      <c r="D14" s="47">
        <v>46515</v>
      </c>
      <c r="E14" s="47">
        <v>29722</v>
      </c>
      <c r="F14" s="64">
        <v>52585</v>
      </c>
      <c r="G14" s="64">
        <v>578</v>
      </c>
      <c r="H14" s="61">
        <v>67853</v>
      </c>
      <c r="I14" s="47">
        <v>197253</v>
      </c>
      <c r="J14" s="40"/>
      <c r="K14" s="40"/>
      <c r="L14" s="40"/>
      <c r="M14" s="40"/>
      <c r="N14" s="40"/>
      <c r="O14" s="40"/>
      <c r="P14" s="40"/>
      <c r="Q14" s="40"/>
    </row>
    <row r="15" spans="1:17" s="41" customFormat="1" ht="18.75" customHeight="1">
      <c r="A15" s="165"/>
      <c r="B15" s="182" t="s">
        <v>37</v>
      </c>
      <c r="C15" s="183"/>
      <c r="D15" s="47">
        <v>1403218</v>
      </c>
      <c r="E15" s="47">
        <v>92369</v>
      </c>
      <c r="F15" s="64">
        <v>7237373</v>
      </c>
      <c r="G15" s="64">
        <v>11497</v>
      </c>
      <c r="H15" s="61">
        <v>830978</v>
      </c>
      <c r="I15" s="47">
        <v>9575435</v>
      </c>
      <c r="J15" s="40"/>
      <c r="K15" s="40"/>
      <c r="L15" s="40"/>
      <c r="M15" s="40"/>
      <c r="N15" s="40"/>
      <c r="O15" s="40"/>
      <c r="P15" s="40"/>
      <c r="Q15" s="40"/>
    </row>
    <row r="16" spans="1:17" s="45" customFormat="1" ht="18.75" customHeight="1">
      <c r="A16" s="190" t="s">
        <v>139</v>
      </c>
      <c r="B16" s="166" t="s">
        <v>6</v>
      </c>
      <c r="C16" s="46" t="s">
        <v>7</v>
      </c>
      <c r="D16" s="58">
        <f>SUM(D17:D18)</f>
        <v>1165384</v>
      </c>
      <c r="E16" s="58">
        <f>SUM(E17:E18)</f>
        <v>159346</v>
      </c>
      <c r="F16" s="58">
        <f>SUM(F17:F18)</f>
        <v>823860</v>
      </c>
      <c r="G16" s="58">
        <f>SUM(G17:G18)</f>
        <v>22263</v>
      </c>
      <c r="H16" s="58">
        <f>SUM(H17:H18)</f>
        <v>601146</v>
      </c>
      <c r="I16" s="58">
        <f>SUM(D16:H16)</f>
        <v>2771999</v>
      </c>
      <c r="J16" s="44"/>
      <c r="K16" s="44"/>
      <c r="L16" s="44"/>
      <c r="M16" s="44"/>
      <c r="N16" s="44"/>
      <c r="O16" s="44"/>
      <c r="P16" s="44"/>
      <c r="Q16" s="44"/>
    </row>
    <row r="17" spans="1:17" s="45" customFormat="1" ht="18.75" customHeight="1">
      <c r="A17" s="190"/>
      <c r="B17" s="167"/>
      <c r="C17" s="46" t="s">
        <v>8</v>
      </c>
      <c r="D17" s="42">
        <v>1130229</v>
      </c>
      <c r="E17" s="42">
        <v>151036</v>
      </c>
      <c r="F17" s="42">
        <v>794650</v>
      </c>
      <c r="G17" s="42">
        <v>21890</v>
      </c>
      <c r="H17" s="48">
        <v>553228</v>
      </c>
      <c r="I17" s="42">
        <v>2651033</v>
      </c>
      <c r="J17" s="56"/>
      <c r="K17" s="44"/>
      <c r="L17" s="44"/>
      <c r="M17" s="44"/>
      <c r="N17" s="44"/>
      <c r="O17" s="44"/>
      <c r="P17" s="44"/>
      <c r="Q17" s="44"/>
    </row>
    <row r="18" spans="1:17" s="45" customFormat="1" ht="18.75" customHeight="1">
      <c r="A18" s="190"/>
      <c r="B18" s="167"/>
      <c r="C18" s="46" t="s">
        <v>9</v>
      </c>
      <c r="D18" s="42">
        <v>35155</v>
      </c>
      <c r="E18" s="42">
        <v>8310</v>
      </c>
      <c r="F18" s="42">
        <v>29210</v>
      </c>
      <c r="G18" s="42">
        <v>373</v>
      </c>
      <c r="H18" s="48">
        <v>47918</v>
      </c>
      <c r="I18" s="42">
        <v>120966</v>
      </c>
      <c r="J18" s="44"/>
      <c r="K18" s="44"/>
      <c r="L18" s="44"/>
      <c r="M18" s="44"/>
      <c r="N18" s="44"/>
      <c r="O18" s="44"/>
      <c r="P18" s="44"/>
      <c r="Q18" s="44"/>
    </row>
    <row r="19" spans="1:17" s="45" customFormat="1" ht="18.75" customHeight="1" thickBot="1">
      <c r="A19" s="191"/>
      <c r="B19" s="188" t="s">
        <v>10</v>
      </c>
      <c r="C19" s="189"/>
      <c r="D19" s="49">
        <v>1407768</v>
      </c>
      <c r="E19" s="49">
        <v>38127</v>
      </c>
      <c r="F19" s="49">
        <v>6070510</v>
      </c>
      <c r="G19" s="49">
        <v>12321</v>
      </c>
      <c r="H19" s="50">
        <v>2197090</v>
      </c>
      <c r="I19" s="42">
        <v>9725816</v>
      </c>
      <c r="J19" s="44"/>
      <c r="K19" s="44"/>
      <c r="L19" s="44"/>
      <c r="M19" s="44"/>
      <c r="N19" s="44"/>
      <c r="O19" s="44"/>
      <c r="P19" s="44"/>
      <c r="Q19" s="44"/>
    </row>
    <row r="20" spans="1:17" s="157" customFormat="1" ht="15" customHeight="1">
      <c r="A20" s="187" t="s">
        <v>22</v>
      </c>
      <c r="B20" s="187"/>
      <c r="C20" s="187"/>
      <c r="D20" s="187"/>
      <c r="E20" s="187"/>
      <c r="F20" s="155"/>
      <c r="G20" s="156"/>
      <c r="H20" s="181" t="s">
        <v>32</v>
      </c>
      <c r="I20" s="181"/>
      <c r="J20" s="155"/>
      <c r="K20" s="155"/>
      <c r="L20" s="155"/>
      <c r="M20" s="155"/>
      <c r="N20" s="155"/>
      <c r="O20" s="155"/>
      <c r="P20" s="155"/>
      <c r="Q20" s="155"/>
    </row>
    <row r="21" spans="1:17" s="157" customFormat="1" ht="12.75" customHeight="1">
      <c r="A21" s="163" t="s">
        <v>23</v>
      </c>
      <c r="B21" s="163"/>
      <c r="C21" s="163"/>
      <c r="D21" s="163"/>
      <c r="E21" s="163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</row>
    <row r="22" spans="1:17" s="157" customFormat="1" ht="12.75" customHeight="1">
      <c r="A22" s="163" t="s">
        <v>21</v>
      </c>
      <c r="B22" s="163"/>
      <c r="C22" s="163"/>
      <c r="D22" s="163"/>
      <c r="E22" s="163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</row>
    <row r="23" spans="1:17" s="157" customFormat="1" ht="12.75" customHeight="1">
      <c r="A23" s="163" t="s">
        <v>20</v>
      </c>
      <c r="B23" s="163"/>
      <c r="C23" s="163"/>
      <c r="D23" s="163"/>
      <c r="E23" s="163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</row>
    <row r="24" spans="1:17" s="157" customFormat="1" ht="12.75" customHeight="1">
      <c r="A24" s="163" t="s">
        <v>24</v>
      </c>
      <c r="B24" s="163"/>
      <c r="C24" s="163"/>
      <c r="D24" s="163"/>
      <c r="E24" s="163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</row>
    <row r="25" ht="27" customHeight="1"/>
    <row r="26" spans="1:11" ht="18.75" customHeight="1">
      <c r="A26" s="179" t="s">
        <v>145</v>
      </c>
      <c r="B26" s="179"/>
      <c r="C26" s="179"/>
      <c r="D26" s="179"/>
      <c r="E26" s="179"/>
      <c r="F26" s="179"/>
      <c r="G26" s="179"/>
      <c r="H26" s="179"/>
      <c r="I26" s="179"/>
      <c r="J26" s="3"/>
      <c r="K26" s="3"/>
    </row>
    <row r="27" spans="1:12" ht="14.25" thickBot="1">
      <c r="A27" s="13"/>
      <c r="B27" s="13"/>
      <c r="C27" s="4"/>
      <c r="D27" s="4"/>
      <c r="E27" s="4"/>
      <c r="F27" s="4"/>
      <c r="G27" s="4"/>
      <c r="H27" s="25" t="s">
        <v>19</v>
      </c>
      <c r="I27" s="5"/>
      <c r="J27" s="5"/>
      <c r="K27" s="3"/>
      <c r="L27" s="3"/>
    </row>
    <row r="28" spans="1:11" ht="13.5">
      <c r="A28" s="12"/>
      <c r="C28" s="160" t="s">
        <v>14</v>
      </c>
      <c r="D28" s="10">
        <v>39904</v>
      </c>
      <c r="E28" s="10">
        <v>40269</v>
      </c>
      <c r="F28" s="10">
        <v>40634</v>
      </c>
      <c r="G28" s="10">
        <v>41000</v>
      </c>
      <c r="H28" s="6">
        <v>41365</v>
      </c>
      <c r="I28" s="3"/>
      <c r="J28" s="3"/>
      <c r="K28" s="3"/>
    </row>
    <row r="29" spans="1:11" ht="13.5">
      <c r="A29" s="159" t="s">
        <v>15</v>
      </c>
      <c r="B29" s="11"/>
      <c r="C29" s="51"/>
      <c r="D29" s="16" t="s">
        <v>140</v>
      </c>
      <c r="E29" s="16" t="s">
        <v>141</v>
      </c>
      <c r="F29" s="16" t="s">
        <v>142</v>
      </c>
      <c r="G29" s="16" t="s">
        <v>143</v>
      </c>
      <c r="H29" s="17" t="s">
        <v>144</v>
      </c>
      <c r="I29" s="3"/>
      <c r="J29" s="3"/>
      <c r="K29" s="3"/>
    </row>
    <row r="30" spans="1:11" ht="19.5" customHeight="1">
      <c r="A30" s="199" t="s">
        <v>30</v>
      </c>
      <c r="B30" s="200"/>
      <c r="C30" s="201"/>
      <c r="D30" s="27">
        <v>1090</v>
      </c>
      <c r="E30" s="30">
        <v>982</v>
      </c>
      <c r="F30" s="30">
        <v>1032</v>
      </c>
      <c r="G30" s="30">
        <v>1029</v>
      </c>
      <c r="H30" s="14">
        <v>1489</v>
      </c>
      <c r="I30" s="3"/>
      <c r="J30" s="3"/>
      <c r="K30" s="3"/>
    </row>
    <row r="31" spans="1:11" ht="19.5" customHeight="1">
      <c r="A31" s="161" t="s">
        <v>28</v>
      </c>
      <c r="B31" s="161"/>
      <c r="C31" s="162"/>
      <c r="D31" s="27">
        <v>40</v>
      </c>
      <c r="E31" s="30">
        <v>37</v>
      </c>
      <c r="F31" s="30">
        <v>36</v>
      </c>
      <c r="G31" s="30">
        <v>35</v>
      </c>
      <c r="H31" s="14">
        <v>54</v>
      </c>
      <c r="I31" s="3"/>
      <c r="J31" s="3"/>
      <c r="K31" s="3"/>
    </row>
    <row r="32" spans="1:11" ht="19.5" customHeight="1">
      <c r="A32" s="161" t="s">
        <v>29</v>
      </c>
      <c r="B32" s="161"/>
      <c r="C32" s="162"/>
      <c r="D32" s="27">
        <v>1239</v>
      </c>
      <c r="E32" s="30">
        <v>1170</v>
      </c>
      <c r="F32" s="30">
        <v>1187</v>
      </c>
      <c r="G32" s="30">
        <v>1210</v>
      </c>
      <c r="H32" s="14">
        <v>983</v>
      </c>
      <c r="I32" s="3"/>
      <c r="J32" s="3"/>
      <c r="K32" s="3"/>
    </row>
    <row r="33" spans="1:11" ht="19.5" customHeight="1">
      <c r="A33" s="161" t="s">
        <v>27</v>
      </c>
      <c r="B33" s="161"/>
      <c r="C33" s="162"/>
      <c r="D33" s="27">
        <v>124</v>
      </c>
      <c r="E33" s="30">
        <v>105</v>
      </c>
      <c r="F33" s="30">
        <v>122</v>
      </c>
      <c r="G33" s="30">
        <v>123</v>
      </c>
      <c r="H33" s="14">
        <v>103</v>
      </c>
      <c r="I33" s="3"/>
      <c r="J33" s="3"/>
      <c r="K33" s="3"/>
    </row>
    <row r="34" spans="1:11" ht="19.5" customHeight="1">
      <c r="A34" s="161" t="s">
        <v>26</v>
      </c>
      <c r="B34" s="161"/>
      <c r="C34" s="162"/>
      <c r="D34" s="27">
        <v>3511</v>
      </c>
      <c r="E34" s="30">
        <v>3470</v>
      </c>
      <c r="F34" s="30">
        <v>3128</v>
      </c>
      <c r="G34" s="30">
        <v>3218</v>
      </c>
      <c r="H34" s="14">
        <v>4509</v>
      </c>
      <c r="I34" s="3"/>
      <c r="J34" s="3"/>
      <c r="K34" s="3"/>
    </row>
    <row r="35" spans="1:11" ht="19.5" customHeight="1">
      <c r="A35" s="161" t="s">
        <v>16</v>
      </c>
      <c r="B35" s="161"/>
      <c r="C35" s="162"/>
      <c r="D35" s="27">
        <v>172</v>
      </c>
      <c r="E35" s="30">
        <v>160</v>
      </c>
      <c r="F35" s="30">
        <v>210</v>
      </c>
      <c r="G35" s="30">
        <v>225</v>
      </c>
      <c r="H35" s="14">
        <v>205</v>
      </c>
      <c r="I35" s="3"/>
      <c r="J35" s="3"/>
      <c r="K35" s="3"/>
    </row>
    <row r="36" spans="1:11" ht="19.5" customHeight="1">
      <c r="A36" s="171" t="s">
        <v>17</v>
      </c>
      <c r="B36" s="171"/>
      <c r="C36" s="172"/>
      <c r="D36" s="27">
        <v>89</v>
      </c>
      <c r="E36" s="30">
        <v>88</v>
      </c>
      <c r="F36" s="30">
        <v>98</v>
      </c>
      <c r="G36" s="30">
        <v>102</v>
      </c>
      <c r="H36" s="14">
        <v>114</v>
      </c>
      <c r="I36" s="3"/>
      <c r="J36" s="3"/>
      <c r="K36" s="3"/>
    </row>
    <row r="37" spans="1:11" ht="19.5" customHeight="1">
      <c r="A37" s="197" t="s">
        <v>25</v>
      </c>
      <c r="B37" s="197"/>
      <c r="C37" s="198"/>
      <c r="D37" s="27">
        <v>1847</v>
      </c>
      <c r="E37" s="30">
        <v>1603</v>
      </c>
      <c r="F37" s="30">
        <v>1485</v>
      </c>
      <c r="G37" s="30">
        <v>1434</v>
      </c>
      <c r="H37" s="168">
        <v>4643</v>
      </c>
      <c r="I37" s="3"/>
      <c r="J37" s="3"/>
      <c r="K37" s="3"/>
    </row>
    <row r="38" spans="1:11" ht="19.5" customHeight="1">
      <c r="A38" s="161" t="s">
        <v>38</v>
      </c>
      <c r="B38" s="161"/>
      <c r="C38" s="162"/>
      <c r="D38" s="26">
        <v>3903</v>
      </c>
      <c r="E38" s="31">
        <v>3941</v>
      </c>
      <c r="F38" s="31">
        <v>4389</v>
      </c>
      <c r="G38" s="31">
        <v>4713</v>
      </c>
      <c r="H38" s="168"/>
      <c r="I38" s="3"/>
      <c r="J38" s="3"/>
      <c r="K38" s="3"/>
    </row>
    <row r="39" spans="1:11" ht="19.5" customHeight="1" thickBot="1">
      <c r="A39" s="192" t="s">
        <v>18</v>
      </c>
      <c r="B39" s="192"/>
      <c r="C39" s="193"/>
      <c r="D39" s="38">
        <f>SUM(D30:D38)</f>
        <v>12015</v>
      </c>
      <c r="E39" s="39">
        <f>SUM(E30:E38)</f>
        <v>11556</v>
      </c>
      <c r="F39" s="39">
        <f>SUM(F30:F38)</f>
        <v>11687</v>
      </c>
      <c r="G39" s="39">
        <f>SUM(G30:G38)</f>
        <v>12089</v>
      </c>
      <c r="H39" s="15">
        <f>SUM(H30:H38)</f>
        <v>12100</v>
      </c>
      <c r="I39" s="3"/>
      <c r="J39" s="3"/>
      <c r="K39" s="3"/>
    </row>
    <row r="40" spans="1:12" ht="12.75" customHeight="1">
      <c r="A40" s="24" t="s">
        <v>31</v>
      </c>
      <c r="B40" s="7"/>
      <c r="C40" s="7"/>
      <c r="D40" s="7"/>
      <c r="E40" s="32"/>
      <c r="F40" s="33"/>
      <c r="G40" s="33"/>
      <c r="H40" s="25" t="s">
        <v>40</v>
      </c>
      <c r="I40" s="8"/>
      <c r="J40" s="9"/>
      <c r="K40" s="3"/>
      <c r="L40" s="3"/>
    </row>
  </sheetData>
  <sheetProtection/>
  <mergeCells count="32">
    <mergeCell ref="A39:C39"/>
    <mergeCell ref="A8:A11"/>
    <mergeCell ref="B8:B10"/>
    <mergeCell ref="A38:C38"/>
    <mergeCell ref="A37:C37"/>
    <mergeCell ref="A23:E23"/>
    <mergeCell ref="A33:C33"/>
    <mergeCell ref="A30:C30"/>
    <mergeCell ref="A1:I1"/>
    <mergeCell ref="A26:I26"/>
    <mergeCell ref="H2:I2"/>
    <mergeCell ref="H20:I20"/>
    <mergeCell ref="B15:C15"/>
    <mergeCell ref="A21:E21"/>
    <mergeCell ref="B4:B6"/>
    <mergeCell ref="A20:E20"/>
    <mergeCell ref="B19:C19"/>
    <mergeCell ref="A16:A19"/>
    <mergeCell ref="B7:C7"/>
    <mergeCell ref="A36:C36"/>
    <mergeCell ref="A35:C35"/>
    <mergeCell ref="A4:A7"/>
    <mergeCell ref="A34:C34"/>
    <mergeCell ref="B12:B14"/>
    <mergeCell ref="B11:C11"/>
    <mergeCell ref="A31:C31"/>
    <mergeCell ref="A24:E24"/>
    <mergeCell ref="A12:A15"/>
    <mergeCell ref="A22:E22"/>
    <mergeCell ref="B16:B18"/>
    <mergeCell ref="H37:H38"/>
    <mergeCell ref="A32:C3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view="pageBreakPreview" zoomScaleSheetLayoutView="100" zoomScalePageLayoutView="0" workbookViewId="0" topLeftCell="A1">
      <selection activeCell="P40" sqref="P40"/>
    </sheetView>
  </sheetViews>
  <sheetFormatPr defaultColWidth="9.00390625" defaultRowHeight="13.5"/>
  <cols>
    <col min="1" max="1" width="3.375" style="116" customWidth="1"/>
    <col min="2" max="2" width="16.625" style="117" customWidth="1"/>
    <col min="3" max="4" width="7.625" style="118" customWidth="1"/>
    <col min="5" max="6" width="4.375" style="118" customWidth="1"/>
    <col min="7" max="7" width="3.875" style="118" customWidth="1"/>
    <col min="8" max="8" width="3.375" style="118" customWidth="1"/>
    <col min="9" max="9" width="21.00390625" style="118" bestFit="1" customWidth="1"/>
    <col min="10" max="11" width="7.625" style="118" customWidth="1"/>
    <col min="12" max="13" width="4.375" style="118" customWidth="1"/>
    <col min="14" max="16384" width="9.00390625" style="116" customWidth="1"/>
  </cols>
  <sheetData>
    <row r="1" spans="1:18" s="66" customFormat="1" ht="18.75" customHeight="1">
      <c r="A1" s="202" t="s">
        <v>146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65"/>
      <c r="O1" s="65"/>
      <c r="P1" s="65"/>
      <c r="Q1" s="65"/>
      <c r="R1" s="65"/>
    </row>
    <row r="2" spans="1:13" s="69" customFormat="1" ht="7.5" customHeight="1">
      <c r="A2" s="67"/>
      <c r="B2" s="67"/>
      <c r="C2" s="67"/>
      <c r="D2" s="68"/>
      <c r="E2" s="68"/>
      <c r="F2" s="68"/>
      <c r="G2" s="68"/>
      <c r="H2" s="68"/>
      <c r="I2" s="68"/>
      <c r="K2" s="70"/>
      <c r="L2" s="70"/>
      <c r="M2" s="71"/>
    </row>
    <row r="3" spans="1:13" s="74" customFormat="1" ht="21" customHeight="1">
      <c r="A3" s="203" t="s">
        <v>41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73"/>
      <c r="M3" s="73"/>
    </row>
    <row r="4" spans="1:13" s="74" customFormat="1" ht="18" customHeight="1" thickBot="1">
      <c r="A4" s="72"/>
      <c r="B4" s="72"/>
      <c r="C4" s="204" t="s">
        <v>42</v>
      </c>
      <c r="D4" s="204"/>
      <c r="E4" s="204"/>
      <c r="F4" s="204"/>
      <c r="G4" s="72"/>
      <c r="H4" s="72"/>
      <c r="I4" s="72"/>
      <c r="J4" s="204" t="s">
        <v>42</v>
      </c>
      <c r="K4" s="204"/>
      <c r="L4" s="204"/>
      <c r="M4" s="204"/>
    </row>
    <row r="5" spans="1:13" s="74" customFormat="1" ht="24.75" customHeight="1">
      <c r="A5" s="205" t="s">
        <v>43</v>
      </c>
      <c r="B5" s="205"/>
      <c r="C5" s="75" t="s">
        <v>44</v>
      </c>
      <c r="D5" s="76" t="s">
        <v>45</v>
      </c>
      <c r="E5" s="206" t="s">
        <v>46</v>
      </c>
      <c r="F5" s="207"/>
      <c r="G5" s="77"/>
      <c r="H5" s="208" t="s">
        <v>47</v>
      </c>
      <c r="I5" s="209"/>
      <c r="J5" s="78" t="s">
        <v>44</v>
      </c>
      <c r="K5" s="79" t="s">
        <v>45</v>
      </c>
      <c r="L5" s="206" t="s">
        <v>46</v>
      </c>
      <c r="M5" s="208"/>
    </row>
    <row r="6" spans="1:13" s="74" customFormat="1" ht="18" customHeight="1">
      <c r="A6" s="210" t="s">
        <v>48</v>
      </c>
      <c r="B6" s="210"/>
      <c r="C6" s="80">
        <f>C7+C8+C11+C14+C21+C26</f>
        <v>250</v>
      </c>
      <c r="D6" s="81">
        <f>D7+D8+D11+D14+D21+D26</f>
        <v>1707</v>
      </c>
      <c r="E6" s="211">
        <v>129789</v>
      </c>
      <c r="F6" s="211">
        <f>F7+F8+F11+F14+F21+F26</f>
        <v>0</v>
      </c>
      <c r="G6" s="82"/>
      <c r="H6" s="212" t="s">
        <v>48</v>
      </c>
      <c r="I6" s="213"/>
      <c r="J6" s="81">
        <f>J7+J10+J16+J24+J28+J38</f>
        <v>1010</v>
      </c>
      <c r="K6" s="81">
        <f>K7+K10+K16+K24+K28+K38</f>
        <v>9495</v>
      </c>
      <c r="L6" s="211">
        <f>L7+L10+L16+L24+L28+L38+1</f>
        <v>173848</v>
      </c>
      <c r="M6" s="211">
        <f>M7+M10+M16+M24+M28+M38</f>
        <v>0</v>
      </c>
    </row>
    <row r="7" spans="1:13" s="74" customFormat="1" ht="22.5" customHeight="1">
      <c r="A7" s="214" t="s">
        <v>49</v>
      </c>
      <c r="B7" s="214"/>
      <c r="C7" s="83">
        <v>0</v>
      </c>
      <c r="D7" s="84">
        <v>0</v>
      </c>
      <c r="E7" s="215">
        <v>0</v>
      </c>
      <c r="F7" s="215"/>
      <c r="G7" s="85"/>
      <c r="H7" s="216" t="s">
        <v>50</v>
      </c>
      <c r="I7" s="217"/>
      <c r="J7" s="87">
        <f>SUM(J8:J9)</f>
        <v>7</v>
      </c>
      <c r="K7" s="87">
        <f>SUM(K8:K9)</f>
        <v>901</v>
      </c>
      <c r="L7" s="218">
        <f>SUM(L8:L9)</f>
        <v>15852</v>
      </c>
      <c r="M7" s="218">
        <f>SUM(M8:M9)</f>
        <v>0</v>
      </c>
    </row>
    <row r="8" spans="1:13" s="74" customFormat="1" ht="22.5" customHeight="1">
      <c r="A8" s="219" t="s">
        <v>51</v>
      </c>
      <c r="B8" s="219"/>
      <c r="C8" s="88">
        <f>C9+C10</f>
        <v>1</v>
      </c>
      <c r="D8" s="85">
        <f>D9+D10</f>
        <v>1</v>
      </c>
      <c r="E8" s="220" t="s">
        <v>52</v>
      </c>
      <c r="F8" s="220"/>
      <c r="G8" s="85"/>
      <c r="H8" s="89"/>
      <c r="I8" s="90" t="s">
        <v>53</v>
      </c>
      <c r="J8" s="85">
        <v>4</v>
      </c>
      <c r="K8" s="85">
        <v>887</v>
      </c>
      <c r="L8" s="220">
        <v>15533</v>
      </c>
      <c r="M8" s="220"/>
    </row>
    <row r="9" spans="1:13" s="74" customFormat="1" ht="22.5" customHeight="1">
      <c r="A9" s="91"/>
      <c r="B9" s="92" t="s">
        <v>54</v>
      </c>
      <c r="C9" s="93">
        <v>0</v>
      </c>
      <c r="D9" s="85">
        <v>0</v>
      </c>
      <c r="E9" s="220">
        <v>0</v>
      </c>
      <c r="F9" s="220"/>
      <c r="G9" s="85"/>
      <c r="H9" s="94"/>
      <c r="I9" s="95" t="s">
        <v>55</v>
      </c>
      <c r="J9" s="96">
        <v>3</v>
      </c>
      <c r="K9" s="96">
        <v>14</v>
      </c>
      <c r="L9" s="221">
        <v>319</v>
      </c>
      <c r="M9" s="221"/>
    </row>
    <row r="10" spans="1:13" s="74" customFormat="1" ht="22.5" customHeight="1">
      <c r="A10" s="97"/>
      <c r="B10" s="97" t="s">
        <v>56</v>
      </c>
      <c r="C10" s="93">
        <v>1</v>
      </c>
      <c r="D10" s="85">
        <v>1</v>
      </c>
      <c r="E10" s="220" t="s">
        <v>52</v>
      </c>
      <c r="F10" s="220"/>
      <c r="G10" s="85"/>
      <c r="H10" s="222" t="s">
        <v>57</v>
      </c>
      <c r="I10" s="223"/>
      <c r="J10" s="85">
        <f>SUM(J11:J15)</f>
        <v>114</v>
      </c>
      <c r="K10" s="85">
        <f>SUM(K11:K15)</f>
        <v>489</v>
      </c>
      <c r="L10" s="220">
        <f>SUM(L11:L15)</f>
        <v>8135</v>
      </c>
      <c r="M10" s="220">
        <f>SUM(M11:M15)</f>
        <v>0</v>
      </c>
    </row>
    <row r="11" spans="1:13" s="74" customFormat="1" ht="22.5" customHeight="1">
      <c r="A11" s="224" t="s">
        <v>58</v>
      </c>
      <c r="B11" s="224"/>
      <c r="C11" s="88">
        <f>C12+C13</f>
        <v>46</v>
      </c>
      <c r="D11" s="98">
        <f>D12+D13</f>
        <v>307</v>
      </c>
      <c r="E11" s="225">
        <f>E12+E13</f>
        <v>18219</v>
      </c>
      <c r="F11" s="225">
        <f>F12+F13</f>
        <v>0</v>
      </c>
      <c r="G11" s="85"/>
      <c r="H11" s="89"/>
      <c r="I11" s="90" t="s">
        <v>59</v>
      </c>
      <c r="J11" s="85">
        <v>25</v>
      </c>
      <c r="K11" s="85">
        <v>100</v>
      </c>
      <c r="L11" s="220">
        <v>1171</v>
      </c>
      <c r="M11" s="220"/>
    </row>
    <row r="12" spans="1:13" s="74" customFormat="1" ht="22.5" customHeight="1">
      <c r="A12" s="92"/>
      <c r="B12" s="92" t="s">
        <v>60</v>
      </c>
      <c r="C12" s="93">
        <v>23</v>
      </c>
      <c r="D12" s="85">
        <v>109</v>
      </c>
      <c r="E12" s="220">
        <v>2160</v>
      </c>
      <c r="F12" s="220"/>
      <c r="G12" s="85"/>
      <c r="H12" s="94"/>
      <c r="I12" s="95" t="s">
        <v>61</v>
      </c>
      <c r="J12" s="85">
        <v>9</v>
      </c>
      <c r="K12" s="85">
        <v>42</v>
      </c>
      <c r="L12" s="220">
        <v>1120</v>
      </c>
      <c r="M12" s="220"/>
    </row>
    <row r="13" spans="1:13" s="74" customFormat="1" ht="22.5" customHeight="1">
      <c r="A13" s="99"/>
      <c r="B13" s="99" t="s">
        <v>62</v>
      </c>
      <c r="C13" s="100">
        <v>23</v>
      </c>
      <c r="D13" s="101">
        <v>198</v>
      </c>
      <c r="E13" s="226">
        <v>16059</v>
      </c>
      <c r="F13" s="226"/>
      <c r="G13" s="85"/>
      <c r="H13" s="89"/>
      <c r="I13" s="90" t="s">
        <v>63</v>
      </c>
      <c r="J13" s="85">
        <v>47</v>
      </c>
      <c r="K13" s="85">
        <v>255</v>
      </c>
      <c r="L13" s="220">
        <v>4720</v>
      </c>
      <c r="M13" s="220"/>
    </row>
    <row r="14" spans="1:13" s="74" customFormat="1" ht="22.5" customHeight="1">
      <c r="A14" s="224" t="s">
        <v>64</v>
      </c>
      <c r="B14" s="224"/>
      <c r="C14" s="93">
        <f>SUM(C15:C20)</f>
        <v>68</v>
      </c>
      <c r="D14" s="85">
        <f>SUM(D15:D20)</f>
        <v>472</v>
      </c>
      <c r="E14" s="225">
        <v>39642</v>
      </c>
      <c r="F14" s="225">
        <f>SUM(F15:F20)</f>
        <v>0</v>
      </c>
      <c r="G14" s="85"/>
      <c r="H14" s="89"/>
      <c r="I14" s="90" t="s">
        <v>65</v>
      </c>
      <c r="J14" s="85">
        <v>8</v>
      </c>
      <c r="K14" s="85">
        <v>31</v>
      </c>
      <c r="L14" s="220">
        <v>516</v>
      </c>
      <c r="M14" s="220"/>
    </row>
    <row r="15" spans="1:13" s="74" customFormat="1" ht="22.5" customHeight="1">
      <c r="A15" s="92"/>
      <c r="B15" s="92" t="s">
        <v>66</v>
      </c>
      <c r="C15" s="93">
        <v>34</v>
      </c>
      <c r="D15" s="85">
        <v>178</v>
      </c>
      <c r="E15" s="220">
        <v>12312</v>
      </c>
      <c r="F15" s="220"/>
      <c r="G15" s="85"/>
      <c r="H15" s="94"/>
      <c r="I15" s="86" t="s">
        <v>67</v>
      </c>
      <c r="J15" s="85">
        <v>25</v>
      </c>
      <c r="K15" s="85">
        <v>61</v>
      </c>
      <c r="L15" s="220">
        <v>608</v>
      </c>
      <c r="M15" s="220"/>
    </row>
    <row r="16" spans="1:13" s="74" customFormat="1" ht="22.5" customHeight="1">
      <c r="A16" s="92"/>
      <c r="B16" s="92" t="s">
        <v>68</v>
      </c>
      <c r="C16" s="93">
        <v>13</v>
      </c>
      <c r="D16" s="85">
        <v>128</v>
      </c>
      <c r="E16" s="220">
        <v>15874</v>
      </c>
      <c r="F16" s="220"/>
      <c r="G16" s="85"/>
      <c r="H16" s="222" t="s">
        <v>69</v>
      </c>
      <c r="I16" s="223"/>
      <c r="J16" s="87">
        <f>SUM(J17:J23)</f>
        <v>267</v>
      </c>
      <c r="K16" s="87">
        <f>SUM(K17:K23)</f>
        <v>3314</v>
      </c>
      <c r="L16" s="218">
        <f>SUM(L17:L23)</f>
        <v>42645</v>
      </c>
      <c r="M16" s="218">
        <f>SUM(M17:M23)</f>
        <v>0</v>
      </c>
    </row>
    <row r="17" spans="1:13" s="74" customFormat="1" ht="22.5" customHeight="1">
      <c r="A17" s="92"/>
      <c r="B17" s="92" t="s">
        <v>70</v>
      </c>
      <c r="C17" s="93">
        <v>2</v>
      </c>
      <c r="D17" s="85">
        <v>11</v>
      </c>
      <c r="E17" s="220" t="s">
        <v>52</v>
      </c>
      <c r="F17" s="220"/>
      <c r="G17" s="85"/>
      <c r="H17" s="89"/>
      <c r="I17" s="90" t="s">
        <v>71</v>
      </c>
      <c r="J17" s="85">
        <v>35</v>
      </c>
      <c r="K17" s="85">
        <v>1075</v>
      </c>
      <c r="L17" s="220">
        <v>18535</v>
      </c>
      <c r="M17" s="220"/>
    </row>
    <row r="18" spans="1:13" s="74" customFormat="1" ht="22.5" customHeight="1">
      <c r="A18" s="92"/>
      <c r="B18" s="92" t="s">
        <v>72</v>
      </c>
      <c r="C18" s="93">
        <v>6</v>
      </c>
      <c r="D18" s="85">
        <v>54</v>
      </c>
      <c r="E18" s="220">
        <v>5786</v>
      </c>
      <c r="F18" s="220"/>
      <c r="G18" s="85"/>
      <c r="H18" s="89"/>
      <c r="I18" s="90" t="s">
        <v>73</v>
      </c>
      <c r="J18" s="85">
        <v>16</v>
      </c>
      <c r="K18" s="85">
        <v>104</v>
      </c>
      <c r="L18" s="220">
        <v>555</v>
      </c>
      <c r="M18" s="220"/>
    </row>
    <row r="19" spans="1:13" s="74" customFormat="1" ht="22.5" customHeight="1">
      <c r="A19" s="92"/>
      <c r="B19" s="92" t="s">
        <v>74</v>
      </c>
      <c r="C19" s="93">
        <v>6</v>
      </c>
      <c r="D19" s="85">
        <v>32</v>
      </c>
      <c r="E19" s="220" t="s">
        <v>52</v>
      </c>
      <c r="F19" s="220"/>
      <c r="G19" s="85"/>
      <c r="H19" s="89"/>
      <c r="I19" s="90" t="s">
        <v>75</v>
      </c>
      <c r="J19" s="85">
        <v>9</v>
      </c>
      <c r="K19" s="85">
        <v>40</v>
      </c>
      <c r="L19" s="220">
        <v>612</v>
      </c>
      <c r="M19" s="220"/>
    </row>
    <row r="20" spans="1:13" s="74" customFormat="1" ht="22.5" customHeight="1">
      <c r="A20" s="97"/>
      <c r="B20" s="97" t="s">
        <v>76</v>
      </c>
      <c r="C20" s="93">
        <v>7</v>
      </c>
      <c r="D20" s="85">
        <v>69</v>
      </c>
      <c r="E20" s="220">
        <v>3509</v>
      </c>
      <c r="F20" s="220"/>
      <c r="G20" s="85"/>
      <c r="H20" s="94"/>
      <c r="I20" s="95" t="s">
        <v>77</v>
      </c>
      <c r="J20" s="85">
        <v>13</v>
      </c>
      <c r="K20" s="85">
        <v>53</v>
      </c>
      <c r="L20" s="220">
        <v>621</v>
      </c>
      <c r="M20" s="220"/>
    </row>
    <row r="21" spans="1:13" s="74" customFormat="1" ht="22.5" customHeight="1">
      <c r="A21" s="224" t="s">
        <v>78</v>
      </c>
      <c r="B21" s="224"/>
      <c r="C21" s="88">
        <f>C22+C23+C24+C25</f>
        <v>87</v>
      </c>
      <c r="D21" s="98">
        <f>D22+D23+D24+D25</f>
        <v>613</v>
      </c>
      <c r="E21" s="225">
        <f>E22+E23+E24+E25</f>
        <v>45409</v>
      </c>
      <c r="F21" s="225">
        <f>F22+F23+F24+F25</f>
        <v>0</v>
      </c>
      <c r="G21" s="85"/>
      <c r="H21" s="89"/>
      <c r="I21" s="90" t="s">
        <v>79</v>
      </c>
      <c r="J21" s="85">
        <v>36</v>
      </c>
      <c r="K21" s="85">
        <v>120</v>
      </c>
      <c r="L21" s="220">
        <v>2551</v>
      </c>
      <c r="M21" s="220"/>
    </row>
    <row r="22" spans="1:13" s="74" customFormat="1" ht="22.5" customHeight="1">
      <c r="A22" s="92"/>
      <c r="B22" s="92" t="s">
        <v>80</v>
      </c>
      <c r="C22" s="93">
        <v>37</v>
      </c>
      <c r="D22" s="85">
        <v>204</v>
      </c>
      <c r="E22" s="220">
        <v>11137</v>
      </c>
      <c r="F22" s="220"/>
      <c r="G22" s="85"/>
      <c r="H22" s="94"/>
      <c r="I22" s="95" t="s">
        <v>81</v>
      </c>
      <c r="J22" s="85">
        <v>44</v>
      </c>
      <c r="K22" s="85">
        <v>434</v>
      </c>
      <c r="L22" s="220">
        <v>2605</v>
      </c>
      <c r="M22" s="220"/>
    </row>
    <row r="23" spans="1:13" s="74" customFormat="1" ht="22.5" customHeight="1">
      <c r="A23" s="92"/>
      <c r="B23" s="92" t="s">
        <v>82</v>
      </c>
      <c r="C23" s="93">
        <v>21</v>
      </c>
      <c r="D23" s="85">
        <v>130</v>
      </c>
      <c r="E23" s="220">
        <v>11311</v>
      </c>
      <c r="F23" s="220"/>
      <c r="G23" s="85"/>
      <c r="H23" s="89"/>
      <c r="I23" s="90" t="s">
        <v>83</v>
      </c>
      <c r="J23" s="85">
        <v>114</v>
      </c>
      <c r="K23" s="85">
        <v>1488</v>
      </c>
      <c r="L23" s="220">
        <v>17166</v>
      </c>
      <c r="M23" s="220"/>
    </row>
    <row r="24" spans="1:13" s="74" customFormat="1" ht="22.5" customHeight="1">
      <c r="A24" s="92"/>
      <c r="B24" s="92" t="s">
        <v>84</v>
      </c>
      <c r="C24" s="93">
        <v>20</v>
      </c>
      <c r="D24" s="85">
        <v>219</v>
      </c>
      <c r="E24" s="220">
        <v>18645</v>
      </c>
      <c r="F24" s="220"/>
      <c r="G24" s="85"/>
      <c r="H24" s="222" t="s">
        <v>85</v>
      </c>
      <c r="I24" s="223"/>
      <c r="J24" s="102">
        <f>SUM(J25:J27)</f>
        <v>162</v>
      </c>
      <c r="K24" s="87">
        <f>SUM(K25:K27)</f>
        <v>1206</v>
      </c>
      <c r="L24" s="218">
        <v>32148</v>
      </c>
      <c r="M24" s="218">
        <f>SUM(M25:M27)</f>
        <v>0</v>
      </c>
    </row>
    <row r="25" spans="1:13" s="74" customFormat="1" ht="22.5" customHeight="1">
      <c r="A25" s="99"/>
      <c r="B25" s="99" t="s">
        <v>86</v>
      </c>
      <c r="C25" s="100">
        <v>9</v>
      </c>
      <c r="D25" s="101">
        <v>60</v>
      </c>
      <c r="E25" s="226">
        <v>4316</v>
      </c>
      <c r="F25" s="226"/>
      <c r="G25" s="85"/>
      <c r="H25" s="94"/>
      <c r="I25" s="95" t="s">
        <v>87</v>
      </c>
      <c r="J25" s="85">
        <v>98</v>
      </c>
      <c r="K25" s="85">
        <v>821</v>
      </c>
      <c r="L25" s="220">
        <v>19732</v>
      </c>
      <c r="M25" s="220"/>
    </row>
    <row r="26" spans="1:13" s="74" customFormat="1" ht="22.5" customHeight="1">
      <c r="A26" s="227" t="s">
        <v>88</v>
      </c>
      <c r="B26" s="227"/>
      <c r="C26" s="93">
        <f>C27+C28+C29+C30</f>
        <v>48</v>
      </c>
      <c r="D26" s="85">
        <f>D27+D28+D29+D30</f>
        <v>314</v>
      </c>
      <c r="E26" s="225" t="s">
        <v>52</v>
      </c>
      <c r="F26" s="225">
        <f>F27+F28+F29+F30</f>
        <v>0</v>
      </c>
      <c r="G26" s="85"/>
      <c r="H26" s="94"/>
      <c r="I26" s="95" t="s">
        <v>89</v>
      </c>
      <c r="J26" s="85">
        <v>12</v>
      </c>
      <c r="K26" s="85">
        <v>21</v>
      </c>
      <c r="L26" s="220">
        <v>170</v>
      </c>
      <c r="M26" s="220"/>
    </row>
    <row r="27" spans="1:13" s="74" customFormat="1" ht="22.5" customHeight="1">
      <c r="A27" s="92"/>
      <c r="B27" s="92" t="s">
        <v>90</v>
      </c>
      <c r="C27" s="93">
        <v>7</v>
      </c>
      <c r="D27" s="85">
        <v>49</v>
      </c>
      <c r="E27" s="220">
        <v>2143</v>
      </c>
      <c r="F27" s="220"/>
      <c r="G27" s="85"/>
      <c r="H27" s="103"/>
      <c r="I27" s="104" t="s">
        <v>91</v>
      </c>
      <c r="J27" s="85">
        <v>52</v>
      </c>
      <c r="K27" s="85">
        <v>364</v>
      </c>
      <c r="L27" s="220">
        <v>12247</v>
      </c>
      <c r="M27" s="220"/>
    </row>
    <row r="28" spans="1:13" s="74" customFormat="1" ht="22.5" customHeight="1">
      <c r="A28" s="92"/>
      <c r="B28" s="92" t="s">
        <v>92</v>
      </c>
      <c r="C28" s="93">
        <v>9</v>
      </c>
      <c r="D28" s="85">
        <v>84</v>
      </c>
      <c r="E28" s="220">
        <v>12184</v>
      </c>
      <c r="F28" s="220"/>
      <c r="G28" s="85"/>
      <c r="H28" s="222" t="s">
        <v>93</v>
      </c>
      <c r="I28" s="223"/>
      <c r="J28" s="87">
        <f>SUM(J29:J37)</f>
        <v>408</v>
      </c>
      <c r="K28" s="87">
        <f>SUM(K29:K37)</f>
        <v>3288</v>
      </c>
      <c r="L28" s="218">
        <v>68610</v>
      </c>
      <c r="M28" s="218">
        <f>SUM(M29:M37)</f>
        <v>0</v>
      </c>
    </row>
    <row r="29" spans="1:13" s="74" customFormat="1" ht="22.5" customHeight="1">
      <c r="A29" s="92"/>
      <c r="B29" s="92" t="s">
        <v>94</v>
      </c>
      <c r="C29" s="93">
        <v>4</v>
      </c>
      <c r="D29" s="85">
        <v>9</v>
      </c>
      <c r="E29" s="220">
        <v>291</v>
      </c>
      <c r="F29" s="220"/>
      <c r="G29" s="85"/>
      <c r="H29" s="94"/>
      <c r="I29" s="95" t="s">
        <v>95</v>
      </c>
      <c r="J29" s="85">
        <v>26</v>
      </c>
      <c r="K29" s="85">
        <v>98</v>
      </c>
      <c r="L29" s="220">
        <v>1503</v>
      </c>
      <c r="M29" s="220"/>
    </row>
    <row r="30" spans="1:13" s="74" customFormat="1" ht="22.5" customHeight="1" thickBot="1">
      <c r="A30" s="105"/>
      <c r="B30" s="105" t="s">
        <v>96</v>
      </c>
      <c r="C30" s="106">
        <v>28</v>
      </c>
      <c r="D30" s="107">
        <v>172</v>
      </c>
      <c r="E30" s="228" t="s">
        <v>52</v>
      </c>
      <c r="F30" s="228"/>
      <c r="G30" s="85"/>
      <c r="H30" s="89"/>
      <c r="I30" s="90" t="s">
        <v>97</v>
      </c>
      <c r="J30" s="85">
        <v>6</v>
      </c>
      <c r="K30" s="85">
        <v>16</v>
      </c>
      <c r="L30" s="220">
        <v>137</v>
      </c>
      <c r="M30" s="220"/>
    </row>
    <row r="31" spans="1:13" s="74" customFormat="1" ht="22.5" customHeight="1">
      <c r="A31" s="108"/>
      <c r="B31" s="109"/>
      <c r="C31" s="85"/>
      <c r="D31" s="85"/>
      <c r="E31" s="85"/>
      <c r="F31" s="85"/>
      <c r="G31" s="85"/>
      <c r="H31" s="89"/>
      <c r="I31" s="90" t="s">
        <v>98</v>
      </c>
      <c r="J31" s="85">
        <v>84</v>
      </c>
      <c r="K31" s="85">
        <v>548</v>
      </c>
      <c r="L31" s="220">
        <v>13260</v>
      </c>
      <c r="M31" s="220"/>
    </row>
    <row r="32" spans="1:13" s="74" customFormat="1" ht="22.5" customHeight="1">
      <c r="A32" s="108"/>
      <c r="B32" s="108"/>
      <c r="C32" s="85"/>
      <c r="D32" s="85"/>
      <c r="E32" s="85"/>
      <c r="F32" s="85"/>
      <c r="G32" s="85"/>
      <c r="H32" s="89"/>
      <c r="I32" s="90" t="s">
        <v>99</v>
      </c>
      <c r="J32" s="85">
        <v>23</v>
      </c>
      <c r="K32" s="85">
        <v>261</v>
      </c>
      <c r="L32" s="220">
        <v>6115</v>
      </c>
      <c r="M32" s="220"/>
    </row>
    <row r="33" spans="8:13" s="74" customFormat="1" ht="22.5" customHeight="1">
      <c r="H33" s="89"/>
      <c r="I33" s="90" t="s">
        <v>100</v>
      </c>
      <c r="J33" s="85">
        <v>78</v>
      </c>
      <c r="K33" s="85">
        <v>673</v>
      </c>
      <c r="L33" s="220">
        <v>28548</v>
      </c>
      <c r="M33" s="220"/>
    </row>
    <row r="34" spans="8:13" s="74" customFormat="1" ht="22.5" customHeight="1">
      <c r="H34" s="89"/>
      <c r="I34" s="90" t="s">
        <v>101</v>
      </c>
      <c r="J34" s="85">
        <v>38</v>
      </c>
      <c r="K34" s="85">
        <v>711</v>
      </c>
      <c r="L34" s="220">
        <v>3877</v>
      </c>
      <c r="M34" s="220"/>
    </row>
    <row r="35" spans="8:13" s="74" customFormat="1" ht="22.5" customHeight="1">
      <c r="H35" s="89"/>
      <c r="I35" s="90" t="s">
        <v>102</v>
      </c>
      <c r="J35" s="85">
        <v>31</v>
      </c>
      <c r="K35" s="85">
        <v>279</v>
      </c>
      <c r="L35" s="220">
        <v>2831</v>
      </c>
      <c r="M35" s="220"/>
    </row>
    <row r="36" spans="8:13" s="74" customFormat="1" ht="22.5" customHeight="1">
      <c r="H36" s="110"/>
      <c r="I36" s="111" t="s">
        <v>103</v>
      </c>
      <c r="J36" s="85">
        <v>21</v>
      </c>
      <c r="K36" s="85">
        <v>81</v>
      </c>
      <c r="L36" s="220">
        <v>1058</v>
      </c>
      <c r="M36" s="220"/>
    </row>
    <row r="37" spans="8:13" s="74" customFormat="1" ht="22.5" customHeight="1">
      <c r="H37" s="89"/>
      <c r="I37" s="90" t="s">
        <v>104</v>
      </c>
      <c r="J37" s="112">
        <v>101</v>
      </c>
      <c r="K37" s="96">
        <v>621</v>
      </c>
      <c r="L37" s="221">
        <v>11282</v>
      </c>
      <c r="M37" s="221"/>
    </row>
    <row r="38" spans="1:13" s="74" customFormat="1" ht="22.5" customHeight="1">
      <c r="A38" s="108"/>
      <c r="B38" s="108"/>
      <c r="C38" s="85"/>
      <c r="D38" s="85"/>
      <c r="E38" s="85"/>
      <c r="F38" s="85"/>
      <c r="G38" s="85"/>
      <c r="H38" s="222" t="s">
        <v>105</v>
      </c>
      <c r="I38" s="223"/>
      <c r="J38" s="87">
        <f>SUM(J39:J41)</f>
        <v>52</v>
      </c>
      <c r="K38" s="87">
        <f>SUM(K39:K41)</f>
        <v>297</v>
      </c>
      <c r="L38" s="218">
        <f>SUM(L39:L41)</f>
        <v>6457</v>
      </c>
      <c r="M38" s="218">
        <f>SUM(M39:M41)</f>
        <v>0</v>
      </c>
    </row>
    <row r="39" spans="1:13" s="74" customFormat="1" ht="22.5" customHeight="1">
      <c r="A39" s="108"/>
      <c r="B39" s="108"/>
      <c r="C39" s="85"/>
      <c r="D39" s="85"/>
      <c r="E39" s="85"/>
      <c r="F39" s="85"/>
      <c r="G39" s="85"/>
      <c r="H39" s="89"/>
      <c r="I39" s="90" t="s">
        <v>106</v>
      </c>
      <c r="J39" s="85">
        <v>41</v>
      </c>
      <c r="K39" s="85">
        <v>261</v>
      </c>
      <c r="L39" s="220">
        <v>5326</v>
      </c>
      <c r="M39" s="220"/>
    </row>
    <row r="40" spans="1:13" s="74" customFormat="1" ht="22.5" customHeight="1">
      <c r="A40" s="108"/>
      <c r="B40" s="108"/>
      <c r="C40" s="85"/>
      <c r="D40" s="85"/>
      <c r="E40" s="85"/>
      <c r="F40" s="85"/>
      <c r="G40" s="85"/>
      <c r="H40" s="89"/>
      <c r="I40" s="90" t="s">
        <v>107</v>
      </c>
      <c r="J40" s="85">
        <v>6</v>
      </c>
      <c r="K40" s="85">
        <v>21</v>
      </c>
      <c r="L40" s="220">
        <v>871</v>
      </c>
      <c r="M40" s="220"/>
    </row>
    <row r="41" spans="1:13" s="74" customFormat="1" ht="22.5" customHeight="1" thickBot="1">
      <c r="A41" s="108"/>
      <c r="B41" s="109"/>
      <c r="C41" s="85"/>
      <c r="D41" s="85"/>
      <c r="E41" s="85"/>
      <c r="F41" s="85"/>
      <c r="G41" s="85"/>
      <c r="H41" s="113"/>
      <c r="I41" s="114" t="s">
        <v>108</v>
      </c>
      <c r="J41" s="107">
        <v>5</v>
      </c>
      <c r="K41" s="107">
        <v>15</v>
      </c>
      <c r="L41" s="228">
        <v>260</v>
      </c>
      <c r="M41" s="228"/>
    </row>
    <row r="42" spans="1:13" s="69" customFormat="1" ht="18" customHeight="1">
      <c r="A42" s="229"/>
      <c r="B42" s="229"/>
      <c r="C42" s="229"/>
      <c r="D42" s="229"/>
      <c r="E42" s="115"/>
      <c r="F42" s="115"/>
      <c r="G42" s="115"/>
      <c r="H42" s="68"/>
      <c r="I42" s="230" t="s">
        <v>147</v>
      </c>
      <c r="J42" s="230"/>
      <c r="K42" s="230"/>
      <c r="L42" s="230"/>
      <c r="M42" s="230"/>
    </row>
  </sheetData>
  <sheetProtection/>
  <mergeCells count="85">
    <mergeCell ref="L39:M39"/>
    <mergeCell ref="L40:M40"/>
    <mergeCell ref="L41:M41"/>
    <mergeCell ref="A42:D42"/>
    <mergeCell ref="I42:M42"/>
    <mergeCell ref="L33:M33"/>
    <mergeCell ref="L34:M34"/>
    <mergeCell ref="L35:M35"/>
    <mergeCell ref="L36:M36"/>
    <mergeCell ref="L37:M37"/>
    <mergeCell ref="H38:I38"/>
    <mergeCell ref="L38:M38"/>
    <mergeCell ref="E29:F29"/>
    <mergeCell ref="L29:M29"/>
    <mergeCell ref="E30:F30"/>
    <mergeCell ref="L30:M30"/>
    <mergeCell ref="L31:M31"/>
    <mergeCell ref="L32:M32"/>
    <mergeCell ref="A26:B26"/>
    <mergeCell ref="E26:F26"/>
    <mergeCell ref="L26:M26"/>
    <mergeCell ref="E27:F27"/>
    <mergeCell ref="L27:M27"/>
    <mergeCell ref="E28:F28"/>
    <mergeCell ref="H28:I28"/>
    <mergeCell ref="L28:M28"/>
    <mergeCell ref="E23:F23"/>
    <mergeCell ref="L23:M23"/>
    <mergeCell ref="E24:F24"/>
    <mergeCell ref="H24:I24"/>
    <mergeCell ref="L24:M24"/>
    <mergeCell ref="E25:F25"/>
    <mergeCell ref="L25:M25"/>
    <mergeCell ref="E20:F20"/>
    <mergeCell ref="L20:M20"/>
    <mergeCell ref="A21:B21"/>
    <mergeCell ref="E21:F21"/>
    <mergeCell ref="L21:M21"/>
    <mergeCell ref="E22:F22"/>
    <mergeCell ref="L22:M22"/>
    <mergeCell ref="E17:F17"/>
    <mergeCell ref="L17:M17"/>
    <mergeCell ref="E18:F18"/>
    <mergeCell ref="L18:M18"/>
    <mergeCell ref="E19:F19"/>
    <mergeCell ref="L19:M19"/>
    <mergeCell ref="A14:B14"/>
    <mergeCell ref="E14:F14"/>
    <mergeCell ref="L14:M14"/>
    <mergeCell ref="E15:F15"/>
    <mergeCell ref="L15:M15"/>
    <mergeCell ref="E16:F16"/>
    <mergeCell ref="H16:I16"/>
    <mergeCell ref="L16:M16"/>
    <mergeCell ref="A11:B11"/>
    <mergeCell ref="E11:F11"/>
    <mergeCell ref="L11:M11"/>
    <mergeCell ref="E12:F12"/>
    <mergeCell ref="L12:M12"/>
    <mergeCell ref="E13:F13"/>
    <mergeCell ref="L13:M13"/>
    <mergeCell ref="A8:B8"/>
    <mergeCell ref="E8:F8"/>
    <mergeCell ref="L8:M8"/>
    <mergeCell ref="E9:F9"/>
    <mergeCell ref="L9:M9"/>
    <mergeCell ref="E10:F10"/>
    <mergeCell ref="H10:I10"/>
    <mergeCell ref="L10:M10"/>
    <mergeCell ref="A6:B6"/>
    <mergeCell ref="E6:F6"/>
    <mergeCell ref="H6:I6"/>
    <mergeCell ref="L6:M6"/>
    <mergeCell ref="A7:B7"/>
    <mergeCell ref="E7:F7"/>
    <mergeCell ref="H7:I7"/>
    <mergeCell ref="L7:M7"/>
    <mergeCell ref="A1:M1"/>
    <mergeCell ref="A3:K3"/>
    <mergeCell ref="C4:F4"/>
    <mergeCell ref="J4:M4"/>
    <mergeCell ref="A5:B5"/>
    <mergeCell ref="E5:F5"/>
    <mergeCell ref="H5:I5"/>
    <mergeCell ref="L5:M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6"/>
  <sheetViews>
    <sheetView tabSelected="1" view="pageBreakPreview" zoomScale="85" zoomScaleSheetLayoutView="85" zoomScalePageLayoutView="0" workbookViewId="0" topLeftCell="A1">
      <selection activeCell="M10" sqref="M10"/>
    </sheetView>
  </sheetViews>
  <sheetFormatPr defaultColWidth="8.875" defaultRowHeight="13.5"/>
  <cols>
    <col min="1" max="1" width="10.625" style="153" customWidth="1"/>
    <col min="2" max="3" width="7.875" style="153" customWidth="1"/>
    <col min="4" max="4" width="11.625" style="153" customWidth="1"/>
    <col min="5" max="6" width="7.875" style="153" customWidth="1"/>
    <col min="7" max="7" width="11.625" style="153" customWidth="1"/>
    <col min="8" max="9" width="7.875" style="154" customWidth="1"/>
    <col min="10" max="10" width="11.625" style="154" customWidth="1"/>
    <col min="11" max="16384" width="8.875" style="153" customWidth="1"/>
  </cols>
  <sheetData>
    <row r="1" spans="1:10" s="119" customFormat="1" ht="18.75" customHeight="1">
      <c r="A1" s="231" t="s">
        <v>135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 s="123" customFormat="1" ht="15.75" customHeight="1" thickBot="1">
      <c r="A2" s="120"/>
      <c r="B2" s="121"/>
      <c r="C2" s="121"/>
      <c r="D2" s="121"/>
      <c r="E2" s="121"/>
      <c r="F2" s="121"/>
      <c r="G2" s="122"/>
      <c r="H2" s="233" t="s">
        <v>109</v>
      </c>
      <c r="I2" s="233"/>
      <c r="J2" s="233"/>
    </row>
    <row r="3" spans="1:10" s="132" customFormat="1" ht="19.5" customHeight="1">
      <c r="A3" s="124"/>
      <c r="B3" s="125" t="s">
        <v>110</v>
      </c>
      <c r="C3" s="126"/>
      <c r="D3" s="127"/>
      <c r="E3" s="125" t="s">
        <v>111</v>
      </c>
      <c r="F3" s="126"/>
      <c r="G3" s="128"/>
      <c r="H3" s="129" t="s">
        <v>112</v>
      </c>
      <c r="I3" s="130"/>
      <c r="J3" s="131"/>
    </row>
    <row r="4" spans="1:10" s="137" customFormat="1" ht="39.75" customHeight="1">
      <c r="A4" s="133"/>
      <c r="B4" s="134" t="s">
        <v>113</v>
      </c>
      <c r="C4" s="135" t="s">
        <v>114</v>
      </c>
      <c r="D4" s="135" t="s">
        <v>115</v>
      </c>
      <c r="E4" s="134" t="s">
        <v>113</v>
      </c>
      <c r="F4" s="135" t="s">
        <v>114</v>
      </c>
      <c r="G4" s="135" t="s">
        <v>115</v>
      </c>
      <c r="H4" s="134" t="s">
        <v>113</v>
      </c>
      <c r="I4" s="135" t="s">
        <v>114</v>
      </c>
      <c r="J4" s="136" t="s">
        <v>115</v>
      </c>
    </row>
    <row r="5" spans="1:11" s="140" customFormat="1" ht="24.75" customHeight="1">
      <c r="A5" s="138" t="s">
        <v>116</v>
      </c>
      <c r="B5" s="139">
        <f>B7+B23</f>
        <v>34350</v>
      </c>
      <c r="C5" s="139">
        <f aca="true" t="shared" si="0" ref="C5:I5">C7+C23</f>
        <v>260532</v>
      </c>
      <c r="D5" s="139">
        <f>D7+D23</f>
        <v>11868447</v>
      </c>
      <c r="E5" s="139">
        <f t="shared" si="0"/>
        <v>9698</v>
      </c>
      <c r="F5" s="139">
        <f t="shared" si="0"/>
        <v>88518</v>
      </c>
      <c r="G5" s="139">
        <v>7680932</v>
      </c>
      <c r="H5" s="139">
        <f t="shared" si="0"/>
        <v>24652</v>
      </c>
      <c r="I5" s="139">
        <f t="shared" si="0"/>
        <v>172014</v>
      </c>
      <c r="J5" s="139">
        <v>2513227</v>
      </c>
      <c r="K5" s="119"/>
    </row>
    <row r="6" spans="1:11" s="132" customFormat="1" ht="24.75" customHeight="1">
      <c r="A6" s="141"/>
      <c r="B6" s="142"/>
      <c r="C6" s="142"/>
      <c r="D6" s="142"/>
      <c r="E6" s="142"/>
      <c r="F6" s="143"/>
      <c r="G6" s="143"/>
      <c r="H6" s="143"/>
      <c r="I6" s="143"/>
      <c r="J6" s="143"/>
      <c r="K6" s="144"/>
    </row>
    <row r="7" spans="1:11" s="140" customFormat="1" ht="24.75" customHeight="1">
      <c r="A7" s="145" t="s">
        <v>117</v>
      </c>
      <c r="B7" s="139">
        <f>SUM(B8:B21)</f>
        <v>32322</v>
      </c>
      <c r="C7" s="139">
        <f aca="true" t="shared" si="1" ref="C7:J7">SUM(C8:C21)</f>
        <v>247252</v>
      </c>
      <c r="D7" s="139">
        <f>SUM(D8:D21)</f>
        <v>11390290</v>
      </c>
      <c r="E7" s="139">
        <f t="shared" si="1"/>
        <v>9352</v>
      </c>
      <c r="F7" s="146">
        <f t="shared" si="1"/>
        <v>85840</v>
      </c>
      <c r="G7" s="146">
        <f>SUM(G8:G21)</f>
        <v>7622301.15</v>
      </c>
      <c r="H7" s="146">
        <f>SUM(H8:H21)</f>
        <v>22970</v>
      </c>
      <c r="I7" s="146">
        <f t="shared" si="1"/>
        <v>161412</v>
      </c>
      <c r="J7" s="146">
        <f t="shared" si="1"/>
        <v>2476738.3899999997</v>
      </c>
      <c r="K7" s="119"/>
    </row>
    <row r="8" spans="1:11" s="132" customFormat="1" ht="24.75" customHeight="1">
      <c r="A8" s="141" t="s">
        <v>118</v>
      </c>
      <c r="B8" s="142">
        <f>E8+H8</f>
        <v>14332</v>
      </c>
      <c r="C8" s="142">
        <f aca="true" t="shared" si="2" ref="C8:C21">F8+I8</f>
        <v>128257</v>
      </c>
      <c r="D8" s="142">
        <v>7696680</v>
      </c>
      <c r="E8" s="142">
        <v>5333</v>
      </c>
      <c r="F8" s="142">
        <v>54596</v>
      </c>
      <c r="G8" s="142">
        <v>5911562.44</v>
      </c>
      <c r="H8" s="143">
        <v>8999</v>
      </c>
      <c r="I8" s="143">
        <v>73661</v>
      </c>
      <c r="J8" s="143">
        <v>1224164.3</v>
      </c>
      <c r="K8" s="144"/>
    </row>
    <row r="9" spans="1:11" s="132" customFormat="1" ht="24.75" customHeight="1">
      <c r="A9" s="141" t="s">
        <v>119</v>
      </c>
      <c r="B9" s="142">
        <f aca="true" t="shared" si="3" ref="B9:B21">E9+H9</f>
        <v>2835</v>
      </c>
      <c r="C9" s="142">
        <f t="shared" si="2"/>
        <v>16974</v>
      </c>
      <c r="D9" s="142">
        <v>409200</v>
      </c>
      <c r="E9" s="142">
        <v>542</v>
      </c>
      <c r="F9" s="142">
        <v>4408</v>
      </c>
      <c r="G9" s="142">
        <v>174879.44999999998</v>
      </c>
      <c r="H9" s="143">
        <v>2293</v>
      </c>
      <c r="I9" s="143">
        <v>12566</v>
      </c>
      <c r="J9" s="143">
        <v>173289.89</v>
      </c>
      <c r="K9" s="144"/>
    </row>
    <row r="10" spans="1:11" s="132" customFormat="1" ht="24.75" customHeight="1">
      <c r="A10" s="141" t="s">
        <v>120</v>
      </c>
      <c r="B10" s="142">
        <f t="shared" si="3"/>
        <v>407</v>
      </c>
      <c r="C10" s="142">
        <f t="shared" si="2"/>
        <v>2223</v>
      </c>
      <c r="D10" s="142">
        <v>61392</v>
      </c>
      <c r="E10" s="142">
        <v>59</v>
      </c>
      <c r="F10" s="142">
        <v>476</v>
      </c>
      <c r="G10" s="142">
        <v>29172.58</v>
      </c>
      <c r="H10" s="143">
        <v>348</v>
      </c>
      <c r="I10" s="143">
        <v>1747</v>
      </c>
      <c r="J10" s="143">
        <v>22540.820000000003</v>
      </c>
      <c r="K10" s="144"/>
    </row>
    <row r="11" spans="1:11" s="132" customFormat="1" ht="24.75" customHeight="1">
      <c r="A11" s="141" t="s">
        <v>121</v>
      </c>
      <c r="B11" s="142">
        <f t="shared" si="3"/>
        <v>1162</v>
      </c>
      <c r="C11" s="142">
        <f t="shared" si="2"/>
        <v>7156</v>
      </c>
      <c r="D11" s="142">
        <v>203914</v>
      </c>
      <c r="E11" s="142">
        <v>228</v>
      </c>
      <c r="F11" s="142">
        <v>1558</v>
      </c>
      <c r="G11" s="142">
        <v>77238.59</v>
      </c>
      <c r="H11" s="143">
        <v>934</v>
      </c>
      <c r="I11" s="143">
        <v>5598</v>
      </c>
      <c r="J11" s="143">
        <v>85473.39999999998</v>
      </c>
      <c r="K11" s="144"/>
    </row>
    <row r="12" spans="1:11" s="132" customFormat="1" ht="24.75" customHeight="1">
      <c r="A12" s="141" t="s">
        <v>122</v>
      </c>
      <c r="B12" s="142">
        <f t="shared" si="3"/>
        <v>2184</v>
      </c>
      <c r="C12" s="142">
        <f t="shared" si="2"/>
        <v>11583</v>
      </c>
      <c r="D12" s="142">
        <v>359303</v>
      </c>
      <c r="E12" s="142">
        <v>521</v>
      </c>
      <c r="F12" s="142">
        <v>3707</v>
      </c>
      <c r="G12" s="142">
        <v>191195.1</v>
      </c>
      <c r="H12" s="143">
        <v>1663</v>
      </c>
      <c r="I12" s="143">
        <v>7876</v>
      </c>
      <c r="J12" s="143">
        <v>106626.27</v>
      </c>
      <c r="K12" s="144"/>
    </row>
    <row r="13" spans="1:11" s="132" customFormat="1" ht="24.75" customHeight="1">
      <c r="A13" s="141" t="s">
        <v>123</v>
      </c>
      <c r="B13" s="142">
        <f t="shared" si="3"/>
        <v>5595</v>
      </c>
      <c r="C13" s="142">
        <f t="shared" si="2"/>
        <v>42067</v>
      </c>
      <c r="D13" s="142">
        <v>1532513</v>
      </c>
      <c r="E13" s="142">
        <v>1581</v>
      </c>
      <c r="F13" s="142">
        <v>14127</v>
      </c>
      <c r="G13" s="142">
        <v>908790.26</v>
      </c>
      <c r="H13" s="143">
        <v>4014</v>
      </c>
      <c r="I13" s="143">
        <v>27940</v>
      </c>
      <c r="J13" s="143">
        <v>414389.42</v>
      </c>
      <c r="K13" s="144"/>
    </row>
    <row r="14" spans="1:11" s="132" customFormat="1" ht="24.75" customHeight="1">
      <c r="A14" s="141" t="s">
        <v>124</v>
      </c>
      <c r="B14" s="142">
        <f t="shared" si="3"/>
        <v>627</v>
      </c>
      <c r="C14" s="142">
        <f t="shared" si="2"/>
        <v>3347</v>
      </c>
      <c r="D14" s="142">
        <v>83882</v>
      </c>
      <c r="E14" s="142">
        <v>116</v>
      </c>
      <c r="F14" s="142">
        <v>799</v>
      </c>
      <c r="G14" s="142">
        <v>19490.899999999998</v>
      </c>
      <c r="H14" s="143">
        <v>511</v>
      </c>
      <c r="I14" s="143">
        <v>2548</v>
      </c>
      <c r="J14" s="143">
        <v>30645.149999999998</v>
      </c>
      <c r="K14" s="144"/>
    </row>
    <row r="15" spans="1:11" s="132" customFormat="1" ht="24.75" customHeight="1">
      <c r="A15" s="141" t="s">
        <v>125</v>
      </c>
      <c r="B15" s="142">
        <f t="shared" si="3"/>
        <v>860</v>
      </c>
      <c r="C15" s="142">
        <f t="shared" si="2"/>
        <v>4882</v>
      </c>
      <c r="D15" s="142">
        <v>132948</v>
      </c>
      <c r="E15" s="142">
        <v>167</v>
      </c>
      <c r="F15" s="142">
        <v>1015</v>
      </c>
      <c r="G15" s="142">
        <v>57010.35</v>
      </c>
      <c r="H15" s="143">
        <v>693</v>
      </c>
      <c r="I15" s="143">
        <v>3867</v>
      </c>
      <c r="J15" s="143">
        <v>58587.560000000005</v>
      </c>
      <c r="K15" s="144"/>
    </row>
    <row r="16" spans="1:11" s="132" customFormat="1" ht="24.75" customHeight="1">
      <c r="A16" s="141" t="s">
        <v>126</v>
      </c>
      <c r="B16" s="142">
        <f t="shared" si="3"/>
        <v>580</v>
      </c>
      <c r="C16" s="142">
        <f t="shared" si="2"/>
        <v>2663</v>
      </c>
      <c r="D16" s="142">
        <v>48557</v>
      </c>
      <c r="E16" s="142">
        <v>84</v>
      </c>
      <c r="F16" s="142">
        <v>428</v>
      </c>
      <c r="G16" s="142">
        <v>8287.909999999998</v>
      </c>
      <c r="H16" s="143">
        <v>496</v>
      </c>
      <c r="I16" s="143">
        <v>2235</v>
      </c>
      <c r="J16" s="143">
        <v>27368.68</v>
      </c>
      <c r="K16" s="144"/>
    </row>
    <row r="17" spans="1:12" s="132" customFormat="1" ht="24.75" customHeight="1">
      <c r="A17" s="141" t="s">
        <v>127</v>
      </c>
      <c r="B17" s="142">
        <f t="shared" si="3"/>
        <v>341</v>
      </c>
      <c r="C17" s="142">
        <f t="shared" si="2"/>
        <v>2115</v>
      </c>
      <c r="D17" s="142">
        <v>48490</v>
      </c>
      <c r="E17" s="142">
        <v>53</v>
      </c>
      <c r="F17" s="142">
        <v>376</v>
      </c>
      <c r="G17" s="142">
        <v>10435.05</v>
      </c>
      <c r="H17" s="143">
        <v>288</v>
      </c>
      <c r="I17" s="143">
        <v>1739</v>
      </c>
      <c r="J17" s="143">
        <v>26615.03</v>
      </c>
      <c r="K17" s="144"/>
      <c r="L17" s="140"/>
    </row>
    <row r="18" spans="1:12" s="140" customFormat="1" ht="24.75" customHeight="1">
      <c r="A18" s="145" t="s">
        <v>128</v>
      </c>
      <c r="B18" s="139">
        <f t="shared" si="3"/>
        <v>1686</v>
      </c>
      <c r="C18" s="139">
        <f t="shared" si="2"/>
        <v>15098</v>
      </c>
      <c r="D18" s="139">
        <v>488764</v>
      </c>
      <c r="E18" s="139">
        <v>354</v>
      </c>
      <c r="F18" s="139">
        <v>2429</v>
      </c>
      <c r="G18" s="139">
        <v>142102.52000000002</v>
      </c>
      <c r="H18" s="146">
        <v>1332</v>
      </c>
      <c r="I18" s="146">
        <v>12669</v>
      </c>
      <c r="J18" s="146">
        <v>178842.34</v>
      </c>
      <c r="K18" s="119"/>
      <c r="L18" s="149"/>
    </row>
    <row r="19" spans="1:12" s="132" customFormat="1" ht="24.75" customHeight="1">
      <c r="A19" s="141" t="s">
        <v>129</v>
      </c>
      <c r="B19" s="142">
        <f t="shared" si="3"/>
        <v>1055</v>
      </c>
      <c r="C19" s="142">
        <f t="shared" si="2"/>
        <v>7703</v>
      </c>
      <c r="D19" s="142">
        <v>250379</v>
      </c>
      <c r="E19" s="142">
        <v>240</v>
      </c>
      <c r="F19" s="142">
        <v>1578</v>
      </c>
      <c r="G19" s="142">
        <v>84242.56000000001</v>
      </c>
      <c r="H19" s="143">
        <v>815</v>
      </c>
      <c r="I19" s="143">
        <v>6125</v>
      </c>
      <c r="J19" s="143">
        <v>84562.68000000001</v>
      </c>
      <c r="K19" s="144"/>
      <c r="L19" s="123"/>
    </row>
    <row r="20" spans="1:12" s="132" customFormat="1" ht="24.75" customHeight="1">
      <c r="A20" s="141" t="s">
        <v>130</v>
      </c>
      <c r="B20" s="142">
        <f t="shared" si="3"/>
        <v>332</v>
      </c>
      <c r="C20" s="142">
        <f t="shared" si="2"/>
        <v>1794</v>
      </c>
      <c r="D20" s="142">
        <v>46697</v>
      </c>
      <c r="E20" s="142">
        <v>40</v>
      </c>
      <c r="F20" s="142">
        <v>206</v>
      </c>
      <c r="G20" s="142">
        <v>4193.960000000001</v>
      </c>
      <c r="H20" s="143">
        <v>292</v>
      </c>
      <c r="I20" s="143">
        <v>1588</v>
      </c>
      <c r="J20" s="143">
        <v>23903.329999999998</v>
      </c>
      <c r="K20" s="144"/>
      <c r="L20" s="153"/>
    </row>
    <row r="21" spans="1:12" s="132" customFormat="1" ht="24.75" customHeight="1">
      <c r="A21" s="141" t="s">
        <v>131</v>
      </c>
      <c r="B21" s="142">
        <f t="shared" si="3"/>
        <v>326</v>
      </c>
      <c r="C21" s="142">
        <f t="shared" si="2"/>
        <v>1390</v>
      </c>
      <c r="D21" s="142">
        <v>27571</v>
      </c>
      <c r="E21" s="142">
        <v>34</v>
      </c>
      <c r="F21" s="142">
        <v>137</v>
      </c>
      <c r="G21" s="142">
        <v>3699.4799999999996</v>
      </c>
      <c r="H21" s="143">
        <v>292</v>
      </c>
      <c r="I21" s="143">
        <v>1253</v>
      </c>
      <c r="J21" s="143">
        <v>19729.520000000004</v>
      </c>
      <c r="K21" s="144"/>
      <c r="L21" s="153"/>
    </row>
    <row r="22" spans="1:12" s="132" customFormat="1" ht="24.75" customHeight="1">
      <c r="A22" s="141"/>
      <c r="B22" s="142"/>
      <c r="C22" s="142"/>
      <c r="D22" s="142"/>
      <c r="E22" s="142"/>
      <c r="F22" s="142"/>
      <c r="G22" s="142"/>
      <c r="H22" s="143"/>
      <c r="I22" s="143"/>
      <c r="J22" s="143"/>
      <c r="K22" s="144"/>
      <c r="L22" s="153"/>
    </row>
    <row r="23" spans="1:21" s="140" customFormat="1" ht="24.75" customHeight="1">
      <c r="A23" s="145" t="s">
        <v>132</v>
      </c>
      <c r="B23" s="139">
        <f>E23+H23</f>
        <v>2028</v>
      </c>
      <c r="C23" s="139">
        <f>F23+I23</f>
        <v>13280</v>
      </c>
      <c r="D23" s="139">
        <v>478157</v>
      </c>
      <c r="E23" s="139">
        <v>346</v>
      </c>
      <c r="F23" s="146">
        <v>2678</v>
      </c>
      <c r="G23" s="146">
        <v>259505.10000000003</v>
      </c>
      <c r="H23" s="146">
        <v>1682</v>
      </c>
      <c r="I23" s="146">
        <v>10602</v>
      </c>
      <c r="J23" s="146">
        <v>151960.01</v>
      </c>
      <c r="K23" s="119"/>
      <c r="L23" s="153"/>
      <c r="M23" s="153"/>
      <c r="N23" s="153"/>
      <c r="O23" s="153"/>
      <c r="P23" s="153"/>
      <c r="Q23" s="153"/>
      <c r="R23" s="153"/>
      <c r="S23" s="153"/>
      <c r="T23" s="153"/>
      <c r="U23" s="153"/>
    </row>
    <row r="24" spans="1:21" s="149" customFormat="1" ht="4.5" customHeight="1" thickBot="1">
      <c r="A24" s="147"/>
      <c r="B24" s="142"/>
      <c r="C24" s="142"/>
      <c r="D24" s="142"/>
      <c r="E24" s="142"/>
      <c r="F24" s="143"/>
      <c r="G24" s="143"/>
      <c r="H24" s="143"/>
      <c r="I24" s="143"/>
      <c r="J24" s="143"/>
      <c r="K24" s="148"/>
      <c r="L24" s="153"/>
      <c r="M24" s="153"/>
      <c r="N24" s="153"/>
      <c r="O24" s="153"/>
      <c r="P24" s="153"/>
      <c r="Q24" s="153"/>
      <c r="R24" s="153"/>
      <c r="S24" s="153"/>
      <c r="T24" s="153"/>
      <c r="U24" s="153"/>
    </row>
    <row r="25" spans="1:21" s="123" customFormat="1" ht="15" customHeight="1">
      <c r="A25" s="150"/>
      <c r="B25" s="150"/>
      <c r="C25" s="151"/>
      <c r="D25" s="152"/>
      <c r="E25" s="151"/>
      <c r="F25" s="151"/>
      <c r="G25" s="232" t="s">
        <v>148</v>
      </c>
      <c r="H25" s="232"/>
      <c r="I25" s="232"/>
      <c r="J25" s="232"/>
      <c r="L25" s="153"/>
      <c r="M25" s="153"/>
      <c r="N25" s="153"/>
      <c r="O25" s="153"/>
      <c r="P25" s="153"/>
      <c r="Q25" s="153"/>
      <c r="R25" s="153"/>
      <c r="S25" s="153"/>
      <c r="T25" s="153"/>
      <c r="U25" s="153"/>
    </row>
    <row r="26" ht="13.5">
      <c r="J26" s="154" t="s">
        <v>133</v>
      </c>
    </row>
  </sheetData>
  <sheetProtection/>
  <mergeCells count="3">
    <mergeCell ref="A1:J1"/>
    <mergeCell ref="H2:J2"/>
    <mergeCell ref="G25:J25"/>
  </mergeCells>
  <printOptions horizontalCentered="1"/>
  <pageMargins left="0.5118110236220472" right="0.5511811023622047" top="0.7874015748031497" bottom="0.984251968503937" header="0.5118110236220472" footer="0.5118110236220472"/>
  <pageSetup firstPageNumber="66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東広島市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東広島市</dc:creator>
  <cp:keywords/>
  <dc:description/>
  <cp:lastModifiedBy>HGH</cp:lastModifiedBy>
  <cp:lastPrinted>2013-04-26T04:48:35Z</cp:lastPrinted>
  <dcterms:created xsi:type="dcterms:W3CDTF">2008-06-30T02:38:14Z</dcterms:created>
  <dcterms:modified xsi:type="dcterms:W3CDTF">2015-12-22T01:16:06Z</dcterms:modified>
  <cp:category/>
  <cp:version/>
  <cp:contentType/>
  <cp:contentStatus/>
</cp:coreProperties>
</file>