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985" windowHeight="11835" tabRatio="802" activeTab="3"/>
  </bookViews>
  <sheets>
    <sheet name="10-10乳幼児,11六か月児調査,12特殊出走率,13献血" sheetId="1" r:id="rId1"/>
    <sheet name="10-14休日診療,15心配ごと" sheetId="2" r:id="rId2"/>
    <sheet name="10-16火葬場,17ごみ処理,18し尿浄化槽" sheetId="3" r:id="rId3"/>
    <sheet name="10-19犬登録,20生活保護,21国民年金" sheetId="4" r:id="rId4"/>
  </sheets>
  <definedNames>
    <definedName name="_xlnm.Print_Area" localSheetId="0">'10-10乳幼児,11六か月児調査,12特殊出走率,13献血'!$A$1:$G$44</definedName>
    <definedName name="_xlnm.Print_Area" localSheetId="2">'10-16火葬場,17ごみ処理,18し尿浄化槽'!$A$1:$L$44</definedName>
    <definedName name="_xlnm.Print_Area" localSheetId="3">'10-19犬登録,20生活保護,21国民年金'!$A$1:$L$34</definedName>
  </definedNames>
  <calcPr fullCalcOnLoad="1"/>
</workbook>
</file>

<file path=xl/sharedStrings.xml><?xml version="1.0" encoding="utf-8"?>
<sst xmlns="http://schemas.openxmlformats.org/spreadsheetml/2006/main" count="278" uniqueCount="203">
  <si>
    <t>区分</t>
  </si>
  <si>
    <t>年度</t>
  </si>
  <si>
    <t>健康増進課</t>
  </si>
  <si>
    <t>年度</t>
  </si>
  <si>
    <t>区分</t>
  </si>
  <si>
    <t>こども家庭課</t>
  </si>
  <si>
    <t>こども家庭課</t>
  </si>
  <si>
    <t>10．乳幼児健診受診状況</t>
  </si>
  <si>
    <t>単位：人、％</t>
  </si>
  <si>
    <t>年度</t>
  </si>
  <si>
    <t>3～4か月児
健診</t>
  </si>
  <si>
    <t>対象者</t>
  </si>
  <si>
    <t>受診者</t>
  </si>
  <si>
    <t>受診率</t>
  </si>
  <si>
    <t>要精検者</t>
  </si>
  <si>
    <t>1歳6か月児
健診</t>
  </si>
  <si>
    <t>3歳児
健診</t>
  </si>
  <si>
    <t>単位：人、％</t>
  </si>
  <si>
    <t>年度</t>
  </si>
  <si>
    <t>区分</t>
  </si>
  <si>
    <t>対  象  者</t>
  </si>
  <si>
    <t>回  収  数</t>
  </si>
  <si>
    <t>回  収  率</t>
  </si>
  <si>
    <t>要精検者</t>
  </si>
  <si>
    <t>単位：人</t>
  </si>
  <si>
    <t>　　　年度</t>
  </si>
  <si>
    <t>区分</t>
  </si>
  <si>
    <t>受付者数</t>
  </si>
  <si>
    <t>200ml献血者数</t>
  </si>
  <si>
    <t>400ml献血者数</t>
  </si>
  <si>
    <t>総献血者数</t>
  </si>
  <si>
    <t>単位：体、ｋｇ、件</t>
  </si>
  <si>
    <t>区分</t>
  </si>
  <si>
    <t>火　　　葬</t>
  </si>
  <si>
    <t>霊安室</t>
  </si>
  <si>
    <t>待合室</t>
  </si>
  <si>
    <t>葬    祭    場</t>
  </si>
  <si>
    <t>12才以上</t>
  </si>
  <si>
    <t>12才未満</t>
  </si>
  <si>
    <t>死産児</t>
  </si>
  <si>
    <t>計</t>
  </si>
  <si>
    <t>胞衣等</t>
  </si>
  <si>
    <t>通  夜</t>
  </si>
  <si>
    <t>告別式</t>
  </si>
  <si>
    <t>環境対策課</t>
  </si>
  <si>
    <t>区分</t>
  </si>
  <si>
    <t>処                  理                  量</t>
  </si>
  <si>
    <t>1人1日</t>
  </si>
  <si>
    <t>可燃</t>
  </si>
  <si>
    <t>ビン・</t>
  </si>
  <si>
    <t>プラス</t>
  </si>
  <si>
    <t>ペット</t>
  </si>
  <si>
    <t>リサイク</t>
  </si>
  <si>
    <t>粗大</t>
  </si>
  <si>
    <t>埋立</t>
  </si>
  <si>
    <t>有害</t>
  </si>
  <si>
    <t>当たりの</t>
  </si>
  <si>
    <t>処理日数</t>
  </si>
  <si>
    <t>ごみ</t>
  </si>
  <si>
    <t>缶</t>
  </si>
  <si>
    <t>チック類</t>
  </si>
  <si>
    <t>ボトル</t>
  </si>
  <si>
    <t>ルプラ</t>
  </si>
  <si>
    <t>処理量</t>
  </si>
  <si>
    <t>…</t>
  </si>
  <si>
    <t>廃棄物対策課</t>
  </si>
  <si>
    <t>　　　　　　</t>
  </si>
  <si>
    <t>単位:ｋｌ</t>
  </si>
  <si>
    <t>処         理         量</t>
  </si>
  <si>
    <t>年度</t>
  </si>
  <si>
    <t>し尿</t>
  </si>
  <si>
    <t>浄化槽汚泥</t>
  </si>
  <si>
    <t>計</t>
  </si>
  <si>
    <t>１日平均</t>
  </si>
  <si>
    <t>単位：頭、％</t>
  </si>
  <si>
    <t>新規
登録</t>
  </si>
  <si>
    <t>転入</t>
  </si>
  <si>
    <t>死亡</t>
  </si>
  <si>
    <t>所有権
放棄</t>
  </si>
  <si>
    <t>転出</t>
  </si>
  <si>
    <t>その他
削除</t>
  </si>
  <si>
    <t>狂犬病予防注射済票交付</t>
  </si>
  <si>
    <t>狂犬病 予防
注射率</t>
  </si>
  <si>
    <t>集合注射</t>
  </si>
  <si>
    <t>個別注射</t>
  </si>
  <si>
    <t>単位：世帯、人</t>
  </si>
  <si>
    <t>区  分</t>
  </si>
  <si>
    <t>総     数</t>
  </si>
  <si>
    <t>生 活 扶 助</t>
  </si>
  <si>
    <t>住 宅 扶 助</t>
  </si>
  <si>
    <t>教 育 扶 助</t>
  </si>
  <si>
    <t>医 療 扶 助</t>
  </si>
  <si>
    <t>世帯数</t>
  </si>
  <si>
    <t>人員</t>
  </si>
  <si>
    <t>世帯数</t>
  </si>
  <si>
    <t>人員</t>
  </si>
  <si>
    <t>各年3月31日現在　社会福祉課</t>
  </si>
  <si>
    <t>単位：人</t>
  </si>
  <si>
    <t>拠出制年金（受給者）</t>
  </si>
  <si>
    <t>福祉年金</t>
  </si>
  <si>
    <t>総　数</t>
  </si>
  <si>
    <t>第1号</t>
  </si>
  <si>
    <t>任　意</t>
  </si>
  <si>
    <t>第3号</t>
  </si>
  <si>
    <t>老　齢</t>
  </si>
  <si>
    <t>障害基</t>
  </si>
  <si>
    <t>遺族基</t>
  </si>
  <si>
    <t>死亡</t>
  </si>
  <si>
    <t>障　害</t>
  </si>
  <si>
    <t>礎ほか</t>
  </si>
  <si>
    <t>一時金</t>
  </si>
  <si>
    <t>ほか</t>
  </si>
  <si>
    <t>国保年金課</t>
  </si>
  <si>
    <t>単位：人、日</t>
  </si>
  <si>
    <t>1日平均
利用者数</t>
  </si>
  <si>
    <t>診療日数</t>
  </si>
  <si>
    <t>利用者数</t>
  </si>
  <si>
    <t>健康増進課</t>
  </si>
  <si>
    <t>単位：件</t>
  </si>
  <si>
    <t>生    計</t>
  </si>
  <si>
    <t>年    金</t>
  </si>
  <si>
    <t>職業・生業</t>
  </si>
  <si>
    <t>住    宅</t>
  </si>
  <si>
    <t>家    族</t>
  </si>
  <si>
    <t>結    婚</t>
  </si>
  <si>
    <t>離    婚</t>
  </si>
  <si>
    <t>健康・衛生</t>
  </si>
  <si>
    <t>医    療</t>
  </si>
  <si>
    <t>精神衛生</t>
  </si>
  <si>
    <t>人権・法律</t>
  </si>
  <si>
    <t>財    産</t>
  </si>
  <si>
    <t>事    故</t>
  </si>
  <si>
    <t>母子保健・児童福祉</t>
  </si>
  <si>
    <t>青少年教育</t>
  </si>
  <si>
    <t>心身障害者(児)福祉</t>
  </si>
  <si>
    <t>父子福祉母子福祉</t>
  </si>
  <si>
    <t>老人福祉</t>
  </si>
  <si>
    <t>苦    情</t>
  </si>
  <si>
    <t>そ の 他</t>
  </si>
  <si>
    <t xml:space="preserve">計    </t>
  </si>
  <si>
    <t>社会福祉課</t>
  </si>
  <si>
    <t>2010(平22)</t>
  </si>
  <si>
    <t>2011(平23)</t>
  </si>
  <si>
    <t>2012(平24)</t>
  </si>
  <si>
    <t>2013(平25)</t>
  </si>
  <si>
    <t>2014(平26)</t>
  </si>
  <si>
    <t>2010
（平22）</t>
  </si>
  <si>
    <t>2011
（平23）</t>
  </si>
  <si>
    <t>2012
（平24）</t>
  </si>
  <si>
    <t>2013
（平25）</t>
  </si>
  <si>
    <t>診療日数</t>
  </si>
  <si>
    <t>利用者数</t>
  </si>
  <si>
    <t>2014
（平26）</t>
  </si>
  <si>
    <t>2010
(平22)</t>
  </si>
  <si>
    <t>2011
(平23)</t>
  </si>
  <si>
    <t>2012
(平24)</t>
  </si>
  <si>
    <t>2013
(平25)</t>
  </si>
  <si>
    <t>2014
(平26)</t>
  </si>
  <si>
    <t>市内　 2010（平22）</t>
  </si>
  <si>
    <t>市外　 2010（平22）</t>
  </si>
  <si>
    <t>計 　 2010（平22）</t>
  </si>
  <si>
    <t>2011（平23）</t>
  </si>
  <si>
    <t>2012（平24）</t>
  </si>
  <si>
    <t>2013（平25）</t>
  </si>
  <si>
    <t>2014（平26）</t>
  </si>
  <si>
    <t>2014（平26）</t>
  </si>
  <si>
    <t>2010（平22）</t>
  </si>
  <si>
    <t>2014（平26）</t>
  </si>
  <si>
    <t>2010（平22)</t>
  </si>
  <si>
    <t>2011（平23)</t>
  </si>
  <si>
    <t>2012（平24)</t>
  </si>
  <si>
    <t>2013（平25)</t>
  </si>
  <si>
    <t>2014（平26)</t>
  </si>
  <si>
    <t>2010(平22）</t>
  </si>
  <si>
    <t>2011(平23）</t>
  </si>
  <si>
    <t>2012(平24）</t>
  </si>
  <si>
    <t>2013(平25）</t>
  </si>
  <si>
    <t>（平22）</t>
  </si>
  <si>
    <t>（平23）</t>
  </si>
  <si>
    <t>（平24）</t>
  </si>
  <si>
    <t>（平25）</t>
  </si>
  <si>
    <t>2014(平26）</t>
  </si>
  <si>
    <t>（平26）</t>
  </si>
  <si>
    <t>単位：ｔ、ｇ/日、日</t>
  </si>
  <si>
    <t>13．献血状況</t>
  </si>
  <si>
    <t>12．合計特殊出生率</t>
  </si>
  <si>
    <t>合計特殊出生率</t>
  </si>
  <si>
    <t>2009(平21)</t>
  </si>
  <si>
    <t>14．休日診療所利用状況</t>
  </si>
  <si>
    <t>15．心配ごと相談</t>
  </si>
  <si>
    <t>16．火葬場利用状況</t>
  </si>
  <si>
    <t>17．ごみ処理状況</t>
  </si>
  <si>
    <t>18．し尿及び浄化槽汚泥処理状況</t>
  </si>
  <si>
    <t>19．犬の登録及び狂犬病予防注射実施状況</t>
  </si>
  <si>
    <t>20．生活保護の状況</t>
  </si>
  <si>
    <t>21．国民年金の概況</t>
  </si>
  <si>
    <t>-</t>
  </si>
  <si>
    <t>-</t>
  </si>
  <si>
    <t>11. 6～7か月児運動発達調査実施状況</t>
  </si>
  <si>
    <t>被保険者数</t>
  </si>
  <si>
    <t>注　平成26年から200ml献血は行っておりません。</t>
  </si>
  <si>
    <t>　注　実頭数は各年度3月31日現在</t>
  </si>
  <si>
    <t>実頭数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</si>
</sst>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e\)"/>
    <numFmt numFmtId="177" formatCode="[$-411]yyyy\(gg&quot;元&quot;\)"/>
    <numFmt numFmtId="178" formatCode="[$-411]yyyy\(\ \ \ e\)"/>
    <numFmt numFmtId="179" formatCode="[$-411]yyyy\(gg\ e\)"/>
    <numFmt numFmtId="180" formatCode="[$-411]yyyy\(\ \ e\)"/>
    <numFmt numFmtId="181" formatCode="yyyy&quot;年&quot;m&quot;月&quot;d&quot;日現在&quot;"/>
    <numFmt numFmtId="182" formatCode="#,##0.0;[Red]\-#,##0.0"/>
    <numFmt numFmtId="183" formatCode="&quot;1日&quot;0.0&quot;人&quot;"/>
    <numFmt numFmtId="184" formatCode="&quot;1日&quot;0.0&quot;組&quot;"/>
    <numFmt numFmtId="185" formatCode="0.00000"/>
    <numFmt numFmtId="186" formatCode="0.0000"/>
    <numFmt numFmtId="187" formatCode="0.000"/>
    <numFmt numFmtId="188" formatCode="0.0"/>
    <numFmt numFmtId="189" formatCode="[$-411]yyyy\(\ e\)"/>
    <numFmt numFmtId="190" formatCode="[$-411]yyyy\(g\ e\)"/>
    <numFmt numFmtId="191" formatCode="#,##0;\-#,##0;\-"/>
    <numFmt numFmtId="192" formatCode="mmm\-yyyy"/>
    <numFmt numFmtId="193" formatCode="[$-411]yyyy\(\ \ \ \ e\)"/>
    <numFmt numFmtId="194" formatCode="[$-411]yyyy\(\ \ \ \ \ e\)"/>
    <numFmt numFmtId="195" formatCode="0_);\(0\)"/>
    <numFmt numFmtId="196" formatCode="#,##0_);\(#,##0\)"/>
    <numFmt numFmtId="197" formatCode="[$-411]yyyy\(&quot;平&quot;e\)"/>
    <numFmt numFmtId="198" formatCode="#,##0_ "/>
    <numFmt numFmtId="199" formatCode="#,##0_);[Red]\(#,##0\)"/>
    <numFmt numFmtId="200" formatCode="0.0_);[Red]\(0.0\)"/>
    <numFmt numFmtId="201" formatCode="0.0_ "/>
    <numFmt numFmtId="202" formatCode="_ * #,##0.0_ ;_ * \-#,##0.0_ ;_ * &quot;-&quot;?_ ;_ @_ "/>
    <numFmt numFmtId="203" formatCode="yyyy"/>
    <numFmt numFmtId="204" formatCode="[$-411]\(\ e\)"/>
    <numFmt numFmtId="205" formatCode="0_ ;[Red]\-0\ "/>
    <numFmt numFmtId="206" formatCode="#,##0_ ;[Red]\-#,##0\ "/>
    <numFmt numFmtId="207" formatCode="\ #\ &quot;月&quot;"/>
    <numFmt numFmtId="208" formatCode="#\ &quot;月&quot;"/>
    <numFmt numFmtId="209" formatCode="0.000%"/>
    <numFmt numFmtId="210" formatCode="#,##0;;\-"/>
    <numFmt numFmtId="211" formatCode="0.0%"/>
    <numFmt numFmtId="212" formatCode="0.00_ "/>
  </numFmts>
  <fonts count="55">
    <font>
      <sz val="12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10"/>
      <name val="標準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name val="標準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name val="標準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標準明朝"/>
      <family val="1"/>
    </font>
    <font>
      <sz val="8"/>
      <name val="ＭＳ Ｐ明朝"/>
      <family val="1"/>
    </font>
    <font>
      <sz val="10"/>
      <color indexed="10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hair"/>
      <top style="medium">
        <color indexed="8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medium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/>
      <top style="hair"/>
      <bottom style="medium">
        <color indexed="8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>
        <color indexed="8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>
        <color indexed="8"/>
      </top>
      <bottom>
        <color indexed="63"/>
      </bottom>
    </border>
    <border>
      <left style="hair"/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9" fillId="0" borderId="0">
      <alignment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1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15" fillId="0" borderId="0" xfId="62" applyFont="1">
      <alignment/>
      <protection/>
    </xf>
    <xf numFmtId="0" fontId="14" fillId="0" borderId="0" xfId="62" applyFont="1">
      <alignment/>
      <protection/>
    </xf>
    <xf numFmtId="0" fontId="9" fillId="0" borderId="0" xfId="62">
      <alignment/>
      <protection/>
    </xf>
    <xf numFmtId="37" fontId="5" fillId="0" borderId="0" xfId="62" applyNumberFormat="1" applyFont="1" applyBorder="1" applyAlignment="1" applyProtection="1">
      <alignment vertical="center"/>
      <protection/>
    </xf>
    <xf numFmtId="0" fontId="5" fillId="0" borderId="0" xfId="62" applyFont="1">
      <alignment/>
      <protection/>
    </xf>
    <xf numFmtId="0" fontId="5" fillId="0" borderId="0" xfId="62" applyFont="1" applyAlignment="1">
      <alignment vertical="center"/>
      <protection/>
    </xf>
    <xf numFmtId="0" fontId="14" fillId="0" borderId="10" xfId="62" applyFont="1" applyBorder="1">
      <alignment/>
      <protection/>
    </xf>
    <xf numFmtId="0" fontId="14" fillId="0" borderId="0" xfId="62" applyFont="1" applyBorder="1">
      <alignment/>
      <protection/>
    </xf>
    <xf numFmtId="0" fontId="14" fillId="0" borderId="10" xfId="62" applyFont="1" applyBorder="1" applyAlignment="1">
      <alignment horizontal="right"/>
      <protection/>
    </xf>
    <xf numFmtId="0" fontId="14" fillId="0" borderId="0" xfId="62" applyFont="1" applyAlignment="1">
      <alignment horizontal="right" vertical="center"/>
      <protection/>
    </xf>
    <xf numFmtId="0" fontId="14" fillId="0" borderId="0" xfId="62" applyFont="1" applyBorder="1" applyAlignment="1">
      <alignment horizontal="right" vertical="center"/>
      <protection/>
    </xf>
    <xf numFmtId="0" fontId="6" fillId="0" borderId="0" xfId="62" applyFont="1">
      <alignment/>
      <protection/>
    </xf>
    <xf numFmtId="0" fontId="17" fillId="0" borderId="0" xfId="62" applyFont="1">
      <alignment/>
      <protection/>
    </xf>
    <xf numFmtId="0" fontId="14" fillId="0" borderId="0" xfId="62" applyFont="1" applyAlignment="1">
      <alignment horizontal="right"/>
      <protection/>
    </xf>
    <xf numFmtId="0" fontId="5" fillId="0" borderId="11" xfId="62" applyFont="1" applyBorder="1" applyAlignment="1">
      <alignment horizontal="center" vertical="center"/>
      <protection/>
    </xf>
    <xf numFmtId="199" fontId="5" fillId="0" borderId="0" xfId="62" applyNumberFormat="1" applyFont="1" applyAlignment="1">
      <alignment vertical="center"/>
      <protection/>
    </xf>
    <xf numFmtId="199" fontId="6" fillId="0" borderId="0" xfId="62" applyNumberFormat="1" applyFont="1" applyAlignment="1">
      <alignment vertical="center"/>
      <protection/>
    </xf>
    <xf numFmtId="0" fontId="5" fillId="0" borderId="12" xfId="62" applyFont="1" applyBorder="1" applyAlignment="1">
      <alignment horizontal="center" vertical="center"/>
      <protection/>
    </xf>
    <xf numFmtId="200" fontId="5" fillId="0" borderId="0" xfId="62" applyNumberFormat="1" applyFont="1" applyAlignment="1">
      <alignment vertical="center"/>
      <protection/>
    </xf>
    <xf numFmtId="200" fontId="6" fillId="0" borderId="0" xfId="62" applyNumberFormat="1" applyFont="1" applyAlignment="1">
      <alignment vertical="center"/>
      <protection/>
    </xf>
    <xf numFmtId="199" fontId="5" fillId="0" borderId="0" xfId="50" applyNumberFormat="1" applyFont="1" applyBorder="1" applyAlignment="1">
      <alignment horizontal="right" vertical="center"/>
    </xf>
    <xf numFmtId="199" fontId="6" fillId="0" borderId="0" xfId="50" applyNumberFormat="1" applyFont="1" applyBorder="1" applyAlignment="1">
      <alignment horizontal="right" vertical="center"/>
    </xf>
    <xf numFmtId="199" fontId="5" fillId="0" borderId="13" xfId="50" applyNumberFormat="1" applyFont="1" applyBorder="1" applyAlignment="1">
      <alignment vertical="center"/>
    </xf>
    <xf numFmtId="199" fontId="6" fillId="0" borderId="13" xfId="50" applyNumberFormat="1" applyFont="1" applyBorder="1" applyAlignment="1">
      <alignment vertical="center"/>
    </xf>
    <xf numFmtId="199" fontId="5" fillId="0" borderId="0" xfId="50" applyNumberFormat="1" applyFont="1" applyBorder="1" applyAlignment="1">
      <alignment vertical="center"/>
    </xf>
    <xf numFmtId="199" fontId="6" fillId="0" borderId="0" xfId="50" applyNumberFormat="1" applyFont="1" applyBorder="1" applyAlignment="1">
      <alignment vertical="center"/>
    </xf>
    <xf numFmtId="200" fontId="5" fillId="0" borderId="0" xfId="50" applyNumberFormat="1" applyFont="1" applyBorder="1" applyAlignment="1">
      <alignment vertical="center"/>
    </xf>
    <xf numFmtId="200" fontId="6" fillId="0" borderId="0" xfId="50" applyNumberFormat="1" applyFont="1" applyBorder="1" applyAlignment="1">
      <alignment vertical="center"/>
    </xf>
    <xf numFmtId="199" fontId="5" fillId="0" borderId="14" xfId="50" applyNumberFormat="1" applyFont="1" applyBorder="1" applyAlignment="1">
      <alignment vertical="center"/>
    </xf>
    <xf numFmtId="199" fontId="6" fillId="0" borderId="14" xfId="50" applyNumberFormat="1" applyFont="1" applyBorder="1" applyAlignment="1">
      <alignment vertical="center"/>
    </xf>
    <xf numFmtId="199" fontId="5" fillId="0" borderId="0" xfId="50" applyNumberFormat="1" applyFont="1" applyAlignment="1">
      <alignment vertical="center"/>
    </xf>
    <xf numFmtId="199" fontId="6" fillId="0" borderId="0" xfId="50" applyNumberFormat="1" applyFont="1" applyAlignment="1">
      <alignment vertical="center"/>
    </xf>
    <xf numFmtId="200" fontId="5" fillId="0" borderId="0" xfId="50" applyNumberFormat="1" applyFont="1" applyAlignment="1">
      <alignment vertical="center"/>
    </xf>
    <xf numFmtId="200" fontId="6" fillId="0" borderId="0" xfId="50" applyNumberFormat="1" applyFont="1" applyAlignment="1">
      <alignment vertical="center"/>
    </xf>
    <xf numFmtId="0" fontId="5" fillId="0" borderId="15" xfId="62" applyFont="1" applyBorder="1" applyAlignment="1">
      <alignment horizontal="center" vertical="center"/>
      <protection/>
    </xf>
    <xf numFmtId="199" fontId="5" fillId="0" borderId="16" xfId="50" applyNumberFormat="1" applyFont="1" applyBorder="1" applyAlignment="1">
      <alignment vertical="center"/>
    </xf>
    <xf numFmtId="199" fontId="6" fillId="0" borderId="16" xfId="50" applyNumberFormat="1" applyFont="1" applyBorder="1" applyAlignment="1">
      <alignment vertical="center"/>
    </xf>
    <xf numFmtId="0" fontId="16" fillId="0" borderId="0" xfId="62" applyFont="1">
      <alignment/>
      <protection/>
    </xf>
    <xf numFmtId="0" fontId="14" fillId="0" borderId="0" xfId="62" applyFont="1" applyBorder="1" applyAlignment="1">
      <alignment horizontal="right"/>
      <protection/>
    </xf>
    <xf numFmtId="0" fontId="8" fillId="0" borderId="0" xfId="62" applyFont="1">
      <alignment/>
      <protection/>
    </xf>
    <xf numFmtId="0" fontId="5" fillId="0" borderId="17" xfId="62" applyFont="1" applyBorder="1">
      <alignment/>
      <protection/>
    </xf>
    <xf numFmtId="0" fontId="5" fillId="0" borderId="18" xfId="62" applyFont="1" applyBorder="1" applyAlignment="1">
      <alignment horizontal="left"/>
      <protection/>
    </xf>
    <xf numFmtId="3" fontId="5" fillId="0" borderId="0" xfId="62" applyNumberFormat="1" applyFont="1" applyBorder="1" applyAlignment="1">
      <alignment vertical="center"/>
      <protection/>
    </xf>
    <xf numFmtId="3" fontId="6" fillId="0" borderId="0" xfId="62" applyNumberFormat="1" applyFont="1" applyBorder="1" applyAlignment="1">
      <alignment vertical="center"/>
      <protection/>
    </xf>
    <xf numFmtId="201" fontId="5" fillId="0" borderId="0" xfId="62" applyNumberFormat="1" applyFont="1" applyBorder="1" applyAlignment="1">
      <alignment vertical="center"/>
      <protection/>
    </xf>
    <xf numFmtId="0" fontId="5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0" fontId="5" fillId="0" borderId="10" xfId="62" applyFont="1" applyBorder="1" applyAlignment="1">
      <alignment vertical="center"/>
      <protection/>
    </xf>
    <xf numFmtId="0" fontId="6" fillId="0" borderId="10" xfId="62" applyFont="1" applyBorder="1" applyAlignment="1">
      <alignment vertical="center"/>
      <protection/>
    </xf>
    <xf numFmtId="0" fontId="18" fillId="0" borderId="0" xfId="62" applyFont="1">
      <alignment/>
      <protection/>
    </xf>
    <xf numFmtId="0" fontId="14" fillId="0" borderId="16" xfId="62" applyFont="1" applyBorder="1">
      <alignment/>
      <protection/>
    </xf>
    <xf numFmtId="0" fontId="5" fillId="0" borderId="19" xfId="62" applyFont="1" applyBorder="1" applyAlignment="1">
      <alignment horizontal="right" vertical="center"/>
      <protection/>
    </xf>
    <xf numFmtId="0" fontId="5" fillId="0" borderId="18" xfId="62" applyFont="1" applyBorder="1" applyAlignment="1">
      <alignment/>
      <protection/>
    </xf>
    <xf numFmtId="3" fontId="5" fillId="0" borderId="20" xfId="66" applyNumberFormat="1" applyFont="1" applyFill="1" applyBorder="1" applyAlignment="1">
      <alignment horizontal="right" vertical="center"/>
      <protection/>
    </xf>
    <xf numFmtId="3" fontId="5" fillId="0" borderId="0" xfId="66" applyNumberFormat="1" applyFont="1" applyFill="1" applyBorder="1" applyAlignment="1">
      <alignment horizontal="right" vertical="center"/>
      <protection/>
    </xf>
    <xf numFmtId="37" fontId="5" fillId="0" borderId="10" xfId="62" applyNumberFormat="1" applyFont="1" applyBorder="1" applyAlignment="1" applyProtection="1">
      <alignment vertical="center"/>
      <protection/>
    </xf>
    <xf numFmtId="3" fontId="5" fillId="0" borderId="16" xfId="66" applyNumberFormat="1" applyFont="1" applyFill="1" applyBorder="1" applyAlignment="1">
      <alignment horizontal="right" vertical="center"/>
      <protection/>
    </xf>
    <xf numFmtId="0" fontId="14" fillId="0" borderId="0" xfId="62" applyFont="1" applyAlignment="1">
      <alignment horizontal="centerContinuous"/>
      <protection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6" xfId="0" applyFont="1" applyBorder="1" applyAlignment="1">
      <alignment/>
    </xf>
    <xf numFmtId="0" fontId="14" fillId="0" borderId="10" xfId="0" applyFont="1" applyBorder="1" applyAlignment="1">
      <alignment horizontal="centerContinuous"/>
    </xf>
    <xf numFmtId="0" fontId="5" fillId="0" borderId="17" xfId="0" applyFont="1" applyBorder="1" applyAlignment="1">
      <alignment horizontal="left" wrapText="1"/>
    </xf>
    <xf numFmtId="0" fontId="5" fillId="0" borderId="21" xfId="0" applyFont="1" applyBorder="1" applyAlignment="1">
      <alignment horizontal="right" vertical="top"/>
    </xf>
    <xf numFmtId="0" fontId="5" fillId="0" borderId="2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5" fillId="0" borderId="29" xfId="0" applyNumberFormat="1" applyFont="1" applyBorder="1" applyAlignment="1">
      <alignment horizontal="right" vertical="center"/>
    </xf>
    <xf numFmtId="41" fontId="5" fillId="0" borderId="28" xfId="0" applyNumberFormat="1" applyFont="1" applyBorder="1" applyAlignment="1">
      <alignment horizontal="right" vertical="center"/>
    </xf>
    <xf numFmtId="41" fontId="5" fillId="0" borderId="29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horizontal="right" vertical="center"/>
    </xf>
    <xf numFmtId="41" fontId="5" fillId="0" borderId="31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vertical="center"/>
    </xf>
    <xf numFmtId="41" fontId="5" fillId="0" borderId="27" xfId="0" applyNumberFormat="1" applyFont="1" applyBorder="1" applyAlignment="1">
      <alignment vertical="center"/>
    </xf>
    <xf numFmtId="41" fontId="5" fillId="0" borderId="32" xfId="0" applyNumberFormat="1" applyFont="1" applyBorder="1" applyAlignment="1">
      <alignment horizontal="right" vertical="center"/>
    </xf>
    <xf numFmtId="41" fontId="5" fillId="0" borderId="27" xfId="0" applyNumberFormat="1" applyFont="1" applyBorder="1" applyAlignment="1">
      <alignment horizontal="right" vertical="center"/>
    </xf>
    <xf numFmtId="41" fontId="5" fillId="0" borderId="32" xfId="0" applyNumberFormat="1" applyFont="1" applyBorder="1" applyAlignment="1">
      <alignment vertical="center"/>
    </xf>
    <xf numFmtId="41" fontId="5" fillId="0" borderId="2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41" fontId="5" fillId="0" borderId="33" xfId="0" applyNumberFormat="1" applyFont="1" applyBorder="1" applyAlignment="1">
      <alignment horizontal="right" vertical="center"/>
    </xf>
    <xf numFmtId="41" fontId="5" fillId="0" borderId="33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horizontal="right" vertical="center"/>
    </xf>
    <xf numFmtId="41" fontId="6" fillId="0" borderId="16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1" fillId="0" borderId="17" xfId="0" applyFont="1" applyBorder="1" applyAlignment="1">
      <alignment horizontal="right"/>
    </xf>
    <xf numFmtId="0" fontId="11" fillId="0" borderId="34" xfId="0" applyFont="1" applyBorder="1" applyAlignment="1">
      <alignment horizontal="centerContinuous" vertical="center"/>
    </xf>
    <xf numFmtId="0" fontId="11" fillId="0" borderId="35" xfId="0" applyFont="1" applyBorder="1" applyAlignment="1">
      <alignment horizontal="centerContinuous" vertical="center"/>
    </xf>
    <xf numFmtId="0" fontId="5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/>
    </xf>
    <xf numFmtId="189" fontId="11" fillId="0" borderId="0" xfId="0" applyNumberFormat="1" applyFont="1" applyBorder="1" applyAlignment="1">
      <alignment horizontal="center" vertical="center"/>
    </xf>
    <xf numFmtId="37" fontId="11" fillId="0" borderId="44" xfId="0" applyNumberFormat="1" applyFont="1" applyBorder="1" applyAlignment="1" applyProtection="1">
      <alignment vertical="center"/>
      <protection/>
    </xf>
    <xf numFmtId="37" fontId="11" fillId="0" borderId="0" xfId="0" applyNumberFormat="1" applyFont="1" applyBorder="1" applyAlignment="1" applyProtection="1">
      <alignment vertical="center"/>
      <protection/>
    </xf>
    <xf numFmtId="37" fontId="11" fillId="0" borderId="0" xfId="0" applyNumberFormat="1" applyFont="1" applyBorder="1" applyAlignment="1" applyProtection="1">
      <alignment horizontal="right" vertical="center"/>
      <protection/>
    </xf>
    <xf numFmtId="189" fontId="5" fillId="0" borderId="45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horizontal="right" vertical="center"/>
      <protection/>
    </xf>
    <xf numFmtId="189" fontId="6" fillId="0" borderId="45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 applyProtection="1">
      <alignment vertical="center"/>
      <protection/>
    </xf>
    <xf numFmtId="37" fontId="6" fillId="0" borderId="0" xfId="0" applyNumberFormat="1" applyFont="1" applyBorder="1" applyAlignment="1" applyProtection="1">
      <alignment horizontal="right" vertical="center"/>
      <protection/>
    </xf>
    <xf numFmtId="180" fontId="6" fillId="0" borderId="0" xfId="67" applyNumberFormat="1" applyFont="1" applyBorder="1" applyAlignment="1">
      <alignment horizontal="left" vertical="center" indent="1"/>
      <protection/>
    </xf>
    <xf numFmtId="0" fontId="0" fillId="0" borderId="0" xfId="0" applyFont="1" applyAlignment="1">
      <alignment/>
    </xf>
    <xf numFmtId="0" fontId="14" fillId="0" borderId="17" xfId="0" applyFont="1" applyBorder="1" applyAlignment="1">
      <alignment vertical="center"/>
    </xf>
    <xf numFmtId="0" fontId="14" fillId="0" borderId="17" xfId="0" applyFont="1" applyBorder="1" applyAlignment="1">
      <alignment horizontal="centerContinuous" vertical="center"/>
    </xf>
    <xf numFmtId="0" fontId="14" fillId="0" borderId="17" xfId="0" applyFont="1" applyBorder="1" applyAlignment="1">
      <alignment horizontal="right" vertical="center"/>
    </xf>
    <xf numFmtId="0" fontId="5" fillId="0" borderId="0" xfId="0" applyFont="1" applyBorder="1" applyAlignment="1">
      <alignment horizontal="centerContinuous" vertical="center"/>
    </xf>
    <xf numFmtId="0" fontId="14" fillId="0" borderId="0" xfId="67" applyFont="1">
      <alignment/>
      <protection/>
    </xf>
    <xf numFmtId="0" fontId="5" fillId="0" borderId="17" xfId="67" applyFont="1" applyBorder="1" applyAlignment="1">
      <alignment horizontal="right"/>
      <protection/>
    </xf>
    <xf numFmtId="0" fontId="5" fillId="0" borderId="40" xfId="67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17" xfId="67" applyFont="1" applyBorder="1" applyAlignment="1">
      <alignment vertical="center"/>
      <protection/>
    </xf>
    <xf numFmtId="0" fontId="14" fillId="0" borderId="17" xfId="67" applyFont="1" applyBorder="1" applyAlignment="1">
      <alignment horizontal="centerContinuous" vertical="center"/>
      <protection/>
    </xf>
    <xf numFmtId="0" fontId="14" fillId="0" borderId="10" xfId="0" applyFont="1" applyBorder="1" applyAlignment="1">
      <alignment vertical="center"/>
    </xf>
    <xf numFmtId="0" fontId="18" fillId="0" borderId="0" xfId="0" applyFont="1" applyAlignment="1">
      <alignment/>
    </xf>
    <xf numFmtId="0" fontId="5" fillId="0" borderId="17" xfId="0" applyFont="1" applyBorder="1" applyAlignment="1">
      <alignment horizontal="right" vertical="center"/>
    </xf>
    <xf numFmtId="0" fontId="5" fillId="0" borderId="40" xfId="0" applyFont="1" applyBorder="1" applyAlignment="1">
      <alignment vertical="center"/>
    </xf>
    <xf numFmtId="0" fontId="8" fillId="0" borderId="46" xfId="0" applyFont="1" applyBorder="1" applyAlignment="1">
      <alignment horizontal="center" vertical="center"/>
    </xf>
    <xf numFmtId="40" fontId="5" fillId="0" borderId="0" xfId="50" applyNumberFormat="1" applyFont="1" applyBorder="1" applyAlignment="1">
      <alignment vertical="center"/>
    </xf>
    <xf numFmtId="40" fontId="6" fillId="0" borderId="0" xfId="50" applyNumberFormat="1" applyFont="1" applyBorder="1" applyAlignment="1">
      <alignment vertical="center"/>
    </xf>
    <xf numFmtId="49" fontId="14" fillId="0" borderId="17" xfId="0" applyNumberFormat="1" applyFont="1" applyBorder="1" applyAlignment="1" quotePrefix="1">
      <alignment horizontal="right" vertical="center"/>
    </xf>
    <xf numFmtId="38" fontId="14" fillId="0" borderId="17" xfId="50" applyFont="1" applyBorder="1" applyAlignment="1">
      <alignment vertical="center"/>
    </xf>
    <xf numFmtId="38" fontId="14" fillId="0" borderId="17" xfId="5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70" applyFont="1">
      <alignment/>
      <protection/>
    </xf>
    <xf numFmtId="0" fontId="14" fillId="0" borderId="0" xfId="70" applyFont="1">
      <alignment/>
      <protection/>
    </xf>
    <xf numFmtId="0" fontId="5" fillId="0" borderId="0" xfId="70" applyFont="1" applyAlignment="1">
      <alignment horizontal="center" vertical="center"/>
      <protection/>
    </xf>
    <xf numFmtId="0" fontId="9" fillId="0" borderId="0" xfId="70" applyFont="1" applyAlignment="1">
      <alignment vertical="center"/>
      <protection/>
    </xf>
    <xf numFmtId="0" fontId="5" fillId="0" borderId="0" xfId="70" applyFont="1" applyAlignment="1">
      <alignment vertical="center"/>
      <protection/>
    </xf>
    <xf numFmtId="0" fontId="14" fillId="0" borderId="0" xfId="70" applyFont="1" applyAlignment="1">
      <alignment vertical="center"/>
      <protection/>
    </xf>
    <xf numFmtId="0" fontId="18" fillId="0" borderId="0" xfId="70" applyFont="1" applyAlignment="1">
      <alignment vertical="center"/>
      <protection/>
    </xf>
    <xf numFmtId="0" fontId="6" fillId="0" borderId="0" xfId="70" applyFont="1">
      <alignment/>
      <protection/>
    </xf>
    <xf numFmtId="0" fontId="9" fillId="0" borderId="0" xfId="70" applyFont="1">
      <alignment/>
      <protection/>
    </xf>
    <xf numFmtId="0" fontId="18" fillId="0" borderId="0" xfId="70" applyFont="1">
      <alignment/>
      <protection/>
    </xf>
    <xf numFmtId="0" fontId="5" fillId="0" borderId="17" xfId="70" applyFont="1" applyBorder="1" applyAlignment="1">
      <alignment horizontal="right"/>
      <protection/>
    </xf>
    <xf numFmtId="0" fontId="5" fillId="0" borderId="47" xfId="70" applyFont="1" applyBorder="1" applyAlignment="1">
      <alignment horizontal="centerContinuous" vertical="center"/>
      <protection/>
    </xf>
    <xf numFmtId="0" fontId="5" fillId="0" borderId="48" xfId="70" applyFont="1" applyBorder="1" applyAlignment="1">
      <alignment horizontal="centerContinuous" vertical="center"/>
      <protection/>
    </xf>
    <xf numFmtId="0" fontId="5" fillId="0" borderId="0" xfId="70" applyFont="1">
      <alignment/>
      <protection/>
    </xf>
    <xf numFmtId="0" fontId="5" fillId="0" borderId="38" xfId="70" applyFont="1" applyBorder="1" applyAlignment="1">
      <alignment horizontal="distributed" vertical="center"/>
      <protection/>
    </xf>
    <xf numFmtId="0" fontId="5" fillId="0" borderId="49" xfId="70" applyFont="1" applyBorder="1" applyAlignment="1">
      <alignment horizontal="distributed" vertical="center"/>
      <protection/>
    </xf>
    <xf numFmtId="0" fontId="5" fillId="0" borderId="40" xfId="70" applyFont="1" applyBorder="1">
      <alignment/>
      <protection/>
    </xf>
    <xf numFmtId="0" fontId="5" fillId="0" borderId="42" xfId="70" applyFont="1" applyBorder="1" applyAlignment="1">
      <alignment horizontal="distributed" vertical="center"/>
      <protection/>
    </xf>
    <xf numFmtId="0" fontId="5" fillId="0" borderId="43" xfId="70" applyFont="1" applyBorder="1" applyAlignment="1">
      <alignment horizontal="distributed" vertical="center"/>
      <protection/>
    </xf>
    <xf numFmtId="191" fontId="5" fillId="0" borderId="50" xfId="70" applyNumberFormat="1" applyFont="1" applyBorder="1" applyAlignment="1" applyProtection="1">
      <alignment vertical="center"/>
      <protection/>
    </xf>
    <xf numFmtId="191" fontId="5" fillId="0" borderId="0" xfId="70" applyNumberFormat="1" applyFont="1" applyBorder="1" applyAlignment="1" applyProtection="1">
      <alignment vertical="center"/>
      <protection/>
    </xf>
    <xf numFmtId="0" fontId="5" fillId="0" borderId="0" xfId="70" applyFont="1" applyBorder="1">
      <alignment/>
      <protection/>
    </xf>
    <xf numFmtId="0" fontId="6" fillId="0" borderId="0" xfId="70" applyFont="1" applyBorder="1" applyAlignment="1">
      <alignment vertical="center"/>
      <protection/>
    </xf>
    <xf numFmtId="0" fontId="6" fillId="0" borderId="0" xfId="70" applyFont="1" applyAlignment="1">
      <alignment vertical="center"/>
      <protection/>
    </xf>
    <xf numFmtId="0" fontId="9" fillId="0" borderId="0" xfId="62" applyFont="1">
      <alignment/>
      <protection/>
    </xf>
    <xf numFmtId="0" fontId="5" fillId="0" borderId="51" xfId="62" applyFont="1" applyBorder="1" applyAlignment="1">
      <alignment horizontal="right" vertical="top"/>
      <protection/>
    </xf>
    <xf numFmtId="207" fontId="5" fillId="0" borderId="52" xfId="62" applyNumberFormat="1" applyFont="1" applyBorder="1" applyAlignment="1">
      <alignment horizontal="center" vertical="center"/>
      <protection/>
    </xf>
    <xf numFmtId="207" fontId="5" fillId="0" borderId="53" xfId="62" applyNumberFormat="1" applyFont="1" applyBorder="1" applyAlignment="1">
      <alignment horizontal="center" vertical="center"/>
      <protection/>
    </xf>
    <xf numFmtId="208" fontId="5" fillId="0" borderId="53" xfId="62" applyNumberFormat="1" applyFont="1" applyBorder="1" applyAlignment="1">
      <alignment horizontal="center" vertical="center"/>
      <protection/>
    </xf>
    <xf numFmtId="0" fontId="5" fillId="0" borderId="53" xfId="62" applyFont="1" applyBorder="1" applyAlignment="1">
      <alignment horizontal="center" vertical="center"/>
      <protection/>
    </xf>
    <xf numFmtId="0" fontId="5" fillId="0" borderId="54" xfId="62" applyFont="1" applyBorder="1" applyAlignment="1">
      <alignment horizontal="center" vertical="center"/>
      <protection/>
    </xf>
    <xf numFmtId="0" fontId="5" fillId="0" borderId="55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56" xfId="62" applyFont="1" applyBorder="1" applyAlignment="1">
      <alignment horizontal="center" vertical="center"/>
      <protection/>
    </xf>
    <xf numFmtId="209" fontId="9" fillId="0" borderId="0" xfId="62" applyNumberFormat="1" applyFont="1">
      <alignment/>
      <protection/>
    </xf>
    <xf numFmtId="0" fontId="9" fillId="0" borderId="0" xfId="62" applyFont="1" applyAlignment="1">
      <alignment vertical="top"/>
      <protection/>
    </xf>
    <xf numFmtId="0" fontId="20" fillId="0" borderId="0" xfId="62" applyFont="1" applyAlignment="1">
      <alignment horizontal="right" vertical="top"/>
      <protection/>
    </xf>
    <xf numFmtId="0" fontId="17" fillId="0" borderId="0" xfId="68" applyFont="1">
      <alignment/>
      <protection/>
    </xf>
    <xf numFmtId="0" fontId="14" fillId="0" borderId="16" xfId="68" applyFont="1" applyBorder="1" applyAlignment="1">
      <alignment horizontal="right"/>
      <protection/>
    </xf>
    <xf numFmtId="0" fontId="14" fillId="0" borderId="16" xfId="68" applyFont="1" applyBorder="1">
      <alignment/>
      <protection/>
    </xf>
    <xf numFmtId="0" fontId="14" fillId="0" borderId="0" xfId="68" applyFont="1">
      <alignment/>
      <protection/>
    </xf>
    <xf numFmtId="0" fontId="9" fillId="0" borderId="57" xfId="68" applyFont="1" applyBorder="1" applyAlignment="1">
      <alignment horizontal="right" vertical="center"/>
      <protection/>
    </xf>
    <xf numFmtId="0" fontId="9" fillId="0" borderId="19" xfId="68" applyFont="1" applyBorder="1" applyAlignment="1">
      <alignment horizontal="right" vertical="top"/>
      <protection/>
    </xf>
    <xf numFmtId="180" fontId="6" fillId="0" borderId="0" xfId="68" applyNumberFormat="1" applyFont="1" applyBorder="1" applyAlignment="1">
      <alignment vertical="center"/>
      <protection/>
    </xf>
    <xf numFmtId="0" fontId="0" fillId="0" borderId="0" xfId="68" applyAlignment="1">
      <alignment vertical="center"/>
      <protection/>
    </xf>
    <xf numFmtId="0" fontId="5" fillId="0" borderId="0" xfId="68" applyFont="1">
      <alignment/>
      <protection/>
    </xf>
    <xf numFmtId="0" fontId="0" fillId="0" borderId="0" xfId="68">
      <alignment/>
      <protection/>
    </xf>
    <xf numFmtId="0" fontId="9" fillId="0" borderId="22" xfId="68" applyFont="1" applyBorder="1" applyAlignment="1">
      <alignment horizontal="left"/>
      <protection/>
    </xf>
    <xf numFmtId="0" fontId="9" fillId="0" borderId="22" xfId="68" applyFont="1" applyBorder="1" applyAlignment="1">
      <alignment horizontal="right" vertical="center"/>
      <protection/>
    </xf>
    <xf numFmtId="0" fontId="9" fillId="0" borderId="18" xfId="68" applyFont="1" applyBorder="1" applyAlignment="1">
      <alignment horizontal="right" vertical="center"/>
      <protection/>
    </xf>
    <xf numFmtId="0" fontId="5" fillId="0" borderId="0" xfId="68" applyFont="1" applyAlignment="1">
      <alignment vertical="distributed" textRotation="255"/>
      <protection/>
    </xf>
    <xf numFmtId="0" fontId="5" fillId="0" borderId="0" xfId="68" applyFont="1" applyBorder="1" applyAlignment="1">
      <alignment vertical="center"/>
      <protection/>
    </xf>
    <xf numFmtId="0" fontId="6" fillId="0" borderId="0" xfId="68" applyFont="1" applyBorder="1" applyAlignment="1">
      <alignment vertical="center"/>
      <protection/>
    </xf>
    <xf numFmtId="0" fontId="14" fillId="0" borderId="0" xfId="68" applyFont="1" applyAlignment="1">
      <alignment horizontal="right"/>
      <protection/>
    </xf>
    <xf numFmtId="49" fontId="8" fillId="0" borderId="58" xfId="67" applyNumberFormat="1" applyFont="1" applyBorder="1" applyAlignment="1">
      <alignment horizontal="center" vertical="center"/>
      <protection/>
    </xf>
    <xf numFmtId="41" fontId="5" fillId="0" borderId="59" xfId="0" applyNumberFormat="1" applyFont="1" applyBorder="1" applyAlignment="1">
      <alignment horizontal="right" vertical="center"/>
    </xf>
    <xf numFmtId="41" fontId="5" fillId="0" borderId="0" xfId="50" applyNumberFormat="1" applyFont="1" applyBorder="1" applyAlignment="1">
      <alignment vertical="center"/>
    </xf>
    <xf numFmtId="41" fontId="5" fillId="0" borderId="0" xfId="50" applyNumberFormat="1" applyFont="1" applyFill="1" applyBorder="1" applyAlignment="1">
      <alignment vertical="center"/>
    </xf>
    <xf numFmtId="41" fontId="6" fillId="0" borderId="0" xfId="50" applyNumberFormat="1" applyFont="1" applyBorder="1" applyAlignment="1">
      <alignment vertical="center"/>
    </xf>
    <xf numFmtId="41" fontId="6" fillId="0" borderId="0" xfId="50" applyNumberFormat="1" applyFont="1" applyFill="1" applyBorder="1" applyAlignment="1">
      <alignment vertical="center"/>
    </xf>
    <xf numFmtId="41" fontId="5" fillId="0" borderId="60" xfId="0" applyNumberFormat="1" applyFont="1" applyBorder="1" applyAlignment="1">
      <alignment horizontal="right" vertical="center"/>
    </xf>
    <xf numFmtId="41" fontId="5" fillId="0" borderId="61" xfId="0" applyNumberFormat="1" applyFont="1" applyBorder="1" applyAlignment="1">
      <alignment horizontal="right" vertical="center"/>
    </xf>
    <xf numFmtId="41" fontId="6" fillId="0" borderId="62" xfId="0" applyNumberFormat="1" applyFont="1" applyBorder="1" applyAlignment="1">
      <alignment horizontal="right" vertical="center"/>
    </xf>
    <xf numFmtId="41" fontId="6" fillId="0" borderId="63" xfId="0" applyNumberFormat="1" applyFont="1" applyBorder="1" applyAlignment="1">
      <alignment horizontal="right" vertical="center"/>
    </xf>
    <xf numFmtId="49" fontId="14" fillId="0" borderId="64" xfId="67" applyNumberFormat="1" applyFont="1" applyBorder="1" applyAlignment="1">
      <alignment horizontal="center" vertical="center"/>
      <protection/>
    </xf>
    <xf numFmtId="0" fontId="14" fillId="0" borderId="0" xfId="70" applyFont="1" applyBorder="1" applyAlignment="1">
      <alignment vertical="center"/>
      <protection/>
    </xf>
    <xf numFmtId="191" fontId="6" fillId="0" borderId="16" xfId="70" applyNumberFormat="1" applyFont="1" applyBorder="1" applyAlignment="1" applyProtection="1">
      <alignment vertical="center"/>
      <protection/>
    </xf>
    <xf numFmtId="41" fontId="4" fillId="0" borderId="0" xfId="0" applyNumberFormat="1" applyFont="1" applyAlignment="1">
      <alignment/>
    </xf>
    <xf numFmtId="0" fontId="5" fillId="0" borderId="22" xfId="62" applyFont="1" applyBorder="1" applyAlignment="1">
      <alignment vertical="center"/>
      <protection/>
    </xf>
    <xf numFmtId="0" fontId="5" fillId="0" borderId="22" xfId="62" applyFont="1" applyBorder="1" applyAlignment="1">
      <alignment horizontal="left" vertical="center"/>
      <protection/>
    </xf>
    <xf numFmtId="0" fontId="5" fillId="0" borderId="21" xfId="62" applyFont="1" applyBorder="1" applyAlignment="1">
      <alignment horizontal="right" vertical="center"/>
      <protection/>
    </xf>
    <xf numFmtId="212" fontId="5" fillId="0" borderId="10" xfId="62" applyNumberFormat="1" applyFont="1" applyBorder="1" applyAlignment="1">
      <alignment vertical="center"/>
      <protection/>
    </xf>
    <xf numFmtId="212" fontId="6" fillId="0" borderId="10" xfId="62" applyNumberFormat="1" applyFont="1" applyBorder="1" applyAlignment="1">
      <alignment vertical="center"/>
      <protection/>
    </xf>
    <xf numFmtId="37" fontId="5" fillId="0" borderId="33" xfId="62" applyNumberFormat="1" applyFont="1" applyBorder="1" applyAlignment="1" applyProtection="1">
      <alignment vertical="center"/>
      <protection/>
    </xf>
    <xf numFmtId="37" fontId="5" fillId="0" borderId="65" xfId="62" applyNumberFormat="1" applyFont="1" applyBorder="1" applyAlignment="1" applyProtection="1">
      <alignment vertical="center"/>
      <protection/>
    </xf>
    <xf numFmtId="37" fontId="5" fillId="0" borderId="66" xfId="62" applyNumberFormat="1" applyFont="1" applyBorder="1" applyAlignment="1" applyProtection="1">
      <alignment vertical="center"/>
      <protection/>
    </xf>
    <xf numFmtId="37" fontId="5" fillId="0" borderId="67" xfId="62" applyNumberFormat="1" applyFont="1" applyBorder="1" applyAlignment="1" applyProtection="1">
      <alignment vertical="center"/>
      <protection/>
    </xf>
    <xf numFmtId="37" fontId="5" fillId="0" borderId="20" xfId="62" applyNumberFormat="1" applyFont="1" applyBorder="1" applyAlignment="1" applyProtection="1">
      <alignment vertical="center"/>
      <protection/>
    </xf>
    <xf numFmtId="37" fontId="5" fillId="0" borderId="68" xfId="62" applyNumberFormat="1" applyFont="1" applyBorder="1" applyAlignment="1" applyProtection="1">
      <alignment vertical="center"/>
      <protection/>
    </xf>
    <xf numFmtId="37" fontId="5" fillId="0" borderId="69" xfId="62" applyNumberFormat="1" applyFont="1" applyBorder="1" applyAlignment="1" applyProtection="1">
      <alignment vertical="center"/>
      <protection/>
    </xf>
    <xf numFmtId="37" fontId="5" fillId="0" borderId="14" xfId="62" applyNumberFormat="1" applyFont="1" applyBorder="1" applyAlignment="1" applyProtection="1">
      <alignment vertical="center"/>
      <protection/>
    </xf>
    <xf numFmtId="37" fontId="5" fillId="0" borderId="70" xfId="62" applyNumberFormat="1" applyFont="1" applyBorder="1" applyAlignment="1" applyProtection="1">
      <alignment vertical="center"/>
      <protection/>
    </xf>
    <xf numFmtId="37" fontId="5" fillId="0" borderId="71" xfId="62" applyNumberFormat="1" applyFont="1" applyBorder="1" applyAlignment="1" applyProtection="1">
      <alignment vertical="center"/>
      <protection/>
    </xf>
    <xf numFmtId="37" fontId="5" fillId="0" borderId="13" xfId="62" applyNumberFormat="1" applyFont="1" applyBorder="1" applyAlignment="1" applyProtection="1">
      <alignment vertical="center"/>
      <protection/>
    </xf>
    <xf numFmtId="37" fontId="5" fillId="0" borderId="72" xfId="62" applyNumberFormat="1" applyFont="1" applyBorder="1" applyAlignment="1" applyProtection="1">
      <alignment vertical="center"/>
      <protection/>
    </xf>
    <xf numFmtId="3" fontId="6" fillId="0" borderId="20" xfId="66" applyNumberFormat="1" applyFont="1" applyFill="1" applyBorder="1" applyAlignment="1">
      <alignment horizontal="right" vertical="center"/>
      <protection/>
    </xf>
    <xf numFmtId="3" fontId="6" fillId="0" borderId="0" xfId="66" applyNumberFormat="1" applyFont="1" applyFill="1" applyBorder="1" applyAlignment="1">
      <alignment horizontal="right" vertical="center"/>
      <protection/>
    </xf>
    <xf numFmtId="3" fontId="6" fillId="0" borderId="16" xfId="66" applyNumberFormat="1" applyFont="1" applyFill="1" applyBorder="1" applyAlignment="1">
      <alignment horizontal="right" vertical="center"/>
      <protection/>
    </xf>
    <xf numFmtId="37" fontId="6" fillId="0" borderId="71" xfId="62" applyNumberFormat="1" applyFont="1" applyBorder="1" applyAlignment="1" applyProtection="1">
      <alignment vertical="center"/>
      <protection/>
    </xf>
    <xf numFmtId="37" fontId="6" fillId="0" borderId="13" xfId="62" applyNumberFormat="1" applyFont="1" applyBorder="1" applyAlignment="1" applyProtection="1">
      <alignment vertical="center"/>
      <protection/>
    </xf>
    <xf numFmtId="37" fontId="6" fillId="0" borderId="72" xfId="62" applyNumberFormat="1" applyFont="1" applyBorder="1" applyAlignment="1" applyProtection="1">
      <alignment vertical="center"/>
      <protection/>
    </xf>
    <xf numFmtId="37" fontId="6" fillId="0" borderId="66" xfId="62" applyNumberFormat="1" applyFont="1" applyBorder="1" applyAlignment="1" applyProtection="1">
      <alignment vertical="center"/>
      <protection/>
    </xf>
    <xf numFmtId="37" fontId="6" fillId="0" borderId="73" xfId="62" applyNumberFormat="1" applyFont="1" applyBorder="1" applyAlignment="1" applyProtection="1">
      <alignment vertical="center"/>
      <protection/>
    </xf>
    <xf numFmtId="37" fontId="6" fillId="0" borderId="16" xfId="62" applyNumberFormat="1" applyFont="1" applyBorder="1" applyAlignment="1" applyProtection="1">
      <alignment vertical="center"/>
      <protection/>
    </xf>
    <xf numFmtId="37" fontId="6" fillId="0" borderId="74" xfId="62" applyNumberFormat="1" applyFont="1" applyBorder="1" applyAlignment="1" applyProtection="1">
      <alignment vertical="center"/>
      <protection/>
    </xf>
    <xf numFmtId="37" fontId="6" fillId="0" borderId="63" xfId="62" applyNumberFormat="1" applyFont="1" applyBorder="1" applyAlignment="1" applyProtection="1">
      <alignment vertical="center"/>
      <protection/>
    </xf>
    <xf numFmtId="0" fontId="5" fillId="0" borderId="75" xfId="62" applyFont="1" applyBorder="1" applyAlignment="1">
      <alignment horizontal="left"/>
      <protection/>
    </xf>
    <xf numFmtId="0" fontId="19" fillId="0" borderId="75" xfId="62" applyFont="1" applyBorder="1" applyAlignment="1">
      <alignment horizontal="center" vertical="center" wrapText="1"/>
      <protection/>
    </xf>
    <xf numFmtId="3" fontId="6" fillId="0" borderId="0" xfId="66" applyNumberFormat="1" applyFont="1" applyFill="1" applyBorder="1" applyAlignment="1" quotePrefix="1">
      <alignment horizontal="right" vertical="center"/>
      <protection/>
    </xf>
    <xf numFmtId="0" fontId="5" fillId="0" borderId="76" xfId="70" applyFont="1" applyBorder="1" applyAlignment="1">
      <alignment horizontal="center"/>
      <protection/>
    </xf>
    <xf numFmtId="0" fontId="5" fillId="0" borderId="77" xfId="70" applyFont="1" applyBorder="1" applyAlignment="1">
      <alignment horizontal="center" vertical="top"/>
      <protection/>
    </xf>
    <xf numFmtId="203" fontId="5" fillId="0" borderId="78" xfId="70" applyNumberFormat="1" applyFont="1" applyBorder="1" applyAlignment="1">
      <alignment horizontal="center" vertical="center"/>
      <protection/>
    </xf>
    <xf numFmtId="0" fontId="5" fillId="0" borderId="79" xfId="70" applyFont="1" applyBorder="1" applyAlignment="1">
      <alignment horizontal="center" vertical="center"/>
      <protection/>
    </xf>
    <xf numFmtId="49" fontId="5" fillId="0" borderId="80" xfId="70" applyNumberFormat="1" applyFont="1" applyBorder="1" applyAlignment="1">
      <alignment horizontal="center" vertical="center"/>
      <protection/>
    </xf>
    <xf numFmtId="0" fontId="5" fillId="0" borderId="81" xfId="70" applyFont="1" applyBorder="1" applyAlignment="1">
      <alignment horizontal="center" vertical="center"/>
      <protection/>
    </xf>
    <xf numFmtId="0" fontId="5" fillId="0" borderId="58" xfId="70" applyFont="1" applyBorder="1" applyAlignment="1">
      <alignment horizontal="center" vertical="center"/>
      <protection/>
    </xf>
    <xf numFmtId="203" fontId="6" fillId="0" borderId="78" xfId="70" applyNumberFormat="1" applyFont="1" applyBorder="1" applyAlignment="1">
      <alignment horizontal="center" vertical="center"/>
      <protection/>
    </xf>
    <xf numFmtId="0" fontId="6" fillId="0" borderId="79" xfId="70" applyFont="1" applyBorder="1" applyAlignment="1">
      <alignment horizontal="center" vertical="center"/>
      <protection/>
    </xf>
    <xf numFmtId="49" fontId="6" fillId="0" borderId="16" xfId="70" applyNumberFormat="1" applyFont="1" applyBorder="1" applyAlignment="1">
      <alignment horizontal="center" vertical="center"/>
      <protection/>
    </xf>
    <xf numFmtId="0" fontId="6" fillId="0" borderId="82" xfId="70" applyFont="1" applyBorder="1" applyAlignment="1">
      <alignment horizontal="center" vertical="center"/>
      <protection/>
    </xf>
    <xf numFmtId="0" fontId="13" fillId="0" borderId="0" xfId="62" applyFont="1" applyAlignment="1">
      <alignment horizontal="left"/>
      <protection/>
    </xf>
    <xf numFmtId="0" fontId="5" fillId="0" borderId="17" xfId="62" applyFont="1" applyBorder="1" applyAlignment="1">
      <alignment horizontal="right" vertical="center"/>
      <protection/>
    </xf>
    <xf numFmtId="0" fontId="9" fillId="0" borderId="21" xfId="62" applyBorder="1" applyAlignment="1">
      <alignment vertical="center"/>
      <protection/>
    </xf>
    <xf numFmtId="0" fontId="5" fillId="0" borderId="83" xfId="62" applyFont="1" applyBorder="1" applyAlignment="1">
      <alignment horizontal="center" vertical="center"/>
      <protection/>
    </xf>
    <xf numFmtId="0" fontId="5" fillId="0" borderId="84" xfId="62" applyFont="1" applyBorder="1" applyAlignment="1">
      <alignment horizontal="center" vertical="center"/>
      <protection/>
    </xf>
    <xf numFmtId="0" fontId="5" fillId="0" borderId="85" xfId="62" applyFont="1" applyBorder="1" applyAlignment="1">
      <alignment horizontal="center" vertical="center"/>
      <protection/>
    </xf>
    <xf numFmtId="0" fontId="5" fillId="0" borderId="86" xfId="62" applyFont="1" applyBorder="1" applyAlignment="1">
      <alignment horizontal="center" vertical="center"/>
      <protection/>
    </xf>
    <xf numFmtId="0" fontId="5" fillId="0" borderId="87" xfId="62" applyFont="1" applyBorder="1" applyAlignment="1">
      <alignment horizontal="center" vertical="center"/>
      <protection/>
    </xf>
    <xf numFmtId="0" fontId="5" fillId="0" borderId="88" xfId="62" applyFont="1" applyBorder="1" applyAlignment="1">
      <alignment horizontal="center" vertical="center"/>
      <protection/>
    </xf>
    <xf numFmtId="0" fontId="5" fillId="0" borderId="89" xfId="62" applyFont="1" applyBorder="1" applyAlignment="1">
      <alignment horizontal="center" vertical="center"/>
      <protection/>
    </xf>
    <xf numFmtId="0" fontId="6" fillId="0" borderId="36" xfId="62" applyFont="1" applyBorder="1" applyAlignment="1">
      <alignment horizontal="center" vertical="center"/>
      <protection/>
    </xf>
    <xf numFmtId="0" fontId="6" fillId="0" borderId="90" xfId="62" applyFont="1" applyBorder="1" applyAlignment="1">
      <alignment horizontal="center" vertical="center"/>
      <protection/>
    </xf>
    <xf numFmtId="0" fontId="5" fillId="0" borderId="91" xfId="62" applyFont="1" applyBorder="1" applyAlignment="1">
      <alignment horizontal="center" vertical="center" wrapText="1"/>
      <protection/>
    </xf>
    <xf numFmtId="0" fontId="9" fillId="0" borderId="91" xfId="62" applyBorder="1" applyAlignment="1">
      <alignment horizontal="center" vertical="center"/>
      <protection/>
    </xf>
    <xf numFmtId="0" fontId="5" fillId="0" borderId="22" xfId="62" applyFont="1" applyBorder="1" applyAlignment="1">
      <alignment vertical="center"/>
      <protection/>
    </xf>
    <xf numFmtId="0" fontId="9" fillId="0" borderId="18" xfId="62" applyBorder="1" applyAlignment="1">
      <alignment vertical="center"/>
      <protection/>
    </xf>
    <xf numFmtId="0" fontId="5" fillId="0" borderId="92" xfId="62" applyFont="1" applyBorder="1" applyAlignment="1">
      <alignment horizontal="center" vertical="center"/>
      <protection/>
    </xf>
    <xf numFmtId="0" fontId="5" fillId="0" borderId="93" xfId="62" applyFont="1" applyBorder="1" applyAlignment="1">
      <alignment horizontal="center" vertical="center"/>
      <protection/>
    </xf>
    <xf numFmtId="0" fontId="5" fillId="0" borderId="94" xfId="62" applyFont="1" applyBorder="1" applyAlignment="1">
      <alignment horizontal="center" vertical="center"/>
      <protection/>
    </xf>
    <xf numFmtId="0" fontId="5" fillId="0" borderId="95" xfId="62" applyFont="1" applyBorder="1" applyAlignment="1">
      <alignment horizontal="center" vertical="center"/>
      <protection/>
    </xf>
    <xf numFmtId="0" fontId="5" fillId="0" borderId="96" xfId="62" applyFont="1" applyBorder="1" applyAlignment="1">
      <alignment horizontal="center" vertical="center"/>
      <protection/>
    </xf>
    <xf numFmtId="0" fontId="5" fillId="0" borderId="97" xfId="62" applyFont="1" applyBorder="1" applyAlignment="1">
      <alignment horizontal="center" vertical="center"/>
      <protection/>
    </xf>
    <xf numFmtId="0" fontId="5" fillId="0" borderId="98" xfId="62" applyFont="1" applyBorder="1" applyAlignment="1">
      <alignment horizontal="center" vertical="center" wrapText="1"/>
      <protection/>
    </xf>
    <xf numFmtId="0" fontId="5" fillId="0" borderId="91" xfId="62" applyFont="1" applyBorder="1" applyAlignment="1">
      <alignment horizontal="center" vertical="center"/>
      <protection/>
    </xf>
    <xf numFmtId="0" fontId="9" fillId="0" borderId="99" xfId="62" applyBorder="1" applyAlignment="1">
      <alignment horizontal="center" vertical="center"/>
      <protection/>
    </xf>
    <xf numFmtId="0" fontId="14" fillId="0" borderId="0" xfId="62" applyFont="1" applyAlignment="1">
      <alignment horizontal="left" vertical="center"/>
      <protection/>
    </xf>
    <xf numFmtId="0" fontId="14" fillId="0" borderId="16" xfId="62" applyFont="1" applyBorder="1" applyAlignment="1">
      <alignment horizontal="right"/>
      <protection/>
    </xf>
    <xf numFmtId="189" fontId="5" fillId="0" borderId="72" xfId="62" applyNumberFormat="1" applyFont="1" applyBorder="1" applyAlignment="1">
      <alignment horizontal="center" vertical="center" wrapText="1"/>
      <protection/>
    </xf>
    <xf numFmtId="189" fontId="5" fillId="0" borderId="70" xfId="62" applyNumberFormat="1" applyFont="1" applyBorder="1" applyAlignment="1">
      <alignment horizontal="center" vertical="center" wrapText="1"/>
      <protection/>
    </xf>
    <xf numFmtId="201" fontId="5" fillId="0" borderId="100" xfId="62" applyNumberFormat="1" applyFont="1" applyBorder="1" applyAlignment="1" applyProtection="1">
      <alignment horizontal="right" vertical="center" shrinkToFit="1"/>
      <protection/>
    </xf>
    <xf numFmtId="201" fontId="5" fillId="0" borderId="101" xfId="62" applyNumberFormat="1" applyFont="1" applyBorder="1" applyAlignment="1" applyProtection="1">
      <alignment horizontal="right" vertical="center" shrinkToFit="1"/>
      <protection/>
    </xf>
    <xf numFmtId="188" fontId="5" fillId="0" borderId="101" xfId="62" applyNumberFormat="1" applyFont="1" applyBorder="1" applyAlignment="1" applyProtection="1">
      <alignment horizontal="right" vertical="center" shrinkToFit="1"/>
      <protection/>
    </xf>
    <xf numFmtId="189" fontId="6" fillId="0" borderId="91" xfId="62" applyNumberFormat="1" applyFont="1" applyBorder="1" applyAlignment="1">
      <alignment horizontal="center" vertical="center" wrapText="1"/>
      <protection/>
    </xf>
    <xf numFmtId="189" fontId="6" fillId="0" borderId="102" xfId="62" applyNumberFormat="1" applyFont="1" applyBorder="1" applyAlignment="1">
      <alignment horizontal="center" vertical="center"/>
      <protection/>
    </xf>
    <xf numFmtId="188" fontId="6" fillId="0" borderId="101" xfId="62" applyNumberFormat="1" applyFont="1" applyBorder="1" applyAlignment="1" applyProtection="1">
      <alignment horizontal="right" vertical="center" shrinkToFit="1"/>
      <protection/>
    </xf>
    <xf numFmtId="188" fontId="6" fillId="0" borderId="103" xfId="62" applyNumberFormat="1" applyFont="1" applyBorder="1" applyAlignment="1" applyProtection="1">
      <alignment horizontal="right" vertical="center" shrinkToFit="1"/>
      <protection/>
    </xf>
    <xf numFmtId="0" fontId="14" fillId="0" borderId="0" xfId="62" applyFont="1" applyBorder="1" applyAlignment="1">
      <alignment horizontal="right" vertical="center"/>
      <protection/>
    </xf>
    <xf numFmtId="0" fontId="13" fillId="0" borderId="0" xfId="68" applyFont="1" applyAlignment="1">
      <alignment horizontal="left"/>
      <protection/>
    </xf>
    <xf numFmtId="0" fontId="14" fillId="0" borderId="16" xfId="68" applyFont="1" applyBorder="1" applyAlignment="1">
      <alignment horizontal="right"/>
      <protection/>
    </xf>
    <xf numFmtId="0" fontId="5" fillId="0" borderId="104" xfId="68" applyNumberFormat="1" applyFont="1" applyBorder="1" applyAlignment="1">
      <alignment horizontal="center" vertical="center" wrapText="1"/>
      <protection/>
    </xf>
    <xf numFmtId="0" fontId="5" fillId="0" borderId="105" xfId="68" applyNumberFormat="1" applyFont="1" applyBorder="1" applyAlignment="1">
      <alignment horizontal="center" vertical="center"/>
      <protection/>
    </xf>
    <xf numFmtId="0" fontId="5" fillId="0" borderId="59" xfId="68" applyNumberFormat="1" applyFont="1" applyBorder="1" applyAlignment="1">
      <alignment horizontal="center" vertical="center"/>
      <protection/>
    </xf>
    <xf numFmtId="0" fontId="5" fillId="0" borderId="27" xfId="68" applyNumberFormat="1" applyFont="1" applyBorder="1" applyAlignment="1">
      <alignment horizontal="center" vertical="center"/>
      <protection/>
    </xf>
    <xf numFmtId="180" fontId="5" fillId="0" borderId="104" xfId="68" applyNumberFormat="1" applyFont="1" applyBorder="1" applyAlignment="1">
      <alignment horizontal="center" vertical="center" wrapText="1"/>
      <protection/>
    </xf>
    <xf numFmtId="180" fontId="5" fillId="0" borderId="105" xfId="68" applyNumberFormat="1" applyFont="1" applyBorder="1" applyAlignment="1">
      <alignment horizontal="center" vertical="center"/>
      <protection/>
    </xf>
    <xf numFmtId="180" fontId="5" fillId="0" borderId="59" xfId="68" applyNumberFormat="1" applyFont="1" applyBorder="1" applyAlignment="1">
      <alignment horizontal="center" vertical="center"/>
      <protection/>
    </xf>
    <xf numFmtId="180" fontId="5" fillId="0" borderId="27" xfId="68" applyNumberFormat="1" applyFont="1" applyBorder="1" applyAlignment="1">
      <alignment horizontal="center" vertical="center"/>
      <protection/>
    </xf>
    <xf numFmtId="180" fontId="5" fillId="0" borderId="57" xfId="68" applyNumberFormat="1" applyFont="1" applyBorder="1" applyAlignment="1">
      <alignment horizontal="center" vertical="center"/>
      <protection/>
    </xf>
    <xf numFmtId="180" fontId="5" fillId="0" borderId="22" xfId="68" applyNumberFormat="1" applyFont="1" applyBorder="1" applyAlignment="1">
      <alignment horizontal="center" vertical="center"/>
      <protection/>
    </xf>
    <xf numFmtId="180" fontId="6" fillId="0" borderId="104" xfId="68" applyNumberFormat="1" applyFont="1" applyBorder="1" applyAlignment="1">
      <alignment horizontal="center" vertical="center" wrapText="1"/>
      <protection/>
    </xf>
    <xf numFmtId="180" fontId="6" fillId="0" borderId="57" xfId="68" applyNumberFormat="1" applyFont="1" applyBorder="1" applyAlignment="1">
      <alignment horizontal="center" vertical="center"/>
      <protection/>
    </xf>
    <xf numFmtId="180" fontId="6" fillId="0" borderId="59" xfId="68" applyNumberFormat="1" applyFont="1" applyBorder="1" applyAlignment="1">
      <alignment horizontal="center" vertical="center"/>
      <protection/>
    </xf>
    <xf numFmtId="180" fontId="6" fillId="0" borderId="22" xfId="68" applyNumberFormat="1" applyFont="1" applyBorder="1" applyAlignment="1">
      <alignment horizontal="center" vertical="center"/>
      <protection/>
    </xf>
    <xf numFmtId="191" fontId="6" fillId="0" borderId="0" xfId="68" applyNumberFormat="1" applyFont="1" applyBorder="1" applyAlignment="1" applyProtection="1">
      <alignment horizontal="right" vertical="center"/>
      <protection/>
    </xf>
    <xf numFmtId="0" fontId="9" fillId="0" borderId="0" xfId="68" applyFont="1" applyBorder="1" applyAlignment="1">
      <alignment horizontal="center" vertical="center"/>
      <protection/>
    </xf>
    <xf numFmtId="0" fontId="9" fillId="0" borderId="45" xfId="68" applyFont="1" applyBorder="1" applyAlignment="1">
      <alignment horizontal="center" vertical="center"/>
      <protection/>
    </xf>
    <xf numFmtId="191" fontId="5" fillId="0" borderId="67" xfId="68" applyNumberFormat="1" applyFont="1" applyBorder="1" applyAlignment="1" applyProtection="1">
      <alignment horizontal="right" vertical="center"/>
      <protection/>
    </xf>
    <xf numFmtId="191" fontId="5" fillId="0" borderId="20" xfId="68" applyNumberFormat="1" applyFont="1" applyBorder="1" applyAlignment="1" applyProtection="1">
      <alignment horizontal="right" vertical="center"/>
      <protection/>
    </xf>
    <xf numFmtId="191" fontId="6" fillId="0" borderId="20" xfId="68" applyNumberFormat="1" applyFont="1" applyBorder="1" applyAlignment="1" applyProtection="1">
      <alignment horizontal="right" vertical="center"/>
      <protection/>
    </xf>
    <xf numFmtId="191" fontId="5" fillId="0" borderId="0" xfId="68" applyNumberFormat="1" applyFont="1" applyBorder="1" applyAlignment="1" applyProtection="1">
      <alignment horizontal="right" vertical="center"/>
      <protection/>
    </xf>
    <xf numFmtId="0" fontId="9" fillId="0" borderId="106" xfId="68" applyFont="1" applyBorder="1" applyAlignment="1">
      <alignment horizontal="center" vertical="center"/>
      <protection/>
    </xf>
    <xf numFmtId="191" fontId="5" fillId="0" borderId="30" xfId="68" applyNumberFormat="1" applyFont="1" applyBorder="1" applyAlignment="1" applyProtection="1">
      <alignment horizontal="right" vertical="center"/>
      <protection/>
    </xf>
    <xf numFmtId="0" fontId="9" fillId="0" borderId="14" xfId="68" applyFont="1" applyBorder="1" applyAlignment="1">
      <alignment horizontal="center" vertical="center"/>
      <protection/>
    </xf>
    <xf numFmtId="0" fontId="9" fillId="0" borderId="107" xfId="68" applyFont="1" applyBorder="1" applyAlignment="1">
      <alignment horizontal="center" vertical="center"/>
      <protection/>
    </xf>
    <xf numFmtId="191" fontId="5" fillId="0" borderId="69" xfId="68" applyNumberFormat="1" applyFont="1" applyBorder="1" applyAlignment="1" applyProtection="1">
      <alignment horizontal="right" vertical="center"/>
      <protection/>
    </xf>
    <xf numFmtId="191" fontId="5" fillId="0" borderId="14" xfId="68" applyNumberFormat="1" applyFont="1" applyBorder="1" applyAlignment="1" applyProtection="1">
      <alignment horizontal="right" vertical="center"/>
      <protection/>
    </xf>
    <xf numFmtId="191" fontId="6" fillId="0" borderId="14" xfId="68" applyNumberFormat="1" applyFont="1" applyBorder="1" applyAlignment="1" applyProtection="1">
      <alignment horizontal="right" vertical="center"/>
      <protection/>
    </xf>
    <xf numFmtId="0" fontId="14" fillId="0" borderId="57" xfId="68" applyFont="1" applyBorder="1" applyAlignment="1">
      <alignment horizontal="right" vertical="center"/>
      <protection/>
    </xf>
    <xf numFmtId="0" fontId="9" fillId="0" borderId="92" xfId="68" applyFont="1" applyBorder="1" applyAlignment="1">
      <alignment horizontal="center" vertical="center"/>
      <protection/>
    </xf>
    <xf numFmtId="0" fontId="9" fillId="0" borderId="93" xfId="68" applyFont="1" applyBorder="1" applyAlignment="1">
      <alignment horizontal="center" vertical="center"/>
      <protection/>
    </xf>
    <xf numFmtId="191" fontId="5" fillId="0" borderId="108" xfId="68" applyNumberFormat="1" applyFont="1" applyBorder="1" applyAlignment="1" applyProtection="1">
      <alignment horizontal="right" vertical="center"/>
      <protection/>
    </xf>
    <xf numFmtId="191" fontId="5" fillId="0" borderId="92" xfId="68" applyNumberFormat="1" applyFont="1" applyBorder="1" applyAlignment="1" applyProtection="1">
      <alignment horizontal="right" vertical="center"/>
      <protection/>
    </xf>
    <xf numFmtId="191" fontId="6" fillId="0" borderId="92" xfId="68" applyNumberFormat="1" applyFont="1" applyBorder="1" applyAlignment="1" applyProtection="1">
      <alignment horizontal="right" vertical="center"/>
      <protection/>
    </xf>
    <xf numFmtId="0" fontId="13" fillId="0" borderId="0" xfId="0" applyFont="1" applyAlignment="1">
      <alignment horizontal="left"/>
    </xf>
    <xf numFmtId="0" fontId="14" fillId="0" borderId="10" xfId="0" applyFont="1" applyBorder="1" applyAlignment="1">
      <alignment horizontal="right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178" fontId="11" fillId="0" borderId="0" xfId="69" applyNumberFormat="1" applyFont="1" applyBorder="1" applyAlignment="1">
      <alignment horizontal="right" vertical="center"/>
      <protection/>
    </xf>
    <xf numFmtId="178" fontId="11" fillId="0" borderId="45" xfId="69" applyNumberFormat="1" applyFont="1" applyBorder="1" applyAlignment="1">
      <alignment horizontal="right" vertical="center"/>
      <protection/>
    </xf>
    <xf numFmtId="178" fontId="10" fillId="0" borderId="22" xfId="69" applyNumberFormat="1" applyFont="1" applyBorder="1" applyAlignment="1">
      <alignment horizontal="right" vertical="center"/>
      <protection/>
    </xf>
    <xf numFmtId="178" fontId="10" fillId="0" borderId="18" xfId="69" applyNumberFormat="1" applyFont="1" applyBorder="1" applyAlignment="1">
      <alignment horizontal="right" vertical="center"/>
      <protection/>
    </xf>
    <xf numFmtId="0" fontId="5" fillId="0" borderId="46" xfId="67" applyFont="1" applyBorder="1" applyAlignment="1">
      <alignment horizontal="center" vertical="center"/>
      <protection/>
    </xf>
    <xf numFmtId="0" fontId="5" fillId="0" borderId="46" xfId="67" applyFont="1" applyBorder="1" applyAlignment="1">
      <alignment horizontal="center" vertical="top"/>
      <protection/>
    </xf>
    <xf numFmtId="0" fontId="5" fillId="0" borderId="115" xfId="67" applyFont="1" applyBorder="1" applyAlignment="1">
      <alignment horizontal="center" vertical="top"/>
      <protection/>
    </xf>
    <xf numFmtId="178" fontId="10" fillId="0" borderId="16" xfId="69" applyNumberFormat="1" applyFont="1" applyBorder="1" applyAlignment="1">
      <alignment horizontal="right" vertical="center"/>
      <protection/>
    </xf>
    <xf numFmtId="178" fontId="10" fillId="0" borderId="116" xfId="69" applyNumberFormat="1" applyFont="1" applyBorder="1" applyAlignment="1">
      <alignment horizontal="right" vertical="center"/>
      <protection/>
    </xf>
    <xf numFmtId="0" fontId="11" fillId="0" borderId="3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180" fontId="5" fillId="0" borderId="0" xfId="67" applyNumberFormat="1" applyFont="1" applyBorder="1" applyAlignment="1">
      <alignment horizontal="left" vertical="center" indent="1"/>
      <protection/>
    </xf>
    <xf numFmtId="180" fontId="5" fillId="0" borderId="58" xfId="67" applyNumberFormat="1" applyFont="1" applyBorder="1" applyAlignment="1">
      <alignment horizontal="left" vertical="center" indent="1"/>
      <protection/>
    </xf>
    <xf numFmtId="37" fontId="5" fillId="0" borderId="50" xfId="67" applyNumberFormat="1" applyFont="1" applyBorder="1" applyAlignment="1" applyProtection="1">
      <alignment horizontal="right" vertical="center"/>
      <protection/>
    </xf>
    <xf numFmtId="37" fontId="5" fillId="0" borderId="0" xfId="67" applyNumberFormat="1" applyFont="1" applyBorder="1" applyAlignment="1" applyProtection="1">
      <alignment horizontal="right" vertical="center"/>
      <protection/>
    </xf>
    <xf numFmtId="38" fontId="5" fillId="0" borderId="0" xfId="50" applyFont="1" applyBorder="1" applyAlignment="1" applyProtection="1">
      <alignment horizontal="right" vertical="center"/>
      <protection/>
    </xf>
    <xf numFmtId="38" fontId="5" fillId="0" borderId="0" xfId="50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202" fontId="5" fillId="0" borderId="0" xfId="67" applyNumberFormat="1" applyFont="1" applyBorder="1" applyAlignment="1" applyProtection="1">
      <alignment horizontal="right" vertical="center"/>
      <protection/>
    </xf>
    <xf numFmtId="0" fontId="14" fillId="0" borderId="17" xfId="0" applyFont="1" applyBorder="1" applyAlignment="1">
      <alignment horizontal="right" vertical="center"/>
    </xf>
    <xf numFmtId="0" fontId="13" fillId="0" borderId="0" xfId="67" applyFont="1" applyAlignment="1">
      <alignment horizontal="left"/>
      <protection/>
    </xf>
    <xf numFmtId="0" fontId="5" fillId="0" borderId="34" xfId="67" applyFont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5" fillId="0" borderId="117" xfId="67" applyFont="1" applyBorder="1" applyAlignment="1">
      <alignment horizontal="center" vertical="center"/>
      <protection/>
    </xf>
    <xf numFmtId="0" fontId="0" fillId="0" borderId="118" xfId="0" applyFont="1" applyBorder="1" applyAlignment="1">
      <alignment horizontal="center" vertical="center"/>
    </xf>
    <xf numFmtId="0" fontId="5" fillId="0" borderId="115" xfId="67" applyFont="1" applyBorder="1" applyAlignment="1">
      <alignment horizontal="center" vertical="center"/>
      <protection/>
    </xf>
    <xf numFmtId="0" fontId="5" fillId="0" borderId="118" xfId="67" applyFont="1" applyBorder="1" applyAlignment="1">
      <alignment horizontal="center" vertical="center"/>
      <protection/>
    </xf>
    <xf numFmtId="37" fontId="5" fillId="0" borderId="50" xfId="67" applyNumberFormat="1" applyFont="1" applyBorder="1" applyAlignment="1" applyProtection="1">
      <alignment vertical="center"/>
      <protection/>
    </xf>
    <xf numFmtId="202" fontId="5" fillId="0" borderId="0" xfId="67" applyNumberFormat="1" applyFont="1" applyBorder="1" applyAlignment="1" applyProtection="1">
      <alignment vertical="center"/>
      <protection/>
    </xf>
    <xf numFmtId="180" fontId="6" fillId="0" borderId="0" xfId="67" applyNumberFormat="1" applyFont="1" applyBorder="1" applyAlignment="1">
      <alignment horizontal="left" vertical="center" indent="1"/>
      <protection/>
    </xf>
    <xf numFmtId="180" fontId="6" fillId="0" borderId="58" xfId="67" applyNumberFormat="1" applyFont="1" applyBorder="1" applyAlignment="1">
      <alignment horizontal="left" vertical="center" indent="1"/>
      <protection/>
    </xf>
    <xf numFmtId="37" fontId="6" fillId="0" borderId="50" xfId="67" applyNumberFormat="1" applyFont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38" fontId="6" fillId="0" borderId="0" xfId="50" applyFont="1" applyBorder="1" applyAlignment="1" applyProtection="1">
      <alignment vertical="center"/>
      <protection/>
    </xf>
    <xf numFmtId="202" fontId="6" fillId="0" borderId="0" xfId="67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8" fillId="0" borderId="119" xfId="0" applyFont="1" applyBorder="1" applyAlignment="1">
      <alignment horizontal="center" vertical="center" wrapText="1"/>
    </xf>
    <xf numFmtId="0" fontId="8" fillId="0" borderId="12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199" fontId="5" fillId="0" borderId="0" xfId="70" applyNumberFormat="1" applyFont="1" applyBorder="1" applyAlignment="1">
      <alignment horizontal="right" vertical="center" indent="1"/>
      <protection/>
    </xf>
    <xf numFmtId="0" fontId="0" fillId="0" borderId="0" xfId="0" applyFont="1" applyAlignment="1">
      <alignment horizontal="right" vertical="center" indent="1"/>
    </xf>
    <xf numFmtId="0" fontId="8" fillId="0" borderId="48" xfId="0" applyFont="1" applyBorder="1" applyAlignment="1">
      <alignment horizontal="center" vertical="center" wrapText="1"/>
    </xf>
    <xf numFmtId="0" fontId="8" fillId="0" borderId="115" xfId="0" applyFont="1" applyBorder="1" applyAlignment="1">
      <alignment horizontal="center" vertical="center" wrapText="1"/>
    </xf>
    <xf numFmtId="0" fontId="13" fillId="0" borderId="0" xfId="70" applyFont="1" applyAlignment="1">
      <alignment horizontal="left"/>
      <protection/>
    </xf>
    <xf numFmtId="0" fontId="14" fillId="0" borderId="10" xfId="70" applyFont="1" applyBorder="1" applyAlignment="1">
      <alignment horizontal="right"/>
      <protection/>
    </xf>
    <xf numFmtId="0" fontId="5" fillId="0" borderId="121" xfId="70" applyFont="1" applyBorder="1" applyAlignment="1">
      <alignment horizontal="center" vertical="center"/>
      <protection/>
    </xf>
    <xf numFmtId="0" fontId="5" fillId="0" borderId="122" xfId="70" applyFont="1" applyBorder="1" applyAlignment="1">
      <alignment horizontal="center" vertical="center"/>
      <protection/>
    </xf>
    <xf numFmtId="0" fontId="5" fillId="0" borderId="123" xfId="70" applyFont="1" applyBorder="1" applyAlignment="1">
      <alignment horizontal="center" vertical="center"/>
      <protection/>
    </xf>
    <xf numFmtId="0" fontId="5" fillId="0" borderId="124" xfId="70" applyFont="1" applyBorder="1" applyAlignment="1">
      <alignment horizontal="center" vertical="center"/>
      <protection/>
    </xf>
    <xf numFmtId="199" fontId="5" fillId="0" borderId="50" xfId="70" applyNumberFormat="1" applyFont="1" applyBorder="1" applyAlignment="1">
      <alignment horizontal="right" vertical="center" indent="1"/>
      <protection/>
    </xf>
    <xf numFmtId="199" fontId="5" fillId="0" borderId="0" xfId="70" applyNumberFormat="1" applyFont="1" applyFill="1" applyBorder="1" applyAlignment="1" applyProtection="1">
      <alignment horizontal="right" vertical="center" indent="1"/>
      <protection/>
    </xf>
    <xf numFmtId="199" fontId="4" fillId="0" borderId="0" xfId="0" applyNumberFormat="1" applyFont="1" applyAlignment="1">
      <alignment horizontal="right" vertical="center" indent="1"/>
    </xf>
    <xf numFmtId="199" fontId="6" fillId="0" borderId="16" xfId="70" applyNumberFormat="1" applyFont="1" applyBorder="1" applyAlignment="1">
      <alignment horizontal="right" vertical="center" indent="1"/>
      <protection/>
    </xf>
    <xf numFmtId="199" fontId="7" fillId="0" borderId="16" xfId="0" applyNumberFormat="1" applyFont="1" applyBorder="1" applyAlignment="1">
      <alignment horizontal="right" vertical="center" indent="1"/>
    </xf>
    <xf numFmtId="0" fontId="5" fillId="0" borderId="38" xfId="70" applyFont="1" applyBorder="1" applyAlignment="1">
      <alignment horizontal="distributed" vertical="center"/>
      <protection/>
    </xf>
    <xf numFmtId="0" fontId="9" fillId="0" borderId="42" xfId="70" applyFont="1" applyBorder="1" applyAlignment="1">
      <alignment horizontal="distributed" vertical="center"/>
      <protection/>
    </xf>
    <xf numFmtId="199" fontId="6" fillId="0" borderId="50" xfId="70" applyNumberFormat="1" applyFont="1" applyBorder="1" applyAlignment="1">
      <alignment horizontal="right" vertical="center" indent="1"/>
      <protection/>
    </xf>
    <xf numFmtId="199" fontId="6" fillId="0" borderId="0" xfId="70" applyNumberFormat="1" applyFont="1" applyBorder="1" applyAlignment="1">
      <alignment horizontal="right" vertical="center" indent="1"/>
      <protection/>
    </xf>
    <xf numFmtId="199" fontId="6" fillId="0" borderId="0" xfId="70" applyNumberFormat="1" applyFont="1" applyFill="1" applyBorder="1" applyAlignment="1" applyProtection="1">
      <alignment horizontal="right" vertical="center" indent="1"/>
      <protection/>
    </xf>
    <xf numFmtId="199" fontId="7" fillId="0" borderId="0" xfId="0" applyNumberFormat="1" applyFont="1" applyAlignment="1">
      <alignment horizontal="right" vertical="center" indent="1"/>
    </xf>
    <xf numFmtId="199" fontId="6" fillId="0" borderId="125" xfId="70" applyNumberFormat="1" applyFont="1" applyBorder="1" applyAlignment="1">
      <alignment horizontal="right" vertical="center" indent="1"/>
      <protection/>
    </xf>
    <xf numFmtId="0" fontId="5" fillId="0" borderId="34" xfId="70" applyFont="1" applyBorder="1" applyAlignment="1">
      <alignment horizontal="center" vertical="center"/>
      <protection/>
    </xf>
    <xf numFmtId="0" fontId="5" fillId="0" borderId="35" xfId="70" applyFont="1" applyBorder="1" applyAlignment="1">
      <alignment horizontal="center" vertical="center"/>
      <protection/>
    </xf>
    <xf numFmtId="0" fontId="5" fillId="0" borderId="126" xfId="70" applyFont="1" applyBorder="1" applyAlignment="1">
      <alignment horizontal="center" vertical="center"/>
      <protection/>
    </xf>
    <xf numFmtId="0" fontId="14" fillId="0" borderId="0" xfId="70" applyFont="1" applyBorder="1" applyAlignment="1">
      <alignment horizontal="right" vertical="center"/>
      <protection/>
    </xf>
    <xf numFmtId="0" fontId="5" fillId="0" borderId="37" xfId="70" applyFont="1" applyBorder="1" applyAlignment="1">
      <alignment horizontal="distributed" vertical="center"/>
      <protection/>
    </xf>
    <xf numFmtId="0" fontId="9" fillId="0" borderId="41" xfId="70" applyFont="1" applyBorder="1" applyAlignment="1">
      <alignment horizontal="distributed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10-10.11.12" xfId="66"/>
    <cellStyle name="標準_98統計書11-24屎尿浄化槽汚泥" xfId="67"/>
    <cellStyle name="標準_H20" xfId="68"/>
    <cellStyle name="標準_H20　11-161718" xfId="69"/>
    <cellStyle name="標準_Sheet1" xfId="70"/>
    <cellStyle name="未定義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" y="428625"/>
          <a:ext cx="18669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19050</xdr:rowOff>
    </xdr:from>
    <xdr:to>
      <xdr:col>2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4686300"/>
          <a:ext cx="1866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190500</xdr:rowOff>
    </xdr:from>
    <xdr:to>
      <xdr:col>2</xdr:col>
      <xdr:colOff>0</xdr:colOff>
      <xdr:row>38</xdr:row>
      <xdr:rowOff>228600</xdr:rowOff>
    </xdr:to>
    <xdr:sp>
      <xdr:nvSpPr>
        <xdr:cNvPr id="3" name="Line 3"/>
        <xdr:cNvSpPr>
          <a:spLocks/>
        </xdr:cNvSpPr>
      </xdr:nvSpPr>
      <xdr:spPr>
        <a:xfrm>
          <a:off x="9525" y="8496300"/>
          <a:ext cx="18954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38100</xdr:colOff>
      <xdr:row>30</xdr:row>
      <xdr:rowOff>19050</xdr:rowOff>
    </xdr:from>
    <xdr:to>
      <xdr:col>2</xdr:col>
      <xdr:colOff>0</xdr:colOff>
      <xdr:row>32</xdr:row>
      <xdr:rowOff>0</xdr:rowOff>
    </xdr:to>
    <xdr:sp>
      <xdr:nvSpPr>
        <xdr:cNvPr id="4" name="Line 2"/>
        <xdr:cNvSpPr>
          <a:spLocks/>
        </xdr:cNvSpPr>
      </xdr:nvSpPr>
      <xdr:spPr>
        <a:xfrm>
          <a:off x="38100" y="6962775"/>
          <a:ext cx="1866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752475</xdr:colOff>
      <xdr:row>3</xdr:row>
      <xdr:rowOff>0</xdr:rowOff>
    </xdr:to>
    <xdr:sp>
      <xdr:nvSpPr>
        <xdr:cNvPr id="1" name="Line 3"/>
        <xdr:cNvSpPr>
          <a:spLocks/>
        </xdr:cNvSpPr>
      </xdr:nvSpPr>
      <xdr:spPr>
        <a:xfrm>
          <a:off x="19050" y="447675"/>
          <a:ext cx="15430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19050</xdr:rowOff>
    </xdr:from>
    <xdr:to>
      <xdr:col>3</xdr:col>
      <xdr:colOff>0</xdr:colOff>
      <xdr:row>19</xdr:row>
      <xdr:rowOff>0</xdr:rowOff>
    </xdr:to>
    <xdr:sp>
      <xdr:nvSpPr>
        <xdr:cNvPr id="2" name="Line 5"/>
        <xdr:cNvSpPr>
          <a:spLocks/>
        </xdr:cNvSpPr>
      </xdr:nvSpPr>
      <xdr:spPr>
        <a:xfrm>
          <a:off x="38100" y="4210050"/>
          <a:ext cx="20669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752475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447675"/>
          <a:ext cx="15430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3</xdr:row>
      <xdr:rowOff>238125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15335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24</xdr:row>
      <xdr:rowOff>9525</xdr:rowOff>
    </xdr:from>
    <xdr:to>
      <xdr:col>1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943475"/>
          <a:ext cx="8858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36</xdr:row>
      <xdr:rowOff>0</xdr:rowOff>
    </xdr:from>
    <xdr:to>
      <xdr:col>2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7620000"/>
          <a:ext cx="15144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9525</xdr:rowOff>
    </xdr:from>
    <xdr:to>
      <xdr:col>1</xdr:col>
      <xdr:colOff>0</xdr:colOff>
      <xdr:row>27</xdr:row>
      <xdr:rowOff>171450</xdr:rowOff>
    </xdr:to>
    <xdr:sp>
      <xdr:nvSpPr>
        <xdr:cNvPr id="1" name="Line 2"/>
        <xdr:cNvSpPr>
          <a:spLocks/>
        </xdr:cNvSpPr>
      </xdr:nvSpPr>
      <xdr:spPr>
        <a:xfrm>
          <a:off x="28575" y="6591300"/>
          <a:ext cx="790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304800</xdr:rowOff>
    </xdr:to>
    <xdr:sp>
      <xdr:nvSpPr>
        <xdr:cNvPr id="2" name="Line 3"/>
        <xdr:cNvSpPr>
          <a:spLocks/>
        </xdr:cNvSpPr>
      </xdr:nvSpPr>
      <xdr:spPr>
        <a:xfrm>
          <a:off x="28575" y="438150"/>
          <a:ext cx="7905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9525</xdr:rowOff>
    </xdr:from>
    <xdr:to>
      <xdr:col>2</xdr:col>
      <xdr:colOff>0</xdr:colOff>
      <xdr:row>11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2533650"/>
          <a:ext cx="1476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9525</xdr:rowOff>
    </xdr:from>
    <xdr:to>
      <xdr:col>2</xdr:col>
      <xdr:colOff>0</xdr:colOff>
      <xdr:row>11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2533650"/>
          <a:ext cx="1476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zoomScalePageLayoutView="0" workbookViewId="0" topLeftCell="A1">
      <selection activeCell="A44" sqref="A44:E44"/>
    </sheetView>
  </sheetViews>
  <sheetFormatPr defaultColWidth="8.796875" defaultRowHeight="15"/>
  <cols>
    <col min="1" max="1" width="10.59765625" style="9" customWidth="1"/>
    <col min="2" max="2" width="9.3984375" style="9" customWidth="1"/>
    <col min="3" max="7" width="12.59765625" style="9" customWidth="1"/>
    <col min="8" max="16384" width="9" style="9" customWidth="1"/>
  </cols>
  <sheetData>
    <row r="1" spans="1:7" s="19" customFormat="1" ht="17.25">
      <c r="A1" s="258" t="s">
        <v>7</v>
      </c>
      <c r="B1" s="258"/>
      <c r="C1" s="258"/>
      <c r="D1" s="258"/>
      <c r="E1" s="258"/>
      <c r="F1" s="258"/>
      <c r="G1" s="258"/>
    </row>
    <row r="2" s="8" customFormat="1" ht="15.75" customHeight="1" thickBot="1">
      <c r="G2" s="20" t="s">
        <v>8</v>
      </c>
    </row>
    <row r="3" spans="1:7" s="11" customFormat="1" ht="15" customHeight="1">
      <c r="A3" s="259" t="s">
        <v>9</v>
      </c>
      <c r="B3" s="260"/>
      <c r="C3" s="261" t="s">
        <v>141</v>
      </c>
      <c r="D3" s="263" t="s">
        <v>142</v>
      </c>
      <c r="E3" s="265" t="s">
        <v>143</v>
      </c>
      <c r="F3" s="265" t="s">
        <v>144</v>
      </c>
      <c r="G3" s="268" t="s">
        <v>145</v>
      </c>
    </row>
    <row r="4" spans="1:7" s="11" customFormat="1" ht="15" customHeight="1">
      <c r="A4" s="272" t="s">
        <v>4</v>
      </c>
      <c r="B4" s="273"/>
      <c r="C4" s="262"/>
      <c r="D4" s="264"/>
      <c r="E4" s="266"/>
      <c r="F4" s="266"/>
      <c r="G4" s="269"/>
    </row>
    <row r="5" spans="1:7" s="12" customFormat="1" ht="19.5" customHeight="1">
      <c r="A5" s="280" t="s">
        <v>10</v>
      </c>
      <c r="B5" s="21" t="s">
        <v>11</v>
      </c>
      <c r="C5" s="22">
        <v>1905</v>
      </c>
      <c r="D5" s="22">
        <v>1826</v>
      </c>
      <c r="E5" s="22">
        <v>1925</v>
      </c>
      <c r="F5" s="22">
        <v>1804</v>
      </c>
      <c r="G5" s="23">
        <v>1747</v>
      </c>
    </row>
    <row r="6" spans="1:7" s="12" customFormat="1" ht="19.5" customHeight="1">
      <c r="A6" s="281"/>
      <c r="B6" s="24" t="s">
        <v>12</v>
      </c>
      <c r="C6" s="22">
        <v>1844</v>
      </c>
      <c r="D6" s="22">
        <v>1776</v>
      </c>
      <c r="E6" s="22">
        <v>1864</v>
      </c>
      <c r="F6" s="22">
        <v>1737</v>
      </c>
      <c r="G6" s="23">
        <v>1700</v>
      </c>
    </row>
    <row r="7" spans="1:7" s="12" customFormat="1" ht="19.5" customHeight="1">
      <c r="A7" s="281"/>
      <c r="B7" s="24" t="s">
        <v>13</v>
      </c>
      <c r="C7" s="25">
        <v>96.7</v>
      </c>
      <c r="D7" s="25">
        <v>97.2</v>
      </c>
      <c r="E7" s="25">
        <v>96.8</v>
      </c>
      <c r="F7" s="25">
        <v>96.2</v>
      </c>
      <c r="G7" s="26">
        <v>97.3</v>
      </c>
    </row>
    <row r="8" spans="1:7" s="12" customFormat="1" ht="19.5" customHeight="1">
      <c r="A8" s="281"/>
      <c r="B8" s="24" t="s">
        <v>14</v>
      </c>
      <c r="C8" s="27">
        <v>108</v>
      </c>
      <c r="D8" s="27">
        <v>68</v>
      </c>
      <c r="E8" s="27">
        <v>96</v>
      </c>
      <c r="F8" s="27">
        <v>88</v>
      </c>
      <c r="G8" s="28">
        <v>84</v>
      </c>
    </row>
    <row r="9" spans="1:7" s="12" customFormat="1" ht="19.5" customHeight="1">
      <c r="A9" s="270" t="s">
        <v>15</v>
      </c>
      <c r="B9" s="24" t="s">
        <v>11</v>
      </c>
      <c r="C9" s="29">
        <v>1856</v>
      </c>
      <c r="D9" s="29">
        <v>1882</v>
      </c>
      <c r="E9" s="29">
        <v>1850</v>
      </c>
      <c r="F9" s="29">
        <v>1862</v>
      </c>
      <c r="G9" s="30">
        <v>1842</v>
      </c>
    </row>
    <row r="10" spans="1:7" s="12" customFormat="1" ht="19.5" customHeight="1">
      <c r="A10" s="271"/>
      <c r="B10" s="24" t="s">
        <v>12</v>
      </c>
      <c r="C10" s="31">
        <v>1767</v>
      </c>
      <c r="D10" s="31">
        <v>1802</v>
      </c>
      <c r="E10" s="31">
        <v>1760</v>
      </c>
      <c r="F10" s="31">
        <v>1750</v>
      </c>
      <c r="G10" s="32">
        <v>1775</v>
      </c>
    </row>
    <row r="11" spans="1:7" s="12" customFormat="1" ht="19.5" customHeight="1">
      <c r="A11" s="271"/>
      <c r="B11" s="24" t="s">
        <v>13</v>
      </c>
      <c r="C11" s="33">
        <v>95.2</v>
      </c>
      <c r="D11" s="33">
        <v>95.7</v>
      </c>
      <c r="E11" s="33">
        <v>95.1</v>
      </c>
      <c r="F11" s="33">
        <v>93.9</v>
      </c>
      <c r="G11" s="34">
        <v>96.4</v>
      </c>
    </row>
    <row r="12" spans="1:7" s="12" customFormat="1" ht="19.5" customHeight="1">
      <c r="A12" s="271"/>
      <c r="B12" s="24" t="s">
        <v>14</v>
      </c>
      <c r="C12" s="35">
        <v>99</v>
      </c>
      <c r="D12" s="35">
        <v>86</v>
      </c>
      <c r="E12" s="35">
        <v>87</v>
      </c>
      <c r="F12" s="35">
        <v>94</v>
      </c>
      <c r="G12" s="36">
        <v>122</v>
      </c>
    </row>
    <row r="13" spans="1:7" s="12" customFormat="1" ht="19.5" customHeight="1">
      <c r="A13" s="270" t="s">
        <v>16</v>
      </c>
      <c r="B13" s="24" t="s">
        <v>11</v>
      </c>
      <c r="C13" s="37">
        <v>1895</v>
      </c>
      <c r="D13" s="37">
        <v>1908</v>
      </c>
      <c r="E13" s="37">
        <v>1871</v>
      </c>
      <c r="F13" s="37">
        <v>1881</v>
      </c>
      <c r="G13" s="38">
        <v>1846</v>
      </c>
    </row>
    <row r="14" spans="1:7" s="12" customFormat="1" ht="19.5" customHeight="1">
      <c r="A14" s="271"/>
      <c r="B14" s="24" t="s">
        <v>12</v>
      </c>
      <c r="C14" s="37">
        <v>1760</v>
      </c>
      <c r="D14" s="37">
        <v>1783</v>
      </c>
      <c r="E14" s="37">
        <v>1746</v>
      </c>
      <c r="F14" s="37">
        <v>1777</v>
      </c>
      <c r="G14" s="38">
        <v>1759</v>
      </c>
    </row>
    <row r="15" spans="1:7" s="12" customFormat="1" ht="19.5" customHeight="1">
      <c r="A15" s="271"/>
      <c r="B15" s="24" t="s">
        <v>13</v>
      </c>
      <c r="C15" s="39">
        <v>92.9</v>
      </c>
      <c r="D15" s="39">
        <v>93.4</v>
      </c>
      <c r="E15" s="39">
        <v>93.3</v>
      </c>
      <c r="F15" s="39">
        <v>94.4</v>
      </c>
      <c r="G15" s="40">
        <v>95.2</v>
      </c>
    </row>
    <row r="16" spans="1:7" s="12" customFormat="1" ht="19.5" customHeight="1" thickBot="1">
      <c r="A16" s="282"/>
      <c r="B16" s="41" t="s">
        <v>14</v>
      </c>
      <c r="C16" s="42">
        <v>129</v>
      </c>
      <c r="D16" s="42">
        <v>133</v>
      </c>
      <c r="E16" s="42">
        <v>116</v>
      </c>
      <c r="F16" s="42">
        <v>145</v>
      </c>
      <c r="G16" s="43">
        <v>156</v>
      </c>
    </row>
    <row r="17" s="8" customFormat="1" ht="15" customHeight="1">
      <c r="G17" s="16" t="s">
        <v>6</v>
      </c>
    </row>
    <row r="18" s="11" customFormat="1" ht="21.75" customHeight="1"/>
    <row r="19" spans="1:7" s="44" customFormat="1" ht="17.25">
      <c r="A19" s="258" t="s">
        <v>198</v>
      </c>
      <c r="B19" s="258"/>
      <c r="C19" s="258"/>
      <c r="D19" s="258"/>
      <c r="E19" s="258"/>
      <c r="F19" s="258"/>
      <c r="G19" s="258"/>
    </row>
    <row r="20" spans="1:8" s="46" customFormat="1" ht="16.5" customHeight="1" thickBot="1">
      <c r="A20" s="13"/>
      <c r="B20" s="13"/>
      <c r="C20" s="13"/>
      <c r="D20" s="13"/>
      <c r="E20" s="13"/>
      <c r="F20" s="13"/>
      <c r="G20" s="15" t="s">
        <v>17</v>
      </c>
      <c r="H20" s="45"/>
    </row>
    <row r="21" spans="1:7" s="11" customFormat="1" ht="15" customHeight="1">
      <c r="A21" s="47"/>
      <c r="B21" s="218" t="s">
        <v>18</v>
      </c>
      <c r="C21" s="261" t="s">
        <v>141</v>
      </c>
      <c r="D21" s="263" t="s">
        <v>142</v>
      </c>
      <c r="E21" s="265" t="s">
        <v>143</v>
      </c>
      <c r="F21" s="265" t="s">
        <v>144</v>
      </c>
      <c r="G21" s="268" t="s">
        <v>145</v>
      </c>
    </row>
    <row r="22" spans="1:7" s="11" customFormat="1" ht="15" customHeight="1">
      <c r="A22" s="217" t="s">
        <v>19</v>
      </c>
      <c r="B22" s="48"/>
      <c r="C22" s="262"/>
      <c r="D22" s="264"/>
      <c r="E22" s="266"/>
      <c r="F22" s="266"/>
      <c r="G22" s="269"/>
    </row>
    <row r="23" spans="1:7" s="11" customFormat="1" ht="19.5" customHeight="1">
      <c r="A23" s="276" t="s">
        <v>20</v>
      </c>
      <c r="B23" s="277"/>
      <c r="C23" s="49">
        <v>1886</v>
      </c>
      <c r="D23" s="49">
        <v>1861</v>
      </c>
      <c r="E23" s="49">
        <v>1885</v>
      </c>
      <c r="F23" s="49">
        <v>1682</v>
      </c>
      <c r="G23" s="50">
        <v>1764</v>
      </c>
    </row>
    <row r="24" spans="1:7" s="11" customFormat="1" ht="19.5" customHeight="1">
      <c r="A24" s="267" t="s">
        <v>21</v>
      </c>
      <c r="B24" s="267"/>
      <c r="C24" s="49">
        <v>1101</v>
      </c>
      <c r="D24" s="49">
        <v>1095</v>
      </c>
      <c r="E24" s="49">
        <v>1030</v>
      </c>
      <c r="F24" s="49">
        <v>1390</v>
      </c>
      <c r="G24" s="50">
        <v>1369</v>
      </c>
    </row>
    <row r="25" spans="1:7" s="11" customFormat="1" ht="19.5" customHeight="1">
      <c r="A25" s="267" t="s">
        <v>22</v>
      </c>
      <c r="B25" s="267"/>
      <c r="C25" s="51">
        <v>58.3</v>
      </c>
      <c r="D25" s="52">
        <v>58.8</v>
      </c>
      <c r="E25" s="52">
        <v>54.6</v>
      </c>
      <c r="F25" s="52">
        <v>82.6</v>
      </c>
      <c r="G25" s="53">
        <v>77.6</v>
      </c>
    </row>
    <row r="26" spans="1:7" s="11" customFormat="1" ht="19.5" customHeight="1" thickBot="1">
      <c r="A26" s="278" t="s">
        <v>23</v>
      </c>
      <c r="B26" s="279"/>
      <c r="C26" s="54">
        <v>0</v>
      </c>
      <c r="D26" s="54">
        <v>2</v>
      </c>
      <c r="E26" s="54">
        <v>15</v>
      </c>
      <c r="F26" s="54">
        <v>9</v>
      </c>
      <c r="G26" s="55">
        <v>7</v>
      </c>
    </row>
    <row r="27" spans="1:8" s="56" customFormat="1" ht="15.75" customHeight="1">
      <c r="A27" s="8"/>
      <c r="B27" s="8"/>
      <c r="C27" s="8"/>
      <c r="D27" s="14"/>
      <c r="E27" s="14"/>
      <c r="F27" s="14"/>
      <c r="G27" s="16" t="s">
        <v>5</v>
      </c>
      <c r="H27" s="8"/>
    </row>
    <row r="28" ht="21.75" customHeight="1"/>
    <row r="29" spans="1:7" s="44" customFormat="1" ht="17.25">
      <c r="A29" s="258" t="s">
        <v>185</v>
      </c>
      <c r="B29" s="258"/>
      <c r="C29" s="258"/>
      <c r="D29" s="258"/>
      <c r="E29" s="258"/>
      <c r="F29" s="258"/>
      <c r="G29" s="258"/>
    </row>
    <row r="30" spans="1:8" s="46" customFormat="1" ht="16.5" customHeight="1" thickBot="1">
      <c r="A30" s="13"/>
      <c r="B30" s="13"/>
      <c r="C30" s="13"/>
      <c r="D30" s="13"/>
      <c r="E30" s="13"/>
      <c r="F30" s="13"/>
      <c r="G30" s="15"/>
      <c r="H30" s="45"/>
    </row>
    <row r="31" spans="1:7" s="11" customFormat="1" ht="15" customHeight="1">
      <c r="A31" s="47"/>
      <c r="B31" s="218" t="s">
        <v>18</v>
      </c>
      <c r="C31" s="261" t="s">
        <v>187</v>
      </c>
      <c r="D31" s="263" t="s">
        <v>141</v>
      </c>
      <c r="E31" s="265" t="s">
        <v>142</v>
      </c>
      <c r="F31" s="265" t="s">
        <v>143</v>
      </c>
      <c r="G31" s="268" t="s">
        <v>144</v>
      </c>
    </row>
    <row r="32" spans="1:7" s="11" customFormat="1" ht="15" customHeight="1">
      <c r="A32" s="217" t="s">
        <v>19</v>
      </c>
      <c r="B32" s="48"/>
      <c r="C32" s="262"/>
      <c r="D32" s="264"/>
      <c r="E32" s="266"/>
      <c r="F32" s="266"/>
      <c r="G32" s="269"/>
    </row>
    <row r="33" spans="1:7" s="11" customFormat="1" ht="22.5" customHeight="1" thickBot="1">
      <c r="A33" s="278" t="s">
        <v>186</v>
      </c>
      <c r="B33" s="279"/>
      <c r="C33" s="219">
        <v>1.62</v>
      </c>
      <c r="D33" s="219">
        <v>1.67</v>
      </c>
      <c r="E33" s="219">
        <v>1.61</v>
      </c>
      <c r="F33" s="219">
        <v>1.7</v>
      </c>
      <c r="G33" s="220">
        <v>1.65</v>
      </c>
    </row>
    <row r="34" spans="1:8" s="56" customFormat="1" ht="15.75" customHeight="1">
      <c r="A34" s="8"/>
      <c r="B34" s="8"/>
      <c r="C34" s="8"/>
      <c r="D34" s="14"/>
      <c r="E34" s="14"/>
      <c r="F34" s="14"/>
      <c r="G34" s="16" t="s">
        <v>5</v>
      </c>
      <c r="H34" s="8"/>
    </row>
    <row r="35" ht="21.75" customHeight="1"/>
    <row r="36" spans="1:7" s="7" customFormat="1" ht="17.25">
      <c r="A36" s="258" t="s">
        <v>184</v>
      </c>
      <c r="B36" s="258"/>
      <c r="C36" s="258"/>
      <c r="D36" s="258"/>
      <c r="E36" s="258"/>
      <c r="F36" s="258"/>
      <c r="G36" s="258"/>
    </row>
    <row r="37" spans="1:7" s="56" customFormat="1" ht="15.75" customHeight="1" thickBot="1">
      <c r="A37" s="57"/>
      <c r="B37" s="14"/>
      <c r="C37" s="8"/>
      <c r="D37" s="8"/>
      <c r="E37" s="8"/>
      <c r="F37" s="8"/>
      <c r="G37" s="45" t="s">
        <v>24</v>
      </c>
    </row>
    <row r="38" spans="2:7" ht="19.5" customHeight="1">
      <c r="B38" s="58" t="s">
        <v>25</v>
      </c>
      <c r="C38" s="261" t="s">
        <v>141</v>
      </c>
      <c r="D38" s="263" t="s">
        <v>142</v>
      </c>
      <c r="E38" s="265" t="s">
        <v>143</v>
      </c>
      <c r="F38" s="265" t="s">
        <v>144</v>
      </c>
      <c r="G38" s="268" t="s">
        <v>145</v>
      </c>
    </row>
    <row r="39" spans="1:7" ht="19.5" customHeight="1">
      <c r="A39" s="216" t="s">
        <v>26</v>
      </c>
      <c r="B39" s="59"/>
      <c r="C39" s="262"/>
      <c r="D39" s="264"/>
      <c r="E39" s="266"/>
      <c r="F39" s="266"/>
      <c r="G39" s="269"/>
    </row>
    <row r="40" spans="1:7" ht="22.5" customHeight="1">
      <c r="A40" s="276" t="s">
        <v>27</v>
      </c>
      <c r="B40" s="277"/>
      <c r="C40" s="10">
        <v>5588</v>
      </c>
      <c r="D40" s="10">
        <v>5777</v>
      </c>
      <c r="E40" s="10">
        <v>5545</v>
      </c>
      <c r="F40" s="60">
        <v>6072</v>
      </c>
      <c r="G40" s="233">
        <v>5673</v>
      </c>
    </row>
    <row r="41" spans="1:7" ht="22.5" customHeight="1">
      <c r="A41" s="267" t="s">
        <v>28</v>
      </c>
      <c r="B41" s="267"/>
      <c r="C41" s="10">
        <v>128</v>
      </c>
      <c r="D41" s="10">
        <v>110</v>
      </c>
      <c r="E41" s="10">
        <v>42</v>
      </c>
      <c r="F41" s="61">
        <v>33</v>
      </c>
      <c r="G41" s="246" t="s">
        <v>197</v>
      </c>
    </row>
    <row r="42" spans="1:7" ht="22.5" customHeight="1">
      <c r="A42" s="267" t="s">
        <v>29</v>
      </c>
      <c r="B42" s="267"/>
      <c r="C42" s="10">
        <v>4268</v>
      </c>
      <c r="D42" s="10">
        <v>4469</v>
      </c>
      <c r="E42" s="10">
        <v>4476</v>
      </c>
      <c r="F42" s="61">
        <v>4795</v>
      </c>
      <c r="G42" s="234">
        <v>4583</v>
      </c>
    </row>
    <row r="43" spans="1:7" ht="22.5" customHeight="1" thickBot="1">
      <c r="A43" s="274" t="s">
        <v>30</v>
      </c>
      <c r="B43" s="275"/>
      <c r="C43" s="62">
        <v>4396</v>
      </c>
      <c r="D43" s="62">
        <v>4579</v>
      </c>
      <c r="E43" s="62">
        <v>4518</v>
      </c>
      <c r="F43" s="63">
        <v>4828</v>
      </c>
      <c r="G43" s="235">
        <v>4583</v>
      </c>
    </row>
    <row r="44" spans="1:7" s="56" customFormat="1" ht="15" customHeight="1">
      <c r="A44" s="283" t="s">
        <v>200</v>
      </c>
      <c r="B44" s="283"/>
      <c r="C44" s="283"/>
      <c r="D44" s="283"/>
      <c r="E44" s="283"/>
      <c r="F44" s="64"/>
      <c r="G44" s="17" t="s">
        <v>2</v>
      </c>
    </row>
  </sheetData>
  <sheetProtection/>
  <mergeCells count="39">
    <mergeCell ref="A44:E44"/>
    <mergeCell ref="A33:B33"/>
    <mergeCell ref="D38:D39"/>
    <mergeCell ref="A29:G29"/>
    <mergeCell ref="C31:C32"/>
    <mergeCell ref="D31:D32"/>
    <mergeCell ref="E31:E32"/>
    <mergeCell ref="F31:F32"/>
    <mergeCell ref="G31:G32"/>
    <mergeCell ref="A5:A8"/>
    <mergeCell ref="A42:B42"/>
    <mergeCell ref="A40:B40"/>
    <mergeCell ref="C38:C39"/>
    <mergeCell ref="G38:G39"/>
    <mergeCell ref="F21:F22"/>
    <mergeCell ref="A13:A16"/>
    <mergeCell ref="F38:F39"/>
    <mergeCell ref="A36:G36"/>
    <mergeCell ref="A19:G19"/>
    <mergeCell ref="G21:G22"/>
    <mergeCell ref="E38:E39"/>
    <mergeCell ref="F3:F4"/>
    <mergeCell ref="A43:B43"/>
    <mergeCell ref="A23:B23"/>
    <mergeCell ref="A24:B24"/>
    <mergeCell ref="A25:B25"/>
    <mergeCell ref="A26:B26"/>
    <mergeCell ref="C21:C22"/>
    <mergeCell ref="D21:D22"/>
    <mergeCell ref="A1:G1"/>
    <mergeCell ref="A3:B3"/>
    <mergeCell ref="C3:C4"/>
    <mergeCell ref="D3:D4"/>
    <mergeCell ref="E3:E4"/>
    <mergeCell ref="A41:B41"/>
    <mergeCell ref="G3:G4"/>
    <mergeCell ref="E21:E22"/>
    <mergeCell ref="A9:A12"/>
    <mergeCell ref="A4:B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view="pageBreakPreview" zoomScaleSheetLayoutView="100" zoomScalePageLayoutView="0" workbookViewId="0" topLeftCell="A1">
      <selection activeCell="O18" sqref="O18"/>
    </sheetView>
  </sheetViews>
  <sheetFormatPr defaultColWidth="8.796875" defaultRowHeight="15"/>
  <cols>
    <col min="1" max="2" width="8.5" style="9" customWidth="1"/>
    <col min="3" max="15" width="5.09765625" style="9" customWidth="1"/>
    <col min="16" max="16" width="7" style="9" bestFit="1" customWidth="1"/>
    <col min="17" max="16384" width="9" style="9" customWidth="1"/>
  </cols>
  <sheetData>
    <row r="1" spans="1:16" s="19" customFormat="1" ht="17.25">
      <c r="A1" s="258" t="s">
        <v>188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1:16" s="8" customFormat="1" ht="17.2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284" t="s">
        <v>113</v>
      </c>
      <c r="P2" s="284"/>
    </row>
    <row r="3" spans="1:16" ht="34.5" customHeight="1">
      <c r="A3" s="244" t="s">
        <v>18</v>
      </c>
      <c r="B3" s="173" t="s">
        <v>32</v>
      </c>
      <c r="C3" s="174">
        <v>4</v>
      </c>
      <c r="D3" s="175">
        <v>5</v>
      </c>
      <c r="E3" s="175">
        <v>6</v>
      </c>
      <c r="F3" s="175">
        <v>7</v>
      </c>
      <c r="G3" s="175">
        <v>8</v>
      </c>
      <c r="H3" s="175">
        <v>9</v>
      </c>
      <c r="I3" s="176">
        <v>10</v>
      </c>
      <c r="J3" s="176">
        <v>11</v>
      </c>
      <c r="K3" s="176">
        <v>12</v>
      </c>
      <c r="L3" s="175">
        <v>1</v>
      </c>
      <c r="M3" s="175">
        <v>2</v>
      </c>
      <c r="N3" s="175">
        <v>3</v>
      </c>
      <c r="O3" s="177" t="s">
        <v>40</v>
      </c>
      <c r="P3" s="245" t="s">
        <v>114</v>
      </c>
    </row>
    <row r="4" spans="1:16" ht="19.5" customHeight="1">
      <c r="A4" s="285" t="s">
        <v>146</v>
      </c>
      <c r="B4" s="21" t="s">
        <v>150</v>
      </c>
      <c r="C4" s="224">
        <v>5</v>
      </c>
      <c r="D4" s="225">
        <v>8</v>
      </c>
      <c r="E4" s="225">
        <v>4</v>
      </c>
      <c r="F4" s="225">
        <v>5</v>
      </c>
      <c r="G4" s="225">
        <v>5</v>
      </c>
      <c r="H4" s="225">
        <v>6</v>
      </c>
      <c r="I4" s="225">
        <v>6</v>
      </c>
      <c r="J4" s="225">
        <v>6</v>
      </c>
      <c r="K4" s="225">
        <v>6</v>
      </c>
      <c r="L4" s="225">
        <v>8</v>
      </c>
      <c r="M4" s="225">
        <v>5</v>
      </c>
      <c r="N4" s="226">
        <v>5</v>
      </c>
      <c r="O4" s="221">
        <v>69</v>
      </c>
      <c r="P4" s="287">
        <f>O5/O4</f>
        <v>57.46376811594203</v>
      </c>
    </row>
    <row r="5" spans="1:16" ht="19.5" customHeight="1">
      <c r="A5" s="286"/>
      <c r="B5" s="24" t="s">
        <v>151</v>
      </c>
      <c r="C5" s="227">
        <v>185</v>
      </c>
      <c r="D5" s="228">
        <v>522</v>
      </c>
      <c r="E5" s="228">
        <v>128</v>
      </c>
      <c r="F5" s="228">
        <v>208</v>
      </c>
      <c r="G5" s="228">
        <v>174</v>
      </c>
      <c r="H5" s="228">
        <v>225</v>
      </c>
      <c r="I5" s="228">
        <v>203</v>
      </c>
      <c r="J5" s="228">
        <v>263</v>
      </c>
      <c r="K5" s="228">
        <v>439</v>
      </c>
      <c r="L5" s="228">
        <v>808</v>
      </c>
      <c r="M5" s="228">
        <v>378</v>
      </c>
      <c r="N5" s="229">
        <v>432</v>
      </c>
      <c r="O5" s="222">
        <v>3965</v>
      </c>
      <c r="P5" s="288"/>
    </row>
    <row r="6" spans="1:16" ht="19.5" customHeight="1">
      <c r="A6" s="285" t="s">
        <v>147</v>
      </c>
      <c r="B6" s="24" t="s">
        <v>150</v>
      </c>
      <c r="C6" s="230">
        <v>5</v>
      </c>
      <c r="D6" s="231">
        <v>8</v>
      </c>
      <c r="E6" s="231">
        <v>4</v>
      </c>
      <c r="F6" s="231">
        <v>6</v>
      </c>
      <c r="G6" s="231">
        <v>4</v>
      </c>
      <c r="H6" s="231">
        <v>6</v>
      </c>
      <c r="I6" s="231">
        <v>6</v>
      </c>
      <c r="J6" s="231">
        <v>6</v>
      </c>
      <c r="K6" s="231">
        <v>6</v>
      </c>
      <c r="L6" s="231">
        <v>8</v>
      </c>
      <c r="M6" s="231">
        <v>5</v>
      </c>
      <c r="N6" s="232">
        <v>5</v>
      </c>
      <c r="O6" s="223">
        <f aca="true" t="shared" si="0" ref="O6:O11">SUM(C6:N6)</f>
        <v>69</v>
      </c>
      <c r="P6" s="289">
        <f>O7/O6</f>
        <v>57.6231884057971</v>
      </c>
    </row>
    <row r="7" spans="1:16" ht="19.5" customHeight="1">
      <c r="A7" s="286"/>
      <c r="B7" s="178" t="s">
        <v>151</v>
      </c>
      <c r="C7" s="227">
        <v>286</v>
      </c>
      <c r="D7" s="228">
        <v>497</v>
      </c>
      <c r="E7" s="228">
        <v>171</v>
      </c>
      <c r="F7" s="228">
        <v>233</v>
      </c>
      <c r="G7" s="228">
        <v>156</v>
      </c>
      <c r="H7" s="228">
        <v>237</v>
      </c>
      <c r="I7" s="228">
        <v>209</v>
      </c>
      <c r="J7" s="228">
        <v>177</v>
      </c>
      <c r="K7" s="228">
        <v>338</v>
      </c>
      <c r="L7" s="228">
        <v>881</v>
      </c>
      <c r="M7" s="228">
        <v>519</v>
      </c>
      <c r="N7" s="229">
        <v>272</v>
      </c>
      <c r="O7" s="222">
        <f t="shared" si="0"/>
        <v>3976</v>
      </c>
      <c r="P7" s="289"/>
    </row>
    <row r="8" spans="1:17" ht="19.5" customHeight="1">
      <c r="A8" s="285" t="s">
        <v>148</v>
      </c>
      <c r="B8" s="24" t="s">
        <v>150</v>
      </c>
      <c r="C8" s="230">
        <v>6</v>
      </c>
      <c r="D8" s="231">
        <v>7</v>
      </c>
      <c r="E8" s="231">
        <v>4</v>
      </c>
      <c r="F8" s="231">
        <v>6</v>
      </c>
      <c r="G8" s="231">
        <v>4</v>
      </c>
      <c r="H8" s="231">
        <v>7</v>
      </c>
      <c r="I8" s="231">
        <v>5</v>
      </c>
      <c r="J8" s="231">
        <v>6</v>
      </c>
      <c r="K8" s="231">
        <v>7</v>
      </c>
      <c r="L8" s="231">
        <v>8</v>
      </c>
      <c r="M8" s="231">
        <v>5</v>
      </c>
      <c r="N8" s="232">
        <v>6</v>
      </c>
      <c r="O8" s="223">
        <f t="shared" si="0"/>
        <v>71</v>
      </c>
      <c r="P8" s="289">
        <f>O9/O8</f>
        <v>78.36619718309859</v>
      </c>
      <c r="Q8" s="172"/>
    </row>
    <row r="9" spans="1:17" ht="19.5" customHeight="1">
      <c r="A9" s="286"/>
      <c r="B9" s="24" t="s">
        <v>151</v>
      </c>
      <c r="C9" s="227">
        <v>307</v>
      </c>
      <c r="D9" s="228">
        <v>444</v>
      </c>
      <c r="E9" s="228">
        <v>158</v>
      </c>
      <c r="F9" s="228">
        <v>273</v>
      </c>
      <c r="G9" s="228">
        <v>251</v>
      </c>
      <c r="H9" s="228">
        <v>372</v>
      </c>
      <c r="I9" s="228">
        <v>248</v>
      </c>
      <c r="J9" s="228">
        <v>346</v>
      </c>
      <c r="K9" s="228">
        <v>781</v>
      </c>
      <c r="L9" s="228">
        <v>1125</v>
      </c>
      <c r="M9" s="228">
        <v>746</v>
      </c>
      <c r="N9" s="229">
        <v>513</v>
      </c>
      <c r="O9" s="222">
        <f t="shared" si="0"/>
        <v>5564</v>
      </c>
      <c r="P9" s="289"/>
      <c r="Q9" s="172"/>
    </row>
    <row r="10" spans="1:16" s="11" customFormat="1" ht="19.5" customHeight="1">
      <c r="A10" s="285" t="s">
        <v>149</v>
      </c>
      <c r="B10" s="179" t="s">
        <v>150</v>
      </c>
      <c r="C10" s="230">
        <v>5</v>
      </c>
      <c r="D10" s="231">
        <v>7</v>
      </c>
      <c r="E10" s="231">
        <v>5</v>
      </c>
      <c r="F10" s="231">
        <v>5</v>
      </c>
      <c r="G10" s="231">
        <v>4</v>
      </c>
      <c r="H10" s="231">
        <v>7</v>
      </c>
      <c r="I10" s="231">
        <v>5</v>
      </c>
      <c r="J10" s="231">
        <v>6</v>
      </c>
      <c r="K10" s="231">
        <v>7</v>
      </c>
      <c r="L10" s="231">
        <v>8</v>
      </c>
      <c r="M10" s="231">
        <v>5</v>
      </c>
      <c r="N10" s="232">
        <v>6</v>
      </c>
      <c r="O10" s="223">
        <f t="shared" si="0"/>
        <v>70</v>
      </c>
      <c r="P10" s="289">
        <f>O11/O10</f>
        <v>67.35714285714286</v>
      </c>
    </row>
    <row r="11" spans="1:16" s="11" customFormat="1" ht="19.5" customHeight="1">
      <c r="A11" s="286"/>
      <c r="B11" s="24" t="s">
        <v>151</v>
      </c>
      <c r="C11" s="227">
        <v>298</v>
      </c>
      <c r="D11" s="228">
        <v>562</v>
      </c>
      <c r="E11" s="228">
        <v>218</v>
      </c>
      <c r="F11" s="228">
        <v>288</v>
      </c>
      <c r="G11" s="228">
        <v>155</v>
      </c>
      <c r="H11" s="228">
        <v>385</v>
      </c>
      <c r="I11" s="228">
        <v>213</v>
      </c>
      <c r="J11" s="228">
        <v>331</v>
      </c>
      <c r="K11" s="228">
        <v>531</v>
      </c>
      <c r="L11" s="228">
        <v>887</v>
      </c>
      <c r="M11" s="228">
        <v>382</v>
      </c>
      <c r="N11" s="229">
        <v>465</v>
      </c>
      <c r="O11" s="222">
        <f t="shared" si="0"/>
        <v>4715</v>
      </c>
      <c r="P11" s="289"/>
    </row>
    <row r="12" spans="1:16" s="18" customFormat="1" ht="19.5" customHeight="1">
      <c r="A12" s="290" t="s">
        <v>152</v>
      </c>
      <c r="B12" s="180" t="s">
        <v>115</v>
      </c>
      <c r="C12" s="236">
        <v>5</v>
      </c>
      <c r="D12" s="237">
        <v>7</v>
      </c>
      <c r="E12" s="237">
        <v>5</v>
      </c>
      <c r="F12" s="237">
        <v>5</v>
      </c>
      <c r="G12" s="237">
        <v>5</v>
      </c>
      <c r="H12" s="237">
        <v>6</v>
      </c>
      <c r="I12" s="237">
        <v>5</v>
      </c>
      <c r="J12" s="237">
        <v>7</v>
      </c>
      <c r="K12" s="237">
        <v>6</v>
      </c>
      <c r="L12" s="237">
        <v>8</v>
      </c>
      <c r="M12" s="237">
        <v>5</v>
      </c>
      <c r="N12" s="238">
        <v>6</v>
      </c>
      <c r="O12" s="239">
        <f>SUM(C12:N12)</f>
        <v>70</v>
      </c>
      <c r="P12" s="292">
        <f>O13/O12</f>
        <v>69.9</v>
      </c>
    </row>
    <row r="13" spans="1:16" s="18" customFormat="1" ht="19.5" customHeight="1" thickBot="1">
      <c r="A13" s="291"/>
      <c r="B13" s="181" t="s">
        <v>116</v>
      </c>
      <c r="C13" s="240">
        <v>244</v>
      </c>
      <c r="D13" s="241">
        <v>411</v>
      </c>
      <c r="E13" s="241">
        <v>222</v>
      </c>
      <c r="F13" s="241">
        <v>200</v>
      </c>
      <c r="G13" s="241">
        <v>154</v>
      </c>
      <c r="H13" s="241">
        <v>252</v>
      </c>
      <c r="I13" s="241">
        <v>182</v>
      </c>
      <c r="J13" s="241">
        <v>343</v>
      </c>
      <c r="K13" s="241">
        <v>756</v>
      </c>
      <c r="L13" s="241">
        <v>1358</v>
      </c>
      <c r="M13" s="241">
        <v>390</v>
      </c>
      <c r="N13" s="242">
        <v>381</v>
      </c>
      <c r="O13" s="243">
        <f>SUM(C13:N13)</f>
        <v>4893</v>
      </c>
      <c r="P13" s="293"/>
    </row>
    <row r="14" spans="15:16" s="8" customFormat="1" ht="15.75" customHeight="1">
      <c r="O14" s="294" t="s">
        <v>117</v>
      </c>
      <c r="P14" s="294"/>
    </row>
    <row r="15" spans="1:16" ht="16.5" customHeight="1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82"/>
      <c r="L15" s="172"/>
      <c r="M15" s="172"/>
      <c r="N15" s="172"/>
      <c r="O15" s="183"/>
      <c r="P15" s="184"/>
    </row>
    <row r="16" spans="1:18" s="19" customFormat="1" ht="17.25">
      <c r="A16" s="295" t="s">
        <v>189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185"/>
      <c r="R16" s="185"/>
    </row>
    <row r="17" spans="1:25" s="8" customFormat="1" ht="16.5" customHeight="1" thickBot="1">
      <c r="A17" s="186"/>
      <c r="B17" s="186"/>
      <c r="C17" s="186"/>
      <c r="D17" s="186"/>
      <c r="E17" s="187"/>
      <c r="F17" s="187"/>
      <c r="G17" s="187"/>
      <c r="H17" s="187"/>
      <c r="I17" s="187"/>
      <c r="J17" s="187"/>
      <c r="K17" s="187"/>
      <c r="L17" s="296" t="s">
        <v>118</v>
      </c>
      <c r="M17" s="296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</row>
    <row r="18" spans="1:24" ht="18" customHeight="1">
      <c r="A18" s="189"/>
      <c r="B18" s="189"/>
      <c r="C18" s="190" t="s">
        <v>3</v>
      </c>
      <c r="D18" s="297" t="s">
        <v>153</v>
      </c>
      <c r="E18" s="298"/>
      <c r="F18" s="301" t="s">
        <v>154</v>
      </c>
      <c r="G18" s="302"/>
      <c r="H18" s="301" t="s">
        <v>155</v>
      </c>
      <c r="I18" s="302"/>
      <c r="J18" s="301" t="s">
        <v>156</v>
      </c>
      <c r="K18" s="305"/>
      <c r="L18" s="307" t="s">
        <v>157</v>
      </c>
      <c r="M18" s="308"/>
      <c r="N18" s="191"/>
      <c r="O18" s="191"/>
      <c r="P18" s="192"/>
      <c r="Q18" s="193"/>
      <c r="R18" s="194"/>
      <c r="S18" s="194"/>
      <c r="T18" s="194"/>
      <c r="U18" s="194"/>
      <c r="V18" s="194"/>
      <c r="W18" s="194"/>
      <c r="X18" s="194"/>
    </row>
    <row r="19" spans="1:24" ht="18" customHeight="1">
      <c r="A19" s="195" t="s">
        <v>32</v>
      </c>
      <c r="B19" s="196"/>
      <c r="C19" s="197"/>
      <c r="D19" s="299"/>
      <c r="E19" s="300"/>
      <c r="F19" s="303"/>
      <c r="G19" s="304"/>
      <c r="H19" s="303"/>
      <c r="I19" s="304"/>
      <c r="J19" s="303"/>
      <c r="K19" s="306"/>
      <c r="L19" s="309"/>
      <c r="M19" s="310"/>
      <c r="N19" s="191"/>
      <c r="O19" s="191"/>
      <c r="P19" s="192"/>
      <c r="Q19" s="193"/>
      <c r="R19" s="194"/>
      <c r="S19" s="194"/>
      <c r="T19" s="194"/>
      <c r="U19" s="194"/>
      <c r="V19" s="194"/>
      <c r="W19" s="194"/>
      <c r="X19" s="194"/>
    </row>
    <row r="20" spans="1:24" ht="18" customHeight="1">
      <c r="A20" s="312" t="s">
        <v>119</v>
      </c>
      <c r="B20" s="312"/>
      <c r="C20" s="313"/>
      <c r="D20" s="314">
        <v>10</v>
      </c>
      <c r="E20" s="315"/>
      <c r="F20" s="315">
        <v>4</v>
      </c>
      <c r="G20" s="315"/>
      <c r="H20" s="315">
        <v>5</v>
      </c>
      <c r="I20" s="315"/>
      <c r="J20" s="315">
        <v>9</v>
      </c>
      <c r="K20" s="315"/>
      <c r="L20" s="316">
        <v>1</v>
      </c>
      <c r="M20" s="316"/>
      <c r="N20" s="311"/>
      <c r="O20" s="311"/>
      <c r="P20" s="192"/>
      <c r="Q20" s="198"/>
      <c r="R20" s="194"/>
      <c r="S20" s="194"/>
      <c r="T20" s="194"/>
      <c r="U20" s="194"/>
      <c r="V20" s="194"/>
      <c r="W20" s="194"/>
      <c r="X20" s="194"/>
    </row>
    <row r="21" spans="1:24" ht="18" customHeight="1">
      <c r="A21" s="318" t="s">
        <v>120</v>
      </c>
      <c r="B21" s="318"/>
      <c r="C21" s="313"/>
      <c r="D21" s="319">
        <v>5</v>
      </c>
      <c r="E21" s="317"/>
      <c r="F21" s="317">
        <v>1</v>
      </c>
      <c r="G21" s="317"/>
      <c r="H21" s="317">
        <v>0</v>
      </c>
      <c r="I21" s="317"/>
      <c r="J21" s="317">
        <v>2</v>
      </c>
      <c r="K21" s="317"/>
      <c r="L21" s="311" t="s">
        <v>196</v>
      </c>
      <c r="M21" s="311"/>
      <c r="N21" s="311"/>
      <c r="O21" s="311"/>
      <c r="P21" s="192"/>
      <c r="Q21" s="198"/>
      <c r="R21" s="194"/>
      <c r="S21" s="194"/>
      <c r="T21" s="194"/>
      <c r="U21" s="194"/>
      <c r="V21" s="194"/>
      <c r="W21" s="194"/>
      <c r="X21" s="194"/>
    </row>
    <row r="22" spans="1:24" ht="18" customHeight="1">
      <c r="A22" s="318" t="s">
        <v>121</v>
      </c>
      <c r="B22" s="318"/>
      <c r="C22" s="313"/>
      <c r="D22" s="319">
        <v>5</v>
      </c>
      <c r="E22" s="317"/>
      <c r="F22" s="317">
        <v>2</v>
      </c>
      <c r="G22" s="317"/>
      <c r="H22" s="317">
        <v>3</v>
      </c>
      <c r="I22" s="317"/>
      <c r="J22" s="317">
        <v>4</v>
      </c>
      <c r="K22" s="317"/>
      <c r="L22" s="311">
        <v>2</v>
      </c>
      <c r="M22" s="311"/>
      <c r="N22" s="317"/>
      <c r="O22" s="317"/>
      <c r="P22" s="192"/>
      <c r="Q22" s="198"/>
      <c r="R22" s="194"/>
      <c r="S22" s="194"/>
      <c r="T22" s="194"/>
      <c r="U22" s="194"/>
      <c r="V22" s="194"/>
      <c r="W22" s="194"/>
      <c r="X22" s="194"/>
    </row>
    <row r="23" spans="1:24" ht="18" customHeight="1">
      <c r="A23" s="318" t="s">
        <v>122</v>
      </c>
      <c r="B23" s="318"/>
      <c r="C23" s="313"/>
      <c r="D23" s="319">
        <v>3</v>
      </c>
      <c r="E23" s="317"/>
      <c r="F23" s="317">
        <v>2</v>
      </c>
      <c r="G23" s="317"/>
      <c r="H23" s="317">
        <v>2</v>
      </c>
      <c r="I23" s="317"/>
      <c r="J23" s="317">
        <v>3</v>
      </c>
      <c r="K23" s="317"/>
      <c r="L23" s="311">
        <v>2</v>
      </c>
      <c r="M23" s="311"/>
      <c r="N23" s="311"/>
      <c r="O23" s="311"/>
      <c r="P23" s="192"/>
      <c r="Q23" s="198"/>
      <c r="R23" s="194"/>
      <c r="S23" s="194"/>
      <c r="T23" s="194"/>
      <c r="U23" s="194"/>
      <c r="V23" s="194"/>
      <c r="W23" s="194"/>
      <c r="X23" s="194"/>
    </row>
    <row r="24" spans="1:24" ht="18" customHeight="1">
      <c r="A24" s="318" t="s">
        <v>123</v>
      </c>
      <c r="B24" s="318"/>
      <c r="C24" s="313"/>
      <c r="D24" s="319">
        <v>10</v>
      </c>
      <c r="E24" s="317"/>
      <c r="F24" s="317">
        <v>10</v>
      </c>
      <c r="G24" s="317"/>
      <c r="H24" s="317">
        <v>8</v>
      </c>
      <c r="I24" s="317"/>
      <c r="J24" s="317">
        <v>6</v>
      </c>
      <c r="K24" s="317"/>
      <c r="L24" s="311">
        <v>10</v>
      </c>
      <c r="M24" s="311"/>
      <c r="N24" s="311"/>
      <c r="O24" s="311"/>
      <c r="P24" s="192"/>
      <c r="Q24" s="198"/>
      <c r="R24" s="194"/>
      <c r="S24" s="194"/>
      <c r="T24" s="194"/>
      <c r="U24" s="194"/>
      <c r="V24" s="194"/>
      <c r="W24" s="194"/>
      <c r="X24" s="194"/>
    </row>
    <row r="25" spans="1:24" ht="18" customHeight="1">
      <c r="A25" s="318" t="s">
        <v>124</v>
      </c>
      <c r="B25" s="318"/>
      <c r="C25" s="313"/>
      <c r="D25" s="319">
        <v>1</v>
      </c>
      <c r="E25" s="317"/>
      <c r="F25" s="317">
        <v>1</v>
      </c>
      <c r="G25" s="317"/>
      <c r="H25" s="317">
        <v>0</v>
      </c>
      <c r="I25" s="317"/>
      <c r="J25" s="317">
        <v>0</v>
      </c>
      <c r="K25" s="317"/>
      <c r="L25" s="311" t="s">
        <v>196</v>
      </c>
      <c r="M25" s="311"/>
      <c r="N25" s="317"/>
      <c r="O25" s="317"/>
      <c r="P25" s="192"/>
      <c r="Q25" s="199"/>
      <c r="R25" s="194"/>
      <c r="S25" s="194"/>
      <c r="T25" s="194"/>
      <c r="U25" s="194"/>
      <c r="V25" s="194"/>
      <c r="W25" s="194"/>
      <c r="X25" s="194"/>
    </row>
    <row r="26" spans="1:24" ht="18" customHeight="1">
      <c r="A26" s="318" t="s">
        <v>125</v>
      </c>
      <c r="B26" s="318"/>
      <c r="C26" s="313"/>
      <c r="D26" s="319">
        <v>1</v>
      </c>
      <c r="E26" s="317"/>
      <c r="F26" s="317">
        <v>2</v>
      </c>
      <c r="G26" s="317"/>
      <c r="H26" s="317">
        <v>1</v>
      </c>
      <c r="I26" s="317"/>
      <c r="J26" s="317">
        <v>2</v>
      </c>
      <c r="K26" s="317"/>
      <c r="L26" s="311">
        <v>1</v>
      </c>
      <c r="M26" s="311"/>
      <c r="N26" s="311"/>
      <c r="O26" s="311"/>
      <c r="P26" s="192"/>
      <c r="Q26" s="199"/>
      <c r="R26" s="194"/>
      <c r="S26" s="194"/>
      <c r="T26" s="194"/>
      <c r="U26" s="194"/>
      <c r="V26" s="194"/>
      <c r="W26" s="194"/>
      <c r="X26" s="194"/>
    </row>
    <row r="27" spans="1:24" ht="18" customHeight="1">
      <c r="A27" s="318" t="s">
        <v>126</v>
      </c>
      <c r="B27" s="318"/>
      <c r="C27" s="313"/>
      <c r="D27" s="319">
        <v>0</v>
      </c>
      <c r="E27" s="317"/>
      <c r="F27" s="317">
        <v>2</v>
      </c>
      <c r="G27" s="317"/>
      <c r="H27" s="317">
        <v>0</v>
      </c>
      <c r="I27" s="317"/>
      <c r="J27" s="317">
        <v>2</v>
      </c>
      <c r="K27" s="317"/>
      <c r="L27" s="311">
        <v>1</v>
      </c>
      <c r="M27" s="311"/>
      <c r="N27" s="311"/>
      <c r="O27" s="311"/>
      <c r="P27" s="192"/>
      <c r="Q27" s="199"/>
      <c r="R27" s="194"/>
      <c r="S27" s="194"/>
      <c r="T27" s="194"/>
      <c r="U27" s="194"/>
      <c r="V27" s="194"/>
      <c r="W27" s="194"/>
      <c r="X27" s="194"/>
    </row>
    <row r="28" spans="1:24" ht="18" customHeight="1">
      <c r="A28" s="318" t="s">
        <v>127</v>
      </c>
      <c r="B28" s="318"/>
      <c r="C28" s="313"/>
      <c r="D28" s="319">
        <v>3</v>
      </c>
      <c r="E28" s="317"/>
      <c r="F28" s="317">
        <v>1</v>
      </c>
      <c r="G28" s="317"/>
      <c r="H28" s="317">
        <v>1</v>
      </c>
      <c r="I28" s="317"/>
      <c r="J28" s="317">
        <v>0</v>
      </c>
      <c r="K28" s="317"/>
      <c r="L28" s="311">
        <v>2</v>
      </c>
      <c r="M28" s="311"/>
      <c r="N28" s="317"/>
      <c r="O28" s="317"/>
      <c r="P28" s="192"/>
      <c r="Q28" s="199"/>
      <c r="R28" s="194"/>
      <c r="S28" s="194"/>
      <c r="T28" s="194"/>
      <c r="U28" s="194"/>
      <c r="V28" s="194"/>
      <c r="W28" s="194"/>
      <c r="X28" s="194"/>
    </row>
    <row r="29" spans="1:24" ht="18" customHeight="1">
      <c r="A29" s="318" t="s">
        <v>128</v>
      </c>
      <c r="B29" s="318"/>
      <c r="C29" s="313"/>
      <c r="D29" s="319">
        <v>1</v>
      </c>
      <c r="E29" s="317"/>
      <c r="F29" s="317">
        <v>1</v>
      </c>
      <c r="G29" s="317"/>
      <c r="H29" s="317">
        <v>2</v>
      </c>
      <c r="I29" s="317"/>
      <c r="J29" s="317">
        <v>1</v>
      </c>
      <c r="K29" s="317"/>
      <c r="L29" s="311">
        <v>2</v>
      </c>
      <c r="M29" s="311"/>
      <c r="N29" s="317"/>
      <c r="O29" s="317"/>
      <c r="P29" s="192"/>
      <c r="Q29" s="200"/>
      <c r="R29" s="194"/>
      <c r="S29" s="194"/>
      <c r="T29" s="194"/>
      <c r="U29" s="194"/>
      <c r="V29" s="194"/>
      <c r="W29" s="194"/>
      <c r="X29" s="194"/>
    </row>
    <row r="30" spans="1:24" ht="18" customHeight="1">
      <c r="A30" s="318" t="s">
        <v>129</v>
      </c>
      <c r="B30" s="318"/>
      <c r="C30" s="313"/>
      <c r="D30" s="319">
        <v>20</v>
      </c>
      <c r="E30" s="317"/>
      <c r="F30" s="317">
        <v>13</v>
      </c>
      <c r="G30" s="317"/>
      <c r="H30" s="317">
        <v>6</v>
      </c>
      <c r="I30" s="317"/>
      <c r="J30" s="317">
        <v>3</v>
      </c>
      <c r="K30" s="317"/>
      <c r="L30" s="311">
        <v>2</v>
      </c>
      <c r="M30" s="311"/>
      <c r="N30" s="311"/>
      <c r="O30" s="311"/>
      <c r="P30" s="192"/>
      <c r="Q30" s="200"/>
      <c r="R30" s="194"/>
      <c r="S30" s="194"/>
      <c r="T30" s="194"/>
      <c r="U30" s="194"/>
      <c r="V30" s="194"/>
      <c r="W30" s="194"/>
      <c r="X30" s="194"/>
    </row>
    <row r="31" spans="1:23" ht="18" customHeight="1">
      <c r="A31" s="318" t="s">
        <v>130</v>
      </c>
      <c r="B31" s="318"/>
      <c r="C31" s="313"/>
      <c r="D31" s="319">
        <v>22</v>
      </c>
      <c r="E31" s="317"/>
      <c r="F31" s="317">
        <v>16</v>
      </c>
      <c r="G31" s="317"/>
      <c r="H31" s="317">
        <v>15</v>
      </c>
      <c r="I31" s="317"/>
      <c r="J31" s="317">
        <v>17</v>
      </c>
      <c r="K31" s="317"/>
      <c r="L31" s="311">
        <v>4</v>
      </c>
      <c r="M31" s="311"/>
      <c r="N31" s="311"/>
      <c r="O31" s="311"/>
      <c r="P31" s="192"/>
      <c r="Q31" s="194"/>
      <c r="R31" s="194"/>
      <c r="S31" s="194"/>
      <c r="T31" s="194"/>
      <c r="U31" s="194"/>
      <c r="V31" s="194"/>
      <c r="W31" s="194"/>
    </row>
    <row r="32" spans="1:16" ht="18" customHeight="1">
      <c r="A32" s="318" t="s">
        <v>131</v>
      </c>
      <c r="B32" s="318"/>
      <c r="C32" s="313"/>
      <c r="D32" s="319">
        <v>1</v>
      </c>
      <c r="E32" s="317"/>
      <c r="F32" s="317">
        <v>0</v>
      </c>
      <c r="G32" s="317"/>
      <c r="H32" s="317">
        <v>1</v>
      </c>
      <c r="I32" s="317"/>
      <c r="J32" s="317">
        <v>1</v>
      </c>
      <c r="K32" s="317"/>
      <c r="L32" s="311">
        <v>3</v>
      </c>
      <c r="M32" s="311"/>
      <c r="N32" s="311"/>
      <c r="O32" s="311"/>
      <c r="P32" s="192"/>
    </row>
    <row r="33" spans="1:16" ht="18" customHeight="1">
      <c r="A33" s="318" t="s">
        <v>132</v>
      </c>
      <c r="B33" s="318"/>
      <c r="C33" s="313"/>
      <c r="D33" s="319">
        <v>0</v>
      </c>
      <c r="E33" s="317"/>
      <c r="F33" s="317">
        <v>0</v>
      </c>
      <c r="G33" s="317"/>
      <c r="H33" s="317">
        <v>0</v>
      </c>
      <c r="I33" s="317"/>
      <c r="J33" s="317">
        <v>0</v>
      </c>
      <c r="K33" s="317"/>
      <c r="L33" s="311">
        <v>2</v>
      </c>
      <c r="M33" s="311"/>
      <c r="N33" s="311"/>
      <c r="O33" s="311"/>
      <c r="P33" s="194"/>
    </row>
    <row r="34" spans="1:16" ht="18" customHeight="1">
      <c r="A34" s="318" t="s">
        <v>133</v>
      </c>
      <c r="B34" s="318"/>
      <c r="C34" s="313"/>
      <c r="D34" s="319">
        <v>0</v>
      </c>
      <c r="E34" s="317"/>
      <c r="F34" s="317">
        <v>0</v>
      </c>
      <c r="G34" s="317"/>
      <c r="H34" s="317">
        <v>0</v>
      </c>
      <c r="I34" s="317"/>
      <c r="J34" s="317">
        <v>0</v>
      </c>
      <c r="K34" s="317"/>
      <c r="L34" s="311" t="s">
        <v>196</v>
      </c>
      <c r="M34" s="311"/>
      <c r="N34" s="311"/>
      <c r="O34" s="311"/>
      <c r="P34" s="194"/>
    </row>
    <row r="35" spans="1:16" ht="18" customHeight="1">
      <c r="A35" s="318" t="s">
        <v>134</v>
      </c>
      <c r="B35" s="318"/>
      <c r="C35" s="313"/>
      <c r="D35" s="319">
        <v>1</v>
      </c>
      <c r="E35" s="317"/>
      <c r="F35" s="317">
        <v>0</v>
      </c>
      <c r="G35" s="317"/>
      <c r="H35" s="317">
        <v>3</v>
      </c>
      <c r="I35" s="317"/>
      <c r="J35" s="317">
        <v>1</v>
      </c>
      <c r="K35" s="317"/>
      <c r="L35" s="311">
        <v>2</v>
      </c>
      <c r="M35" s="311"/>
      <c r="N35" s="311"/>
      <c r="O35" s="311"/>
      <c r="P35" s="194"/>
    </row>
    <row r="36" spans="1:16" ht="18" customHeight="1">
      <c r="A36" s="318" t="s">
        <v>135</v>
      </c>
      <c r="B36" s="318"/>
      <c r="C36" s="313"/>
      <c r="D36" s="319">
        <v>0</v>
      </c>
      <c r="E36" s="317"/>
      <c r="F36" s="317">
        <v>0</v>
      </c>
      <c r="G36" s="317"/>
      <c r="H36" s="317">
        <v>0</v>
      </c>
      <c r="I36" s="317"/>
      <c r="J36" s="317">
        <v>1</v>
      </c>
      <c r="K36" s="317"/>
      <c r="L36" s="311" t="s">
        <v>196</v>
      </c>
      <c r="M36" s="311"/>
      <c r="N36" s="317"/>
      <c r="O36" s="317"/>
      <c r="P36" s="194"/>
    </row>
    <row r="37" spans="1:16" ht="18" customHeight="1">
      <c r="A37" s="312" t="s">
        <v>136</v>
      </c>
      <c r="B37" s="312"/>
      <c r="C37" s="313"/>
      <c r="D37" s="319">
        <v>3</v>
      </c>
      <c r="E37" s="317"/>
      <c r="F37" s="317">
        <v>1</v>
      </c>
      <c r="G37" s="317"/>
      <c r="H37" s="317">
        <v>3</v>
      </c>
      <c r="I37" s="317"/>
      <c r="J37" s="317">
        <v>4</v>
      </c>
      <c r="K37" s="317"/>
      <c r="L37" s="311">
        <v>2</v>
      </c>
      <c r="M37" s="311"/>
      <c r="N37" s="311"/>
      <c r="O37" s="311"/>
      <c r="P37" s="194"/>
    </row>
    <row r="38" spans="1:16" ht="18" customHeight="1">
      <c r="A38" s="312" t="s">
        <v>137</v>
      </c>
      <c r="B38" s="312"/>
      <c r="C38" s="313"/>
      <c r="D38" s="319">
        <v>20</v>
      </c>
      <c r="E38" s="317"/>
      <c r="F38" s="317">
        <v>16</v>
      </c>
      <c r="G38" s="317"/>
      <c r="H38" s="317">
        <v>8</v>
      </c>
      <c r="I38" s="317"/>
      <c r="J38" s="317">
        <v>7</v>
      </c>
      <c r="K38" s="317"/>
      <c r="L38" s="311">
        <v>18</v>
      </c>
      <c r="M38" s="311"/>
      <c r="N38" s="311"/>
      <c r="O38" s="311"/>
      <c r="P38" s="194"/>
    </row>
    <row r="39" spans="1:16" ht="18" customHeight="1">
      <c r="A39" s="320" t="s">
        <v>138</v>
      </c>
      <c r="B39" s="320"/>
      <c r="C39" s="321"/>
      <c r="D39" s="322">
        <v>29</v>
      </c>
      <c r="E39" s="323"/>
      <c r="F39" s="323">
        <v>22</v>
      </c>
      <c r="G39" s="323"/>
      <c r="H39" s="323">
        <v>17</v>
      </c>
      <c r="I39" s="323"/>
      <c r="J39" s="323">
        <v>11</v>
      </c>
      <c r="K39" s="323"/>
      <c r="L39" s="324">
        <v>18</v>
      </c>
      <c r="M39" s="324"/>
      <c r="N39" s="311"/>
      <c r="O39" s="311"/>
      <c r="P39" s="194"/>
    </row>
    <row r="40" spans="1:16" ht="18" customHeight="1" thickBot="1">
      <c r="A40" s="326" t="s">
        <v>139</v>
      </c>
      <c r="B40" s="326"/>
      <c r="C40" s="327"/>
      <c r="D40" s="328">
        <f>SUM(D20:E39)</f>
        <v>135</v>
      </c>
      <c r="E40" s="329"/>
      <c r="F40" s="329">
        <f>SUM(F20:G39)</f>
        <v>94</v>
      </c>
      <c r="G40" s="329"/>
      <c r="H40" s="329">
        <f>SUM(H20:I39)</f>
        <v>75</v>
      </c>
      <c r="I40" s="329"/>
      <c r="J40" s="329">
        <f>SUM(J20:K39)</f>
        <v>74</v>
      </c>
      <c r="K40" s="329"/>
      <c r="L40" s="330">
        <f>SUM(L20:M39)</f>
        <v>72</v>
      </c>
      <c r="M40" s="330"/>
      <c r="N40" s="311"/>
      <c r="O40" s="311"/>
      <c r="P40" s="194"/>
    </row>
    <row r="41" spans="1:18" s="8" customFormat="1" ht="15.75" customHeight="1">
      <c r="A41" s="201"/>
      <c r="B41" s="201"/>
      <c r="C41" s="201"/>
      <c r="D41" s="201"/>
      <c r="E41" s="188"/>
      <c r="F41" s="188"/>
      <c r="G41" s="188"/>
      <c r="H41" s="188"/>
      <c r="I41" s="188"/>
      <c r="J41" s="188"/>
      <c r="K41" s="188"/>
      <c r="L41" s="325" t="s">
        <v>140</v>
      </c>
      <c r="M41" s="325"/>
      <c r="N41" s="188"/>
      <c r="P41" s="188"/>
      <c r="Q41" s="188"/>
      <c r="R41" s="188"/>
    </row>
  </sheetData>
  <sheetProtection/>
  <mergeCells count="168">
    <mergeCell ref="N40:O40"/>
    <mergeCell ref="L41:M41"/>
    <mergeCell ref="A40:C40"/>
    <mergeCell ref="D40:E40"/>
    <mergeCell ref="F40:G40"/>
    <mergeCell ref="H40:I40"/>
    <mergeCell ref="J40:K40"/>
    <mergeCell ref="L40:M40"/>
    <mergeCell ref="N38:O38"/>
    <mergeCell ref="A39:C39"/>
    <mergeCell ref="D39:E39"/>
    <mergeCell ref="F39:G39"/>
    <mergeCell ref="H39:I39"/>
    <mergeCell ref="J39:K39"/>
    <mergeCell ref="L39:M39"/>
    <mergeCell ref="N39:O39"/>
    <mergeCell ref="A38:C38"/>
    <mergeCell ref="D38:E38"/>
    <mergeCell ref="F38:G38"/>
    <mergeCell ref="H38:I38"/>
    <mergeCell ref="J38:K38"/>
    <mergeCell ref="L38:M38"/>
    <mergeCell ref="N36:O36"/>
    <mergeCell ref="A37:C37"/>
    <mergeCell ref="D37:E37"/>
    <mergeCell ref="F37:G37"/>
    <mergeCell ref="H37:I37"/>
    <mergeCell ref="J37:K37"/>
    <mergeCell ref="L37:M37"/>
    <mergeCell ref="N37:O37"/>
    <mergeCell ref="A36:C36"/>
    <mergeCell ref="D36:E36"/>
    <mergeCell ref="F36:G36"/>
    <mergeCell ref="H36:I36"/>
    <mergeCell ref="J36:K36"/>
    <mergeCell ref="L36:M36"/>
    <mergeCell ref="N34:O34"/>
    <mergeCell ref="A35:C35"/>
    <mergeCell ref="D35:E35"/>
    <mergeCell ref="F35:G35"/>
    <mergeCell ref="H35:I35"/>
    <mergeCell ref="J35:K35"/>
    <mergeCell ref="L35:M35"/>
    <mergeCell ref="N35:O35"/>
    <mergeCell ref="A34:C34"/>
    <mergeCell ref="D34:E34"/>
    <mergeCell ref="F34:G34"/>
    <mergeCell ref="H34:I34"/>
    <mergeCell ref="J34:K34"/>
    <mergeCell ref="L34:M34"/>
    <mergeCell ref="N32:O32"/>
    <mergeCell ref="A33:C33"/>
    <mergeCell ref="D33:E33"/>
    <mergeCell ref="F33:G33"/>
    <mergeCell ref="H33:I33"/>
    <mergeCell ref="J33:K33"/>
    <mergeCell ref="L33:M33"/>
    <mergeCell ref="N33:O33"/>
    <mergeCell ref="A32:C32"/>
    <mergeCell ref="D32:E32"/>
    <mergeCell ref="F32:G32"/>
    <mergeCell ref="H32:I32"/>
    <mergeCell ref="J32:K32"/>
    <mergeCell ref="L32:M32"/>
    <mergeCell ref="N30:O30"/>
    <mergeCell ref="A31:C31"/>
    <mergeCell ref="D31:E31"/>
    <mergeCell ref="F31:G31"/>
    <mergeCell ref="H31:I31"/>
    <mergeCell ref="J31:K31"/>
    <mergeCell ref="L31:M31"/>
    <mergeCell ref="N31:O31"/>
    <mergeCell ref="A30:C30"/>
    <mergeCell ref="D30:E30"/>
    <mergeCell ref="F30:G30"/>
    <mergeCell ref="H30:I30"/>
    <mergeCell ref="J30:K30"/>
    <mergeCell ref="L30:M30"/>
    <mergeCell ref="N28:O28"/>
    <mergeCell ref="A29:C29"/>
    <mergeCell ref="D29:E29"/>
    <mergeCell ref="F29:G29"/>
    <mergeCell ref="H29:I29"/>
    <mergeCell ref="J29:K29"/>
    <mergeCell ref="L29:M29"/>
    <mergeCell ref="N29:O29"/>
    <mergeCell ref="A28:C28"/>
    <mergeCell ref="D28:E28"/>
    <mergeCell ref="F28:G28"/>
    <mergeCell ref="H28:I28"/>
    <mergeCell ref="J28:K28"/>
    <mergeCell ref="L28:M28"/>
    <mergeCell ref="N26:O26"/>
    <mergeCell ref="A27:C27"/>
    <mergeCell ref="D27:E27"/>
    <mergeCell ref="F27:G27"/>
    <mergeCell ref="H27:I27"/>
    <mergeCell ref="J27:K27"/>
    <mergeCell ref="L27:M27"/>
    <mergeCell ref="N27:O27"/>
    <mergeCell ref="A26:C26"/>
    <mergeCell ref="D26:E26"/>
    <mergeCell ref="F26:G26"/>
    <mergeCell ref="H26:I26"/>
    <mergeCell ref="J26:K26"/>
    <mergeCell ref="L26:M26"/>
    <mergeCell ref="N24:O24"/>
    <mergeCell ref="A25:C25"/>
    <mergeCell ref="D25:E25"/>
    <mergeCell ref="F25:G25"/>
    <mergeCell ref="H25:I25"/>
    <mergeCell ref="J25:K25"/>
    <mergeCell ref="L25:M25"/>
    <mergeCell ref="N25:O25"/>
    <mergeCell ref="A24:C24"/>
    <mergeCell ref="D24:E24"/>
    <mergeCell ref="F24:G24"/>
    <mergeCell ref="H24:I24"/>
    <mergeCell ref="J24:K24"/>
    <mergeCell ref="L24:M24"/>
    <mergeCell ref="N22:O22"/>
    <mergeCell ref="A23:C23"/>
    <mergeCell ref="D23:E23"/>
    <mergeCell ref="F23:G23"/>
    <mergeCell ref="H23:I23"/>
    <mergeCell ref="J23:K23"/>
    <mergeCell ref="L23:M23"/>
    <mergeCell ref="N23:O23"/>
    <mergeCell ref="A22:C22"/>
    <mergeCell ref="D22:E22"/>
    <mergeCell ref="F22:G22"/>
    <mergeCell ref="H22:I22"/>
    <mergeCell ref="J22:K22"/>
    <mergeCell ref="L22:M22"/>
    <mergeCell ref="N20:O20"/>
    <mergeCell ref="A21:C21"/>
    <mergeCell ref="D21:E21"/>
    <mergeCell ref="F21:G21"/>
    <mergeCell ref="H21:I21"/>
    <mergeCell ref="J21:K21"/>
    <mergeCell ref="L21:M21"/>
    <mergeCell ref="N21:O21"/>
    <mergeCell ref="A20:C20"/>
    <mergeCell ref="D20:E20"/>
    <mergeCell ref="F20:G20"/>
    <mergeCell ref="H20:I20"/>
    <mergeCell ref="J20:K20"/>
    <mergeCell ref="L20:M20"/>
    <mergeCell ref="O14:P14"/>
    <mergeCell ref="A16:P16"/>
    <mergeCell ref="L17:M17"/>
    <mergeCell ref="D18:E19"/>
    <mergeCell ref="F18:G19"/>
    <mergeCell ref="H18:I19"/>
    <mergeCell ref="J18:K19"/>
    <mergeCell ref="L18:M19"/>
    <mergeCell ref="A8:A9"/>
    <mergeCell ref="P8:P9"/>
    <mergeCell ref="A10:A11"/>
    <mergeCell ref="P10:P11"/>
    <mergeCell ref="A12:A13"/>
    <mergeCell ref="P12:P13"/>
    <mergeCell ref="A1:P1"/>
    <mergeCell ref="O2:P2"/>
    <mergeCell ref="A4:A5"/>
    <mergeCell ref="P4:P5"/>
    <mergeCell ref="A6:A7"/>
    <mergeCell ref="P6:P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SheetLayoutView="100" zoomScalePageLayoutView="0" workbookViewId="0" topLeftCell="A25">
      <selection activeCell="C19" sqref="C19"/>
    </sheetView>
  </sheetViews>
  <sheetFormatPr defaultColWidth="8.796875" defaultRowHeight="15"/>
  <cols>
    <col min="1" max="1" width="9.59765625" style="0" customWidth="1"/>
    <col min="2" max="11" width="6.59765625" style="0" customWidth="1"/>
    <col min="12" max="12" width="8" style="0" customWidth="1"/>
  </cols>
  <sheetData>
    <row r="1" spans="1:12" s="65" customFormat="1" ht="17.25">
      <c r="A1" s="331" t="s">
        <v>190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3:11" s="66" customFormat="1" ht="15" customHeight="1" thickBot="1">
      <c r="C2" s="67"/>
      <c r="D2" s="67"/>
      <c r="E2" s="67"/>
      <c r="F2" s="67"/>
      <c r="G2" s="67"/>
      <c r="H2" s="68"/>
      <c r="I2" s="68"/>
      <c r="J2" s="332" t="s">
        <v>31</v>
      </c>
      <c r="K2" s="332"/>
    </row>
    <row r="3" spans="1:11" s="1" customFormat="1" ht="15" customHeight="1">
      <c r="A3" s="69"/>
      <c r="B3" s="70" t="s">
        <v>32</v>
      </c>
      <c r="C3" s="333" t="s">
        <v>33</v>
      </c>
      <c r="D3" s="334"/>
      <c r="E3" s="334"/>
      <c r="F3" s="334"/>
      <c r="G3" s="335"/>
      <c r="H3" s="336" t="s">
        <v>34</v>
      </c>
      <c r="I3" s="336" t="s">
        <v>35</v>
      </c>
      <c r="J3" s="338" t="s">
        <v>36</v>
      </c>
      <c r="K3" s="339"/>
    </row>
    <row r="4" spans="1:11" s="1" customFormat="1" ht="18.75" customHeight="1">
      <c r="A4" s="71" t="s">
        <v>3</v>
      </c>
      <c r="B4" s="72"/>
      <c r="C4" s="73" t="s">
        <v>37</v>
      </c>
      <c r="D4" s="74" t="s">
        <v>38</v>
      </c>
      <c r="E4" s="75" t="s">
        <v>39</v>
      </c>
      <c r="F4" s="76" t="s">
        <v>40</v>
      </c>
      <c r="G4" s="77" t="s">
        <v>41</v>
      </c>
      <c r="H4" s="337"/>
      <c r="I4" s="337"/>
      <c r="J4" s="76" t="s">
        <v>42</v>
      </c>
      <c r="K4" s="78" t="s">
        <v>43</v>
      </c>
    </row>
    <row r="5" spans="1:11" s="6" customFormat="1" ht="15.75" customHeight="1">
      <c r="A5" s="340" t="s">
        <v>158</v>
      </c>
      <c r="B5" s="341"/>
      <c r="C5" s="79">
        <v>1437</v>
      </c>
      <c r="D5" s="80">
        <v>10</v>
      </c>
      <c r="E5" s="81">
        <v>23</v>
      </c>
      <c r="F5" s="82">
        <f aca="true" t="shared" si="0" ref="F5:F13">SUM(C5:E5)</f>
        <v>1470</v>
      </c>
      <c r="G5" s="83">
        <v>465</v>
      </c>
      <c r="H5" s="84">
        <v>28</v>
      </c>
      <c r="I5" s="82">
        <v>955</v>
      </c>
      <c r="J5" s="82">
        <v>167</v>
      </c>
      <c r="K5" s="79">
        <v>200</v>
      </c>
    </row>
    <row r="6" spans="1:11" s="6" customFormat="1" ht="15.75" customHeight="1">
      <c r="A6" s="340" t="s">
        <v>161</v>
      </c>
      <c r="B6" s="341"/>
      <c r="C6" s="85">
        <v>1534</v>
      </c>
      <c r="D6" s="80">
        <v>8</v>
      </c>
      <c r="E6" s="81">
        <v>26</v>
      </c>
      <c r="F6" s="82">
        <f t="shared" si="0"/>
        <v>1568</v>
      </c>
      <c r="G6" s="83">
        <v>477</v>
      </c>
      <c r="H6" s="84">
        <v>28</v>
      </c>
      <c r="I6" s="82">
        <v>992</v>
      </c>
      <c r="J6" s="82">
        <v>149</v>
      </c>
      <c r="K6" s="79">
        <v>184</v>
      </c>
    </row>
    <row r="7" spans="1:11" s="6" customFormat="1" ht="15.75" customHeight="1">
      <c r="A7" s="340" t="s">
        <v>162</v>
      </c>
      <c r="B7" s="341"/>
      <c r="C7" s="79">
        <v>1560</v>
      </c>
      <c r="D7" s="80">
        <v>8</v>
      </c>
      <c r="E7" s="81">
        <v>30</v>
      </c>
      <c r="F7" s="82">
        <f t="shared" si="0"/>
        <v>1598</v>
      </c>
      <c r="G7" s="83">
        <v>321</v>
      </c>
      <c r="H7" s="84">
        <v>49</v>
      </c>
      <c r="I7" s="82">
        <v>979</v>
      </c>
      <c r="J7" s="82">
        <v>170</v>
      </c>
      <c r="K7" s="79">
        <v>203</v>
      </c>
    </row>
    <row r="8" spans="1:11" s="6" customFormat="1" ht="15.75" customHeight="1">
      <c r="A8" s="340" t="s">
        <v>163</v>
      </c>
      <c r="B8" s="341"/>
      <c r="C8" s="85">
        <v>1532</v>
      </c>
      <c r="D8" s="80">
        <v>3</v>
      </c>
      <c r="E8" s="81">
        <v>20</v>
      </c>
      <c r="F8" s="82">
        <f t="shared" si="0"/>
        <v>1555</v>
      </c>
      <c r="G8" s="83">
        <v>341</v>
      </c>
      <c r="H8" s="84">
        <v>28</v>
      </c>
      <c r="I8" s="82">
        <v>947</v>
      </c>
      <c r="J8" s="82">
        <v>166</v>
      </c>
      <c r="K8" s="79">
        <v>190</v>
      </c>
    </row>
    <row r="9" spans="1:11" s="93" customFormat="1" ht="15.75" customHeight="1">
      <c r="A9" s="342" t="s">
        <v>165</v>
      </c>
      <c r="B9" s="343"/>
      <c r="C9" s="86">
        <v>1551</v>
      </c>
      <c r="D9" s="87">
        <v>9</v>
      </c>
      <c r="E9" s="88">
        <v>24</v>
      </c>
      <c r="F9" s="89">
        <f>SUM(C9:E9)</f>
        <v>1584</v>
      </c>
      <c r="G9" s="90">
        <v>282</v>
      </c>
      <c r="H9" s="91">
        <v>19</v>
      </c>
      <c r="I9" s="89">
        <v>1007</v>
      </c>
      <c r="J9" s="89">
        <v>145</v>
      </c>
      <c r="K9" s="92">
        <v>158</v>
      </c>
    </row>
    <row r="10" spans="1:11" s="6" customFormat="1" ht="15.75" customHeight="1">
      <c r="A10" s="340" t="s">
        <v>159</v>
      </c>
      <c r="B10" s="341"/>
      <c r="C10" s="79">
        <v>28</v>
      </c>
      <c r="D10" s="80">
        <v>0</v>
      </c>
      <c r="E10" s="81">
        <v>0</v>
      </c>
      <c r="F10" s="82">
        <f t="shared" si="0"/>
        <v>28</v>
      </c>
      <c r="G10" s="94">
        <v>0</v>
      </c>
      <c r="H10" s="95">
        <v>0</v>
      </c>
      <c r="I10" s="82">
        <v>22</v>
      </c>
      <c r="J10" s="94">
        <v>0</v>
      </c>
      <c r="K10" s="96">
        <v>0</v>
      </c>
    </row>
    <row r="11" spans="1:11" s="6" customFormat="1" ht="15.75" customHeight="1">
      <c r="A11" s="340" t="s">
        <v>161</v>
      </c>
      <c r="B11" s="341"/>
      <c r="C11" s="79">
        <v>34</v>
      </c>
      <c r="D11" s="80">
        <v>0</v>
      </c>
      <c r="E11" s="81">
        <v>1</v>
      </c>
      <c r="F11" s="82">
        <f t="shared" si="0"/>
        <v>35</v>
      </c>
      <c r="G11" s="82">
        <v>0</v>
      </c>
      <c r="H11" s="84">
        <v>0</v>
      </c>
      <c r="I11" s="82">
        <v>36</v>
      </c>
      <c r="J11" s="82">
        <v>0</v>
      </c>
      <c r="K11" s="79">
        <v>0</v>
      </c>
    </row>
    <row r="12" spans="1:11" s="6" customFormat="1" ht="15.75" customHeight="1">
      <c r="A12" s="340" t="s">
        <v>162</v>
      </c>
      <c r="B12" s="341"/>
      <c r="C12" s="79">
        <v>32</v>
      </c>
      <c r="D12" s="79">
        <v>0</v>
      </c>
      <c r="E12" s="83">
        <v>3</v>
      </c>
      <c r="F12" s="82">
        <f t="shared" si="0"/>
        <v>35</v>
      </c>
      <c r="G12" s="82">
        <v>1</v>
      </c>
      <c r="H12" s="84">
        <v>0</v>
      </c>
      <c r="I12" s="82">
        <v>26</v>
      </c>
      <c r="J12" s="82">
        <v>0</v>
      </c>
      <c r="K12" s="79">
        <v>0</v>
      </c>
    </row>
    <row r="13" spans="1:11" s="6" customFormat="1" ht="15.75" customHeight="1">
      <c r="A13" s="340" t="s">
        <v>163</v>
      </c>
      <c r="B13" s="341"/>
      <c r="C13" s="85">
        <v>41</v>
      </c>
      <c r="D13" s="79">
        <v>0</v>
      </c>
      <c r="E13" s="83">
        <v>1</v>
      </c>
      <c r="F13" s="82">
        <f t="shared" si="0"/>
        <v>42</v>
      </c>
      <c r="G13" s="82">
        <v>0</v>
      </c>
      <c r="H13" s="82">
        <v>0</v>
      </c>
      <c r="I13" s="82">
        <v>32</v>
      </c>
      <c r="J13" s="82">
        <v>0</v>
      </c>
      <c r="K13" s="79">
        <v>0</v>
      </c>
    </row>
    <row r="14" spans="1:11" s="93" customFormat="1" ht="15.75" customHeight="1">
      <c r="A14" s="342" t="s">
        <v>164</v>
      </c>
      <c r="B14" s="343"/>
      <c r="C14" s="86">
        <v>41</v>
      </c>
      <c r="D14" s="92">
        <v>0</v>
      </c>
      <c r="E14" s="90">
        <v>1</v>
      </c>
      <c r="F14" s="89">
        <v>42</v>
      </c>
      <c r="G14" s="92">
        <v>0</v>
      </c>
      <c r="H14" s="89">
        <v>1</v>
      </c>
      <c r="I14" s="89">
        <v>32</v>
      </c>
      <c r="J14" s="92">
        <v>0</v>
      </c>
      <c r="K14" s="203">
        <v>0</v>
      </c>
    </row>
    <row r="15" spans="1:11" s="6" customFormat="1" ht="15.75" customHeight="1">
      <c r="A15" s="340" t="s">
        <v>160</v>
      </c>
      <c r="B15" s="341"/>
      <c r="C15" s="79">
        <f aca="true" t="shared" si="1" ref="C15:K15">C5+C10</f>
        <v>1465</v>
      </c>
      <c r="D15" s="79">
        <f t="shared" si="1"/>
        <v>10</v>
      </c>
      <c r="E15" s="79">
        <f t="shared" si="1"/>
        <v>23</v>
      </c>
      <c r="F15" s="208">
        <f t="shared" si="1"/>
        <v>1498</v>
      </c>
      <c r="G15" s="94">
        <f t="shared" si="1"/>
        <v>465</v>
      </c>
      <c r="H15" s="94">
        <f t="shared" si="1"/>
        <v>28</v>
      </c>
      <c r="I15" s="94">
        <f t="shared" si="1"/>
        <v>977</v>
      </c>
      <c r="J15" s="94">
        <f t="shared" si="1"/>
        <v>167</v>
      </c>
      <c r="K15" s="79">
        <f t="shared" si="1"/>
        <v>200</v>
      </c>
    </row>
    <row r="16" spans="1:11" s="6" customFormat="1" ht="15.75" customHeight="1">
      <c r="A16" s="340" t="s">
        <v>161</v>
      </c>
      <c r="B16" s="341"/>
      <c r="C16" s="79">
        <f aca="true" t="shared" si="2" ref="C16:K16">C6+C11</f>
        <v>1568</v>
      </c>
      <c r="D16" s="79">
        <f t="shared" si="2"/>
        <v>8</v>
      </c>
      <c r="E16" s="79">
        <f t="shared" si="2"/>
        <v>27</v>
      </c>
      <c r="F16" s="209">
        <f t="shared" si="2"/>
        <v>1603</v>
      </c>
      <c r="G16" s="82">
        <f t="shared" si="2"/>
        <v>477</v>
      </c>
      <c r="H16" s="82">
        <f t="shared" si="2"/>
        <v>28</v>
      </c>
      <c r="I16" s="82">
        <f t="shared" si="2"/>
        <v>1028</v>
      </c>
      <c r="J16" s="82">
        <f t="shared" si="2"/>
        <v>149</v>
      </c>
      <c r="K16" s="79">
        <f t="shared" si="2"/>
        <v>184</v>
      </c>
    </row>
    <row r="17" spans="1:11" s="6" customFormat="1" ht="15.75" customHeight="1">
      <c r="A17" s="340" t="s">
        <v>162</v>
      </c>
      <c r="B17" s="341"/>
      <c r="C17" s="79">
        <f>C7+C12</f>
        <v>1592</v>
      </c>
      <c r="D17" s="79">
        <f>D7+D12</f>
        <v>8</v>
      </c>
      <c r="E17" s="79">
        <f aca="true" t="shared" si="3" ref="E17:K17">E7+E12</f>
        <v>33</v>
      </c>
      <c r="F17" s="209">
        <f t="shared" si="3"/>
        <v>1633</v>
      </c>
      <c r="G17" s="82">
        <f t="shared" si="3"/>
        <v>322</v>
      </c>
      <c r="H17" s="82">
        <f t="shared" si="3"/>
        <v>49</v>
      </c>
      <c r="I17" s="82">
        <f t="shared" si="3"/>
        <v>1005</v>
      </c>
      <c r="J17" s="82">
        <f t="shared" si="3"/>
        <v>170</v>
      </c>
      <c r="K17" s="79">
        <f t="shared" si="3"/>
        <v>203</v>
      </c>
    </row>
    <row r="18" spans="1:11" s="6" customFormat="1" ht="15.75" customHeight="1">
      <c r="A18" s="340" t="s">
        <v>163</v>
      </c>
      <c r="B18" s="341"/>
      <c r="C18" s="79">
        <f aca="true" t="shared" si="4" ref="C18:K18">C8+C13</f>
        <v>1573</v>
      </c>
      <c r="D18" s="79">
        <f t="shared" si="4"/>
        <v>3</v>
      </c>
      <c r="E18" s="79">
        <f t="shared" si="4"/>
        <v>21</v>
      </c>
      <c r="F18" s="209">
        <f t="shared" si="4"/>
        <v>1597</v>
      </c>
      <c r="G18" s="82">
        <f t="shared" si="4"/>
        <v>341</v>
      </c>
      <c r="H18" s="82">
        <f t="shared" si="4"/>
        <v>28</v>
      </c>
      <c r="I18" s="82">
        <f t="shared" si="4"/>
        <v>979</v>
      </c>
      <c r="J18" s="82">
        <f t="shared" si="4"/>
        <v>166</v>
      </c>
      <c r="K18" s="79">
        <f t="shared" si="4"/>
        <v>190</v>
      </c>
    </row>
    <row r="19" spans="1:11" s="93" customFormat="1" ht="15.75" customHeight="1" thickBot="1">
      <c r="A19" s="347" t="s">
        <v>164</v>
      </c>
      <c r="B19" s="348"/>
      <c r="C19" s="97">
        <f aca="true" t="shared" si="5" ref="C19:K19">C9+C14</f>
        <v>1592</v>
      </c>
      <c r="D19" s="97">
        <f t="shared" si="5"/>
        <v>9</v>
      </c>
      <c r="E19" s="97">
        <f t="shared" si="5"/>
        <v>25</v>
      </c>
      <c r="F19" s="210">
        <f t="shared" si="5"/>
        <v>1626</v>
      </c>
      <c r="G19" s="211">
        <f t="shared" si="5"/>
        <v>282</v>
      </c>
      <c r="H19" s="211">
        <f t="shared" si="5"/>
        <v>20</v>
      </c>
      <c r="I19" s="211">
        <f t="shared" si="5"/>
        <v>1039</v>
      </c>
      <c r="J19" s="211">
        <f t="shared" si="5"/>
        <v>145</v>
      </c>
      <c r="K19" s="97">
        <f t="shared" si="5"/>
        <v>158</v>
      </c>
    </row>
    <row r="20" s="98" customFormat="1" ht="15.75" customHeight="1">
      <c r="K20" s="99" t="s">
        <v>44</v>
      </c>
    </row>
    <row r="21" s="66" customFormat="1" ht="11.25"/>
    <row r="22" s="1" customFormat="1" ht="30" customHeight="1"/>
    <row r="23" spans="1:12" s="65" customFormat="1" ht="17.25">
      <c r="A23" s="331" t="s">
        <v>191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</row>
    <row r="24" spans="10:12" s="66" customFormat="1" ht="12" thickBot="1">
      <c r="J24" s="332" t="s">
        <v>183</v>
      </c>
      <c r="K24" s="332"/>
      <c r="L24" s="332"/>
    </row>
    <row r="25" spans="1:12" ht="14.25">
      <c r="A25" s="100" t="s">
        <v>45</v>
      </c>
      <c r="B25" s="101" t="s">
        <v>46</v>
      </c>
      <c r="C25" s="102"/>
      <c r="D25" s="102"/>
      <c r="E25" s="102"/>
      <c r="F25" s="102"/>
      <c r="G25" s="102"/>
      <c r="H25" s="102"/>
      <c r="I25" s="102"/>
      <c r="J25" s="102"/>
      <c r="K25" s="103" t="s">
        <v>47</v>
      </c>
      <c r="L25" s="104"/>
    </row>
    <row r="26" spans="1:12" ht="14.25">
      <c r="A26" s="105"/>
      <c r="B26" s="106" t="s">
        <v>48</v>
      </c>
      <c r="C26" s="107" t="s">
        <v>49</v>
      </c>
      <c r="D26" s="107" t="s">
        <v>50</v>
      </c>
      <c r="E26" s="107" t="s">
        <v>51</v>
      </c>
      <c r="F26" s="107" t="s">
        <v>52</v>
      </c>
      <c r="G26" s="107" t="s">
        <v>53</v>
      </c>
      <c r="H26" s="107" t="s">
        <v>54</v>
      </c>
      <c r="I26" s="107" t="s">
        <v>55</v>
      </c>
      <c r="J26" s="349" t="s">
        <v>40</v>
      </c>
      <c r="K26" s="108" t="s">
        <v>56</v>
      </c>
      <c r="L26" s="108" t="s">
        <v>57</v>
      </c>
    </row>
    <row r="27" spans="1:12" ht="14.25">
      <c r="A27" s="109" t="s">
        <v>1</v>
      </c>
      <c r="B27" s="110" t="s">
        <v>58</v>
      </c>
      <c r="C27" s="111" t="s">
        <v>59</v>
      </c>
      <c r="D27" s="112" t="s">
        <v>60</v>
      </c>
      <c r="E27" s="112" t="s">
        <v>61</v>
      </c>
      <c r="F27" s="112" t="s">
        <v>62</v>
      </c>
      <c r="G27" s="111" t="s">
        <v>58</v>
      </c>
      <c r="H27" s="111" t="s">
        <v>58</v>
      </c>
      <c r="I27" s="111" t="s">
        <v>58</v>
      </c>
      <c r="J27" s="350"/>
      <c r="K27" s="113" t="s">
        <v>63</v>
      </c>
      <c r="L27" s="113"/>
    </row>
    <row r="28" spans="1:12" ht="18.75" customHeight="1">
      <c r="A28" s="114" t="s">
        <v>166</v>
      </c>
      <c r="B28" s="115">
        <v>48936</v>
      </c>
      <c r="C28" s="116">
        <v>2766</v>
      </c>
      <c r="D28" s="117" t="s">
        <v>64</v>
      </c>
      <c r="E28" s="116">
        <v>213</v>
      </c>
      <c r="F28" s="116">
        <v>1631</v>
      </c>
      <c r="G28" s="116">
        <v>4667</v>
      </c>
      <c r="H28" s="116">
        <v>796</v>
      </c>
      <c r="I28" s="116">
        <v>73</v>
      </c>
      <c r="J28" s="116">
        <f>SUM(B28:I28)</f>
        <v>59082</v>
      </c>
      <c r="K28" s="116">
        <f>J28/183468/365*1000000</f>
        <v>882.2709854071824</v>
      </c>
      <c r="L28" s="116">
        <v>365</v>
      </c>
    </row>
    <row r="29" spans="1:12" ht="18.75" customHeight="1">
      <c r="A29" s="118" t="s">
        <v>161</v>
      </c>
      <c r="B29" s="119">
        <v>50563</v>
      </c>
      <c r="C29" s="119">
        <v>2710</v>
      </c>
      <c r="D29" s="120" t="s">
        <v>64</v>
      </c>
      <c r="E29" s="119">
        <v>199</v>
      </c>
      <c r="F29" s="119">
        <v>1591</v>
      </c>
      <c r="G29" s="119">
        <v>5025</v>
      </c>
      <c r="H29" s="119">
        <v>845</v>
      </c>
      <c r="I29" s="119">
        <v>70</v>
      </c>
      <c r="J29" s="119">
        <f>SUM(B29:I29)</f>
        <v>61003</v>
      </c>
      <c r="K29" s="119">
        <v>908</v>
      </c>
      <c r="L29" s="119">
        <v>366</v>
      </c>
    </row>
    <row r="30" spans="1:12" ht="18.75" customHeight="1">
      <c r="A30" s="118" t="s">
        <v>162</v>
      </c>
      <c r="B30" s="119">
        <v>50367</v>
      </c>
      <c r="C30" s="119">
        <v>2694</v>
      </c>
      <c r="D30" s="120" t="s">
        <v>64</v>
      </c>
      <c r="E30" s="119">
        <v>200</v>
      </c>
      <c r="F30" s="119">
        <v>1549</v>
      </c>
      <c r="G30" s="119">
        <v>5137</v>
      </c>
      <c r="H30" s="119">
        <v>881</v>
      </c>
      <c r="I30" s="119">
        <v>65</v>
      </c>
      <c r="J30" s="119">
        <v>60893</v>
      </c>
      <c r="K30" s="119">
        <v>912</v>
      </c>
      <c r="L30" s="119">
        <v>365</v>
      </c>
    </row>
    <row r="31" spans="1:12" s="1" customFormat="1" ht="18.75" customHeight="1">
      <c r="A31" s="118" t="s">
        <v>163</v>
      </c>
      <c r="B31" s="119">
        <v>50923</v>
      </c>
      <c r="C31" s="119">
        <v>2625</v>
      </c>
      <c r="D31" s="120" t="s">
        <v>64</v>
      </c>
      <c r="E31" s="119">
        <v>221</v>
      </c>
      <c r="F31" s="119">
        <v>1512</v>
      </c>
      <c r="G31" s="119">
        <v>5244</v>
      </c>
      <c r="H31" s="119">
        <v>890</v>
      </c>
      <c r="I31" s="119">
        <v>59</v>
      </c>
      <c r="J31" s="119">
        <f>SUM(B31:I31)</f>
        <v>61474</v>
      </c>
      <c r="K31" s="119">
        <v>919</v>
      </c>
      <c r="L31" s="119">
        <v>365</v>
      </c>
    </row>
    <row r="32" spans="1:13" s="4" customFormat="1" ht="18.75" customHeight="1" thickBot="1">
      <c r="A32" s="121" t="s">
        <v>167</v>
      </c>
      <c r="B32" s="122">
        <v>52408</v>
      </c>
      <c r="C32" s="122">
        <v>2476</v>
      </c>
      <c r="D32" s="123" t="s">
        <v>64</v>
      </c>
      <c r="E32" s="122">
        <v>212</v>
      </c>
      <c r="F32" s="122">
        <v>1460</v>
      </c>
      <c r="G32" s="122">
        <v>5530</v>
      </c>
      <c r="H32" s="122">
        <v>547</v>
      </c>
      <c r="I32" s="122">
        <v>59</v>
      </c>
      <c r="J32" s="122">
        <f>SUM(B32:I32)</f>
        <v>62692</v>
      </c>
      <c r="K32" s="122">
        <v>933</v>
      </c>
      <c r="L32" s="122">
        <v>365</v>
      </c>
      <c r="M32" s="124"/>
    </row>
    <row r="33" spans="1:12" s="98" customFormat="1" ht="15.75" customHeight="1">
      <c r="A33" s="126"/>
      <c r="B33" s="126"/>
      <c r="C33" s="126"/>
      <c r="D33" s="126"/>
      <c r="E33" s="126"/>
      <c r="F33" s="126"/>
      <c r="G33" s="126"/>
      <c r="H33" s="126"/>
      <c r="I33" s="126"/>
      <c r="J33" s="127"/>
      <c r="K33" s="359" t="s">
        <v>65</v>
      </c>
      <c r="L33" s="359"/>
    </row>
    <row r="34" spans="1:13" ht="30" customHeight="1">
      <c r="A34" s="2"/>
      <c r="B34" s="2"/>
      <c r="C34" s="2"/>
      <c r="D34" s="2"/>
      <c r="E34" s="2"/>
      <c r="F34" s="2"/>
      <c r="G34" s="2"/>
      <c r="H34" s="2"/>
      <c r="I34" s="129"/>
      <c r="J34" s="129"/>
      <c r="K34" s="1"/>
      <c r="L34" s="1"/>
      <c r="M34" s="125"/>
    </row>
    <row r="35" spans="1:12" s="65" customFormat="1" ht="17.25">
      <c r="A35" s="360" t="s">
        <v>192</v>
      </c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</row>
    <row r="36" spans="1:10" s="66" customFormat="1" ht="12" thickBot="1">
      <c r="A36" s="130"/>
      <c r="B36" s="130"/>
      <c r="C36" s="130"/>
      <c r="D36" s="130"/>
      <c r="E36" s="130" t="s">
        <v>66</v>
      </c>
      <c r="F36" s="130"/>
      <c r="G36" s="130"/>
      <c r="J36" s="5" t="s">
        <v>67</v>
      </c>
    </row>
    <row r="37" spans="1:13" ht="15" customHeight="1">
      <c r="A37" s="131"/>
      <c r="B37" s="131" t="s">
        <v>45</v>
      </c>
      <c r="C37" s="361" t="s">
        <v>68</v>
      </c>
      <c r="D37" s="362"/>
      <c r="E37" s="362"/>
      <c r="F37" s="362"/>
      <c r="G37" s="362"/>
      <c r="H37" s="362"/>
      <c r="I37" s="362"/>
      <c r="J37" s="362"/>
      <c r="K37" s="125"/>
      <c r="L37" s="125"/>
      <c r="M37" s="125"/>
    </row>
    <row r="38" spans="1:13" ht="15" customHeight="1">
      <c r="A38" s="132" t="s">
        <v>69</v>
      </c>
      <c r="B38" s="132"/>
      <c r="C38" s="363" t="s">
        <v>70</v>
      </c>
      <c r="D38" s="364"/>
      <c r="E38" s="365" t="s">
        <v>71</v>
      </c>
      <c r="F38" s="366"/>
      <c r="G38" s="344" t="s">
        <v>72</v>
      </c>
      <c r="H38" s="344"/>
      <c r="I38" s="345" t="s">
        <v>73</v>
      </c>
      <c r="J38" s="346"/>
      <c r="K38" s="125"/>
      <c r="L38" s="125"/>
      <c r="M38" s="125"/>
    </row>
    <row r="39" spans="1:13" s="134" customFormat="1" ht="18" customHeight="1">
      <c r="A39" s="351" t="s">
        <v>168</v>
      </c>
      <c r="B39" s="352"/>
      <c r="C39" s="367">
        <v>22215</v>
      </c>
      <c r="D39" s="357"/>
      <c r="E39" s="356">
        <v>62284</v>
      </c>
      <c r="F39" s="357"/>
      <c r="G39" s="356">
        <f>SUM(C39:F39)</f>
        <v>84499</v>
      </c>
      <c r="H39" s="357"/>
      <c r="I39" s="368">
        <f>G39/365</f>
        <v>231.5041095890411</v>
      </c>
      <c r="J39" s="357"/>
      <c r="K39" s="133"/>
      <c r="L39" s="133"/>
      <c r="M39" s="133"/>
    </row>
    <row r="40" spans="1:13" s="134" customFormat="1" ht="18" customHeight="1">
      <c r="A40" s="351" t="s">
        <v>169</v>
      </c>
      <c r="B40" s="352"/>
      <c r="C40" s="353">
        <v>21139</v>
      </c>
      <c r="D40" s="354"/>
      <c r="E40" s="355">
        <v>63106</v>
      </c>
      <c r="F40" s="355"/>
      <c r="G40" s="356">
        <f>SUM(C40:F40)</f>
        <v>84245</v>
      </c>
      <c r="H40" s="357"/>
      <c r="I40" s="358">
        <v>230.2</v>
      </c>
      <c r="J40" s="358"/>
      <c r="K40" s="133"/>
      <c r="L40" s="133"/>
      <c r="M40" s="133"/>
    </row>
    <row r="41" spans="1:13" s="134" customFormat="1" ht="18" customHeight="1">
      <c r="A41" s="351" t="s">
        <v>170</v>
      </c>
      <c r="B41" s="352"/>
      <c r="C41" s="353">
        <v>19389</v>
      </c>
      <c r="D41" s="354"/>
      <c r="E41" s="355">
        <v>62602</v>
      </c>
      <c r="F41" s="355"/>
      <c r="G41" s="356">
        <f>SUM(C41:F41)</f>
        <v>81991</v>
      </c>
      <c r="H41" s="357"/>
      <c r="I41" s="358">
        <v>224.6</v>
      </c>
      <c r="J41" s="358"/>
      <c r="K41" s="133"/>
      <c r="L41" s="133"/>
      <c r="M41" s="133"/>
    </row>
    <row r="42" spans="1:10" s="6" customFormat="1" ht="18" customHeight="1">
      <c r="A42" s="351" t="s">
        <v>171</v>
      </c>
      <c r="B42" s="352"/>
      <c r="C42" s="367">
        <v>19057</v>
      </c>
      <c r="D42" s="357"/>
      <c r="E42" s="356">
        <v>62185</v>
      </c>
      <c r="F42" s="357"/>
      <c r="G42" s="356">
        <f>SUM(C42:F42)</f>
        <v>81242</v>
      </c>
      <c r="H42" s="357"/>
      <c r="I42" s="368">
        <v>222.6</v>
      </c>
      <c r="J42" s="357"/>
    </row>
    <row r="43" spans="1:13" s="134" customFormat="1" ht="18" customHeight="1" thickBot="1">
      <c r="A43" s="369" t="s">
        <v>172</v>
      </c>
      <c r="B43" s="370"/>
      <c r="C43" s="371">
        <v>18355</v>
      </c>
      <c r="D43" s="372"/>
      <c r="E43" s="373">
        <v>62670</v>
      </c>
      <c r="F43" s="372"/>
      <c r="G43" s="373">
        <f>SUM(C43:F43)</f>
        <v>81025</v>
      </c>
      <c r="H43" s="372"/>
      <c r="I43" s="374">
        <v>222</v>
      </c>
      <c r="J43" s="372"/>
      <c r="K43" s="133"/>
      <c r="L43" s="133"/>
      <c r="M43" s="133"/>
    </row>
    <row r="44" spans="1:10" s="98" customFormat="1" ht="15.75" customHeight="1">
      <c r="A44" s="126"/>
      <c r="B44" s="135"/>
      <c r="C44" s="135"/>
      <c r="D44" s="135"/>
      <c r="E44" s="135"/>
      <c r="F44" s="136"/>
      <c r="G44" s="136"/>
      <c r="H44" s="126"/>
      <c r="I44" s="126"/>
      <c r="J44" s="128" t="s">
        <v>65</v>
      </c>
    </row>
    <row r="45" spans="1:13" ht="14.2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</row>
    <row r="46" spans="1:13" ht="14.25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</row>
  </sheetData>
  <sheetProtection/>
  <mergeCells count="56">
    <mergeCell ref="A43:B43"/>
    <mergeCell ref="C43:D43"/>
    <mergeCell ref="E43:F43"/>
    <mergeCell ref="G43:H43"/>
    <mergeCell ref="I43:J43"/>
    <mergeCell ref="A41:B41"/>
    <mergeCell ref="C41:D41"/>
    <mergeCell ref="E41:F41"/>
    <mergeCell ref="G41:H41"/>
    <mergeCell ref="I41:J41"/>
    <mergeCell ref="A42:B42"/>
    <mergeCell ref="C42:D42"/>
    <mergeCell ref="E42:F42"/>
    <mergeCell ref="G42:H42"/>
    <mergeCell ref="I42:J42"/>
    <mergeCell ref="A39:B39"/>
    <mergeCell ref="C39:D39"/>
    <mergeCell ref="E39:F39"/>
    <mergeCell ref="G39:H39"/>
    <mergeCell ref="I39:J39"/>
    <mergeCell ref="A40:B40"/>
    <mergeCell ref="C40:D40"/>
    <mergeCell ref="E40:F40"/>
    <mergeCell ref="G40:H40"/>
    <mergeCell ref="I40:J40"/>
    <mergeCell ref="K33:L33"/>
    <mergeCell ref="A35:L35"/>
    <mergeCell ref="C37:J37"/>
    <mergeCell ref="C38:D38"/>
    <mergeCell ref="E38:F38"/>
    <mergeCell ref="G38:H38"/>
    <mergeCell ref="I38:J38"/>
    <mergeCell ref="A17:B17"/>
    <mergeCell ref="A18:B18"/>
    <mergeCell ref="A19:B19"/>
    <mergeCell ref="A23:L23"/>
    <mergeCell ref="J24:L24"/>
    <mergeCell ref="J26:J27"/>
    <mergeCell ref="A11:B11"/>
    <mergeCell ref="A12:B12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A1:L1"/>
    <mergeCell ref="J2:K2"/>
    <mergeCell ref="C3:G3"/>
    <mergeCell ref="H3:H4"/>
    <mergeCell ref="I3:I4"/>
    <mergeCell ref="J3:K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34"/>
  <sheetViews>
    <sheetView tabSelected="1" view="pageBreakPreview" zoomScaleSheetLayoutView="100" zoomScalePageLayoutView="0" workbookViewId="0" topLeftCell="A1">
      <selection activeCell="Q9" sqref="Q9"/>
    </sheetView>
  </sheetViews>
  <sheetFormatPr defaultColWidth="8.796875" defaultRowHeight="15"/>
  <cols>
    <col min="1" max="1" width="8.59765625" style="125" customWidth="1"/>
    <col min="2" max="12" width="6.8984375" style="125" customWidth="1"/>
    <col min="13" max="16384" width="9" style="125" customWidth="1"/>
  </cols>
  <sheetData>
    <row r="1" spans="1:12" s="65" customFormat="1" ht="17.25">
      <c r="A1" s="375" t="s">
        <v>193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s="138" customFormat="1" ht="15" customHeight="1" thickBo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376" t="s">
        <v>74</v>
      </c>
      <c r="L2" s="376"/>
    </row>
    <row r="3" spans="1:12" ht="24.75" customHeight="1">
      <c r="A3" s="139" t="s">
        <v>4</v>
      </c>
      <c r="B3" s="377" t="s">
        <v>202</v>
      </c>
      <c r="C3" s="379" t="s">
        <v>75</v>
      </c>
      <c r="D3" s="379" t="s">
        <v>76</v>
      </c>
      <c r="E3" s="379" t="s">
        <v>77</v>
      </c>
      <c r="F3" s="379" t="s">
        <v>78</v>
      </c>
      <c r="G3" s="379" t="s">
        <v>79</v>
      </c>
      <c r="H3" s="379" t="s">
        <v>80</v>
      </c>
      <c r="I3" s="379" t="s">
        <v>81</v>
      </c>
      <c r="J3" s="379"/>
      <c r="K3" s="379"/>
      <c r="L3" s="383" t="s">
        <v>82</v>
      </c>
    </row>
    <row r="4" spans="1:12" ht="24.75" customHeight="1">
      <c r="A4" s="140" t="s">
        <v>1</v>
      </c>
      <c r="B4" s="378"/>
      <c r="C4" s="380"/>
      <c r="D4" s="380"/>
      <c r="E4" s="380"/>
      <c r="F4" s="380"/>
      <c r="G4" s="380"/>
      <c r="H4" s="380"/>
      <c r="I4" s="141" t="s">
        <v>83</v>
      </c>
      <c r="J4" s="141" t="s">
        <v>84</v>
      </c>
      <c r="K4" s="141" t="s">
        <v>72</v>
      </c>
      <c r="L4" s="384"/>
    </row>
    <row r="5" spans="1:14" s="1" customFormat="1" ht="19.5" customHeight="1">
      <c r="A5" s="202" t="s">
        <v>176</v>
      </c>
      <c r="B5" s="204">
        <v>9648</v>
      </c>
      <c r="C5" s="204">
        <v>660</v>
      </c>
      <c r="D5" s="204">
        <v>82</v>
      </c>
      <c r="E5" s="204">
        <v>766</v>
      </c>
      <c r="F5" s="204">
        <v>8</v>
      </c>
      <c r="G5" s="204">
        <v>58</v>
      </c>
      <c r="H5" s="204">
        <v>0</v>
      </c>
      <c r="I5" s="205">
        <v>2264</v>
      </c>
      <c r="J5" s="205">
        <v>4730</v>
      </c>
      <c r="K5" s="204">
        <f>I5+J5</f>
        <v>6994</v>
      </c>
      <c r="L5" s="142">
        <f>K5/B5*100</f>
        <v>72.49170812603649</v>
      </c>
      <c r="N5" s="215"/>
    </row>
    <row r="6" spans="1:12" ht="19.5" customHeight="1" thickBot="1">
      <c r="A6" s="212" t="s">
        <v>181</v>
      </c>
      <c r="B6" s="206">
        <v>9251</v>
      </c>
      <c r="C6" s="206">
        <v>627</v>
      </c>
      <c r="D6" s="206">
        <v>80</v>
      </c>
      <c r="E6" s="206">
        <v>805</v>
      </c>
      <c r="F6" s="206">
        <v>0</v>
      </c>
      <c r="G6" s="206">
        <v>299</v>
      </c>
      <c r="H6" s="206">
        <v>0</v>
      </c>
      <c r="I6" s="207">
        <v>2117</v>
      </c>
      <c r="J6" s="207">
        <v>4367</v>
      </c>
      <c r="K6" s="206">
        <f>I6+J6</f>
        <v>6484</v>
      </c>
      <c r="L6" s="143">
        <f>K6/B6*100</f>
        <v>70.089720030267</v>
      </c>
    </row>
    <row r="7" spans="1:12" s="147" customFormat="1" ht="15.75" customHeight="1">
      <c r="A7" s="98" t="s">
        <v>201</v>
      </c>
      <c r="B7" s="144"/>
      <c r="C7" s="145"/>
      <c r="D7" s="145"/>
      <c r="E7" s="145"/>
      <c r="F7" s="145"/>
      <c r="G7" s="145"/>
      <c r="H7" s="145"/>
      <c r="I7" s="145"/>
      <c r="J7" s="146"/>
      <c r="K7" s="359" t="s">
        <v>44</v>
      </c>
      <c r="L7" s="359"/>
    </row>
    <row r="8" spans="1:12" ht="30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252" s="65" customFormat="1" ht="17.25">
      <c r="A9" s="385" t="s">
        <v>194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  <c r="IF9" s="148"/>
      <c r="IG9" s="148"/>
      <c r="IH9" s="148"/>
      <c r="II9" s="148"/>
      <c r="IJ9" s="148"/>
      <c r="IK9" s="148"/>
      <c r="IL9" s="148"/>
      <c r="IM9" s="148"/>
      <c r="IN9" s="148"/>
      <c r="IO9" s="148"/>
      <c r="IP9" s="148"/>
      <c r="IQ9" s="148"/>
      <c r="IR9" s="148"/>
    </row>
    <row r="10" spans="1:252" s="138" customFormat="1" ht="15" customHeight="1" thickBo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386" t="s">
        <v>85</v>
      </c>
      <c r="L10" s="386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49"/>
      <c r="GF10" s="149"/>
      <c r="GG10" s="149"/>
      <c r="GH10" s="149"/>
      <c r="GI10" s="149"/>
      <c r="GJ10" s="149"/>
      <c r="GK10" s="149"/>
      <c r="GL10" s="149"/>
      <c r="GM10" s="149"/>
      <c r="GN10" s="149"/>
      <c r="GO10" s="149"/>
      <c r="GP10" s="149"/>
      <c r="GQ10" s="149"/>
      <c r="GR10" s="149"/>
      <c r="GS10" s="149"/>
      <c r="GT10" s="149"/>
      <c r="GU10" s="149"/>
      <c r="GV10" s="149"/>
      <c r="GW10" s="149"/>
      <c r="GX10" s="149"/>
      <c r="GY10" s="149"/>
      <c r="GZ10" s="149"/>
      <c r="HA10" s="149"/>
      <c r="HB10" s="149"/>
      <c r="HC10" s="149"/>
      <c r="HD10" s="149"/>
      <c r="HE10" s="149"/>
      <c r="HF10" s="149"/>
      <c r="HG10" s="149"/>
      <c r="HH10" s="149"/>
      <c r="HI10" s="149"/>
      <c r="HJ10" s="149"/>
      <c r="HK10" s="149"/>
      <c r="HL10" s="149"/>
      <c r="HM10" s="149"/>
      <c r="HN10" s="149"/>
      <c r="HO10" s="149"/>
      <c r="HP10" s="149"/>
      <c r="HQ10" s="149"/>
      <c r="HR10" s="149"/>
      <c r="HS10" s="149"/>
      <c r="HT10" s="149"/>
      <c r="HU10" s="149"/>
      <c r="HV10" s="149"/>
      <c r="HW10" s="149"/>
      <c r="HX10" s="149"/>
      <c r="HY10" s="149"/>
      <c r="HZ10" s="149"/>
      <c r="IA10" s="149"/>
      <c r="IB10" s="149"/>
      <c r="IC10" s="149"/>
      <c r="ID10" s="149"/>
      <c r="IE10" s="149"/>
      <c r="IF10" s="149"/>
      <c r="IG10" s="149"/>
      <c r="IH10" s="149"/>
      <c r="II10" s="149"/>
      <c r="IJ10" s="149"/>
      <c r="IK10" s="149"/>
      <c r="IL10" s="149"/>
      <c r="IM10" s="149"/>
      <c r="IN10" s="149"/>
      <c r="IO10" s="149"/>
      <c r="IP10" s="149"/>
      <c r="IQ10" s="149"/>
      <c r="IR10" s="149"/>
    </row>
    <row r="11" spans="1:252" ht="24" customHeight="1">
      <c r="A11" s="247" t="s">
        <v>1</v>
      </c>
      <c r="B11" s="248" t="s">
        <v>86</v>
      </c>
      <c r="C11" s="387" t="s">
        <v>87</v>
      </c>
      <c r="D11" s="388"/>
      <c r="E11" s="389" t="s">
        <v>88</v>
      </c>
      <c r="F11" s="389"/>
      <c r="G11" s="389" t="s">
        <v>89</v>
      </c>
      <c r="H11" s="389"/>
      <c r="I11" s="389" t="s">
        <v>90</v>
      </c>
      <c r="J11" s="389"/>
      <c r="K11" s="389" t="s">
        <v>91</v>
      </c>
      <c r="L11" s="39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  <c r="FG11" s="150"/>
      <c r="FH11" s="150"/>
      <c r="FI11" s="150"/>
      <c r="FJ11" s="150"/>
      <c r="FK11" s="150"/>
      <c r="FL11" s="150"/>
      <c r="FM11" s="150"/>
      <c r="FN11" s="150"/>
      <c r="FO11" s="150"/>
      <c r="FP11" s="150"/>
      <c r="FQ11" s="150"/>
      <c r="FR11" s="150"/>
      <c r="FS11" s="150"/>
      <c r="FT11" s="150"/>
      <c r="FU11" s="150"/>
      <c r="FV11" s="150"/>
      <c r="FW11" s="150"/>
      <c r="FX11" s="150"/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0"/>
      <c r="GO11" s="150"/>
      <c r="GP11" s="150"/>
      <c r="GQ11" s="150"/>
      <c r="GR11" s="150"/>
      <c r="GS11" s="150"/>
      <c r="GT11" s="150"/>
      <c r="GU11" s="150"/>
      <c r="GV11" s="150"/>
      <c r="GW11" s="150"/>
      <c r="GX11" s="150"/>
      <c r="GY11" s="150"/>
      <c r="GZ11" s="150"/>
      <c r="HA11" s="150"/>
      <c r="HB11" s="150"/>
      <c r="HC11" s="150"/>
      <c r="HD11" s="150"/>
      <c r="HE11" s="150"/>
      <c r="HF11" s="150"/>
      <c r="HG11" s="150"/>
      <c r="HH11" s="150"/>
      <c r="HI11" s="150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0"/>
      <c r="IF11" s="150"/>
      <c r="IG11" s="150"/>
      <c r="IH11" s="150"/>
      <c r="II11" s="150"/>
      <c r="IJ11" s="150"/>
      <c r="IK11" s="150"/>
      <c r="IL11" s="150"/>
      <c r="IM11" s="150"/>
      <c r="IN11" s="150"/>
      <c r="IO11" s="150"/>
      <c r="IP11" s="150"/>
      <c r="IQ11" s="150"/>
      <c r="IR11" s="150"/>
    </row>
    <row r="12" spans="1:252" s="133" customFormat="1" ht="21.75" customHeight="1">
      <c r="A12" s="249">
        <v>40269</v>
      </c>
      <c r="B12" s="250" t="s">
        <v>92</v>
      </c>
      <c r="C12" s="391">
        <v>874</v>
      </c>
      <c r="D12" s="382"/>
      <c r="E12" s="392">
        <v>759</v>
      </c>
      <c r="F12" s="382"/>
      <c r="G12" s="392">
        <v>670</v>
      </c>
      <c r="H12" s="382"/>
      <c r="I12" s="392">
        <v>99</v>
      </c>
      <c r="J12" s="382"/>
      <c r="K12" s="381">
        <v>770</v>
      </c>
      <c r="L12" s="382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151"/>
      <c r="FG12" s="151"/>
      <c r="FH12" s="151"/>
      <c r="FI12" s="151"/>
      <c r="FJ12" s="151"/>
      <c r="FK12" s="151"/>
      <c r="FL12" s="151"/>
      <c r="FM12" s="151"/>
      <c r="FN12" s="151"/>
      <c r="FO12" s="151"/>
      <c r="FP12" s="151"/>
      <c r="FQ12" s="151"/>
      <c r="FR12" s="151"/>
      <c r="FS12" s="151"/>
      <c r="FT12" s="151"/>
      <c r="FU12" s="151"/>
      <c r="FV12" s="151"/>
      <c r="FW12" s="151"/>
      <c r="FX12" s="151"/>
      <c r="FY12" s="151"/>
      <c r="FZ12" s="151"/>
      <c r="GA12" s="151"/>
      <c r="GB12" s="151"/>
      <c r="GC12" s="151"/>
      <c r="GD12" s="151"/>
      <c r="GE12" s="151"/>
      <c r="GF12" s="151"/>
      <c r="GG12" s="151"/>
      <c r="GH12" s="151"/>
      <c r="GI12" s="151"/>
      <c r="GJ12" s="151"/>
      <c r="GK12" s="151"/>
      <c r="GL12" s="151"/>
      <c r="GM12" s="151"/>
      <c r="GN12" s="151"/>
      <c r="GO12" s="151"/>
      <c r="GP12" s="151"/>
      <c r="GQ12" s="151"/>
      <c r="GR12" s="151"/>
      <c r="GS12" s="151"/>
      <c r="GT12" s="151"/>
      <c r="GU12" s="151"/>
      <c r="GV12" s="151"/>
      <c r="GW12" s="151"/>
      <c r="GX12" s="151"/>
      <c r="GY12" s="151"/>
      <c r="GZ12" s="151"/>
      <c r="HA12" s="151"/>
      <c r="HB12" s="151"/>
      <c r="HC12" s="151"/>
      <c r="HD12" s="151"/>
      <c r="HE12" s="151"/>
      <c r="HF12" s="151"/>
      <c r="HG12" s="151"/>
      <c r="HH12" s="151"/>
      <c r="HI12" s="151"/>
      <c r="HJ12" s="151"/>
      <c r="HK12" s="151"/>
      <c r="HL12" s="151"/>
      <c r="HM12" s="151"/>
      <c r="HN12" s="151"/>
      <c r="HO12" s="151"/>
      <c r="HP12" s="151"/>
      <c r="HQ12" s="151"/>
      <c r="HR12" s="151"/>
      <c r="HS12" s="151"/>
      <c r="HT12" s="151"/>
      <c r="HU12" s="151"/>
      <c r="HV12" s="151"/>
      <c r="HW12" s="151"/>
      <c r="HX12" s="151"/>
      <c r="HY12" s="151"/>
      <c r="HZ12" s="151"/>
      <c r="IA12" s="151"/>
      <c r="IB12" s="151"/>
      <c r="IC12" s="151"/>
      <c r="ID12" s="151"/>
      <c r="IE12" s="151"/>
      <c r="IF12" s="151"/>
      <c r="IG12" s="151"/>
      <c r="IH12" s="151"/>
      <c r="II12" s="151"/>
      <c r="IJ12" s="151"/>
      <c r="IK12" s="151"/>
      <c r="IL12" s="151"/>
      <c r="IM12" s="151"/>
      <c r="IN12" s="151"/>
      <c r="IO12" s="151"/>
      <c r="IP12" s="151"/>
      <c r="IQ12" s="151"/>
      <c r="IR12" s="151"/>
    </row>
    <row r="13" spans="1:252" s="133" customFormat="1" ht="21.75" customHeight="1">
      <c r="A13" s="251" t="s">
        <v>177</v>
      </c>
      <c r="B13" s="252" t="s">
        <v>93</v>
      </c>
      <c r="C13" s="391">
        <v>1293</v>
      </c>
      <c r="D13" s="382"/>
      <c r="E13" s="381">
        <v>1140</v>
      </c>
      <c r="F13" s="382"/>
      <c r="G13" s="381">
        <v>1006</v>
      </c>
      <c r="H13" s="382"/>
      <c r="I13" s="381">
        <v>155</v>
      </c>
      <c r="J13" s="382"/>
      <c r="K13" s="381">
        <v>1056</v>
      </c>
      <c r="L13" s="382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  <c r="GE13" s="151"/>
      <c r="GF13" s="151"/>
      <c r="GG13" s="151"/>
      <c r="GH13" s="151"/>
      <c r="GI13" s="151"/>
      <c r="GJ13" s="151"/>
      <c r="GK13" s="151"/>
      <c r="GL13" s="151"/>
      <c r="GM13" s="151"/>
      <c r="GN13" s="151"/>
      <c r="GO13" s="151"/>
      <c r="GP13" s="151"/>
      <c r="GQ13" s="151"/>
      <c r="GR13" s="151"/>
      <c r="GS13" s="151"/>
      <c r="GT13" s="151"/>
      <c r="GU13" s="151"/>
      <c r="GV13" s="151"/>
      <c r="GW13" s="151"/>
      <c r="GX13" s="151"/>
      <c r="GY13" s="151"/>
      <c r="GZ13" s="151"/>
      <c r="HA13" s="151"/>
      <c r="HB13" s="151"/>
      <c r="HC13" s="151"/>
      <c r="HD13" s="151"/>
      <c r="HE13" s="151"/>
      <c r="HF13" s="151"/>
      <c r="HG13" s="151"/>
      <c r="HH13" s="151"/>
      <c r="HI13" s="151"/>
      <c r="HJ13" s="151"/>
      <c r="HK13" s="151"/>
      <c r="HL13" s="151"/>
      <c r="HM13" s="151"/>
      <c r="HN13" s="151"/>
      <c r="HO13" s="151"/>
      <c r="HP13" s="151"/>
      <c r="HQ13" s="151"/>
      <c r="HR13" s="151"/>
      <c r="HS13" s="151"/>
      <c r="HT13" s="151"/>
      <c r="HU13" s="151"/>
      <c r="HV13" s="151"/>
      <c r="HW13" s="151"/>
      <c r="HX13" s="151"/>
      <c r="HY13" s="151"/>
      <c r="HZ13" s="151"/>
      <c r="IA13" s="151"/>
      <c r="IB13" s="151"/>
      <c r="IC13" s="151"/>
      <c r="ID13" s="151"/>
      <c r="IE13" s="151"/>
      <c r="IF13" s="151"/>
      <c r="IG13" s="151"/>
      <c r="IH13" s="151"/>
      <c r="II13" s="151"/>
      <c r="IJ13" s="151"/>
      <c r="IK13" s="151"/>
      <c r="IL13" s="151"/>
      <c r="IM13" s="151"/>
      <c r="IN13" s="151"/>
      <c r="IO13" s="151"/>
      <c r="IP13" s="151"/>
      <c r="IQ13" s="151"/>
      <c r="IR13" s="151"/>
    </row>
    <row r="14" spans="1:252" s="133" customFormat="1" ht="21.75" customHeight="1">
      <c r="A14" s="249">
        <v>40634</v>
      </c>
      <c r="B14" s="250" t="s">
        <v>92</v>
      </c>
      <c r="C14" s="391">
        <v>874</v>
      </c>
      <c r="D14" s="382"/>
      <c r="E14" s="392">
        <v>777</v>
      </c>
      <c r="F14" s="382"/>
      <c r="G14" s="392">
        <v>684</v>
      </c>
      <c r="H14" s="382"/>
      <c r="I14" s="392">
        <v>89</v>
      </c>
      <c r="J14" s="382"/>
      <c r="K14" s="381">
        <v>774</v>
      </c>
      <c r="L14" s="382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51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1"/>
      <c r="HV14" s="151"/>
      <c r="HW14" s="151"/>
      <c r="HX14" s="151"/>
      <c r="HY14" s="151"/>
      <c r="HZ14" s="151"/>
      <c r="IA14" s="151"/>
      <c r="IB14" s="151"/>
      <c r="IC14" s="151"/>
      <c r="ID14" s="151"/>
      <c r="IE14" s="151"/>
      <c r="IF14" s="151"/>
      <c r="IG14" s="151"/>
      <c r="IH14" s="151"/>
      <c r="II14" s="151"/>
      <c r="IJ14" s="151"/>
      <c r="IK14" s="151"/>
      <c r="IL14" s="151"/>
      <c r="IM14" s="151"/>
      <c r="IN14" s="151"/>
      <c r="IO14" s="151"/>
      <c r="IP14" s="151"/>
      <c r="IQ14" s="151"/>
      <c r="IR14" s="151"/>
    </row>
    <row r="15" spans="1:252" s="133" customFormat="1" ht="21.75" customHeight="1">
      <c r="A15" s="251" t="s">
        <v>178</v>
      </c>
      <c r="B15" s="253" t="s">
        <v>93</v>
      </c>
      <c r="C15" s="391">
        <v>1266</v>
      </c>
      <c r="D15" s="382"/>
      <c r="E15" s="381">
        <v>1135</v>
      </c>
      <c r="F15" s="382"/>
      <c r="G15" s="381">
        <v>1006</v>
      </c>
      <c r="H15" s="382"/>
      <c r="I15" s="381">
        <v>143</v>
      </c>
      <c r="J15" s="382"/>
      <c r="K15" s="381">
        <v>1040</v>
      </c>
      <c r="L15" s="382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1"/>
      <c r="HQ15" s="151"/>
      <c r="HR15" s="151"/>
      <c r="HS15" s="151"/>
      <c r="HT15" s="151"/>
      <c r="HU15" s="151"/>
      <c r="HV15" s="151"/>
      <c r="HW15" s="151"/>
      <c r="HX15" s="151"/>
      <c r="HY15" s="151"/>
      <c r="HZ15" s="151"/>
      <c r="IA15" s="151"/>
      <c r="IB15" s="151"/>
      <c r="IC15" s="151"/>
      <c r="ID15" s="151"/>
      <c r="IE15" s="151"/>
      <c r="IF15" s="151"/>
      <c r="IG15" s="151"/>
      <c r="IH15" s="151"/>
      <c r="II15" s="151"/>
      <c r="IJ15" s="151"/>
      <c r="IK15" s="151"/>
      <c r="IL15" s="151"/>
      <c r="IM15" s="151"/>
      <c r="IN15" s="151"/>
      <c r="IO15" s="151"/>
      <c r="IP15" s="151"/>
      <c r="IQ15" s="151"/>
      <c r="IR15" s="151"/>
    </row>
    <row r="16" spans="1:252" s="133" customFormat="1" ht="21.75" customHeight="1">
      <c r="A16" s="249">
        <v>41000</v>
      </c>
      <c r="B16" s="250" t="s">
        <v>92</v>
      </c>
      <c r="C16" s="391">
        <v>880</v>
      </c>
      <c r="D16" s="381"/>
      <c r="E16" s="392">
        <v>769</v>
      </c>
      <c r="F16" s="393"/>
      <c r="G16" s="392">
        <v>682</v>
      </c>
      <c r="H16" s="393"/>
      <c r="I16" s="392">
        <v>77</v>
      </c>
      <c r="J16" s="393"/>
      <c r="K16" s="381">
        <v>787</v>
      </c>
      <c r="L16" s="393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1"/>
      <c r="GF16" s="151"/>
      <c r="GG16" s="151"/>
      <c r="GH16" s="151"/>
      <c r="GI16" s="151"/>
      <c r="GJ16" s="151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1"/>
      <c r="HQ16" s="151"/>
      <c r="HR16" s="151"/>
      <c r="HS16" s="151"/>
      <c r="HT16" s="151"/>
      <c r="HU16" s="151"/>
      <c r="HV16" s="151"/>
      <c r="HW16" s="151"/>
      <c r="HX16" s="151"/>
      <c r="HY16" s="151"/>
      <c r="HZ16" s="151"/>
      <c r="IA16" s="151"/>
      <c r="IB16" s="151"/>
      <c r="IC16" s="151"/>
      <c r="ID16" s="151"/>
      <c r="IE16" s="151"/>
      <c r="IF16" s="151"/>
      <c r="IG16" s="151"/>
      <c r="IH16" s="151"/>
      <c r="II16" s="151"/>
      <c r="IJ16" s="151"/>
      <c r="IK16" s="151"/>
      <c r="IL16" s="151"/>
      <c r="IM16" s="151"/>
      <c r="IN16" s="151"/>
      <c r="IO16" s="151"/>
      <c r="IP16" s="151"/>
      <c r="IQ16" s="151"/>
      <c r="IR16" s="151"/>
    </row>
    <row r="17" spans="1:252" s="133" customFormat="1" ht="21.75" customHeight="1">
      <c r="A17" s="251" t="s">
        <v>179</v>
      </c>
      <c r="B17" s="253" t="s">
        <v>93</v>
      </c>
      <c r="C17" s="391">
        <v>1270</v>
      </c>
      <c r="D17" s="381"/>
      <c r="E17" s="381">
        <v>1126</v>
      </c>
      <c r="F17" s="393"/>
      <c r="G17" s="381">
        <v>1011</v>
      </c>
      <c r="H17" s="393"/>
      <c r="I17" s="381">
        <v>126</v>
      </c>
      <c r="J17" s="393"/>
      <c r="K17" s="381">
        <v>1036</v>
      </c>
      <c r="L17" s="393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  <c r="FH17" s="151"/>
      <c r="FI17" s="151"/>
      <c r="FJ17" s="151"/>
      <c r="FK17" s="151"/>
      <c r="FL17" s="151"/>
      <c r="FM17" s="151"/>
      <c r="FN17" s="151"/>
      <c r="FO17" s="151"/>
      <c r="FP17" s="151"/>
      <c r="FQ17" s="151"/>
      <c r="FR17" s="151"/>
      <c r="FS17" s="151"/>
      <c r="FT17" s="151"/>
      <c r="FU17" s="151"/>
      <c r="FV17" s="151"/>
      <c r="FW17" s="151"/>
      <c r="FX17" s="151"/>
      <c r="FY17" s="151"/>
      <c r="FZ17" s="151"/>
      <c r="GA17" s="151"/>
      <c r="GB17" s="151"/>
      <c r="GC17" s="151"/>
      <c r="GD17" s="151"/>
      <c r="GE17" s="151"/>
      <c r="GF17" s="151"/>
      <c r="GG17" s="151"/>
      <c r="GH17" s="151"/>
      <c r="GI17" s="151"/>
      <c r="GJ17" s="151"/>
      <c r="GK17" s="151"/>
      <c r="GL17" s="151"/>
      <c r="GM17" s="151"/>
      <c r="GN17" s="151"/>
      <c r="GO17" s="151"/>
      <c r="GP17" s="151"/>
      <c r="GQ17" s="151"/>
      <c r="GR17" s="151"/>
      <c r="GS17" s="151"/>
      <c r="GT17" s="151"/>
      <c r="GU17" s="151"/>
      <c r="GV17" s="151"/>
      <c r="GW17" s="151"/>
      <c r="GX17" s="151"/>
      <c r="GY17" s="151"/>
      <c r="GZ17" s="151"/>
      <c r="HA17" s="151"/>
      <c r="HB17" s="151"/>
      <c r="HC17" s="151"/>
      <c r="HD17" s="151"/>
      <c r="HE17" s="151"/>
      <c r="HF17" s="151"/>
      <c r="HG17" s="151"/>
      <c r="HH17" s="151"/>
      <c r="HI17" s="151"/>
      <c r="HJ17" s="151"/>
      <c r="HK17" s="151"/>
      <c r="HL17" s="151"/>
      <c r="HM17" s="151"/>
      <c r="HN17" s="151"/>
      <c r="HO17" s="151"/>
      <c r="HP17" s="151"/>
      <c r="HQ17" s="151"/>
      <c r="HR17" s="151"/>
      <c r="HS17" s="151"/>
      <c r="HT17" s="151"/>
      <c r="HU17" s="151"/>
      <c r="HV17" s="151"/>
      <c r="HW17" s="151"/>
      <c r="HX17" s="151"/>
      <c r="HY17" s="151"/>
      <c r="HZ17" s="151"/>
      <c r="IA17" s="151"/>
      <c r="IB17" s="151"/>
      <c r="IC17" s="151"/>
      <c r="ID17" s="151"/>
      <c r="IE17" s="151"/>
      <c r="IF17" s="151"/>
      <c r="IG17" s="151"/>
      <c r="IH17" s="151"/>
      <c r="II17" s="151"/>
      <c r="IJ17" s="151"/>
      <c r="IK17" s="151"/>
      <c r="IL17" s="151"/>
      <c r="IM17" s="151"/>
      <c r="IN17" s="151"/>
      <c r="IO17" s="151"/>
      <c r="IP17" s="151"/>
      <c r="IQ17" s="151"/>
      <c r="IR17" s="151"/>
    </row>
    <row r="18" spans="1:252" s="6" customFormat="1" ht="21.75" customHeight="1">
      <c r="A18" s="249">
        <v>41365</v>
      </c>
      <c r="B18" s="250" t="s">
        <v>92</v>
      </c>
      <c r="C18" s="391">
        <v>849</v>
      </c>
      <c r="D18" s="381"/>
      <c r="E18" s="392">
        <v>747</v>
      </c>
      <c r="F18" s="393"/>
      <c r="G18" s="392">
        <v>675</v>
      </c>
      <c r="H18" s="393"/>
      <c r="I18" s="392">
        <v>78</v>
      </c>
      <c r="J18" s="393"/>
      <c r="K18" s="381">
        <v>739</v>
      </c>
      <c r="L18" s="393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  <c r="FF18" s="152"/>
      <c r="FG18" s="152"/>
      <c r="FH18" s="152"/>
      <c r="FI18" s="152"/>
      <c r="FJ18" s="152"/>
      <c r="FK18" s="152"/>
      <c r="FL18" s="152"/>
      <c r="FM18" s="152"/>
      <c r="FN18" s="152"/>
      <c r="FO18" s="152"/>
      <c r="FP18" s="152"/>
      <c r="FQ18" s="152"/>
      <c r="FR18" s="152"/>
      <c r="FS18" s="152"/>
      <c r="FT18" s="152"/>
      <c r="FU18" s="152"/>
      <c r="FV18" s="152"/>
      <c r="FW18" s="152"/>
      <c r="FX18" s="152"/>
      <c r="FY18" s="152"/>
      <c r="FZ18" s="152"/>
      <c r="GA18" s="152"/>
      <c r="GB18" s="152"/>
      <c r="GC18" s="152"/>
      <c r="GD18" s="152"/>
      <c r="GE18" s="152"/>
      <c r="GF18" s="152"/>
      <c r="GG18" s="152"/>
      <c r="GH18" s="152"/>
      <c r="GI18" s="152"/>
      <c r="GJ18" s="152"/>
      <c r="GK18" s="152"/>
      <c r="GL18" s="152"/>
      <c r="GM18" s="152"/>
      <c r="GN18" s="152"/>
      <c r="GO18" s="152"/>
      <c r="GP18" s="152"/>
      <c r="GQ18" s="152"/>
      <c r="GR18" s="152"/>
      <c r="GS18" s="152"/>
      <c r="GT18" s="152"/>
      <c r="GU18" s="152"/>
      <c r="GV18" s="152"/>
      <c r="GW18" s="152"/>
      <c r="GX18" s="152"/>
      <c r="GY18" s="152"/>
      <c r="GZ18" s="152"/>
      <c r="HA18" s="152"/>
      <c r="HB18" s="152"/>
      <c r="HC18" s="152"/>
      <c r="HD18" s="152"/>
      <c r="HE18" s="152"/>
      <c r="HF18" s="152"/>
      <c r="HG18" s="152"/>
      <c r="HH18" s="152"/>
      <c r="HI18" s="152"/>
      <c r="HJ18" s="152"/>
      <c r="HK18" s="152"/>
      <c r="HL18" s="152"/>
      <c r="HM18" s="152"/>
      <c r="HN18" s="152"/>
      <c r="HO18" s="152"/>
      <c r="HP18" s="152"/>
      <c r="HQ18" s="152"/>
      <c r="HR18" s="152"/>
      <c r="HS18" s="152"/>
      <c r="HT18" s="152"/>
      <c r="HU18" s="152"/>
      <c r="HV18" s="152"/>
      <c r="HW18" s="152"/>
      <c r="HX18" s="152"/>
      <c r="HY18" s="152"/>
      <c r="HZ18" s="152"/>
      <c r="IA18" s="152"/>
      <c r="IB18" s="152"/>
      <c r="IC18" s="152"/>
      <c r="ID18" s="152"/>
      <c r="IE18" s="152"/>
      <c r="IF18" s="152"/>
      <c r="IG18" s="152"/>
      <c r="IH18" s="152"/>
      <c r="II18" s="152"/>
      <c r="IJ18" s="152"/>
      <c r="IK18" s="152"/>
      <c r="IL18" s="152"/>
      <c r="IM18" s="152"/>
      <c r="IN18" s="152"/>
      <c r="IO18" s="152"/>
      <c r="IP18" s="152"/>
      <c r="IQ18" s="152"/>
      <c r="IR18" s="152"/>
    </row>
    <row r="19" spans="1:252" s="6" customFormat="1" ht="21.75" customHeight="1">
      <c r="A19" s="251" t="s">
        <v>180</v>
      </c>
      <c r="B19" s="253" t="s">
        <v>93</v>
      </c>
      <c r="C19" s="391">
        <v>1236</v>
      </c>
      <c r="D19" s="381"/>
      <c r="E19" s="381">
        <v>1097</v>
      </c>
      <c r="F19" s="393"/>
      <c r="G19" s="381">
        <v>1014</v>
      </c>
      <c r="H19" s="393"/>
      <c r="I19" s="381">
        <v>121</v>
      </c>
      <c r="J19" s="393"/>
      <c r="K19" s="381">
        <v>987</v>
      </c>
      <c r="L19" s="393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  <c r="FT19" s="152"/>
      <c r="FU19" s="152"/>
      <c r="FV19" s="152"/>
      <c r="FW19" s="152"/>
      <c r="FX19" s="152"/>
      <c r="FY19" s="152"/>
      <c r="FZ19" s="152"/>
      <c r="GA19" s="152"/>
      <c r="GB19" s="152"/>
      <c r="GC19" s="152"/>
      <c r="GD19" s="152"/>
      <c r="GE19" s="152"/>
      <c r="GF19" s="152"/>
      <c r="GG19" s="152"/>
      <c r="GH19" s="152"/>
      <c r="GI19" s="152"/>
      <c r="GJ19" s="152"/>
      <c r="GK19" s="152"/>
      <c r="GL19" s="152"/>
      <c r="GM19" s="152"/>
      <c r="GN19" s="152"/>
      <c r="GO19" s="152"/>
      <c r="GP19" s="152"/>
      <c r="GQ19" s="152"/>
      <c r="GR19" s="152"/>
      <c r="GS19" s="152"/>
      <c r="GT19" s="152"/>
      <c r="GU19" s="152"/>
      <c r="GV19" s="152"/>
      <c r="GW19" s="152"/>
      <c r="GX19" s="152"/>
      <c r="GY19" s="152"/>
      <c r="GZ19" s="152"/>
      <c r="HA19" s="152"/>
      <c r="HB19" s="152"/>
      <c r="HC19" s="152"/>
      <c r="HD19" s="152"/>
      <c r="HE19" s="152"/>
      <c r="HF19" s="152"/>
      <c r="HG19" s="152"/>
      <c r="HH19" s="152"/>
      <c r="HI19" s="152"/>
      <c r="HJ19" s="152"/>
      <c r="HK19" s="152"/>
      <c r="HL19" s="152"/>
      <c r="HM19" s="152"/>
      <c r="HN19" s="152"/>
      <c r="HO19" s="152"/>
      <c r="HP19" s="152"/>
      <c r="HQ19" s="152"/>
      <c r="HR19" s="152"/>
      <c r="HS19" s="152"/>
      <c r="HT19" s="152"/>
      <c r="HU19" s="152"/>
      <c r="HV19" s="152"/>
      <c r="HW19" s="152"/>
      <c r="HX19" s="152"/>
      <c r="HY19" s="152"/>
      <c r="HZ19" s="152"/>
      <c r="IA19" s="152"/>
      <c r="IB19" s="152"/>
      <c r="IC19" s="152"/>
      <c r="ID19" s="152"/>
      <c r="IE19" s="152"/>
      <c r="IF19" s="152"/>
      <c r="IG19" s="152"/>
      <c r="IH19" s="152"/>
      <c r="II19" s="152"/>
      <c r="IJ19" s="152"/>
      <c r="IK19" s="152"/>
      <c r="IL19" s="152"/>
      <c r="IM19" s="152"/>
      <c r="IN19" s="152"/>
      <c r="IO19" s="152"/>
      <c r="IP19" s="152"/>
      <c r="IQ19" s="152"/>
      <c r="IR19" s="152"/>
    </row>
    <row r="20" spans="1:252" s="133" customFormat="1" ht="21.75" customHeight="1">
      <c r="A20" s="254">
        <v>41730</v>
      </c>
      <c r="B20" s="255" t="s">
        <v>94</v>
      </c>
      <c r="C20" s="398">
        <v>877</v>
      </c>
      <c r="D20" s="399"/>
      <c r="E20" s="400">
        <v>780</v>
      </c>
      <c r="F20" s="401"/>
      <c r="G20" s="400">
        <v>703</v>
      </c>
      <c r="H20" s="401"/>
      <c r="I20" s="400">
        <v>71</v>
      </c>
      <c r="J20" s="401"/>
      <c r="K20" s="399">
        <v>772</v>
      </c>
      <c r="L20" s="40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1"/>
      <c r="ES20" s="151"/>
      <c r="ET20" s="151"/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1"/>
      <c r="FF20" s="151"/>
      <c r="FG20" s="151"/>
      <c r="FH20" s="151"/>
      <c r="FI20" s="151"/>
      <c r="FJ20" s="151"/>
      <c r="FK20" s="151"/>
      <c r="FL20" s="151"/>
      <c r="FM20" s="151"/>
      <c r="FN20" s="151"/>
      <c r="FO20" s="151"/>
      <c r="FP20" s="151"/>
      <c r="FQ20" s="151"/>
      <c r="FR20" s="151"/>
      <c r="FS20" s="151"/>
      <c r="FT20" s="151"/>
      <c r="FU20" s="151"/>
      <c r="FV20" s="151"/>
      <c r="FW20" s="151"/>
      <c r="FX20" s="151"/>
      <c r="FY20" s="151"/>
      <c r="FZ20" s="151"/>
      <c r="GA20" s="151"/>
      <c r="GB20" s="151"/>
      <c r="GC20" s="151"/>
      <c r="GD20" s="151"/>
      <c r="GE20" s="151"/>
      <c r="GF20" s="151"/>
      <c r="GG20" s="151"/>
      <c r="GH20" s="151"/>
      <c r="GI20" s="151"/>
      <c r="GJ20" s="151"/>
      <c r="GK20" s="151"/>
      <c r="GL20" s="151"/>
      <c r="GM20" s="151"/>
      <c r="GN20" s="151"/>
      <c r="GO20" s="151"/>
      <c r="GP20" s="151"/>
      <c r="GQ20" s="151"/>
      <c r="GR20" s="151"/>
      <c r="GS20" s="151"/>
      <c r="GT20" s="151"/>
      <c r="GU20" s="151"/>
      <c r="GV20" s="151"/>
      <c r="GW20" s="151"/>
      <c r="GX20" s="151"/>
      <c r="GY20" s="151"/>
      <c r="GZ20" s="151"/>
      <c r="HA20" s="151"/>
      <c r="HB20" s="151"/>
      <c r="HC20" s="151"/>
      <c r="HD20" s="151"/>
      <c r="HE20" s="151"/>
      <c r="HF20" s="151"/>
      <c r="HG20" s="151"/>
      <c r="HH20" s="151"/>
      <c r="HI20" s="151"/>
      <c r="HJ20" s="151"/>
      <c r="HK20" s="151"/>
      <c r="HL20" s="151"/>
      <c r="HM20" s="151"/>
      <c r="HN20" s="151"/>
      <c r="HO20" s="151"/>
      <c r="HP20" s="151"/>
      <c r="HQ20" s="151"/>
      <c r="HR20" s="151"/>
      <c r="HS20" s="151"/>
      <c r="HT20" s="151"/>
      <c r="HU20" s="151"/>
      <c r="HV20" s="151"/>
      <c r="HW20" s="151"/>
      <c r="HX20" s="151"/>
      <c r="HY20" s="151"/>
      <c r="HZ20" s="151"/>
      <c r="IA20" s="151"/>
      <c r="IB20" s="151"/>
      <c r="IC20" s="151"/>
      <c r="ID20" s="151"/>
      <c r="IE20" s="151"/>
      <c r="IF20" s="151"/>
      <c r="IG20" s="151"/>
      <c r="IH20" s="151"/>
      <c r="II20" s="151"/>
      <c r="IJ20" s="151"/>
      <c r="IK20" s="151"/>
      <c r="IL20" s="151"/>
      <c r="IM20" s="151"/>
      <c r="IN20" s="151"/>
      <c r="IO20" s="151"/>
      <c r="IP20" s="151"/>
      <c r="IQ20" s="151"/>
      <c r="IR20" s="151"/>
    </row>
    <row r="21" spans="1:252" s="133" customFormat="1" ht="21.75" customHeight="1" thickBot="1">
      <c r="A21" s="256" t="s">
        <v>182</v>
      </c>
      <c r="B21" s="257" t="s">
        <v>95</v>
      </c>
      <c r="C21" s="402">
        <v>1286</v>
      </c>
      <c r="D21" s="394"/>
      <c r="E21" s="394">
        <v>1139</v>
      </c>
      <c r="F21" s="395"/>
      <c r="G21" s="394">
        <v>1042</v>
      </c>
      <c r="H21" s="395"/>
      <c r="I21" s="394">
        <v>122</v>
      </c>
      <c r="J21" s="395"/>
      <c r="K21" s="394">
        <v>1037</v>
      </c>
      <c r="L21" s="395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1"/>
      <c r="FF21" s="151"/>
      <c r="FG21" s="151"/>
      <c r="FH21" s="151"/>
      <c r="FI21" s="151"/>
      <c r="FJ21" s="151"/>
      <c r="FK21" s="151"/>
      <c r="FL21" s="151"/>
      <c r="FM21" s="151"/>
      <c r="FN21" s="151"/>
      <c r="FO21" s="151"/>
      <c r="FP21" s="151"/>
      <c r="FQ21" s="151"/>
      <c r="FR21" s="151"/>
      <c r="FS21" s="151"/>
      <c r="FT21" s="151"/>
      <c r="FU21" s="151"/>
      <c r="FV21" s="151"/>
      <c r="FW21" s="151"/>
      <c r="FX21" s="151"/>
      <c r="FY21" s="151"/>
      <c r="FZ21" s="151"/>
      <c r="GA21" s="151"/>
      <c r="GB21" s="151"/>
      <c r="GC21" s="151"/>
      <c r="GD21" s="151"/>
      <c r="GE21" s="151"/>
      <c r="GF21" s="151"/>
      <c r="GG21" s="151"/>
      <c r="GH21" s="151"/>
      <c r="GI21" s="151"/>
      <c r="GJ21" s="151"/>
      <c r="GK21" s="151"/>
      <c r="GL21" s="151"/>
      <c r="GM21" s="151"/>
      <c r="GN21" s="151"/>
      <c r="GO21" s="151"/>
      <c r="GP21" s="151"/>
      <c r="GQ21" s="151"/>
      <c r="GR21" s="151"/>
      <c r="GS21" s="151"/>
      <c r="GT21" s="151"/>
      <c r="GU21" s="151"/>
      <c r="GV21" s="151"/>
      <c r="GW21" s="151"/>
      <c r="GX21" s="151"/>
      <c r="GY21" s="151"/>
      <c r="GZ21" s="151"/>
      <c r="HA21" s="151"/>
      <c r="HB21" s="151"/>
      <c r="HC21" s="151"/>
      <c r="HD21" s="151"/>
      <c r="HE21" s="151"/>
      <c r="HF21" s="151"/>
      <c r="HG21" s="151"/>
      <c r="HH21" s="151"/>
      <c r="HI21" s="151"/>
      <c r="HJ21" s="151"/>
      <c r="HK21" s="151"/>
      <c r="HL21" s="151"/>
      <c r="HM21" s="151"/>
      <c r="HN21" s="151"/>
      <c r="HO21" s="151"/>
      <c r="HP21" s="151"/>
      <c r="HQ21" s="151"/>
      <c r="HR21" s="151"/>
      <c r="HS21" s="151"/>
      <c r="HT21" s="151"/>
      <c r="HU21" s="151"/>
      <c r="HV21" s="151"/>
      <c r="HW21" s="151"/>
      <c r="HX21" s="151"/>
      <c r="HY21" s="151"/>
      <c r="HZ21" s="151"/>
      <c r="IA21" s="151"/>
      <c r="IB21" s="151"/>
      <c r="IC21" s="151"/>
      <c r="ID21" s="151"/>
      <c r="IE21" s="151"/>
      <c r="IF21" s="151"/>
      <c r="IG21" s="151"/>
      <c r="IH21" s="151"/>
      <c r="II21" s="151"/>
      <c r="IJ21" s="151"/>
      <c r="IK21" s="151"/>
      <c r="IL21" s="151"/>
      <c r="IM21" s="151"/>
      <c r="IN21" s="151"/>
      <c r="IO21" s="151"/>
      <c r="IP21" s="151"/>
      <c r="IQ21" s="151"/>
      <c r="IR21" s="151"/>
    </row>
    <row r="22" spans="1:252" s="147" customFormat="1" ht="15.75" customHeight="1">
      <c r="A22" s="153"/>
      <c r="B22" s="153"/>
      <c r="C22" s="153"/>
      <c r="D22" s="153"/>
      <c r="E22" s="153"/>
      <c r="F22" s="153"/>
      <c r="G22" s="153"/>
      <c r="H22" s="153"/>
      <c r="I22" s="406" t="s">
        <v>96</v>
      </c>
      <c r="J22" s="406"/>
      <c r="K22" s="406"/>
      <c r="L22" s="406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4"/>
      <c r="ES22" s="154"/>
      <c r="ET22" s="154"/>
      <c r="EU22" s="154"/>
      <c r="EV22" s="154"/>
      <c r="EW22" s="154"/>
      <c r="EX22" s="154"/>
      <c r="EY22" s="154"/>
      <c r="EZ22" s="154"/>
      <c r="FA22" s="154"/>
      <c r="FB22" s="154"/>
      <c r="FC22" s="154"/>
      <c r="FD22" s="154"/>
      <c r="FE22" s="154"/>
      <c r="FF22" s="154"/>
      <c r="FG22" s="154"/>
      <c r="FH22" s="154"/>
      <c r="FI22" s="154"/>
      <c r="FJ22" s="154"/>
      <c r="FK22" s="154"/>
      <c r="FL22" s="154"/>
      <c r="FM22" s="154"/>
      <c r="FN22" s="154"/>
      <c r="FO22" s="154"/>
      <c r="FP22" s="154"/>
      <c r="FQ22" s="154"/>
      <c r="FR22" s="154"/>
      <c r="FS22" s="154"/>
      <c r="FT22" s="154"/>
      <c r="FU22" s="154"/>
      <c r="FV22" s="154"/>
      <c r="FW22" s="154"/>
      <c r="FX22" s="154"/>
      <c r="FY22" s="154"/>
      <c r="FZ22" s="154"/>
      <c r="GA22" s="154"/>
      <c r="GB22" s="154"/>
      <c r="GC22" s="154"/>
      <c r="GD22" s="154"/>
      <c r="GE22" s="154"/>
      <c r="GF22" s="154"/>
      <c r="GG22" s="154"/>
      <c r="GH22" s="154"/>
      <c r="GI22" s="154"/>
      <c r="GJ22" s="154"/>
      <c r="GK22" s="154"/>
      <c r="GL22" s="154"/>
      <c r="GM22" s="154"/>
      <c r="GN22" s="154"/>
      <c r="GO22" s="154"/>
      <c r="GP22" s="154"/>
      <c r="GQ22" s="154"/>
      <c r="GR22" s="154"/>
      <c r="GS22" s="154"/>
      <c r="GT22" s="154"/>
      <c r="GU22" s="154"/>
      <c r="GV22" s="154"/>
      <c r="GW22" s="154"/>
      <c r="GX22" s="154"/>
      <c r="GY22" s="154"/>
      <c r="GZ22" s="154"/>
      <c r="HA22" s="154"/>
      <c r="HB22" s="154"/>
      <c r="HC22" s="154"/>
      <c r="HD22" s="154"/>
      <c r="HE22" s="154"/>
      <c r="HF22" s="154"/>
      <c r="HG22" s="154"/>
      <c r="HH22" s="154"/>
      <c r="HI22" s="154"/>
      <c r="HJ22" s="154"/>
      <c r="HK22" s="154"/>
      <c r="HL22" s="154"/>
      <c r="HM22" s="154"/>
      <c r="HN22" s="154"/>
      <c r="HO22" s="154"/>
      <c r="HP22" s="154"/>
      <c r="HQ22" s="154"/>
      <c r="HR22" s="154"/>
      <c r="HS22" s="154"/>
      <c r="HT22" s="154"/>
      <c r="HU22" s="154"/>
      <c r="HV22" s="154"/>
      <c r="HW22" s="154"/>
      <c r="HX22" s="154"/>
      <c r="HY22" s="154"/>
      <c r="HZ22" s="154"/>
      <c r="IA22" s="154"/>
      <c r="IB22" s="154"/>
      <c r="IC22" s="154"/>
      <c r="ID22" s="154"/>
      <c r="IE22" s="154"/>
      <c r="IF22" s="154"/>
      <c r="IG22" s="154"/>
      <c r="IH22" s="154"/>
      <c r="II22" s="154"/>
      <c r="IJ22" s="154"/>
      <c r="IK22" s="154"/>
      <c r="IL22" s="154"/>
      <c r="IM22" s="154"/>
      <c r="IN22" s="154"/>
      <c r="IO22" s="154"/>
      <c r="IP22" s="154"/>
      <c r="IQ22" s="154"/>
      <c r="IR22" s="154"/>
    </row>
    <row r="23" spans="1:252" ht="30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56"/>
      <c r="DU23" s="156"/>
      <c r="DV23" s="156"/>
      <c r="DW23" s="156"/>
      <c r="DX23" s="156"/>
      <c r="DY23" s="156"/>
      <c r="DZ23" s="156"/>
      <c r="EA23" s="156"/>
      <c r="EB23" s="156"/>
      <c r="EC23" s="156"/>
      <c r="ED23" s="156"/>
      <c r="EE23" s="156"/>
      <c r="EF23" s="156"/>
      <c r="EG23" s="156"/>
      <c r="EH23" s="156"/>
      <c r="EI23" s="156"/>
      <c r="EJ23" s="156"/>
      <c r="EK23" s="156"/>
      <c r="EL23" s="156"/>
      <c r="EM23" s="156"/>
      <c r="EN23" s="156"/>
      <c r="EO23" s="156"/>
      <c r="EP23" s="156"/>
      <c r="EQ23" s="156"/>
      <c r="ER23" s="156"/>
      <c r="ES23" s="156"/>
      <c r="ET23" s="156"/>
      <c r="EU23" s="156"/>
      <c r="EV23" s="156"/>
      <c r="EW23" s="156"/>
      <c r="EX23" s="156"/>
      <c r="EY23" s="156"/>
      <c r="EZ23" s="156"/>
      <c r="FA23" s="156"/>
      <c r="FB23" s="156"/>
      <c r="FC23" s="156"/>
      <c r="FD23" s="156"/>
      <c r="FE23" s="156"/>
      <c r="FF23" s="156"/>
      <c r="FG23" s="156"/>
      <c r="FH23" s="156"/>
      <c r="FI23" s="156"/>
      <c r="FJ23" s="156"/>
      <c r="FK23" s="156"/>
      <c r="FL23" s="156"/>
      <c r="FM23" s="156"/>
      <c r="FN23" s="156"/>
      <c r="FO23" s="156"/>
      <c r="FP23" s="156"/>
      <c r="FQ23" s="156"/>
      <c r="FR23" s="156"/>
      <c r="FS23" s="156"/>
      <c r="FT23" s="156"/>
      <c r="FU23" s="156"/>
      <c r="FV23" s="156"/>
      <c r="FW23" s="156"/>
      <c r="FX23" s="156"/>
      <c r="FY23" s="156"/>
      <c r="FZ23" s="156"/>
      <c r="GA23" s="156"/>
      <c r="GB23" s="156"/>
      <c r="GC23" s="156"/>
      <c r="GD23" s="156"/>
      <c r="GE23" s="156"/>
      <c r="GF23" s="156"/>
      <c r="GG23" s="156"/>
      <c r="GH23" s="156"/>
      <c r="GI23" s="156"/>
      <c r="GJ23" s="156"/>
      <c r="GK23" s="156"/>
      <c r="GL23" s="156"/>
      <c r="GM23" s="156"/>
      <c r="GN23" s="156"/>
      <c r="GO23" s="156"/>
      <c r="GP23" s="156"/>
      <c r="GQ23" s="156"/>
      <c r="GR23" s="156"/>
      <c r="GS23" s="156"/>
      <c r="GT23" s="156"/>
      <c r="GU23" s="156"/>
      <c r="GV23" s="156"/>
      <c r="GW23" s="156"/>
      <c r="GX23" s="156"/>
      <c r="GY23" s="156"/>
      <c r="GZ23" s="156"/>
      <c r="HA23" s="156"/>
      <c r="HB23" s="156"/>
      <c r="HC23" s="156"/>
      <c r="HD23" s="156"/>
      <c r="HE23" s="156"/>
      <c r="HF23" s="156"/>
      <c r="HG23" s="156"/>
      <c r="HH23" s="156"/>
      <c r="HI23" s="156"/>
      <c r="HJ23" s="156"/>
      <c r="HK23" s="156"/>
      <c r="HL23" s="156"/>
      <c r="HM23" s="156"/>
      <c r="HN23" s="156"/>
      <c r="HO23" s="156"/>
      <c r="HP23" s="156"/>
      <c r="HQ23" s="156"/>
      <c r="HR23" s="156"/>
      <c r="HS23" s="156"/>
      <c r="HT23" s="156"/>
      <c r="HU23" s="156"/>
      <c r="HV23" s="156"/>
      <c r="HW23" s="156"/>
      <c r="HX23" s="156"/>
      <c r="HY23" s="156"/>
      <c r="HZ23" s="156"/>
      <c r="IA23" s="156"/>
      <c r="IB23" s="156"/>
      <c r="IC23" s="156"/>
      <c r="ID23" s="156"/>
      <c r="IE23" s="156"/>
      <c r="IF23" s="156"/>
      <c r="IG23" s="156"/>
      <c r="IH23" s="156"/>
      <c r="II23" s="156"/>
      <c r="IJ23" s="156"/>
      <c r="IK23" s="156"/>
      <c r="IL23" s="156"/>
      <c r="IM23" s="156"/>
      <c r="IN23" s="156"/>
      <c r="IO23" s="156"/>
      <c r="IP23" s="156"/>
      <c r="IQ23" s="156"/>
      <c r="IR23" s="156"/>
    </row>
    <row r="24" spans="1:252" s="65" customFormat="1" ht="17.25">
      <c r="A24" s="385" t="s">
        <v>195</v>
      </c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  <c r="IL24" s="148"/>
      <c r="IM24" s="148"/>
      <c r="IN24" s="148"/>
      <c r="IO24" s="148"/>
      <c r="IP24" s="148"/>
      <c r="IQ24" s="148"/>
      <c r="IR24" s="148"/>
    </row>
    <row r="25" spans="1:252" s="138" customFormat="1" ht="15" customHeight="1" thickBot="1">
      <c r="A25" s="149"/>
      <c r="B25" s="149"/>
      <c r="C25" s="149"/>
      <c r="D25" s="149"/>
      <c r="E25" s="149"/>
      <c r="F25" s="149"/>
      <c r="G25" s="149"/>
      <c r="H25" s="149"/>
      <c r="I25" s="149"/>
      <c r="J25" s="386" t="s">
        <v>97</v>
      </c>
      <c r="K25" s="386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  <c r="FZ25" s="157"/>
      <c r="GA25" s="157"/>
      <c r="GB25" s="157"/>
      <c r="GC25" s="157"/>
      <c r="GD25" s="157"/>
      <c r="GE25" s="157"/>
      <c r="GF25" s="157"/>
      <c r="GG25" s="157"/>
      <c r="GH25" s="157"/>
      <c r="GI25" s="157"/>
      <c r="GJ25" s="157"/>
      <c r="GK25" s="157"/>
      <c r="GL25" s="157"/>
      <c r="GM25" s="157"/>
      <c r="GN25" s="157"/>
      <c r="GO25" s="157"/>
      <c r="GP25" s="157"/>
      <c r="GQ25" s="157"/>
      <c r="GR25" s="157"/>
      <c r="GS25" s="157"/>
      <c r="GT25" s="157"/>
      <c r="GU25" s="157"/>
      <c r="GV25" s="157"/>
      <c r="GW25" s="157"/>
      <c r="GX25" s="157"/>
      <c r="GY25" s="157"/>
      <c r="GZ25" s="157"/>
      <c r="HA25" s="157"/>
      <c r="HB25" s="157"/>
      <c r="HC25" s="157"/>
      <c r="HD25" s="157"/>
      <c r="HE25" s="157"/>
      <c r="HF25" s="157"/>
      <c r="HG25" s="157"/>
      <c r="HH25" s="157"/>
      <c r="HI25" s="157"/>
      <c r="HJ25" s="157"/>
      <c r="HK25" s="157"/>
      <c r="HL25" s="157"/>
      <c r="HM25" s="157"/>
      <c r="HN25" s="157"/>
      <c r="HO25" s="157"/>
      <c r="HP25" s="157"/>
      <c r="HQ25" s="157"/>
      <c r="HR25" s="157"/>
      <c r="HS25" s="157"/>
      <c r="HT25" s="157"/>
      <c r="HU25" s="157"/>
      <c r="HV25" s="157"/>
      <c r="HW25" s="157"/>
      <c r="HX25" s="157"/>
      <c r="HY25" s="157"/>
      <c r="HZ25" s="157"/>
      <c r="IA25" s="157"/>
      <c r="IB25" s="157"/>
      <c r="IC25" s="157"/>
      <c r="ID25" s="157"/>
      <c r="IE25" s="157"/>
      <c r="IF25" s="157"/>
      <c r="IG25" s="157"/>
      <c r="IH25" s="157"/>
      <c r="II25" s="157"/>
      <c r="IJ25" s="157"/>
      <c r="IK25" s="157"/>
      <c r="IL25" s="157"/>
      <c r="IM25" s="157"/>
      <c r="IN25" s="157"/>
      <c r="IO25" s="157"/>
      <c r="IP25" s="157"/>
      <c r="IQ25" s="157"/>
      <c r="IR25" s="157"/>
    </row>
    <row r="26" spans="1:252" ht="14.25">
      <c r="A26" s="158" t="s">
        <v>0</v>
      </c>
      <c r="B26" s="403" t="s">
        <v>199</v>
      </c>
      <c r="C26" s="404"/>
      <c r="D26" s="404"/>
      <c r="E26" s="405"/>
      <c r="F26" s="159" t="s">
        <v>98</v>
      </c>
      <c r="G26" s="159"/>
      <c r="H26" s="159"/>
      <c r="I26" s="159"/>
      <c r="J26" s="159" t="s">
        <v>99</v>
      </c>
      <c r="K26" s="160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156"/>
      <c r="DT26" s="156"/>
      <c r="DU26" s="156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6"/>
      <c r="EK26" s="156"/>
      <c r="EL26" s="156"/>
      <c r="EM26" s="156"/>
      <c r="EN26" s="156"/>
      <c r="EO26" s="156"/>
      <c r="EP26" s="156"/>
      <c r="EQ26" s="156"/>
      <c r="ER26" s="156"/>
      <c r="ES26" s="156"/>
      <c r="ET26" s="156"/>
      <c r="EU26" s="156"/>
      <c r="EV26" s="156"/>
      <c r="EW26" s="156"/>
      <c r="EX26" s="156"/>
      <c r="EY26" s="156"/>
      <c r="EZ26" s="156"/>
      <c r="FA26" s="156"/>
      <c r="FB26" s="156"/>
      <c r="FC26" s="156"/>
      <c r="FD26" s="156"/>
      <c r="FE26" s="156"/>
      <c r="FF26" s="156"/>
      <c r="FG26" s="156"/>
      <c r="FH26" s="156"/>
      <c r="FI26" s="156"/>
      <c r="FJ26" s="156"/>
      <c r="FK26" s="156"/>
      <c r="FL26" s="156"/>
      <c r="FM26" s="156"/>
      <c r="FN26" s="156"/>
      <c r="FO26" s="156"/>
      <c r="FP26" s="156"/>
      <c r="FQ26" s="156"/>
      <c r="FR26" s="156"/>
      <c r="FS26" s="156"/>
      <c r="FT26" s="156"/>
      <c r="FU26" s="156"/>
      <c r="FV26" s="156"/>
      <c r="FW26" s="156"/>
      <c r="FX26" s="156"/>
      <c r="FY26" s="156"/>
      <c r="FZ26" s="156"/>
      <c r="GA26" s="156"/>
      <c r="GB26" s="156"/>
      <c r="GC26" s="156"/>
      <c r="GD26" s="156"/>
      <c r="GE26" s="156"/>
      <c r="GF26" s="156"/>
      <c r="GG26" s="156"/>
      <c r="GH26" s="156"/>
      <c r="GI26" s="156"/>
      <c r="GJ26" s="156"/>
      <c r="GK26" s="156"/>
      <c r="GL26" s="156"/>
      <c r="GM26" s="156"/>
      <c r="GN26" s="156"/>
      <c r="GO26" s="156"/>
      <c r="GP26" s="156"/>
      <c r="GQ26" s="156"/>
      <c r="GR26" s="156"/>
      <c r="GS26" s="156"/>
      <c r="GT26" s="156"/>
      <c r="GU26" s="156"/>
      <c r="GV26" s="156"/>
      <c r="GW26" s="156"/>
      <c r="GX26" s="156"/>
      <c r="GY26" s="156"/>
      <c r="GZ26" s="156"/>
      <c r="HA26" s="156"/>
      <c r="HB26" s="156"/>
      <c r="HC26" s="156"/>
      <c r="HD26" s="156"/>
      <c r="HE26" s="156"/>
      <c r="HF26" s="156"/>
      <c r="HG26" s="156"/>
      <c r="HH26" s="156"/>
      <c r="HI26" s="156"/>
      <c r="HJ26" s="156"/>
      <c r="HK26" s="156"/>
      <c r="HL26" s="156"/>
      <c r="HM26" s="156"/>
      <c r="HN26" s="156"/>
      <c r="HO26" s="156"/>
      <c r="HP26" s="156"/>
      <c r="HQ26" s="156"/>
      <c r="HR26" s="156"/>
      <c r="HS26" s="156"/>
      <c r="HT26" s="156"/>
      <c r="HU26" s="156"/>
      <c r="HV26" s="156"/>
      <c r="HW26" s="156"/>
      <c r="HX26" s="156"/>
      <c r="HY26" s="156"/>
      <c r="HZ26" s="156"/>
      <c r="IA26" s="156"/>
      <c r="IB26" s="156"/>
      <c r="IC26" s="156"/>
      <c r="ID26" s="156"/>
      <c r="IE26" s="156"/>
      <c r="IF26" s="156"/>
      <c r="IG26" s="156"/>
      <c r="IH26" s="156"/>
      <c r="II26" s="156"/>
      <c r="IJ26" s="156"/>
      <c r="IK26" s="156"/>
      <c r="IL26" s="156"/>
      <c r="IM26" s="156"/>
      <c r="IN26" s="156"/>
      <c r="IO26" s="156"/>
      <c r="IP26" s="156"/>
      <c r="IQ26" s="156"/>
      <c r="IR26" s="156"/>
    </row>
    <row r="27" spans="1:252" ht="14.25">
      <c r="A27" s="161"/>
      <c r="B27" s="407" t="s">
        <v>100</v>
      </c>
      <c r="C27" s="396" t="s">
        <v>101</v>
      </c>
      <c r="D27" s="396" t="s">
        <v>102</v>
      </c>
      <c r="E27" s="396" t="s">
        <v>103</v>
      </c>
      <c r="F27" s="396" t="s">
        <v>104</v>
      </c>
      <c r="G27" s="162" t="s">
        <v>105</v>
      </c>
      <c r="H27" s="162" t="s">
        <v>106</v>
      </c>
      <c r="I27" s="162" t="s">
        <v>107</v>
      </c>
      <c r="J27" s="396" t="s">
        <v>104</v>
      </c>
      <c r="K27" s="163" t="s">
        <v>108</v>
      </c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156"/>
      <c r="EL27" s="156"/>
      <c r="EM27" s="156"/>
      <c r="EN27" s="156"/>
      <c r="EO27" s="156"/>
      <c r="EP27" s="156"/>
      <c r="EQ27" s="156"/>
      <c r="ER27" s="156"/>
      <c r="ES27" s="156"/>
      <c r="ET27" s="156"/>
      <c r="EU27" s="156"/>
      <c r="EV27" s="156"/>
      <c r="EW27" s="156"/>
      <c r="EX27" s="156"/>
      <c r="EY27" s="156"/>
      <c r="EZ27" s="156"/>
      <c r="FA27" s="156"/>
      <c r="FB27" s="156"/>
      <c r="FC27" s="156"/>
      <c r="FD27" s="156"/>
      <c r="FE27" s="156"/>
      <c r="FF27" s="156"/>
      <c r="FG27" s="156"/>
      <c r="FH27" s="156"/>
      <c r="FI27" s="156"/>
      <c r="FJ27" s="156"/>
      <c r="FK27" s="156"/>
      <c r="FL27" s="156"/>
      <c r="FM27" s="156"/>
      <c r="FN27" s="156"/>
      <c r="FO27" s="156"/>
      <c r="FP27" s="156"/>
      <c r="FQ27" s="156"/>
      <c r="FR27" s="156"/>
      <c r="FS27" s="156"/>
      <c r="FT27" s="156"/>
      <c r="FU27" s="156"/>
      <c r="FV27" s="156"/>
      <c r="FW27" s="156"/>
      <c r="FX27" s="156"/>
      <c r="FY27" s="156"/>
      <c r="FZ27" s="156"/>
      <c r="GA27" s="156"/>
      <c r="GB27" s="156"/>
      <c r="GC27" s="156"/>
      <c r="GD27" s="156"/>
      <c r="GE27" s="156"/>
      <c r="GF27" s="156"/>
      <c r="GG27" s="156"/>
      <c r="GH27" s="156"/>
      <c r="GI27" s="156"/>
      <c r="GJ27" s="156"/>
      <c r="GK27" s="156"/>
      <c r="GL27" s="156"/>
      <c r="GM27" s="156"/>
      <c r="GN27" s="156"/>
      <c r="GO27" s="156"/>
      <c r="GP27" s="156"/>
      <c r="GQ27" s="156"/>
      <c r="GR27" s="156"/>
      <c r="GS27" s="156"/>
      <c r="GT27" s="156"/>
      <c r="GU27" s="156"/>
      <c r="GV27" s="156"/>
      <c r="GW27" s="156"/>
      <c r="GX27" s="156"/>
      <c r="GY27" s="156"/>
      <c r="GZ27" s="156"/>
      <c r="HA27" s="156"/>
      <c r="HB27" s="156"/>
      <c r="HC27" s="156"/>
      <c r="HD27" s="156"/>
      <c r="HE27" s="156"/>
      <c r="HF27" s="156"/>
      <c r="HG27" s="156"/>
      <c r="HH27" s="156"/>
      <c r="HI27" s="156"/>
      <c r="HJ27" s="156"/>
      <c r="HK27" s="156"/>
      <c r="HL27" s="156"/>
      <c r="HM27" s="156"/>
      <c r="HN27" s="156"/>
      <c r="HO27" s="156"/>
      <c r="HP27" s="156"/>
      <c r="HQ27" s="156"/>
      <c r="HR27" s="156"/>
      <c r="HS27" s="156"/>
      <c r="HT27" s="156"/>
      <c r="HU27" s="156"/>
      <c r="HV27" s="156"/>
      <c r="HW27" s="156"/>
      <c r="HX27" s="156"/>
      <c r="HY27" s="156"/>
      <c r="HZ27" s="156"/>
      <c r="IA27" s="156"/>
      <c r="IB27" s="156"/>
      <c r="IC27" s="156"/>
      <c r="ID27" s="156"/>
      <c r="IE27" s="156"/>
      <c r="IF27" s="156"/>
      <c r="IG27" s="156"/>
      <c r="IH27" s="156"/>
      <c r="II27" s="156"/>
      <c r="IJ27" s="156"/>
      <c r="IK27" s="156"/>
      <c r="IL27" s="156"/>
      <c r="IM27" s="156"/>
      <c r="IN27" s="156"/>
      <c r="IO27" s="156"/>
      <c r="IP27" s="156"/>
      <c r="IQ27" s="156"/>
      <c r="IR27" s="156"/>
    </row>
    <row r="28" spans="1:252" ht="14.25">
      <c r="A28" s="164" t="s">
        <v>1</v>
      </c>
      <c r="B28" s="408"/>
      <c r="C28" s="397"/>
      <c r="D28" s="397"/>
      <c r="E28" s="397"/>
      <c r="F28" s="397"/>
      <c r="G28" s="165" t="s">
        <v>109</v>
      </c>
      <c r="H28" s="165" t="s">
        <v>109</v>
      </c>
      <c r="I28" s="165" t="s">
        <v>110</v>
      </c>
      <c r="J28" s="397"/>
      <c r="K28" s="166" t="s">
        <v>111</v>
      </c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6"/>
      <c r="EZ28" s="156"/>
      <c r="FA28" s="156"/>
      <c r="FB28" s="156"/>
      <c r="FC28" s="156"/>
      <c r="FD28" s="156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6"/>
      <c r="FT28" s="156"/>
      <c r="FU28" s="156"/>
      <c r="FV28" s="156"/>
      <c r="FW28" s="156"/>
      <c r="FX28" s="156"/>
      <c r="FY28" s="156"/>
      <c r="FZ28" s="156"/>
      <c r="GA28" s="156"/>
      <c r="GB28" s="156"/>
      <c r="GC28" s="156"/>
      <c r="GD28" s="156"/>
      <c r="GE28" s="156"/>
      <c r="GF28" s="156"/>
      <c r="GG28" s="156"/>
      <c r="GH28" s="156"/>
      <c r="GI28" s="156"/>
      <c r="GJ28" s="156"/>
      <c r="GK28" s="156"/>
      <c r="GL28" s="156"/>
      <c r="GM28" s="156"/>
      <c r="GN28" s="156"/>
      <c r="GO28" s="156"/>
      <c r="GP28" s="156"/>
      <c r="GQ28" s="156"/>
      <c r="GR28" s="156"/>
      <c r="GS28" s="156"/>
      <c r="GT28" s="156"/>
      <c r="GU28" s="156"/>
      <c r="GV28" s="156"/>
      <c r="GW28" s="156"/>
      <c r="GX28" s="156"/>
      <c r="GY28" s="156"/>
      <c r="GZ28" s="156"/>
      <c r="HA28" s="156"/>
      <c r="HB28" s="156"/>
      <c r="HC28" s="156"/>
      <c r="HD28" s="156"/>
      <c r="HE28" s="156"/>
      <c r="HF28" s="156"/>
      <c r="HG28" s="156"/>
      <c r="HH28" s="156"/>
      <c r="HI28" s="156"/>
      <c r="HJ28" s="156"/>
      <c r="HK28" s="156"/>
      <c r="HL28" s="156"/>
      <c r="HM28" s="156"/>
      <c r="HN28" s="156"/>
      <c r="HO28" s="156"/>
      <c r="HP28" s="156"/>
      <c r="HQ28" s="156"/>
      <c r="HR28" s="156"/>
      <c r="HS28" s="156"/>
      <c r="HT28" s="156"/>
      <c r="HU28" s="156"/>
      <c r="HV28" s="156"/>
      <c r="HW28" s="156"/>
      <c r="HX28" s="156"/>
      <c r="HY28" s="156"/>
      <c r="HZ28" s="156"/>
      <c r="IA28" s="156"/>
      <c r="IB28" s="156"/>
      <c r="IC28" s="156"/>
      <c r="ID28" s="156"/>
      <c r="IE28" s="156"/>
      <c r="IF28" s="156"/>
      <c r="IG28" s="156"/>
      <c r="IH28" s="156"/>
      <c r="II28" s="156"/>
      <c r="IJ28" s="156"/>
      <c r="IK28" s="156"/>
      <c r="IL28" s="156"/>
      <c r="IM28" s="156"/>
      <c r="IN28" s="156"/>
      <c r="IO28" s="156"/>
      <c r="IP28" s="156"/>
      <c r="IQ28" s="156"/>
      <c r="IR28" s="156"/>
    </row>
    <row r="29" spans="1:252" ht="21.75" customHeight="1">
      <c r="A29" s="202" t="s">
        <v>173</v>
      </c>
      <c r="B29" s="167">
        <f>SUM(C29:E29)</f>
        <v>40584</v>
      </c>
      <c r="C29" s="168">
        <v>23427</v>
      </c>
      <c r="D29" s="168">
        <v>413</v>
      </c>
      <c r="E29" s="168">
        <v>16744</v>
      </c>
      <c r="F29" s="168">
        <v>32312</v>
      </c>
      <c r="G29" s="168">
        <v>1092</v>
      </c>
      <c r="H29" s="168">
        <v>395</v>
      </c>
      <c r="I29" s="168">
        <v>54</v>
      </c>
      <c r="J29" s="168">
        <v>11</v>
      </c>
      <c r="K29" s="168">
        <v>1597</v>
      </c>
      <c r="L29" s="169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6"/>
      <c r="EF29" s="156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6"/>
      <c r="ES29" s="156"/>
      <c r="ET29" s="156"/>
      <c r="EU29" s="156"/>
      <c r="EV29" s="156"/>
      <c r="EW29" s="156"/>
      <c r="EX29" s="156"/>
      <c r="EY29" s="156"/>
      <c r="EZ29" s="156"/>
      <c r="FA29" s="156"/>
      <c r="FB29" s="156"/>
      <c r="FC29" s="156"/>
      <c r="FD29" s="156"/>
      <c r="FE29" s="156"/>
      <c r="FF29" s="156"/>
      <c r="FG29" s="156"/>
      <c r="FH29" s="156"/>
      <c r="FI29" s="156"/>
      <c r="FJ29" s="156"/>
      <c r="FK29" s="156"/>
      <c r="FL29" s="156"/>
      <c r="FM29" s="156"/>
      <c r="FN29" s="156"/>
      <c r="FO29" s="156"/>
      <c r="FP29" s="156"/>
      <c r="FQ29" s="156"/>
      <c r="FR29" s="156"/>
      <c r="FS29" s="156"/>
      <c r="FT29" s="156"/>
      <c r="FU29" s="156"/>
      <c r="FV29" s="156"/>
      <c r="FW29" s="156"/>
      <c r="FX29" s="156"/>
      <c r="FY29" s="156"/>
      <c r="FZ29" s="156"/>
      <c r="GA29" s="156"/>
      <c r="GB29" s="156"/>
      <c r="GC29" s="156"/>
      <c r="GD29" s="156"/>
      <c r="GE29" s="156"/>
      <c r="GF29" s="156"/>
      <c r="GG29" s="156"/>
      <c r="GH29" s="156"/>
      <c r="GI29" s="156"/>
      <c r="GJ29" s="156"/>
      <c r="GK29" s="156"/>
      <c r="GL29" s="156"/>
      <c r="GM29" s="156"/>
      <c r="GN29" s="156"/>
      <c r="GO29" s="156"/>
      <c r="GP29" s="156"/>
      <c r="GQ29" s="156"/>
      <c r="GR29" s="156"/>
      <c r="GS29" s="156"/>
      <c r="GT29" s="156"/>
      <c r="GU29" s="156"/>
      <c r="GV29" s="156"/>
      <c r="GW29" s="156"/>
      <c r="GX29" s="156"/>
      <c r="GY29" s="156"/>
      <c r="GZ29" s="156"/>
      <c r="HA29" s="156"/>
      <c r="HB29" s="156"/>
      <c r="HC29" s="156"/>
      <c r="HD29" s="156"/>
      <c r="HE29" s="156"/>
      <c r="HF29" s="156"/>
      <c r="HG29" s="156"/>
      <c r="HH29" s="156"/>
      <c r="HI29" s="156"/>
      <c r="HJ29" s="156"/>
      <c r="HK29" s="156"/>
      <c r="HL29" s="156"/>
      <c r="HM29" s="156"/>
      <c r="HN29" s="156"/>
      <c r="HO29" s="156"/>
      <c r="HP29" s="156"/>
      <c r="HQ29" s="156"/>
      <c r="HR29" s="156"/>
      <c r="HS29" s="156"/>
      <c r="HT29" s="156"/>
      <c r="HU29" s="156"/>
      <c r="HV29" s="156"/>
      <c r="HW29" s="156"/>
      <c r="HX29" s="156"/>
      <c r="HY29" s="156"/>
      <c r="HZ29" s="156"/>
      <c r="IA29" s="156"/>
      <c r="IB29" s="156"/>
      <c r="IC29" s="156"/>
      <c r="ID29" s="156"/>
      <c r="IE29" s="156"/>
      <c r="IF29" s="156"/>
      <c r="IG29" s="156"/>
      <c r="IH29" s="156"/>
      <c r="II29" s="156"/>
      <c r="IJ29" s="156"/>
      <c r="IK29" s="156"/>
      <c r="IL29" s="156"/>
      <c r="IM29" s="156"/>
      <c r="IN29" s="156"/>
      <c r="IO29" s="156"/>
      <c r="IP29" s="156"/>
      <c r="IQ29" s="156"/>
      <c r="IR29" s="156"/>
    </row>
    <row r="30" spans="1:252" ht="21.75" customHeight="1">
      <c r="A30" s="202" t="s">
        <v>174</v>
      </c>
      <c r="B30" s="168">
        <f>SUM(C30:E30)</f>
        <v>39881</v>
      </c>
      <c r="C30" s="168">
        <v>22993</v>
      </c>
      <c r="D30" s="168">
        <v>400</v>
      </c>
      <c r="E30" s="168">
        <v>16488</v>
      </c>
      <c r="F30" s="168">
        <v>33584</v>
      </c>
      <c r="G30" s="168">
        <v>1117</v>
      </c>
      <c r="H30" s="168">
        <v>420</v>
      </c>
      <c r="I30" s="168">
        <v>55</v>
      </c>
      <c r="J30" s="168">
        <v>6</v>
      </c>
      <c r="K30" s="168">
        <v>1589</v>
      </c>
      <c r="L30" s="169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56"/>
      <c r="DW30" s="156"/>
      <c r="DX30" s="156"/>
      <c r="DY30" s="156"/>
      <c r="DZ30" s="156"/>
      <c r="EA30" s="156"/>
      <c r="EB30" s="156"/>
      <c r="EC30" s="156"/>
      <c r="ED30" s="156"/>
      <c r="EE30" s="156"/>
      <c r="EF30" s="156"/>
      <c r="EG30" s="156"/>
      <c r="EH30" s="156"/>
      <c r="EI30" s="156"/>
      <c r="EJ30" s="156"/>
      <c r="EK30" s="156"/>
      <c r="EL30" s="156"/>
      <c r="EM30" s="156"/>
      <c r="EN30" s="156"/>
      <c r="EO30" s="156"/>
      <c r="EP30" s="156"/>
      <c r="EQ30" s="156"/>
      <c r="ER30" s="156"/>
      <c r="ES30" s="156"/>
      <c r="ET30" s="156"/>
      <c r="EU30" s="156"/>
      <c r="EV30" s="156"/>
      <c r="EW30" s="156"/>
      <c r="EX30" s="156"/>
      <c r="EY30" s="156"/>
      <c r="EZ30" s="156"/>
      <c r="FA30" s="156"/>
      <c r="FB30" s="156"/>
      <c r="FC30" s="156"/>
      <c r="FD30" s="156"/>
      <c r="FE30" s="156"/>
      <c r="FF30" s="156"/>
      <c r="FG30" s="156"/>
      <c r="FH30" s="156"/>
      <c r="FI30" s="156"/>
      <c r="FJ30" s="156"/>
      <c r="FK30" s="156"/>
      <c r="FL30" s="156"/>
      <c r="FM30" s="156"/>
      <c r="FN30" s="156"/>
      <c r="FO30" s="156"/>
      <c r="FP30" s="156"/>
      <c r="FQ30" s="156"/>
      <c r="FR30" s="156"/>
      <c r="FS30" s="156"/>
      <c r="FT30" s="156"/>
      <c r="FU30" s="156"/>
      <c r="FV30" s="156"/>
      <c r="FW30" s="156"/>
      <c r="FX30" s="156"/>
      <c r="FY30" s="156"/>
      <c r="FZ30" s="156"/>
      <c r="GA30" s="156"/>
      <c r="GB30" s="156"/>
      <c r="GC30" s="156"/>
      <c r="GD30" s="156"/>
      <c r="GE30" s="156"/>
      <c r="GF30" s="156"/>
      <c r="GG30" s="156"/>
      <c r="GH30" s="156"/>
      <c r="GI30" s="156"/>
      <c r="GJ30" s="156"/>
      <c r="GK30" s="156"/>
      <c r="GL30" s="156"/>
      <c r="GM30" s="156"/>
      <c r="GN30" s="156"/>
      <c r="GO30" s="156"/>
      <c r="GP30" s="156"/>
      <c r="GQ30" s="156"/>
      <c r="GR30" s="156"/>
      <c r="GS30" s="156"/>
      <c r="GT30" s="156"/>
      <c r="GU30" s="156"/>
      <c r="GV30" s="156"/>
      <c r="GW30" s="156"/>
      <c r="GX30" s="156"/>
      <c r="GY30" s="156"/>
      <c r="GZ30" s="156"/>
      <c r="HA30" s="156"/>
      <c r="HB30" s="156"/>
      <c r="HC30" s="156"/>
      <c r="HD30" s="156"/>
      <c r="HE30" s="156"/>
      <c r="HF30" s="156"/>
      <c r="HG30" s="156"/>
      <c r="HH30" s="156"/>
      <c r="HI30" s="156"/>
      <c r="HJ30" s="156"/>
      <c r="HK30" s="156"/>
      <c r="HL30" s="156"/>
      <c r="HM30" s="156"/>
      <c r="HN30" s="156"/>
      <c r="HO30" s="156"/>
      <c r="HP30" s="156"/>
      <c r="HQ30" s="156"/>
      <c r="HR30" s="156"/>
      <c r="HS30" s="156"/>
      <c r="HT30" s="156"/>
      <c r="HU30" s="156"/>
      <c r="HV30" s="156"/>
      <c r="HW30" s="156"/>
      <c r="HX30" s="156"/>
      <c r="HY30" s="156"/>
      <c r="HZ30" s="156"/>
      <c r="IA30" s="156"/>
      <c r="IB30" s="156"/>
      <c r="IC30" s="156"/>
      <c r="ID30" s="156"/>
      <c r="IE30" s="156"/>
      <c r="IF30" s="156"/>
      <c r="IG30" s="156"/>
      <c r="IH30" s="156"/>
      <c r="II30" s="156"/>
      <c r="IJ30" s="156"/>
      <c r="IK30" s="156"/>
      <c r="IL30" s="156"/>
      <c r="IM30" s="156"/>
      <c r="IN30" s="156"/>
      <c r="IO30" s="156"/>
      <c r="IP30" s="156"/>
      <c r="IQ30" s="156"/>
      <c r="IR30" s="156"/>
    </row>
    <row r="31" spans="1:252" ht="21.75" customHeight="1">
      <c r="A31" s="202" t="s">
        <v>175</v>
      </c>
      <c r="B31" s="168">
        <f>SUM(C31:E31)</f>
        <v>39808</v>
      </c>
      <c r="C31" s="168">
        <v>23225</v>
      </c>
      <c r="D31" s="168">
        <v>406</v>
      </c>
      <c r="E31" s="168">
        <v>16177</v>
      </c>
      <c r="F31" s="168">
        <v>35551</v>
      </c>
      <c r="G31" s="168">
        <v>1166</v>
      </c>
      <c r="H31" s="168">
        <v>332</v>
      </c>
      <c r="I31" s="168">
        <v>38</v>
      </c>
      <c r="J31" s="168">
        <v>5</v>
      </c>
      <c r="K31" s="168">
        <v>1607</v>
      </c>
      <c r="L31" s="169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156"/>
      <c r="EG31" s="156"/>
      <c r="EH31" s="156"/>
      <c r="EI31" s="156"/>
      <c r="EJ31" s="156"/>
      <c r="EK31" s="156"/>
      <c r="EL31" s="156"/>
      <c r="EM31" s="156"/>
      <c r="EN31" s="156"/>
      <c r="EO31" s="156"/>
      <c r="EP31" s="156"/>
      <c r="EQ31" s="156"/>
      <c r="ER31" s="156"/>
      <c r="ES31" s="156"/>
      <c r="ET31" s="156"/>
      <c r="EU31" s="156"/>
      <c r="EV31" s="156"/>
      <c r="EW31" s="156"/>
      <c r="EX31" s="156"/>
      <c r="EY31" s="156"/>
      <c r="EZ31" s="156"/>
      <c r="FA31" s="156"/>
      <c r="FB31" s="156"/>
      <c r="FC31" s="156"/>
      <c r="FD31" s="156"/>
      <c r="FE31" s="156"/>
      <c r="FF31" s="156"/>
      <c r="FG31" s="156"/>
      <c r="FH31" s="156"/>
      <c r="FI31" s="156"/>
      <c r="FJ31" s="156"/>
      <c r="FK31" s="156"/>
      <c r="FL31" s="156"/>
      <c r="FM31" s="156"/>
      <c r="FN31" s="156"/>
      <c r="FO31" s="156"/>
      <c r="FP31" s="156"/>
      <c r="FQ31" s="156"/>
      <c r="FR31" s="156"/>
      <c r="FS31" s="156"/>
      <c r="FT31" s="156"/>
      <c r="FU31" s="156"/>
      <c r="FV31" s="156"/>
      <c r="FW31" s="156"/>
      <c r="FX31" s="156"/>
      <c r="FY31" s="156"/>
      <c r="FZ31" s="156"/>
      <c r="GA31" s="156"/>
      <c r="GB31" s="156"/>
      <c r="GC31" s="156"/>
      <c r="GD31" s="156"/>
      <c r="GE31" s="156"/>
      <c r="GF31" s="156"/>
      <c r="GG31" s="156"/>
      <c r="GH31" s="156"/>
      <c r="GI31" s="156"/>
      <c r="GJ31" s="156"/>
      <c r="GK31" s="156"/>
      <c r="GL31" s="156"/>
      <c r="GM31" s="156"/>
      <c r="GN31" s="156"/>
      <c r="GO31" s="156"/>
      <c r="GP31" s="156"/>
      <c r="GQ31" s="156"/>
      <c r="GR31" s="156"/>
      <c r="GS31" s="156"/>
      <c r="GT31" s="156"/>
      <c r="GU31" s="156"/>
      <c r="GV31" s="156"/>
      <c r="GW31" s="156"/>
      <c r="GX31" s="156"/>
      <c r="GY31" s="156"/>
      <c r="GZ31" s="156"/>
      <c r="HA31" s="156"/>
      <c r="HB31" s="156"/>
      <c r="HC31" s="156"/>
      <c r="HD31" s="156"/>
      <c r="HE31" s="156"/>
      <c r="HF31" s="156"/>
      <c r="HG31" s="156"/>
      <c r="HH31" s="156"/>
      <c r="HI31" s="156"/>
      <c r="HJ31" s="156"/>
      <c r="HK31" s="156"/>
      <c r="HL31" s="156"/>
      <c r="HM31" s="156"/>
      <c r="HN31" s="156"/>
      <c r="HO31" s="156"/>
      <c r="HP31" s="156"/>
      <c r="HQ31" s="156"/>
      <c r="HR31" s="156"/>
      <c r="HS31" s="156"/>
      <c r="HT31" s="156"/>
      <c r="HU31" s="156"/>
      <c r="HV31" s="156"/>
      <c r="HW31" s="156"/>
      <c r="HX31" s="156"/>
      <c r="HY31" s="156"/>
      <c r="HZ31" s="156"/>
      <c r="IA31" s="156"/>
      <c r="IB31" s="156"/>
      <c r="IC31" s="156"/>
      <c r="ID31" s="156"/>
      <c r="IE31" s="156"/>
      <c r="IF31" s="156"/>
      <c r="IG31" s="156"/>
      <c r="IH31" s="156"/>
      <c r="II31" s="156"/>
      <c r="IJ31" s="156"/>
      <c r="IK31" s="156"/>
      <c r="IL31" s="156"/>
      <c r="IM31" s="156"/>
      <c r="IN31" s="156"/>
      <c r="IO31" s="156"/>
      <c r="IP31" s="156"/>
      <c r="IQ31" s="156"/>
      <c r="IR31" s="156"/>
    </row>
    <row r="32" spans="1:252" s="1" customFormat="1" ht="21.75" customHeight="1">
      <c r="A32" s="202" t="s">
        <v>176</v>
      </c>
      <c r="B32" s="168">
        <v>39184</v>
      </c>
      <c r="C32" s="168">
        <v>22711</v>
      </c>
      <c r="D32" s="168">
        <v>400</v>
      </c>
      <c r="E32" s="168">
        <v>16073</v>
      </c>
      <c r="F32" s="168">
        <v>37282</v>
      </c>
      <c r="G32" s="168">
        <v>1204</v>
      </c>
      <c r="H32" s="168">
        <v>379</v>
      </c>
      <c r="I32" s="168">
        <v>12</v>
      </c>
      <c r="J32" s="168">
        <v>3</v>
      </c>
      <c r="K32" s="168">
        <v>1628</v>
      </c>
      <c r="L32" s="169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  <c r="DL32" s="161"/>
      <c r="DM32" s="161"/>
      <c r="DN32" s="161"/>
      <c r="DO32" s="161"/>
      <c r="DP32" s="161"/>
      <c r="DQ32" s="161"/>
      <c r="DR32" s="161"/>
      <c r="DS32" s="161"/>
      <c r="DT32" s="161"/>
      <c r="DU32" s="161"/>
      <c r="DV32" s="161"/>
      <c r="DW32" s="161"/>
      <c r="DX32" s="161"/>
      <c r="DY32" s="161"/>
      <c r="DZ32" s="161"/>
      <c r="EA32" s="161"/>
      <c r="EB32" s="161"/>
      <c r="EC32" s="161"/>
      <c r="ED32" s="161"/>
      <c r="EE32" s="161"/>
      <c r="EF32" s="161"/>
      <c r="EG32" s="161"/>
      <c r="EH32" s="161"/>
      <c r="EI32" s="161"/>
      <c r="EJ32" s="161"/>
      <c r="EK32" s="161"/>
      <c r="EL32" s="161"/>
      <c r="EM32" s="161"/>
      <c r="EN32" s="161"/>
      <c r="EO32" s="161"/>
      <c r="EP32" s="161"/>
      <c r="EQ32" s="161"/>
      <c r="ER32" s="161"/>
      <c r="ES32" s="161"/>
      <c r="ET32" s="161"/>
      <c r="EU32" s="161"/>
      <c r="EV32" s="161"/>
      <c r="EW32" s="161"/>
      <c r="EX32" s="161"/>
      <c r="EY32" s="161"/>
      <c r="EZ32" s="161"/>
      <c r="FA32" s="161"/>
      <c r="FB32" s="161"/>
      <c r="FC32" s="161"/>
      <c r="FD32" s="161"/>
      <c r="FE32" s="161"/>
      <c r="FF32" s="161"/>
      <c r="FG32" s="161"/>
      <c r="FH32" s="161"/>
      <c r="FI32" s="161"/>
      <c r="FJ32" s="161"/>
      <c r="FK32" s="161"/>
      <c r="FL32" s="161"/>
      <c r="FM32" s="161"/>
      <c r="FN32" s="161"/>
      <c r="FO32" s="161"/>
      <c r="FP32" s="161"/>
      <c r="FQ32" s="161"/>
      <c r="FR32" s="161"/>
      <c r="FS32" s="161"/>
      <c r="FT32" s="161"/>
      <c r="FU32" s="161"/>
      <c r="FV32" s="161"/>
      <c r="FW32" s="161"/>
      <c r="FX32" s="161"/>
      <c r="FY32" s="161"/>
      <c r="FZ32" s="161"/>
      <c r="GA32" s="161"/>
      <c r="GB32" s="161"/>
      <c r="GC32" s="161"/>
      <c r="GD32" s="161"/>
      <c r="GE32" s="161"/>
      <c r="GF32" s="161"/>
      <c r="GG32" s="161"/>
      <c r="GH32" s="161"/>
      <c r="GI32" s="161"/>
      <c r="GJ32" s="161"/>
      <c r="GK32" s="161"/>
      <c r="GL32" s="161"/>
      <c r="GM32" s="161"/>
      <c r="GN32" s="161"/>
      <c r="GO32" s="161"/>
      <c r="GP32" s="161"/>
      <c r="GQ32" s="161"/>
      <c r="GR32" s="161"/>
      <c r="GS32" s="161"/>
      <c r="GT32" s="161"/>
      <c r="GU32" s="161"/>
      <c r="GV32" s="161"/>
      <c r="GW32" s="161"/>
      <c r="GX32" s="161"/>
      <c r="GY32" s="161"/>
      <c r="GZ32" s="161"/>
      <c r="HA32" s="161"/>
      <c r="HB32" s="161"/>
      <c r="HC32" s="161"/>
      <c r="HD32" s="161"/>
      <c r="HE32" s="161"/>
      <c r="HF32" s="161"/>
      <c r="HG32" s="161"/>
      <c r="HH32" s="161"/>
      <c r="HI32" s="161"/>
      <c r="HJ32" s="161"/>
      <c r="HK32" s="161"/>
      <c r="HL32" s="161"/>
      <c r="HM32" s="161"/>
      <c r="HN32" s="161"/>
      <c r="HO32" s="161"/>
      <c r="HP32" s="161"/>
      <c r="HQ32" s="161"/>
      <c r="HR32" s="161"/>
      <c r="HS32" s="161"/>
      <c r="HT32" s="161"/>
      <c r="HU32" s="161"/>
      <c r="HV32" s="161"/>
      <c r="HW32" s="161"/>
      <c r="HX32" s="161"/>
      <c r="HY32" s="161"/>
      <c r="HZ32" s="161"/>
      <c r="IA32" s="161"/>
      <c r="IB32" s="161"/>
      <c r="IC32" s="161"/>
      <c r="ID32" s="161"/>
      <c r="IE32" s="161"/>
      <c r="IF32" s="161"/>
      <c r="IG32" s="161"/>
      <c r="IH32" s="161"/>
      <c r="II32" s="161"/>
      <c r="IJ32" s="161"/>
      <c r="IK32" s="161"/>
      <c r="IL32" s="161"/>
      <c r="IM32" s="161"/>
      <c r="IN32" s="161"/>
      <c r="IO32" s="161"/>
      <c r="IP32" s="161"/>
      <c r="IQ32" s="161"/>
      <c r="IR32" s="161"/>
    </row>
    <row r="33" spans="1:252" s="3" customFormat="1" ht="21.75" customHeight="1" thickBot="1">
      <c r="A33" s="212" t="s">
        <v>181</v>
      </c>
      <c r="B33" s="214">
        <v>38319</v>
      </c>
      <c r="C33" s="214">
        <v>21998</v>
      </c>
      <c r="D33" s="214">
        <v>353</v>
      </c>
      <c r="E33" s="214">
        <v>15968</v>
      </c>
      <c r="F33" s="214">
        <v>39102</v>
      </c>
      <c r="G33" s="214">
        <v>1217</v>
      </c>
      <c r="H33" s="214">
        <v>365</v>
      </c>
      <c r="I33" s="214">
        <v>38</v>
      </c>
      <c r="J33" s="214">
        <v>2</v>
      </c>
      <c r="K33" s="214">
        <v>1646</v>
      </c>
      <c r="L33" s="170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1"/>
      <c r="FF33" s="171"/>
      <c r="FG33" s="171"/>
      <c r="FH33" s="171"/>
      <c r="FI33" s="171"/>
      <c r="FJ33" s="171"/>
      <c r="FK33" s="171"/>
      <c r="FL33" s="171"/>
      <c r="FM33" s="171"/>
      <c r="FN33" s="171"/>
      <c r="FO33" s="171"/>
      <c r="FP33" s="171"/>
      <c r="FQ33" s="171"/>
      <c r="FR33" s="171"/>
      <c r="FS33" s="171"/>
      <c r="FT33" s="171"/>
      <c r="FU33" s="171"/>
      <c r="FV33" s="171"/>
      <c r="FW33" s="171"/>
      <c r="FX33" s="171"/>
      <c r="FY33" s="171"/>
      <c r="FZ33" s="171"/>
      <c r="GA33" s="171"/>
      <c r="GB33" s="171"/>
      <c r="GC33" s="171"/>
      <c r="GD33" s="171"/>
      <c r="GE33" s="171"/>
      <c r="GF33" s="171"/>
      <c r="GG33" s="171"/>
      <c r="GH33" s="171"/>
      <c r="GI33" s="171"/>
      <c r="GJ33" s="171"/>
      <c r="GK33" s="171"/>
      <c r="GL33" s="171"/>
      <c r="GM33" s="171"/>
      <c r="GN33" s="171"/>
      <c r="GO33" s="171"/>
      <c r="GP33" s="171"/>
      <c r="GQ33" s="171"/>
      <c r="GR33" s="171"/>
      <c r="GS33" s="171"/>
      <c r="GT33" s="171"/>
      <c r="GU33" s="171"/>
      <c r="GV33" s="171"/>
      <c r="GW33" s="171"/>
      <c r="GX33" s="171"/>
      <c r="GY33" s="171"/>
      <c r="GZ33" s="171"/>
      <c r="HA33" s="171"/>
      <c r="HB33" s="171"/>
      <c r="HC33" s="171"/>
      <c r="HD33" s="171"/>
      <c r="HE33" s="171"/>
      <c r="HF33" s="171"/>
      <c r="HG33" s="171"/>
      <c r="HH33" s="171"/>
      <c r="HI33" s="171"/>
      <c r="HJ33" s="171"/>
      <c r="HK33" s="171"/>
      <c r="HL33" s="171"/>
      <c r="HM33" s="171"/>
      <c r="HN33" s="171"/>
      <c r="HO33" s="171"/>
      <c r="HP33" s="171"/>
      <c r="HQ33" s="171"/>
      <c r="HR33" s="171"/>
      <c r="HS33" s="171"/>
      <c r="HT33" s="171"/>
      <c r="HU33" s="171"/>
      <c r="HV33" s="171"/>
      <c r="HW33" s="171"/>
      <c r="HX33" s="171"/>
      <c r="HY33" s="171"/>
      <c r="HZ33" s="171"/>
      <c r="IA33" s="171"/>
      <c r="IB33" s="171"/>
      <c r="IC33" s="171"/>
      <c r="ID33" s="171"/>
      <c r="IE33" s="171"/>
      <c r="IF33" s="171"/>
      <c r="IG33" s="171"/>
      <c r="IH33" s="171"/>
      <c r="II33" s="171"/>
      <c r="IJ33" s="171"/>
      <c r="IK33" s="171"/>
      <c r="IL33" s="171"/>
      <c r="IM33" s="171"/>
      <c r="IN33" s="171"/>
      <c r="IO33" s="171"/>
      <c r="IP33" s="171"/>
      <c r="IQ33" s="171"/>
      <c r="IR33" s="171"/>
    </row>
    <row r="34" spans="1:252" s="147" customFormat="1" ht="15.75" customHeight="1">
      <c r="A34" s="153"/>
      <c r="B34" s="213"/>
      <c r="C34" s="153"/>
      <c r="D34" s="153"/>
      <c r="E34" s="153"/>
      <c r="F34" s="153"/>
      <c r="G34" s="153"/>
      <c r="H34" s="153"/>
      <c r="I34" s="153"/>
      <c r="J34" s="406" t="s">
        <v>112</v>
      </c>
      <c r="K34" s="406"/>
      <c r="L34" s="153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4"/>
      <c r="ES34" s="154"/>
      <c r="ET34" s="154"/>
      <c r="EU34" s="154"/>
      <c r="EV34" s="154"/>
      <c r="EW34" s="154"/>
      <c r="EX34" s="154"/>
      <c r="EY34" s="154"/>
      <c r="EZ34" s="154"/>
      <c r="FA34" s="154"/>
      <c r="FB34" s="154"/>
      <c r="FC34" s="154"/>
      <c r="FD34" s="154"/>
      <c r="FE34" s="154"/>
      <c r="FF34" s="154"/>
      <c r="FG34" s="154"/>
      <c r="FH34" s="154"/>
      <c r="FI34" s="154"/>
      <c r="FJ34" s="154"/>
      <c r="FK34" s="154"/>
      <c r="FL34" s="154"/>
      <c r="FM34" s="154"/>
      <c r="FN34" s="154"/>
      <c r="FO34" s="154"/>
      <c r="FP34" s="154"/>
      <c r="FQ34" s="154"/>
      <c r="FR34" s="154"/>
      <c r="FS34" s="154"/>
      <c r="FT34" s="154"/>
      <c r="FU34" s="154"/>
      <c r="FV34" s="154"/>
      <c r="FW34" s="154"/>
      <c r="FX34" s="154"/>
      <c r="FY34" s="154"/>
      <c r="FZ34" s="154"/>
      <c r="GA34" s="154"/>
      <c r="GB34" s="154"/>
      <c r="GC34" s="154"/>
      <c r="GD34" s="154"/>
      <c r="GE34" s="154"/>
      <c r="GF34" s="154"/>
      <c r="GG34" s="154"/>
      <c r="GH34" s="154"/>
      <c r="GI34" s="154"/>
      <c r="GJ34" s="154"/>
      <c r="GK34" s="154"/>
      <c r="GL34" s="154"/>
      <c r="GM34" s="154"/>
      <c r="GN34" s="154"/>
      <c r="GO34" s="154"/>
      <c r="GP34" s="154"/>
      <c r="GQ34" s="154"/>
      <c r="GR34" s="154"/>
      <c r="GS34" s="154"/>
      <c r="GT34" s="154"/>
      <c r="GU34" s="154"/>
      <c r="GV34" s="154"/>
      <c r="GW34" s="154"/>
      <c r="GX34" s="154"/>
      <c r="GY34" s="154"/>
      <c r="GZ34" s="154"/>
      <c r="HA34" s="154"/>
      <c r="HB34" s="154"/>
      <c r="HC34" s="154"/>
      <c r="HD34" s="154"/>
      <c r="HE34" s="154"/>
      <c r="HF34" s="154"/>
      <c r="HG34" s="154"/>
      <c r="HH34" s="154"/>
      <c r="HI34" s="154"/>
      <c r="HJ34" s="154"/>
      <c r="HK34" s="154"/>
      <c r="HL34" s="154"/>
      <c r="HM34" s="154"/>
      <c r="HN34" s="154"/>
      <c r="HO34" s="154"/>
      <c r="HP34" s="154"/>
      <c r="HQ34" s="154"/>
      <c r="HR34" s="154"/>
      <c r="HS34" s="154"/>
      <c r="HT34" s="154"/>
      <c r="HU34" s="154"/>
      <c r="HV34" s="154"/>
      <c r="HW34" s="154"/>
      <c r="HX34" s="154"/>
      <c r="HY34" s="154"/>
      <c r="HZ34" s="154"/>
      <c r="IA34" s="154"/>
      <c r="IB34" s="154"/>
      <c r="IC34" s="154"/>
      <c r="ID34" s="154"/>
      <c r="IE34" s="154"/>
      <c r="IF34" s="154"/>
      <c r="IG34" s="154"/>
      <c r="IH34" s="154"/>
      <c r="II34" s="154"/>
      <c r="IJ34" s="154"/>
      <c r="IK34" s="154"/>
      <c r="IL34" s="154"/>
      <c r="IM34" s="154"/>
      <c r="IN34" s="154"/>
      <c r="IO34" s="154"/>
      <c r="IP34" s="154"/>
      <c r="IQ34" s="154"/>
      <c r="IR34" s="154"/>
    </row>
  </sheetData>
  <sheetProtection/>
  <mergeCells count="80">
    <mergeCell ref="B26:E26"/>
    <mergeCell ref="J34:K34"/>
    <mergeCell ref="I22:L22"/>
    <mergeCell ref="A24:L24"/>
    <mergeCell ref="J25:K25"/>
    <mergeCell ref="B27:B28"/>
    <mergeCell ref="C27:C28"/>
    <mergeCell ref="D27:D28"/>
    <mergeCell ref="E27:E28"/>
    <mergeCell ref="F27:F28"/>
    <mergeCell ref="J27:J2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8:D18"/>
    <mergeCell ref="E18:F18"/>
    <mergeCell ref="G18:H18"/>
    <mergeCell ref="I18:J18"/>
    <mergeCell ref="K18:L18"/>
    <mergeCell ref="C19:D19"/>
    <mergeCell ref="E19:F19"/>
    <mergeCell ref="G19:H19"/>
    <mergeCell ref="I19:J19"/>
    <mergeCell ref="K19:L19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L3:L4"/>
    <mergeCell ref="K7:L7"/>
    <mergeCell ref="A9:L9"/>
    <mergeCell ref="K10:L10"/>
    <mergeCell ref="C11:D11"/>
    <mergeCell ref="E11:F11"/>
    <mergeCell ref="G11:H11"/>
    <mergeCell ref="I11:J11"/>
    <mergeCell ref="K11:L11"/>
    <mergeCell ref="A1:L1"/>
    <mergeCell ref="K2:L2"/>
    <mergeCell ref="B3:B4"/>
    <mergeCell ref="C3:C4"/>
    <mergeCell ref="D3:D4"/>
    <mergeCell ref="E3:E4"/>
    <mergeCell ref="F3:F4"/>
    <mergeCell ref="G3:G4"/>
    <mergeCell ref="H3:H4"/>
    <mergeCell ref="I3:K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2015-12-21T05:35:47Z</cp:lastPrinted>
  <dcterms:created xsi:type="dcterms:W3CDTF">1997-06-17T16:12:34Z</dcterms:created>
  <dcterms:modified xsi:type="dcterms:W3CDTF">2015-12-21T05:36:36Z</dcterms:modified>
  <cp:category/>
  <cp:version/>
  <cp:contentType/>
  <cp:contentStatus/>
</cp:coreProperties>
</file>