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20" windowHeight="9555" tabRatio="873" activeTab="2"/>
  </bookViews>
  <sheets>
    <sheet name="10-22国保,23国保財政" sheetId="1" r:id="rId1"/>
    <sheet name="10-24,25介護,26後期" sheetId="2" r:id="rId2"/>
    <sheet name="10-27保育所" sheetId="3" r:id="rId3"/>
    <sheet name="10-28社会福祉施設" sheetId="4" r:id="rId4"/>
  </sheets>
  <definedNames>
    <definedName name="_xlnm.Print_Area" localSheetId="0">'10-22国保,23国保財政'!$A$1:$I$50</definedName>
    <definedName name="_xlnm.Print_Area" localSheetId="1">'10-24,25介護,26後期'!$A$1:$G$75</definedName>
    <definedName name="_xlnm.Print_Area" localSheetId="2">'10-27保育所'!$A$1:$AI$50</definedName>
    <definedName name="_xlnm.Print_Area" localSheetId="3">'10-28社会福祉施設'!$A$1:$E$44</definedName>
  </definedNames>
  <calcPr fullCalcOnLoad="1"/>
</workbook>
</file>

<file path=xl/comments1.xml><?xml version="1.0" encoding="utf-8"?>
<comments xmlns="http://schemas.openxmlformats.org/spreadsheetml/2006/main">
  <authors>
    <author>HGH131</author>
  </authors>
  <commentList>
    <comment ref="B22" authorId="0">
      <text>
        <r>
          <rPr>
            <b/>
            <sz val="9"/>
            <rFont val="ＭＳ Ｐゴシック"/>
            <family val="3"/>
          </rPr>
          <t>HGH131:</t>
        </r>
        <r>
          <rPr>
            <sz val="9"/>
            <rFont val="ＭＳ Ｐゴシック"/>
            <family val="3"/>
          </rPr>
          <t xml:space="preserve">
1984（昭和59）年から
（統計でみる東広島昭和60年版より）</t>
        </r>
      </text>
    </comment>
    <comment ref="B23" authorId="0">
      <text>
        <r>
          <rPr>
            <b/>
            <sz val="9"/>
            <rFont val="ＭＳ Ｐゴシック"/>
            <family val="3"/>
          </rPr>
          <t>HGH131:</t>
        </r>
        <r>
          <rPr>
            <sz val="9"/>
            <rFont val="ＭＳ Ｐゴシック"/>
            <family val="3"/>
          </rPr>
          <t xml:space="preserve">
1984（昭和59）年度から（統計でみる東広島昭和60年版より）</t>
        </r>
      </text>
    </comment>
  </commentList>
</comments>
</file>

<file path=xl/sharedStrings.xml><?xml version="1.0" encoding="utf-8"?>
<sst xmlns="http://schemas.openxmlformats.org/spreadsheetml/2006/main" count="500" uniqueCount="338">
  <si>
    <t>-</t>
  </si>
  <si>
    <t>区分</t>
  </si>
  <si>
    <t>計</t>
  </si>
  <si>
    <t>単位：人</t>
  </si>
  <si>
    <t>歳入</t>
  </si>
  <si>
    <t>保険税</t>
  </si>
  <si>
    <t>国庫支出金</t>
  </si>
  <si>
    <t>療養給付費等負担金</t>
  </si>
  <si>
    <t>調整交付金</t>
  </si>
  <si>
    <t>その他の補助金</t>
  </si>
  <si>
    <t>計</t>
  </si>
  <si>
    <t>療養給付費交付金</t>
  </si>
  <si>
    <t>前期高齢者交付金</t>
  </si>
  <si>
    <t>県支出金</t>
  </si>
  <si>
    <t>共同事業交付金</t>
  </si>
  <si>
    <t>一般会計繰入金</t>
  </si>
  <si>
    <t>繰越金</t>
  </si>
  <si>
    <t>その他の収入</t>
  </si>
  <si>
    <t>合計</t>
  </si>
  <si>
    <t>歳出</t>
  </si>
  <si>
    <t>保険給付費</t>
  </si>
  <si>
    <t>療養諸費</t>
  </si>
  <si>
    <t>療養の給付</t>
  </si>
  <si>
    <t>療養費</t>
  </si>
  <si>
    <t>手数料</t>
  </si>
  <si>
    <t>高額療養費</t>
  </si>
  <si>
    <t>出産育児一時金</t>
  </si>
  <si>
    <t>葬祭費</t>
  </si>
  <si>
    <t>移送費</t>
  </si>
  <si>
    <t>総務費</t>
  </si>
  <si>
    <t>医療費</t>
  </si>
  <si>
    <t>事務費</t>
  </si>
  <si>
    <t>老人保健拠出金</t>
  </si>
  <si>
    <t>介護納付金</t>
  </si>
  <si>
    <t>共同事業拠出金</t>
  </si>
  <si>
    <t>保健事業費</t>
  </si>
  <si>
    <t>その他の支出</t>
  </si>
  <si>
    <t>国保年金課</t>
  </si>
  <si>
    <t>単位：千円</t>
  </si>
  <si>
    <t>年度</t>
  </si>
  <si>
    <t>区分</t>
  </si>
  <si>
    <t>保険料</t>
  </si>
  <si>
    <t>介護保険料</t>
  </si>
  <si>
    <t>使用料
及び
手数料</t>
  </si>
  <si>
    <t>使用料</t>
  </si>
  <si>
    <t>手数料</t>
  </si>
  <si>
    <t>国庫
支出金</t>
  </si>
  <si>
    <t>介護給付費負担金</t>
  </si>
  <si>
    <t>調整交付金</t>
  </si>
  <si>
    <t>地域支援事業交付金
（介護予防事業）</t>
  </si>
  <si>
    <t>地域支援事業交付金
（包括的支援事業・任意事業）</t>
  </si>
  <si>
    <t>その他</t>
  </si>
  <si>
    <t>支払
基金</t>
  </si>
  <si>
    <t>支払基金交付金</t>
  </si>
  <si>
    <t>介護給付費交付金</t>
  </si>
  <si>
    <t>地域支援事業交付金</t>
  </si>
  <si>
    <t>都道府県
支出金</t>
  </si>
  <si>
    <t>都道府県負担金</t>
  </si>
  <si>
    <t>財産収入</t>
  </si>
  <si>
    <t>繰入金</t>
  </si>
  <si>
    <t>一般会計繰入金12.5％</t>
  </si>
  <si>
    <t>総務費に係る一般会計繰入金</t>
  </si>
  <si>
    <t>介護給付費準備基金繰入金</t>
  </si>
  <si>
    <t>介護保険料負担調整
臨時特例基金繰入金</t>
  </si>
  <si>
    <t>地域支援事業繰入金
（介護予防事業）</t>
  </si>
  <si>
    <t>地域支援事業繰入金
（包括的支援事業・任意事業）</t>
  </si>
  <si>
    <t>繰越金</t>
  </si>
  <si>
    <t>市町村債</t>
  </si>
  <si>
    <t>財政安定化基金貸付金</t>
  </si>
  <si>
    <t>諸収入</t>
  </si>
  <si>
    <t>合計</t>
  </si>
  <si>
    <t>介護保険課</t>
  </si>
  <si>
    <t>介護
給付費</t>
  </si>
  <si>
    <t>介護サービス等諸費</t>
  </si>
  <si>
    <t>介護予防サービス等諸費</t>
  </si>
  <si>
    <t>高額介護サービス等費</t>
  </si>
  <si>
    <t>特定入所者介護サービス等費</t>
  </si>
  <si>
    <t>高額医療合算介護サービス等費</t>
  </si>
  <si>
    <t>審査支払手数料</t>
  </si>
  <si>
    <t>市町村特別給付費</t>
  </si>
  <si>
    <t>その他</t>
  </si>
  <si>
    <t>地域支援事業</t>
  </si>
  <si>
    <t>介護予防事業費</t>
  </si>
  <si>
    <t>包括的支援事業・任意事業</t>
  </si>
  <si>
    <t>基金積立金</t>
  </si>
  <si>
    <t>公債費</t>
  </si>
  <si>
    <t>財政安定化基金償還金</t>
  </si>
  <si>
    <t>予備費</t>
  </si>
  <si>
    <t>諸支出金</t>
  </si>
  <si>
    <t>介護サービス事業勘定繰出金</t>
  </si>
  <si>
    <t>他会計繰出金</t>
  </si>
  <si>
    <t>公　　　　　　　　　　　　　立</t>
  </si>
  <si>
    <t>社会福祉法人</t>
  </si>
  <si>
    <t>公立</t>
  </si>
  <si>
    <t>公　　　　　　　　　立</t>
  </si>
  <si>
    <t>公　　立</t>
  </si>
  <si>
    <t>寺西</t>
  </si>
  <si>
    <t>西条東</t>
  </si>
  <si>
    <t>板城</t>
  </si>
  <si>
    <t>郷田</t>
  </si>
  <si>
    <t>円城寺</t>
  </si>
  <si>
    <t>青雲</t>
  </si>
  <si>
    <t>玉法</t>
  </si>
  <si>
    <t>愛育</t>
  </si>
  <si>
    <t>サムエル西条</t>
  </si>
  <si>
    <t>こばとの森</t>
  </si>
  <si>
    <t>東広島
サムエル</t>
  </si>
  <si>
    <t>志和堀</t>
  </si>
  <si>
    <t>東志和</t>
  </si>
  <si>
    <t>志和
龍城</t>
  </si>
  <si>
    <t>西志和
中央</t>
  </si>
  <si>
    <t>板城西</t>
  </si>
  <si>
    <t>上黒瀬</t>
  </si>
  <si>
    <t>乃美尾</t>
  </si>
  <si>
    <t>中黒瀬</t>
  </si>
  <si>
    <t>暁</t>
  </si>
  <si>
    <t>久芳</t>
  </si>
  <si>
    <t>竹仁</t>
  </si>
  <si>
    <t>豊栄</t>
  </si>
  <si>
    <t>定
員</t>
  </si>
  <si>
    <t>幼児</t>
  </si>
  <si>
    <t>2歳</t>
  </si>
  <si>
    <t>1～0歳</t>
  </si>
  <si>
    <t>入
所
人
員</t>
  </si>
  <si>
    <t>幼
児</t>
  </si>
  <si>
    <t>5歳</t>
  </si>
  <si>
    <t>4歳</t>
  </si>
  <si>
    <t>3歳</t>
  </si>
  <si>
    <t>乳
児</t>
  </si>
  <si>
    <t>1歳</t>
  </si>
  <si>
    <t>0歳</t>
  </si>
  <si>
    <t>合計</t>
  </si>
  <si>
    <t>職
員
数</t>
  </si>
  <si>
    <t>所長</t>
  </si>
  <si>
    <t>保育士</t>
  </si>
  <si>
    <t>調理員</t>
  </si>
  <si>
    <t>西条地区</t>
  </si>
  <si>
    <t>認定こども園</t>
  </si>
  <si>
    <t>東  広  島  市  全  体</t>
  </si>
  <si>
    <t>株式会社</t>
  </si>
  <si>
    <t>公　　　立</t>
  </si>
  <si>
    <t>公　　　　　　立</t>
  </si>
  <si>
    <t>株式
会社</t>
  </si>
  <si>
    <t>あい（西条中央）</t>
  </si>
  <si>
    <t>吉川</t>
  </si>
  <si>
    <t>原</t>
  </si>
  <si>
    <t>川上
西部</t>
  </si>
  <si>
    <t>川上
東部</t>
  </si>
  <si>
    <t>川上
中部</t>
  </si>
  <si>
    <t>妙徳</t>
  </si>
  <si>
    <t>八本松
あおい</t>
  </si>
  <si>
    <t>高屋東</t>
  </si>
  <si>
    <t>小谷</t>
  </si>
  <si>
    <t>造賀</t>
  </si>
  <si>
    <t>高屋
中央</t>
  </si>
  <si>
    <t>河内西</t>
  </si>
  <si>
    <t>入野光</t>
  </si>
  <si>
    <t>木谷</t>
  </si>
  <si>
    <t>三津</t>
  </si>
  <si>
    <t>風早</t>
  </si>
  <si>
    <t>注　（  ）内の数字は内数とし、公立：臨時職員、私立：常勤的非常勤職員を表す。</t>
  </si>
  <si>
    <t>施　設　の　種　類</t>
  </si>
  <si>
    <t>施　　設　　名</t>
  </si>
  <si>
    <t>設　　置　　者</t>
  </si>
  <si>
    <t>所　　在　　地</t>
  </si>
  <si>
    <t>定　員</t>
  </si>
  <si>
    <t>障害者支援施設</t>
  </si>
  <si>
    <t>六方学園成人部</t>
  </si>
  <si>
    <t xml:space="preserve"> (社福)六方学園</t>
  </si>
  <si>
    <t>あけぼの</t>
  </si>
  <si>
    <t xml:space="preserve"> 広島県</t>
  </si>
  <si>
    <t>松陽寮</t>
  </si>
  <si>
    <t>ときわ台ホーム</t>
  </si>
  <si>
    <t xml:space="preserve"> (社福)広島県ﾘﾊﾋﾞﾘﾃｰｼｮﾝ協会</t>
  </si>
  <si>
    <t>西志和農園</t>
  </si>
  <si>
    <t xml:space="preserve"> (社福)広島県同胞援護財団</t>
  </si>
  <si>
    <t>西の池学園</t>
  </si>
  <si>
    <t xml:space="preserve"> (社福)平成会</t>
  </si>
  <si>
    <t>広賀園</t>
  </si>
  <si>
    <t xml:space="preserve"> (社福)広賀会</t>
  </si>
  <si>
    <t>西条町寺家4205</t>
  </si>
  <si>
    <t>松籟園</t>
  </si>
  <si>
    <t xml:space="preserve"> (社福)広賀会</t>
  </si>
  <si>
    <t>西条町寺家4205</t>
  </si>
  <si>
    <t>福祉型障害児入所施設</t>
  </si>
  <si>
    <t>六方学園</t>
  </si>
  <si>
    <t xml:space="preserve"> (社福)六方学園</t>
  </si>
  <si>
    <t>医療型障害児入所施設</t>
  </si>
  <si>
    <t>若草園</t>
  </si>
  <si>
    <t xml:space="preserve"> 広島県</t>
  </si>
  <si>
    <t>わかば療育園</t>
  </si>
  <si>
    <t>若草療育園</t>
  </si>
  <si>
    <t>指定医療機関</t>
  </si>
  <si>
    <t>賀茂精神医療ｾﾝﾀｰ</t>
  </si>
  <si>
    <t xml:space="preserve"> 独立行政法人国立病院機構</t>
  </si>
  <si>
    <t>黒瀬町南方92</t>
  </si>
  <si>
    <t>注　第1種社会福祉事業を列挙。</t>
  </si>
  <si>
    <t>児童自立支援施設</t>
  </si>
  <si>
    <t xml:space="preserve"> 広島県立広島学園</t>
  </si>
  <si>
    <t>八本松町原10844</t>
  </si>
  <si>
    <t>児童養護施設</t>
  </si>
  <si>
    <t xml:space="preserve"> 広島新生学園</t>
  </si>
  <si>
    <t xml:space="preserve"> (社福)広島新生学園</t>
  </si>
  <si>
    <t>設　　置　　者</t>
  </si>
  <si>
    <t>養護老人ホーム</t>
  </si>
  <si>
    <t>造賀福祉園</t>
  </si>
  <si>
    <t xml:space="preserve"> (社福)広島福祉会</t>
  </si>
  <si>
    <t>高屋町造賀708</t>
  </si>
  <si>
    <t>特別養護老人ホーム</t>
  </si>
  <si>
    <t>御薗寮</t>
  </si>
  <si>
    <t xml:space="preserve"> (社福)本永福祉会</t>
  </si>
  <si>
    <t>高屋町高屋堀3486</t>
  </si>
  <si>
    <t>造賀福祉園</t>
  </si>
  <si>
    <t xml:space="preserve"> (社福)広島福祉会</t>
  </si>
  <si>
    <t>高屋町造賀708</t>
  </si>
  <si>
    <t>桜が丘保養園</t>
  </si>
  <si>
    <t xml:space="preserve"> (社福)石川福祉会</t>
  </si>
  <si>
    <t>西条町寺家5976</t>
  </si>
  <si>
    <t>新生園</t>
  </si>
  <si>
    <t xml:space="preserve"> (社福)葵新生会</t>
  </si>
  <si>
    <t>長寿苑</t>
  </si>
  <si>
    <t xml:space="preserve"> (社福)しらゆり会</t>
  </si>
  <si>
    <t>西条町馬木1566</t>
  </si>
  <si>
    <t>さくら園</t>
  </si>
  <si>
    <t>黒瀬町乃美尾555-1</t>
  </si>
  <si>
    <t>豊邑苑</t>
  </si>
  <si>
    <t xml:space="preserve"> (社福)興仁会</t>
  </si>
  <si>
    <t>豊栄町能良413</t>
  </si>
  <si>
    <t>大仙園</t>
  </si>
  <si>
    <t xml:space="preserve"> (社福)入野福祉会</t>
  </si>
  <si>
    <t>河内町入野2138-14</t>
  </si>
  <si>
    <t>あきまろ園</t>
  </si>
  <si>
    <t xml:space="preserve"> (社福)白寿会</t>
  </si>
  <si>
    <t>安芸津町風早497-5</t>
  </si>
  <si>
    <t>神郷の家</t>
  </si>
  <si>
    <t xml:space="preserve"> (社福)福富会</t>
  </si>
  <si>
    <t>福富町久芳3416</t>
  </si>
  <si>
    <t>ケアハウス</t>
  </si>
  <si>
    <t>みずほ</t>
  </si>
  <si>
    <t xml:space="preserve"> (社福)みずほ会</t>
  </si>
  <si>
    <t>志和町志和東810-1</t>
  </si>
  <si>
    <t>桜が丘保養園</t>
  </si>
  <si>
    <t xml:space="preserve"> (社福)石川福祉会</t>
  </si>
  <si>
    <t>西条町寺家5976</t>
  </si>
  <si>
    <t>あすなろ</t>
  </si>
  <si>
    <t xml:space="preserve"> (社福)萌生会</t>
  </si>
  <si>
    <t>西条町吉行1456</t>
  </si>
  <si>
    <t>豊邑</t>
  </si>
  <si>
    <t xml:space="preserve"> (社福)興仁会</t>
  </si>
  <si>
    <t>豊栄町能良413</t>
  </si>
  <si>
    <t>大仙</t>
  </si>
  <si>
    <t xml:space="preserve"> (社福)入野福祉会</t>
  </si>
  <si>
    <t>河内町入野1893-25</t>
  </si>
  <si>
    <t xml:space="preserve"> (社福)白寿会</t>
  </si>
  <si>
    <t>赤崎さざなみ荘</t>
  </si>
  <si>
    <t xml:space="preserve"> (社福)木谷会</t>
  </si>
  <si>
    <t>安芸津町木谷5533-1</t>
  </si>
  <si>
    <t>単位：世帯、人、％</t>
  </si>
  <si>
    <t>年度</t>
  </si>
  <si>
    <t>世   帯   数</t>
  </si>
  <si>
    <t>被保険者数</t>
  </si>
  <si>
    <t>加   入   率</t>
  </si>
  <si>
    <t>国保年金課</t>
  </si>
  <si>
    <t>単位：千円</t>
  </si>
  <si>
    <t>年度</t>
  </si>
  <si>
    <t>後期高齢者支援金等</t>
  </si>
  <si>
    <t>前期高齢者納付金等</t>
  </si>
  <si>
    <t>おうぎの里</t>
  </si>
  <si>
    <t>（社福）生城福祉会</t>
  </si>
  <si>
    <t>志和町志和東3976-1</t>
  </si>
  <si>
    <t>みづき</t>
  </si>
  <si>
    <t>えんじぇる</t>
  </si>
  <si>
    <t>注　（  ）内の数字は内数とし、公立：臨時職員、私立：常勤的非常勤職員を表す。</t>
  </si>
  <si>
    <t>西条</t>
  </si>
  <si>
    <t>西条</t>
  </si>
  <si>
    <t>八本松</t>
  </si>
  <si>
    <t>高屋</t>
  </si>
  <si>
    <t>志和</t>
  </si>
  <si>
    <t>黒瀬</t>
  </si>
  <si>
    <t>河内</t>
  </si>
  <si>
    <t>安芸津</t>
  </si>
  <si>
    <t>被保険者数</t>
  </si>
  <si>
    <t>国保年金課</t>
  </si>
  <si>
    <t>療養給付費</t>
  </si>
  <si>
    <t>療養費等</t>
  </si>
  <si>
    <t>高額療養費</t>
  </si>
  <si>
    <t>合計</t>
  </si>
  <si>
    <t>年度</t>
  </si>
  <si>
    <t>単位：人</t>
  </si>
  <si>
    <t>単位：人、千円</t>
  </si>
  <si>
    <t>2015（平成27）年4月1日現在　こども家庭課</t>
  </si>
  <si>
    <t>2015（平成27）年4月1日現在　高齢者支援課、介護保険課</t>
  </si>
  <si>
    <t>2015（平成27）年4月1日現在　障害福祉課</t>
  </si>
  <si>
    <t>（平22）</t>
  </si>
  <si>
    <t>（平23）</t>
  </si>
  <si>
    <t>（平24）</t>
  </si>
  <si>
    <t>（平25）</t>
  </si>
  <si>
    <t>（平25）</t>
  </si>
  <si>
    <t xml:space="preserve">年度 </t>
  </si>
  <si>
    <t>22．国民健康保険加入状況</t>
  </si>
  <si>
    <t>23．国民健康保険財政</t>
  </si>
  <si>
    <t>24．介護保険事業の被保険者数の推移</t>
  </si>
  <si>
    <t>26．後期高齢者医療の被保険者数及び給付費の推移</t>
  </si>
  <si>
    <t>27．保育所入所状況①</t>
  </si>
  <si>
    <t>27．保育所入所状況②</t>
  </si>
  <si>
    <t>28．社会福祉施設</t>
  </si>
  <si>
    <t>あおぞらキッズスクール</t>
  </si>
  <si>
    <t>2015（平成27)年4月1日現在　保育課</t>
  </si>
  <si>
    <t>区分</t>
  </si>
  <si>
    <t>福富</t>
  </si>
  <si>
    <t>豊栄</t>
  </si>
  <si>
    <t>株式会社</t>
  </si>
  <si>
    <t>公立</t>
  </si>
  <si>
    <t>三永太陽</t>
  </si>
  <si>
    <t>高屋地区</t>
  </si>
  <si>
    <t>黒瀬地区</t>
  </si>
  <si>
    <t>オーエヌ第一</t>
  </si>
  <si>
    <t>みどりがおか</t>
  </si>
  <si>
    <t>さざなみの森</t>
  </si>
  <si>
    <t>（平26）</t>
  </si>
  <si>
    <t>（平26）</t>
  </si>
  <si>
    <t>（平25）</t>
  </si>
  <si>
    <t>-</t>
  </si>
  <si>
    <t>-</t>
  </si>
  <si>
    <t>25. 介護保険財政（歳出）</t>
  </si>
  <si>
    <t>25. 介護保険財政（歳入）</t>
  </si>
  <si>
    <t>あい
（西条東）</t>
  </si>
  <si>
    <t>あい
（寺家）</t>
  </si>
  <si>
    <t>西条
あおい</t>
  </si>
  <si>
    <t>八本松町原11171-1</t>
  </si>
  <si>
    <t>西条町田口391-3</t>
  </si>
  <si>
    <t>西条町田口295-3</t>
  </si>
  <si>
    <t>八本松町米満198-1</t>
  </si>
  <si>
    <t>八本松町米満198-1</t>
  </si>
  <si>
    <t>八本松町原5946-7</t>
  </si>
  <si>
    <t>志和町別府184-29</t>
  </si>
  <si>
    <t>高屋町小谷5001-5</t>
  </si>
  <si>
    <t>西条町田口391-2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</si>
</sst>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e\)"/>
    <numFmt numFmtId="177" formatCode="[$-411]yyyy\(gg&quot;元&quot;\)"/>
    <numFmt numFmtId="178" formatCode="[$-411]yyyy\(\ \ \ e\)"/>
    <numFmt numFmtId="179" formatCode="[$-411]yyyy\(gg\ e\)"/>
    <numFmt numFmtId="180" formatCode="[$-411]yyyy\(\ \ e\)"/>
    <numFmt numFmtId="181" formatCode="yyyy&quot;年&quot;m&quot;月&quot;d&quot;日現在&quot;"/>
    <numFmt numFmtId="182" formatCode="#,##0.0;[Red]\-#,##0.0"/>
    <numFmt numFmtId="183" formatCode="&quot;1日&quot;0.0&quot;人&quot;"/>
    <numFmt numFmtId="184" formatCode="&quot;1日&quot;0.0&quot;組&quot;"/>
    <numFmt numFmtId="185" formatCode="0.00000"/>
    <numFmt numFmtId="186" formatCode="0.0000"/>
    <numFmt numFmtId="187" formatCode="0.000"/>
    <numFmt numFmtId="188" formatCode="0.0"/>
    <numFmt numFmtId="189" formatCode="[$-411]yyyy\(\ e\)"/>
    <numFmt numFmtId="190" formatCode="[$-411]yyyy\(g\ e\)"/>
    <numFmt numFmtId="191" formatCode="#,##0;\-#,##0;\-"/>
    <numFmt numFmtId="192" formatCode="mmm\-yyyy"/>
    <numFmt numFmtId="193" formatCode="[$-411]yyyy\(\ \ \ \ e\)"/>
    <numFmt numFmtId="194" formatCode="[$-411]yyyy\(\ \ \ \ \ e\)"/>
    <numFmt numFmtId="195" formatCode="0_);\(0\)"/>
    <numFmt numFmtId="196" formatCode="#,##0_);\(#,##0\)"/>
    <numFmt numFmtId="197" formatCode="[$-411]yyyy\(&quot;平&quot;e\)"/>
    <numFmt numFmtId="198" formatCode="#,##0_ "/>
    <numFmt numFmtId="199" formatCode="#,##0_);[Red]\(#,##0\)"/>
    <numFmt numFmtId="200" formatCode="0.0_);[Red]\(0.0\)"/>
    <numFmt numFmtId="201" formatCode="0.0_ "/>
    <numFmt numFmtId="202" formatCode="_ * #,##0.0_ ;_ * \-#,##0.0_ ;_ * &quot;-&quot;?_ ;_ @_ "/>
    <numFmt numFmtId="203" formatCode="yyyy"/>
    <numFmt numFmtId="204" formatCode="[$-411]\(\ e\)"/>
    <numFmt numFmtId="205" formatCode="0_ ;[Red]\-0\ "/>
    <numFmt numFmtId="206" formatCode="#,##0_ ;[Red]\-#,##0\ "/>
    <numFmt numFmtId="207" formatCode="\ #\ &quot;月&quot;"/>
    <numFmt numFmtId="208" formatCode="#\ &quot;月&quot;"/>
    <numFmt numFmtId="209" formatCode="0.000%"/>
    <numFmt numFmtId="210" formatCode="#,##0;;\-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61">
    <font>
      <sz val="12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10"/>
      <name val="標準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6"/>
      <name val="標準明朝"/>
      <family val="1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16"/>
      <color indexed="8"/>
      <name val="ＭＳ Ｐゴシック"/>
      <family val="3"/>
    </font>
    <font>
      <sz val="10"/>
      <color indexed="10"/>
      <name val="ＭＳ Ｐ明朝"/>
      <family val="1"/>
    </font>
    <font>
      <b/>
      <sz val="16"/>
      <color indexed="8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標準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>
        <color theme="1"/>
      </left>
      <right style="hair">
        <color theme="1"/>
      </right>
      <top style="medium"/>
      <bottom>
        <color indexed="63"/>
      </bottom>
    </border>
    <border>
      <left style="hair">
        <color theme="1"/>
      </left>
      <right>
        <color indexed="63"/>
      </right>
      <top style="medium"/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 style="thin"/>
    </border>
    <border>
      <left style="hair">
        <color theme="1"/>
      </left>
      <right>
        <color indexed="63"/>
      </right>
      <top>
        <color indexed="63"/>
      </top>
      <bottom style="thin"/>
    </border>
    <border>
      <left style="hair">
        <color theme="1"/>
      </left>
      <right style="thin"/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medium">
        <color indexed="8"/>
      </top>
      <bottom>
        <color indexed="63"/>
      </bottom>
    </border>
    <border>
      <left style="hair">
        <color theme="1"/>
      </left>
      <right>
        <color indexed="63"/>
      </right>
      <top style="medium">
        <color indexed="8"/>
      </top>
      <bottom>
        <color indexed="63"/>
      </bottom>
    </border>
    <border>
      <left style="thin">
        <color theme="1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>
        <color theme="1"/>
      </right>
      <top style="thin"/>
      <bottom style="hair">
        <color theme="1"/>
      </bottom>
    </border>
    <border>
      <left style="hair">
        <color theme="1"/>
      </left>
      <right style="thin"/>
      <top style="thin"/>
      <bottom style="hair">
        <color theme="1"/>
      </bottom>
    </border>
    <border>
      <left style="hair">
        <color theme="1"/>
      </left>
      <right style="thin"/>
      <top style="hair">
        <color theme="1"/>
      </top>
      <bottom>
        <color indexed="63"/>
      </bottom>
    </border>
    <border>
      <left style="thin"/>
      <right>
        <color indexed="63"/>
      </right>
      <top style="thin">
        <color theme="1"/>
      </top>
      <bottom style="medium"/>
    </border>
    <border>
      <left>
        <color indexed="63"/>
      </left>
      <right>
        <color indexed="63"/>
      </right>
      <top style="thin">
        <color theme="1"/>
      </top>
      <bottom style="medium"/>
    </border>
    <border>
      <left style="hair">
        <color theme="1"/>
      </left>
      <right>
        <color indexed="63"/>
      </right>
      <top style="hair">
        <color theme="1"/>
      </top>
      <bottom style="hair">
        <color theme="1"/>
      </bottom>
    </border>
    <border>
      <left style="thin">
        <color indexed="8"/>
      </left>
      <right style="hair">
        <color theme="1"/>
      </right>
      <top style="hair">
        <color theme="1"/>
      </top>
      <bottom style="thin">
        <color indexed="8"/>
      </bottom>
    </border>
    <border>
      <left style="hair">
        <color theme="1"/>
      </left>
      <right style="hair">
        <color theme="1"/>
      </right>
      <top style="hair">
        <color theme="1"/>
      </top>
      <bottom style="thin">
        <color indexed="8"/>
      </bottom>
    </border>
    <border>
      <left style="hair">
        <color theme="1"/>
      </left>
      <right>
        <color indexed="63"/>
      </right>
      <top style="hair">
        <color theme="1"/>
      </top>
      <bottom style="thin">
        <color indexed="8"/>
      </bottom>
    </border>
    <border>
      <left style="hair">
        <color theme="1"/>
      </left>
      <right style="thin">
        <color indexed="8"/>
      </right>
      <top style="hair">
        <color theme="1"/>
      </top>
      <bottom style="hair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thin">
        <color indexed="8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 style="hair">
        <color theme="1"/>
      </bottom>
    </border>
    <border>
      <left style="thin">
        <color indexed="8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  <border>
      <left style="hair">
        <color indexed="8"/>
      </left>
      <right style="hair">
        <color theme="1"/>
      </right>
      <top style="hair">
        <color theme="1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theme="1"/>
      </left>
      <right style="hair">
        <color theme="1"/>
      </right>
      <top style="thin"/>
      <bottom style="medium"/>
    </border>
    <border>
      <left style="hair">
        <color theme="1"/>
      </left>
      <right style="hair">
        <color theme="1"/>
      </right>
      <top style="thin"/>
      <bottom style="medium"/>
    </border>
    <border>
      <left style="hair">
        <color theme="1"/>
      </left>
      <right>
        <color indexed="63"/>
      </right>
      <top style="thin"/>
      <bottom style="medium"/>
    </border>
    <border>
      <left style="hair">
        <color theme="1"/>
      </left>
      <right style="hair">
        <color theme="1"/>
      </right>
      <top style="medium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thin">
        <color indexed="8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thin"/>
      <top>
        <color indexed="63"/>
      </top>
      <bottom style="hair">
        <color theme="1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hair">
        <color theme="1"/>
      </bottom>
    </border>
    <border>
      <left>
        <color indexed="63"/>
      </left>
      <right style="thin"/>
      <top style="thin"/>
      <bottom style="hair">
        <color theme="1"/>
      </bottom>
    </border>
    <border>
      <left>
        <color indexed="63"/>
      </left>
      <right style="thin"/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 style="medium"/>
    </border>
    <border>
      <left>
        <color indexed="63"/>
      </left>
      <right style="thin"/>
      <top style="hair">
        <color theme="1"/>
      </top>
      <bottom style="medium"/>
    </border>
    <border>
      <left>
        <color indexed="63"/>
      </left>
      <right style="hair">
        <color theme="1"/>
      </right>
      <top style="hair">
        <color theme="1"/>
      </top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 style="thin"/>
    </border>
    <border>
      <left style="hair">
        <color theme="1"/>
      </left>
      <right style="hair">
        <color theme="1"/>
      </right>
      <top style="thin"/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thin"/>
    </border>
    <border>
      <left style="hair">
        <color theme="1"/>
      </left>
      <right style="thin"/>
      <top style="hair">
        <color theme="1"/>
      </top>
      <bottom style="thin"/>
    </border>
    <border>
      <left>
        <color indexed="63"/>
      </left>
      <right style="hair">
        <color theme="1"/>
      </right>
      <top>
        <color indexed="63"/>
      </top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 style="medium"/>
    </border>
    <border>
      <left style="hair">
        <color theme="1"/>
      </left>
      <right style="hair">
        <color theme="1"/>
      </right>
      <top>
        <color indexed="63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medium"/>
    </border>
    <border>
      <left style="hair">
        <color theme="1"/>
      </left>
      <right style="thin"/>
      <top style="hair">
        <color theme="1"/>
      </top>
      <bottom style="medium"/>
    </border>
    <border>
      <left>
        <color indexed="63"/>
      </left>
      <right style="thin">
        <color theme="0" tint="-0.24993999302387238"/>
      </right>
      <top style="hair">
        <color theme="1"/>
      </top>
      <bottom style="hair">
        <color theme="1"/>
      </bottom>
    </border>
    <border>
      <left style="thin">
        <color theme="0" tint="-0.24993999302387238"/>
      </left>
      <right style="thin">
        <color theme="1"/>
      </right>
      <top style="hair">
        <color theme="1"/>
      </top>
      <bottom style="hair">
        <color theme="1"/>
      </bottom>
    </border>
    <border>
      <left>
        <color indexed="63"/>
      </left>
      <right style="thin">
        <color theme="0" tint="-0.24993999302387238"/>
      </right>
      <top style="hair">
        <color theme="1"/>
      </top>
      <bottom style="thin"/>
    </border>
    <border>
      <left style="thin">
        <color theme="0" tint="-0.24993999302387238"/>
      </left>
      <right style="thin">
        <color theme="1"/>
      </right>
      <top style="hair">
        <color theme="1"/>
      </top>
      <bottom style="thin"/>
    </border>
    <border>
      <left>
        <color indexed="63"/>
      </left>
      <right style="thin">
        <color theme="0" tint="-0.24993999302387238"/>
      </right>
      <top style="thin"/>
      <bottom style="medium"/>
    </border>
    <border>
      <left style="thin">
        <color theme="0" tint="-0.24993999302387238"/>
      </left>
      <right style="thin">
        <color theme="1"/>
      </right>
      <top style="thin"/>
      <bottom style="medium"/>
    </border>
    <border>
      <left>
        <color indexed="63"/>
      </left>
      <right style="thin">
        <color theme="0" tint="-0.24993999302387238"/>
      </right>
      <top style="medium">
        <color indexed="8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medium">
        <color indexed="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hair">
        <color theme="1"/>
      </bottom>
    </border>
    <border>
      <left style="thin">
        <color theme="0" tint="-0.24993999302387238"/>
      </left>
      <right style="thin">
        <color theme="1"/>
      </right>
      <top style="thin"/>
      <bottom style="hair">
        <color theme="1"/>
      </bottom>
    </border>
    <border>
      <left>
        <color indexed="63"/>
      </left>
      <right style="thin">
        <color theme="1"/>
      </right>
      <top style="thin"/>
      <bottom style="medium"/>
    </border>
    <border>
      <left>
        <color indexed="63"/>
      </left>
      <right style="hair">
        <color theme="1"/>
      </right>
      <top style="hair">
        <color theme="1"/>
      </top>
      <bottom>
        <color indexed="63"/>
      </bottom>
    </border>
    <border>
      <left>
        <color indexed="63"/>
      </left>
      <right style="hair">
        <color theme="1"/>
      </right>
      <top style="thin">
        <color theme="1"/>
      </top>
      <bottom style="medium"/>
    </border>
    <border>
      <left style="hair">
        <color theme="1"/>
      </left>
      <right style="thin"/>
      <top style="thin">
        <color theme="1"/>
      </top>
      <bottom style="medium"/>
    </border>
    <border>
      <left style="hair">
        <color theme="1"/>
      </left>
      <right>
        <color indexed="63"/>
      </right>
      <top style="medium">
        <color indexed="8"/>
      </top>
      <bottom style="hair">
        <color theme="1"/>
      </bottom>
    </border>
    <border>
      <left style="thin">
        <color indexed="8"/>
      </left>
      <right style="hair">
        <color theme="1"/>
      </right>
      <top style="medium">
        <color indexed="8"/>
      </top>
      <bottom style="hair">
        <color theme="1"/>
      </bottom>
    </border>
    <border>
      <left style="hair">
        <color theme="1"/>
      </left>
      <right style="hair">
        <color theme="1"/>
      </right>
      <top style="medium">
        <color indexed="8"/>
      </top>
      <bottom style="hair">
        <color theme="1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theme="1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theme="1"/>
      </right>
      <top style="thin">
        <color indexed="8"/>
      </top>
      <bottom style="hair">
        <color theme="1"/>
      </bottom>
    </border>
    <border>
      <left style="hair">
        <color theme="1"/>
      </left>
      <right style="hair">
        <color theme="1"/>
      </right>
      <top style="thin">
        <color indexed="8"/>
      </top>
      <bottom style="hair">
        <color theme="1"/>
      </bottom>
    </border>
    <border>
      <left style="hair">
        <color theme="1"/>
      </left>
      <right style="thin">
        <color indexed="8"/>
      </right>
      <top style="thin">
        <color indexed="8"/>
      </top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 style="medium">
        <color theme="1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1"/>
      </bottom>
    </border>
    <border>
      <left style="hair">
        <color theme="1"/>
      </left>
      <right style="thin">
        <color indexed="8"/>
      </right>
      <top style="hair">
        <color theme="1"/>
      </top>
      <bottom style="medium">
        <color theme="1"/>
      </bottom>
    </border>
    <border>
      <left>
        <color indexed="63"/>
      </left>
      <right style="hair">
        <color theme="1"/>
      </right>
      <top style="hair">
        <color theme="1"/>
      </top>
      <bottom style="medium">
        <color indexed="8"/>
      </bottom>
    </border>
    <border>
      <left style="hair">
        <color theme="1"/>
      </left>
      <right>
        <color indexed="63"/>
      </right>
      <top style="thin">
        <color indexed="8"/>
      </top>
      <bottom style="hair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medium">
        <color indexed="8"/>
      </bottom>
    </border>
    <border>
      <left style="hair">
        <color theme="1"/>
      </left>
      <right style="thin">
        <color indexed="8"/>
      </right>
      <top style="hair">
        <color theme="1"/>
      </top>
      <bottom style="medium">
        <color indexed="8"/>
      </bottom>
    </border>
    <border>
      <left style="thin">
        <color theme="1"/>
      </left>
      <right style="hair">
        <color theme="1"/>
      </right>
      <top style="medium">
        <color indexed="8"/>
      </top>
      <bottom style="hair">
        <color theme="1"/>
      </bottom>
    </border>
    <border>
      <left>
        <color indexed="63"/>
      </left>
      <right style="thin">
        <color indexed="8"/>
      </right>
      <top style="hair">
        <color theme="1"/>
      </top>
      <bottom style="hair">
        <color theme="1"/>
      </bottom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thin">
        <color indexed="8"/>
      </left>
      <right style="hair">
        <color theme="1"/>
      </right>
      <top style="medium">
        <color theme="1"/>
      </top>
      <bottom style="hair">
        <color theme="1"/>
      </bottom>
    </border>
    <border>
      <left style="hair">
        <color theme="1"/>
      </left>
      <right>
        <color indexed="63"/>
      </right>
      <top style="medium">
        <color theme="1"/>
      </top>
      <bottom style="hair">
        <color theme="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9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62" applyFont="1">
      <alignment/>
      <protection/>
    </xf>
    <xf numFmtId="37" fontId="5" fillId="0" borderId="0" xfId="62" applyNumberFormat="1" applyFont="1" applyBorder="1" applyAlignment="1" applyProtection="1">
      <alignment vertical="center"/>
      <protection/>
    </xf>
    <xf numFmtId="0" fontId="5" fillId="0" borderId="0" xfId="62" applyFont="1">
      <alignment/>
      <protection/>
    </xf>
    <xf numFmtId="37" fontId="6" fillId="0" borderId="0" xfId="62" applyNumberFormat="1" applyFont="1" applyBorder="1" applyAlignment="1" applyProtection="1">
      <alignment vertical="center"/>
      <protection/>
    </xf>
    <xf numFmtId="0" fontId="5" fillId="0" borderId="0" xfId="62" applyFont="1" applyAlignment="1">
      <alignment vertical="center"/>
      <protection/>
    </xf>
    <xf numFmtId="0" fontId="6" fillId="0" borderId="0" xfId="62" applyFont="1">
      <alignment/>
      <protection/>
    </xf>
    <xf numFmtId="0" fontId="19" fillId="0" borderId="0" xfId="62" applyFont="1">
      <alignment/>
      <protection/>
    </xf>
    <xf numFmtId="0" fontId="18" fillId="0" borderId="0" xfId="62" applyFont="1">
      <alignment/>
      <protection/>
    </xf>
    <xf numFmtId="0" fontId="16" fillId="0" borderId="0" xfId="62" applyFont="1" applyBorder="1" applyAlignment="1">
      <alignment horizontal="right"/>
      <protection/>
    </xf>
    <xf numFmtId="0" fontId="7" fillId="0" borderId="0" xfId="0" applyFont="1" applyAlignment="1">
      <alignment vertical="center"/>
    </xf>
    <xf numFmtId="0" fontId="1" fillId="0" borderId="0" xfId="64" applyFont="1">
      <alignment vertical="center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38" fontId="6" fillId="0" borderId="10" xfId="51" applyFont="1" applyBorder="1" applyAlignment="1">
      <alignment vertical="center"/>
    </xf>
    <xf numFmtId="38" fontId="16" fillId="0" borderId="10" xfId="51" applyFont="1" applyBorder="1" applyAlignment="1">
      <alignment horizontal="right" vertical="center"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12" xfId="64" applyFont="1" applyBorder="1" applyAlignment="1">
      <alignment horizontal="right" vertical="top" wrapText="1"/>
      <protection/>
    </xf>
    <xf numFmtId="0" fontId="5" fillId="0" borderId="13" xfId="64" applyFont="1" applyFill="1" applyBorder="1" applyAlignment="1">
      <alignment horizontal="left" wrapText="1"/>
      <protection/>
    </xf>
    <xf numFmtId="0" fontId="5" fillId="0" borderId="14" xfId="64" applyFont="1" applyBorder="1" applyAlignment="1">
      <alignment horizontal="center" vertical="center" wrapText="1"/>
      <protection/>
    </xf>
    <xf numFmtId="0" fontId="6" fillId="0" borderId="0" xfId="64" applyFont="1" applyFill="1" applyBorder="1" applyAlignment="1">
      <alignment horizontal="center" vertical="center" wrapText="1"/>
      <protection/>
    </xf>
    <xf numFmtId="0" fontId="6" fillId="0" borderId="0" xfId="64" applyFont="1" applyBorder="1" applyAlignment="1">
      <alignment horizontal="center" vertical="center" wrapText="1"/>
      <protection/>
    </xf>
    <xf numFmtId="38" fontId="6" fillId="0" borderId="0" xfId="51" applyFont="1" applyBorder="1" applyAlignment="1">
      <alignment vertical="center"/>
    </xf>
    <xf numFmtId="38" fontId="16" fillId="0" borderId="0" xfId="51" applyFont="1" applyBorder="1" applyAlignment="1">
      <alignment horizontal="right" vertical="center"/>
    </xf>
    <xf numFmtId="0" fontId="1" fillId="0" borderId="10" xfId="64" applyFont="1" applyBorder="1" applyAlignment="1">
      <alignment horizontal="center" vertical="center" wrapText="1"/>
      <protection/>
    </xf>
    <xf numFmtId="0" fontId="1" fillId="0" borderId="10" xfId="64" applyFont="1" applyBorder="1">
      <alignment vertical="center"/>
      <protection/>
    </xf>
    <xf numFmtId="0" fontId="16" fillId="0" borderId="10" xfId="64" applyFont="1" applyBorder="1" applyAlignment="1">
      <alignment horizontal="right" vertical="center"/>
      <protection/>
    </xf>
    <xf numFmtId="0" fontId="1" fillId="0" borderId="0" xfId="64" applyFont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2" fillId="0" borderId="0" xfId="66" applyFont="1" applyBorder="1" applyAlignment="1">
      <alignment vertical="center"/>
      <protection/>
    </xf>
    <xf numFmtId="0" fontId="11" fillId="0" borderId="0" xfId="66" applyFont="1" applyAlignment="1">
      <alignment vertical="center"/>
      <protection/>
    </xf>
    <xf numFmtId="0" fontId="11" fillId="0" borderId="0" xfId="66" applyFont="1" applyBorder="1" applyAlignment="1">
      <alignment vertical="center"/>
      <protection/>
    </xf>
    <xf numFmtId="0" fontId="11" fillId="0" borderId="15" xfId="66" applyFont="1" applyBorder="1" applyAlignment="1">
      <alignment horizontal="center" vertical="center"/>
      <protection/>
    </xf>
    <xf numFmtId="0" fontId="11" fillId="0" borderId="16" xfId="66" applyFont="1" applyBorder="1" applyAlignment="1">
      <alignment horizontal="center" vertical="center"/>
      <protection/>
    </xf>
    <xf numFmtId="0" fontId="11" fillId="0" borderId="17" xfId="66" applyFont="1" applyBorder="1" applyAlignment="1">
      <alignment horizontal="center" vertical="center"/>
      <protection/>
    </xf>
    <xf numFmtId="0" fontId="5" fillId="0" borderId="18" xfId="66" applyFont="1" applyBorder="1" applyAlignment="1">
      <alignment vertical="center"/>
      <protection/>
    </xf>
    <xf numFmtId="0" fontId="5" fillId="0" borderId="19" xfId="66" applyFont="1" applyBorder="1" applyAlignment="1">
      <alignment vertical="center"/>
      <protection/>
    </xf>
    <xf numFmtId="0" fontId="5" fillId="0" borderId="0" xfId="66" applyFont="1" applyBorder="1" applyAlignment="1">
      <alignment vertical="center"/>
      <protection/>
    </xf>
    <xf numFmtId="0" fontId="5" fillId="0" borderId="20" xfId="66" applyFont="1" applyBorder="1" applyAlignment="1">
      <alignment vertical="center"/>
      <protection/>
    </xf>
    <xf numFmtId="0" fontId="5" fillId="0" borderId="21" xfId="66" applyFont="1" applyBorder="1" applyAlignment="1">
      <alignment vertical="center"/>
      <protection/>
    </xf>
    <xf numFmtId="0" fontId="23" fillId="0" borderId="0" xfId="66" applyFont="1" applyBorder="1" applyAlignment="1">
      <alignment vertical="center"/>
      <protection/>
    </xf>
    <xf numFmtId="0" fontId="5" fillId="0" borderId="22" xfId="66" applyFont="1" applyBorder="1" applyAlignment="1">
      <alignment vertical="center"/>
      <protection/>
    </xf>
    <xf numFmtId="0" fontId="5" fillId="0" borderId="23" xfId="66" applyFont="1" applyBorder="1" applyAlignment="1">
      <alignment vertical="center"/>
      <protection/>
    </xf>
    <xf numFmtId="0" fontId="11" fillId="0" borderId="20" xfId="66" applyFont="1" applyBorder="1" applyAlignment="1">
      <alignment vertical="center"/>
      <protection/>
    </xf>
    <xf numFmtId="0" fontId="11" fillId="0" borderId="24" xfId="66" applyFont="1" applyBorder="1" applyAlignment="1">
      <alignment vertical="center"/>
      <protection/>
    </xf>
    <xf numFmtId="0" fontId="17" fillId="0" borderId="25" xfId="66" applyFont="1" applyBorder="1" applyAlignment="1">
      <alignment vertical="center"/>
      <protection/>
    </xf>
    <xf numFmtId="0" fontId="11" fillId="0" borderId="25" xfId="66" applyFont="1" applyBorder="1" applyAlignment="1">
      <alignment vertical="center"/>
      <protection/>
    </xf>
    <xf numFmtId="0" fontId="15" fillId="0" borderId="11" xfId="66" applyFont="1" applyBorder="1" applyAlignment="1">
      <alignment horizontal="left" vertical="center"/>
      <protection/>
    </xf>
    <xf numFmtId="0" fontId="15" fillId="0" borderId="0" xfId="66" applyFont="1" applyBorder="1" applyAlignment="1">
      <alignment vertical="center"/>
      <protection/>
    </xf>
    <xf numFmtId="0" fontId="10" fillId="0" borderId="10" xfId="66" applyFont="1" applyBorder="1" applyAlignment="1">
      <alignment horizontal="distributed" vertical="center"/>
      <protection/>
    </xf>
    <xf numFmtId="0" fontId="10" fillId="0" borderId="0" xfId="66" applyFont="1" applyBorder="1" applyAlignment="1">
      <alignment horizontal="left" vertical="center"/>
      <protection/>
    </xf>
    <xf numFmtId="0" fontId="10" fillId="0" borderId="0" xfId="66" applyFont="1" applyBorder="1" applyAlignment="1">
      <alignment horizontal="centerContinuous" vertical="center"/>
      <protection/>
    </xf>
    <xf numFmtId="0" fontId="10" fillId="0" borderId="0" xfId="66" applyFont="1" applyBorder="1" applyAlignment="1">
      <alignment vertical="center"/>
      <protection/>
    </xf>
    <xf numFmtId="0" fontId="11" fillId="0" borderId="26" xfId="66" applyFont="1" applyBorder="1" applyAlignment="1">
      <alignment horizontal="left" vertical="center"/>
      <protection/>
    </xf>
    <xf numFmtId="0" fontId="11" fillId="0" borderId="27" xfId="66" applyFont="1" applyBorder="1" applyAlignment="1">
      <alignment horizontal="left" vertical="center"/>
      <protection/>
    </xf>
    <xf numFmtId="0" fontId="11" fillId="0" borderId="27" xfId="66" applyFont="1" applyBorder="1" applyAlignment="1">
      <alignment vertical="center"/>
      <protection/>
    </xf>
    <xf numFmtId="0" fontId="24" fillId="0" borderId="0" xfId="66" applyFont="1" applyBorder="1" applyAlignment="1">
      <alignment vertical="center"/>
      <protection/>
    </xf>
    <xf numFmtId="0" fontId="11" fillId="0" borderId="28" xfId="66" applyFont="1" applyBorder="1" applyAlignment="1">
      <alignment horizontal="left" vertical="center"/>
      <protection/>
    </xf>
    <xf numFmtId="0" fontId="11" fillId="0" borderId="25" xfId="66" applyFont="1" applyBorder="1" applyAlignment="1">
      <alignment horizontal="left" vertical="center"/>
      <protection/>
    </xf>
    <xf numFmtId="0" fontId="15" fillId="0" borderId="11" xfId="66" applyFont="1" applyBorder="1" applyAlignment="1">
      <alignment horizontal="distributed" vertical="center"/>
      <protection/>
    </xf>
    <xf numFmtId="0" fontId="10" fillId="0" borderId="10" xfId="66" applyFont="1" applyBorder="1" applyAlignment="1">
      <alignment horizontal="left" vertical="center"/>
      <protection/>
    </xf>
    <xf numFmtId="0" fontId="10" fillId="0" borderId="10" xfId="66" applyFont="1" applyBorder="1" applyAlignment="1">
      <alignment vertical="center"/>
      <protection/>
    </xf>
    <xf numFmtId="0" fontId="10" fillId="0" borderId="10" xfId="66" applyFont="1" applyBorder="1" applyAlignment="1">
      <alignment horizontal="centerContinuous" vertical="center"/>
      <protection/>
    </xf>
    <xf numFmtId="0" fontId="10" fillId="0" borderId="10" xfId="66" applyFont="1" applyBorder="1" applyAlignment="1">
      <alignment horizontal="right" vertical="center"/>
      <protection/>
    </xf>
    <xf numFmtId="0" fontId="11" fillId="0" borderId="29" xfId="66" applyFont="1" applyBorder="1" applyAlignment="1">
      <alignment vertical="center"/>
      <protection/>
    </xf>
    <xf numFmtId="0" fontId="11" fillId="0" borderId="23" xfId="66" applyFont="1" applyBorder="1" applyAlignment="1">
      <alignment horizontal="left" vertical="center"/>
      <protection/>
    </xf>
    <xf numFmtId="0" fontId="5" fillId="0" borderId="25" xfId="66" applyFont="1" applyBorder="1" applyAlignment="1">
      <alignment horizontal="left" vertical="center"/>
      <protection/>
    </xf>
    <xf numFmtId="0" fontId="11" fillId="0" borderId="23" xfId="66" applyFont="1" applyBorder="1" applyAlignment="1">
      <alignment vertical="center"/>
      <protection/>
    </xf>
    <xf numFmtId="0" fontId="11" fillId="0" borderId="28" xfId="66" applyFont="1" applyBorder="1" applyAlignment="1">
      <alignment vertical="center"/>
      <protection/>
    </xf>
    <xf numFmtId="0" fontId="5" fillId="0" borderId="25" xfId="66" applyFont="1" applyBorder="1" applyAlignment="1">
      <alignment vertical="center"/>
      <protection/>
    </xf>
    <xf numFmtId="0" fontId="11" fillId="0" borderId="21" xfId="66" applyFont="1" applyBorder="1" applyAlignment="1">
      <alignment vertical="center"/>
      <protection/>
    </xf>
    <xf numFmtId="0" fontId="5" fillId="0" borderId="20" xfId="66" applyFont="1" applyBorder="1" applyAlignment="1">
      <alignment horizontal="left" vertical="center"/>
      <protection/>
    </xf>
    <xf numFmtId="0" fontId="11" fillId="0" borderId="21" xfId="66" applyFont="1" applyBorder="1" applyAlignment="1">
      <alignment horizontal="distributed"/>
      <protection/>
    </xf>
    <xf numFmtId="0" fontId="5" fillId="0" borderId="20" xfId="66" applyFont="1" applyFill="1" applyBorder="1" applyAlignment="1">
      <alignment horizontal="left" vertical="center"/>
      <protection/>
    </xf>
    <xf numFmtId="0" fontId="5" fillId="0" borderId="23" xfId="66" applyFont="1" applyBorder="1" applyAlignment="1">
      <alignment horizontal="left" vertical="center"/>
      <protection/>
    </xf>
    <xf numFmtId="0" fontId="11" fillId="0" borderId="20" xfId="66" applyFont="1" applyBorder="1" applyAlignment="1">
      <alignment horizontal="left" vertical="center"/>
      <protection/>
    </xf>
    <xf numFmtId="0" fontId="15" fillId="0" borderId="11" xfId="66" applyFont="1" applyBorder="1" applyAlignment="1">
      <alignment vertical="center"/>
      <protection/>
    </xf>
    <xf numFmtId="0" fontId="6" fillId="0" borderId="0" xfId="62" applyFont="1" applyBorder="1" applyAlignment="1">
      <alignment/>
      <protection/>
    </xf>
    <xf numFmtId="0" fontId="16" fillId="0" borderId="30" xfId="62" applyFont="1" applyBorder="1" applyAlignment="1">
      <alignment horizontal="centerContinuous"/>
      <protection/>
    </xf>
    <xf numFmtId="0" fontId="16" fillId="0" borderId="30" xfId="62" applyFont="1" applyBorder="1" applyAlignment="1">
      <alignment/>
      <protection/>
    </xf>
    <xf numFmtId="188" fontId="5" fillId="0" borderId="30" xfId="62" applyNumberFormat="1" applyFont="1" applyBorder="1" applyAlignment="1" applyProtection="1">
      <alignment vertical="center"/>
      <protection/>
    </xf>
    <xf numFmtId="188" fontId="6" fillId="0" borderId="30" xfId="62" applyNumberFormat="1" applyFont="1" applyBorder="1" applyAlignment="1" applyProtection="1">
      <alignment vertical="center"/>
      <protection/>
    </xf>
    <xf numFmtId="0" fontId="16" fillId="0" borderId="31" xfId="62" applyFont="1" applyBorder="1" applyAlignment="1">
      <alignment/>
      <protection/>
    </xf>
    <xf numFmtId="0" fontId="16" fillId="0" borderId="31" xfId="62" applyFont="1" applyBorder="1" applyAlignment="1">
      <alignment horizontal="right" vertical="center"/>
      <protection/>
    </xf>
    <xf numFmtId="0" fontId="6" fillId="0" borderId="0" xfId="62" applyFont="1" applyBorder="1" applyAlignment="1">
      <alignment horizontal="right"/>
      <protection/>
    </xf>
    <xf numFmtId="0" fontId="25" fillId="0" borderId="0" xfId="62" applyFont="1" applyBorder="1" applyAlignment="1">
      <alignment horizontal="left" vertical="center"/>
      <protection/>
    </xf>
    <xf numFmtId="0" fontId="1" fillId="0" borderId="0" xfId="63" applyFont="1" applyAlignment="1">
      <alignment vertical="center"/>
      <protection/>
    </xf>
    <xf numFmtId="0" fontId="16" fillId="0" borderId="0" xfId="63" applyFont="1" applyAlignment="1">
      <alignment horizontal="right" vertical="center"/>
      <protection/>
    </xf>
    <xf numFmtId="0" fontId="16" fillId="0" borderId="0" xfId="62" applyFont="1" applyBorder="1" applyAlignment="1">
      <alignment/>
      <protection/>
    </xf>
    <xf numFmtId="0" fontId="16" fillId="0" borderId="0" xfId="62" applyFont="1" applyBorder="1" applyAlignment="1">
      <alignment horizontal="right" vertical="center"/>
      <protection/>
    </xf>
    <xf numFmtId="41" fontId="5" fillId="0" borderId="0" xfId="51" applyNumberFormat="1" applyFont="1" applyBorder="1" applyAlignment="1">
      <alignment horizontal="right" vertical="center"/>
    </xf>
    <xf numFmtId="41" fontId="6" fillId="0" borderId="0" xfId="51" applyNumberFormat="1" applyFont="1" applyBorder="1" applyAlignment="1">
      <alignment horizontal="right" vertical="center"/>
    </xf>
    <xf numFmtId="41" fontId="5" fillId="0" borderId="22" xfId="51" applyNumberFormat="1" applyFont="1" applyBorder="1" applyAlignment="1">
      <alignment horizontal="right" vertical="center"/>
    </xf>
    <xf numFmtId="41" fontId="6" fillId="0" borderId="22" xfId="51" applyNumberFormat="1" applyFont="1" applyBorder="1" applyAlignment="1">
      <alignment horizontal="right" vertical="center"/>
    </xf>
    <xf numFmtId="41" fontId="5" fillId="0" borderId="10" xfId="51" applyNumberFormat="1" applyFont="1" applyBorder="1" applyAlignment="1">
      <alignment horizontal="right" vertical="center"/>
    </xf>
    <xf numFmtId="41" fontId="6" fillId="0" borderId="10" xfId="51" applyNumberFormat="1" applyFont="1" applyBorder="1" applyAlignment="1">
      <alignment horizontal="right" vertical="center"/>
    </xf>
    <xf numFmtId="198" fontId="5" fillId="0" borderId="32" xfId="66" applyNumberFormat="1" applyFont="1" applyBorder="1" applyAlignment="1">
      <alignment horizontal="right" vertical="center"/>
      <protection/>
    </xf>
    <xf numFmtId="198" fontId="5" fillId="0" borderId="33" xfId="66" applyNumberFormat="1" applyFont="1" applyBorder="1" applyAlignment="1">
      <alignment horizontal="right" vertical="center"/>
      <protection/>
    </xf>
    <xf numFmtId="198" fontId="5" fillId="0" borderId="34" xfId="66" applyNumberFormat="1" applyFont="1" applyBorder="1" applyAlignment="1">
      <alignment horizontal="right" vertical="center"/>
      <protection/>
    </xf>
    <xf numFmtId="198" fontId="5" fillId="0" borderId="18" xfId="66" applyNumberFormat="1" applyFont="1" applyBorder="1" applyAlignment="1">
      <alignment horizontal="right" vertical="center"/>
      <protection/>
    </xf>
    <xf numFmtId="198" fontId="5" fillId="0" borderId="0" xfId="66" applyNumberFormat="1" applyFont="1" applyBorder="1" applyAlignment="1">
      <alignment horizontal="right" vertical="center"/>
      <protection/>
    </xf>
    <xf numFmtId="198" fontId="5" fillId="0" borderId="22" xfId="66" applyNumberFormat="1" applyFont="1" applyBorder="1" applyAlignment="1">
      <alignment horizontal="right" vertical="center"/>
      <protection/>
    </xf>
    <xf numFmtId="198" fontId="11" fillId="0" borderId="0" xfId="66" applyNumberFormat="1" applyFont="1" applyBorder="1" applyAlignment="1">
      <alignment horizontal="right" vertical="center"/>
      <protection/>
    </xf>
    <xf numFmtId="198" fontId="11" fillId="0" borderId="24" xfId="66" applyNumberFormat="1" applyFont="1" applyBorder="1" applyAlignment="1">
      <alignment horizontal="right" vertical="center"/>
      <protection/>
    </xf>
    <xf numFmtId="198" fontId="11" fillId="0" borderId="35" xfId="66" applyNumberFormat="1" applyFont="1" applyBorder="1" applyAlignment="1">
      <alignment horizontal="right" vertical="center"/>
      <protection/>
    </xf>
    <xf numFmtId="198" fontId="11" fillId="0" borderId="33" xfId="66" applyNumberFormat="1" applyFont="1" applyBorder="1" applyAlignment="1">
      <alignment horizontal="right" vertical="center"/>
      <protection/>
    </xf>
    <xf numFmtId="41" fontId="5" fillId="0" borderId="0" xfId="63" applyNumberFormat="1" applyFont="1" applyBorder="1" applyAlignment="1">
      <alignment horizontal="right" vertical="center" shrinkToFit="1"/>
      <protection/>
    </xf>
    <xf numFmtId="41" fontId="5" fillId="0" borderId="0" xfId="62" applyNumberFormat="1" applyFont="1" applyBorder="1" applyAlignment="1">
      <alignment vertical="center"/>
      <protection/>
    </xf>
    <xf numFmtId="41" fontId="6" fillId="0" borderId="0" xfId="62" applyNumberFormat="1" applyFont="1" applyBorder="1" applyAlignment="1">
      <alignment vertical="center"/>
      <protection/>
    </xf>
    <xf numFmtId="41" fontId="5" fillId="0" borderId="0" xfId="62" applyNumberFormat="1" applyFont="1" applyBorder="1" applyAlignment="1">
      <alignment horizontal="right" vertical="center"/>
      <protection/>
    </xf>
    <xf numFmtId="41" fontId="5" fillId="0" borderId="0" xfId="62" applyNumberFormat="1" applyFont="1" applyBorder="1" applyAlignment="1">
      <alignment horizontal="right"/>
      <protection/>
    </xf>
    <xf numFmtId="41" fontId="6" fillId="0" borderId="0" xfId="62" applyNumberFormat="1" applyFont="1" applyBorder="1">
      <alignment/>
      <protection/>
    </xf>
    <xf numFmtId="41" fontId="5" fillId="0" borderId="0" xfId="62" applyNumberFormat="1" applyFont="1" applyBorder="1">
      <alignment/>
      <protection/>
    </xf>
    <xf numFmtId="41" fontId="5" fillId="0" borderId="0" xfId="63" applyNumberFormat="1" applyFont="1" applyBorder="1" applyAlignment="1">
      <alignment vertical="center" shrinkToFit="1"/>
      <protection/>
    </xf>
    <xf numFmtId="41" fontId="6" fillId="0" borderId="0" xfId="63" applyNumberFormat="1" applyFont="1" applyBorder="1" applyAlignment="1">
      <alignment vertical="center" shrinkToFit="1"/>
      <protection/>
    </xf>
    <xf numFmtId="41" fontId="5" fillId="0" borderId="10" xfId="63" applyNumberFormat="1" applyFont="1" applyBorder="1" applyAlignment="1">
      <alignment horizontal="right" vertical="center" shrinkToFit="1"/>
      <protection/>
    </xf>
    <xf numFmtId="41" fontId="5" fillId="0" borderId="10" xfId="63" applyNumberFormat="1" applyFont="1" applyBorder="1" applyAlignment="1">
      <alignment vertical="center" shrinkToFit="1"/>
      <protection/>
    </xf>
    <xf numFmtId="41" fontId="6" fillId="0" borderId="10" xfId="63" applyNumberFormat="1" applyFont="1" applyBorder="1" applyAlignment="1">
      <alignment vertical="center" shrinkToFit="1"/>
      <protection/>
    </xf>
    <xf numFmtId="0" fontId="23" fillId="0" borderId="22" xfId="66" applyFont="1" applyBorder="1" applyAlignment="1">
      <alignment vertical="center"/>
      <protection/>
    </xf>
    <xf numFmtId="41" fontId="5" fillId="0" borderId="18" xfId="63" applyNumberFormat="1" applyFont="1" applyBorder="1" applyAlignment="1">
      <alignment horizontal="right" vertical="center" shrinkToFit="1"/>
      <protection/>
    </xf>
    <xf numFmtId="41" fontId="5" fillId="0" borderId="18" xfId="63" applyNumberFormat="1" applyFont="1" applyBorder="1" applyAlignment="1">
      <alignment vertical="center" shrinkToFit="1"/>
      <protection/>
    </xf>
    <xf numFmtId="41" fontId="6" fillId="0" borderId="18" xfId="63" applyNumberFormat="1" applyFont="1" applyBorder="1" applyAlignment="1">
      <alignment vertical="center" shrinkToFit="1"/>
      <protection/>
    </xf>
    <xf numFmtId="41" fontId="5" fillId="0" borderId="13" xfId="63" applyNumberFormat="1" applyFont="1" applyBorder="1" applyAlignment="1">
      <alignment horizontal="right" vertical="center" shrinkToFit="1"/>
      <protection/>
    </xf>
    <xf numFmtId="41" fontId="5" fillId="0" borderId="13" xfId="63" applyNumberFormat="1" applyFont="1" applyBorder="1" applyAlignment="1">
      <alignment vertical="center" shrinkToFit="1"/>
      <protection/>
    </xf>
    <xf numFmtId="41" fontId="6" fillId="0" borderId="13" xfId="63" applyNumberFormat="1" applyFont="1" applyBorder="1" applyAlignment="1">
      <alignment vertical="center" shrinkToFit="1"/>
      <protection/>
    </xf>
    <xf numFmtId="0" fontId="16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196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96" fontId="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205" fontId="5" fillId="0" borderId="36" xfId="51" applyNumberFormat="1" applyFont="1" applyBorder="1" applyAlignment="1">
      <alignment horizontal="center" vertical="center"/>
    </xf>
    <xf numFmtId="205" fontId="6" fillId="0" borderId="37" xfId="51" applyNumberFormat="1" applyFont="1" applyBorder="1" applyAlignment="1">
      <alignment horizontal="center" vertical="center"/>
    </xf>
    <xf numFmtId="38" fontId="5" fillId="0" borderId="38" xfId="51" applyFont="1" applyBorder="1" applyAlignment="1" quotePrefix="1">
      <alignment horizontal="center" vertical="center"/>
    </xf>
    <xf numFmtId="38" fontId="6" fillId="0" borderId="39" xfId="51" applyFont="1" applyBorder="1" applyAlignment="1" quotePrefix="1">
      <alignment horizontal="center" vertical="center"/>
    </xf>
    <xf numFmtId="0" fontId="5" fillId="0" borderId="40" xfId="63" applyFont="1" applyBorder="1" applyAlignment="1">
      <alignment horizontal="center" vertical="center" shrinkToFit="1"/>
      <protection/>
    </xf>
    <xf numFmtId="0" fontId="5" fillId="0" borderId="41" xfId="62" applyNumberFormat="1" applyFont="1" applyBorder="1" applyAlignment="1">
      <alignment horizontal="center" vertical="center"/>
      <protection/>
    </xf>
    <xf numFmtId="0" fontId="6" fillId="0" borderId="42" xfId="62" applyNumberFormat="1" applyFont="1" applyBorder="1" applyAlignment="1">
      <alignment horizontal="center" vertical="center"/>
      <protection/>
    </xf>
    <xf numFmtId="49" fontId="5" fillId="0" borderId="38" xfId="62" applyNumberFormat="1" applyFont="1" applyBorder="1" applyAlignment="1">
      <alignment horizontal="center" vertical="center"/>
      <protection/>
    </xf>
    <xf numFmtId="49" fontId="6" fillId="0" borderId="39" xfId="62" applyNumberFormat="1" applyFont="1" applyBorder="1" applyAlignment="1">
      <alignment horizontal="center" vertical="center"/>
      <protection/>
    </xf>
    <xf numFmtId="37" fontId="5" fillId="0" borderId="43" xfId="62" applyNumberFormat="1" applyFont="1" applyBorder="1" applyAlignment="1" applyProtection="1">
      <alignment vertical="center"/>
      <protection/>
    </xf>
    <xf numFmtId="37" fontId="5" fillId="0" borderId="44" xfId="62" applyNumberFormat="1" applyFont="1" applyBorder="1" applyAlignment="1" applyProtection="1">
      <alignment vertical="center"/>
      <protection/>
    </xf>
    <xf numFmtId="37" fontId="6" fillId="0" borderId="44" xfId="62" applyNumberFormat="1" applyFont="1" applyBorder="1" applyAlignment="1" applyProtection="1">
      <alignment vertical="center"/>
      <protection/>
    </xf>
    <xf numFmtId="0" fontId="5" fillId="0" borderId="45" xfId="64" applyFont="1" applyFill="1" applyBorder="1" applyAlignment="1">
      <alignment horizontal="distributed" vertical="center" wrapText="1"/>
      <protection/>
    </xf>
    <xf numFmtId="0" fontId="5" fillId="0" borderId="46" xfId="64" applyFont="1" applyBorder="1" applyAlignment="1">
      <alignment horizontal="distributed" vertical="center" wrapText="1"/>
      <protection/>
    </xf>
    <xf numFmtId="0" fontId="5" fillId="0" borderId="40" xfId="64" applyFont="1" applyBorder="1" applyAlignment="1">
      <alignment horizontal="distributed" vertical="center" wrapText="1"/>
      <protection/>
    </xf>
    <xf numFmtId="0" fontId="5" fillId="0" borderId="40" xfId="64" applyFont="1" applyBorder="1" applyAlignment="1">
      <alignment horizontal="distributed" vertical="center" shrinkToFit="1"/>
      <protection/>
    </xf>
    <xf numFmtId="0" fontId="5" fillId="0" borderId="47" xfId="64" applyFont="1" applyBorder="1" applyAlignment="1">
      <alignment horizontal="distributed" vertical="center" wrapText="1"/>
      <protection/>
    </xf>
    <xf numFmtId="41" fontId="5" fillId="0" borderId="48" xfId="51" applyNumberFormat="1" applyFont="1" applyBorder="1" applyAlignment="1">
      <alignment horizontal="right" vertical="center"/>
    </xf>
    <xf numFmtId="41" fontId="5" fillId="0" borderId="49" xfId="51" applyNumberFormat="1" applyFont="1" applyBorder="1" applyAlignment="1">
      <alignment horizontal="right" vertical="center"/>
    </xf>
    <xf numFmtId="41" fontId="6" fillId="0" borderId="49" xfId="51" applyNumberFormat="1" applyFont="1" applyBorder="1" applyAlignment="1">
      <alignment horizontal="right" vertical="center"/>
    </xf>
    <xf numFmtId="37" fontId="5" fillId="0" borderId="18" xfId="62" applyNumberFormat="1" applyFont="1" applyBorder="1" applyAlignment="1" applyProtection="1">
      <alignment vertical="center"/>
      <protection/>
    </xf>
    <xf numFmtId="37" fontId="6" fillId="0" borderId="18" xfId="62" applyNumberFormat="1" applyFont="1" applyBorder="1" applyAlignment="1" applyProtection="1">
      <alignment vertical="center"/>
      <protection/>
    </xf>
    <xf numFmtId="38" fontId="5" fillId="0" borderId="0" xfId="50" applyFont="1" applyBorder="1" applyAlignment="1">
      <alignment horizontal="right" vertical="center"/>
    </xf>
    <xf numFmtId="38" fontId="6" fillId="0" borderId="0" xfId="50" applyFont="1" applyBorder="1" applyAlignment="1">
      <alignment horizontal="right" vertical="center"/>
    </xf>
    <xf numFmtId="38" fontId="5" fillId="0" borderId="13" xfId="50" applyFont="1" applyBorder="1" applyAlignment="1">
      <alignment horizontal="right" vertical="center"/>
    </xf>
    <xf numFmtId="38" fontId="6" fillId="0" borderId="13" xfId="50" applyFont="1" applyBorder="1" applyAlignment="1">
      <alignment horizontal="right" vertical="center"/>
    </xf>
    <xf numFmtId="0" fontId="5" fillId="0" borderId="50" xfId="0" applyFont="1" applyBorder="1" applyAlignment="1">
      <alignment vertical="center" shrinkToFi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 shrinkToFit="1"/>
    </xf>
    <xf numFmtId="49" fontId="21" fillId="0" borderId="52" xfId="0" applyNumberFormat="1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196" fontId="5" fillId="0" borderId="55" xfId="0" applyNumberFormat="1" applyFont="1" applyFill="1" applyBorder="1" applyAlignment="1">
      <alignment horizontal="right" vertical="center"/>
    </xf>
    <xf numFmtId="196" fontId="5" fillId="0" borderId="56" xfId="0" applyNumberFormat="1" applyFont="1" applyFill="1" applyBorder="1" applyAlignment="1">
      <alignment horizontal="right" vertical="center"/>
    </xf>
    <xf numFmtId="196" fontId="5" fillId="0" borderId="57" xfId="0" applyNumberFormat="1" applyFont="1" applyFill="1" applyBorder="1" applyAlignment="1">
      <alignment horizontal="right" vertical="center"/>
    </xf>
    <xf numFmtId="196" fontId="5" fillId="0" borderId="57" xfId="0" applyNumberFormat="1" applyFont="1" applyFill="1" applyBorder="1" applyAlignment="1">
      <alignment vertical="center"/>
    </xf>
    <xf numFmtId="196" fontId="5" fillId="33" borderId="0" xfId="0" applyNumberFormat="1" applyFont="1" applyFill="1" applyBorder="1" applyAlignment="1">
      <alignment vertical="center"/>
    </xf>
    <xf numFmtId="196" fontId="9" fillId="0" borderId="0" xfId="0" applyNumberFormat="1" applyFont="1" applyFill="1" applyBorder="1" applyAlignment="1" quotePrefix="1">
      <alignment horizontal="right" vertical="center"/>
    </xf>
    <xf numFmtId="196" fontId="5" fillId="0" borderId="58" xfId="0" applyNumberFormat="1" applyFont="1" applyFill="1" applyBorder="1" applyAlignment="1">
      <alignment horizontal="right" vertical="center"/>
    </xf>
    <xf numFmtId="196" fontId="5" fillId="0" borderId="59" xfId="0" applyNumberFormat="1" applyFont="1" applyFill="1" applyBorder="1" applyAlignment="1">
      <alignment horizontal="right" vertical="center"/>
    </xf>
    <xf numFmtId="196" fontId="5" fillId="0" borderId="60" xfId="0" applyNumberFormat="1" applyFont="1" applyFill="1" applyBorder="1" applyAlignment="1">
      <alignment vertical="center"/>
    </xf>
    <xf numFmtId="196" fontId="5" fillId="0" borderId="61" xfId="0" applyNumberFormat="1" applyFont="1" applyFill="1" applyBorder="1" applyAlignment="1">
      <alignment vertical="center"/>
    </xf>
    <xf numFmtId="196" fontId="5" fillId="0" borderId="62" xfId="0" applyNumberFormat="1" applyFont="1" applyFill="1" applyBorder="1" applyAlignment="1">
      <alignment vertical="center"/>
    </xf>
    <xf numFmtId="196" fontId="5" fillId="0" borderId="63" xfId="0" applyNumberFormat="1" applyFont="1" applyFill="1" applyBorder="1" applyAlignment="1">
      <alignment vertical="center"/>
    </xf>
    <xf numFmtId="49" fontId="21" fillId="0" borderId="64" xfId="0" applyNumberFormat="1" applyFont="1" applyFill="1" applyBorder="1" applyAlignment="1">
      <alignment horizontal="center" vertical="center" wrapText="1"/>
    </xf>
    <xf numFmtId="49" fontId="21" fillId="0" borderId="52" xfId="0" applyNumberFormat="1" applyFont="1" applyFill="1" applyBorder="1" applyAlignment="1">
      <alignment horizontal="center" vertical="center" wrapText="1"/>
    </xf>
    <xf numFmtId="49" fontId="5" fillId="0" borderId="52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49" fontId="5" fillId="0" borderId="52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196" fontId="5" fillId="0" borderId="55" xfId="0" applyNumberFormat="1" applyFont="1" applyFill="1" applyBorder="1" applyAlignment="1">
      <alignment vertical="center"/>
    </xf>
    <xf numFmtId="196" fontId="5" fillId="0" borderId="56" xfId="0" applyNumberFormat="1" applyFont="1" applyFill="1" applyBorder="1" applyAlignment="1">
      <alignment vertical="center"/>
    </xf>
    <xf numFmtId="196" fontId="5" fillId="0" borderId="0" xfId="0" applyNumberFormat="1" applyFont="1" applyFill="1" applyBorder="1" applyAlignment="1" quotePrefix="1">
      <alignment horizontal="right" vertical="center"/>
    </xf>
    <xf numFmtId="196" fontId="5" fillId="0" borderId="65" xfId="0" applyNumberFormat="1" applyFont="1" applyFill="1" applyBorder="1" applyAlignment="1">
      <alignment vertical="center"/>
    </xf>
    <xf numFmtId="196" fontId="5" fillId="0" borderId="30" xfId="0" applyNumberFormat="1" applyFont="1" applyFill="1" applyBorder="1" applyAlignment="1">
      <alignment vertical="center"/>
    </xf>
    <xf numFmtId="0" fontId="5" fillId="0" borderId="52" xfId="0" applyFont="1" applyBorder="1" applyAlignment="1">
      <alignment horizontal="center" vertical="center" wrapText="1"/>
    </xf>
    <xf numFmtId="196" fontId="5" fillId="0" borderId="0" xfId="50" applyNumberFormat="1" applyFont="1" applyFill="1" applyBorder="1" applyAlignment="1">
      <alignment horizontal="right" vertical="center"/>
    </xf>
    <xf numFmtId="49" fontId="5" fillId="0" borderId="51" xfId="0" applyNumberFormat="1" applyFont="1" applyFill="1" applyBorder="1" applyAlignment="1">
      <alignment horizontal="center" vertical="center" wrapText="1"/>
    </xf>
    <xf numFmtId="49" fontId="5" fillId="0" borderId="52" xfId="0" applyNumberFormat="1" applyFont="1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196" fontId="5" fillId="0" borderId="56" xfId="50" applyNumberFormat="1" applyFont="1" applyFill="1" applyBorder="1" applyAlignment="1">
      <alignment horizontal="right" vertical="center"/>
    </xf>
    <xf numFmtId="196" fontId="5" fillId="0" borderId="57" xfId="50" applyNumberFormat="1" applyFont="1" applyFill="1" applyBorder="1" applyAlignment="1">
      <alignment horizontal="right" vertical="center"/>
    </xf>
    <xf numFmtId="196" fontId="5" fillId="0" borderId="0" xfId="50" applyNumberFormat="1" applyFont="1" applyFill="1" applyBorder="1" applyAlignment="1">
      <alignment horizontal="right" vertical="center" textRotation="255"/>
    </xf>
    <xf numFmtId="196" fontId="5" fillId="0" borderId="60" xfId="0" applyNumberFormat="1" applyFont="1" applyFill="1" applyBorder="1" applyAlignment="1">
      <alignment horizontal="right" vertical="center"/>
    </xf>
    <xf numFmtId="196" fontId="5" fillId="0" borderId="61" xfId="0" applyNumberFormat="1" applyFont="1" applyFill="1" applyBorder="1" applyAlignment="1">
      <alignment horizontal="right" vertical="center"/>
    </xf>
    <xf numFmtId="196" fontId="5" fillId="0" borderId="61" xfId="50" applyNumberFormat="1" applyFont="1" applyFill="1" applyBorder="1" applyAlignment="1">
      <alignment horizontal="right" vertical="center"/>
    </xf>
    <xf numFmtId="196" fontId="5" fillId="0" borderId="60" xfId="50" applyNumberFormat="1" applyFont="1" applyFill="1" applyBorder="1" applyAlignment="1">
      <alignment horizontal="right" vertical="center"/>
    </xf>
    <xf numFmtId="37" fontId="5" fillId="0" borderId="66" xfId="62" applyNumberFormat="1" applyFont="1" applyBorder="1" applyAlignment="1" applyProtection="1">
      <alignment vertical="center"/>
      <protection/>
    </xf>
    <xf numFmtId="37" fontId="5" fillId="0" borderId="67" xfId="62" applyNumberFormat="1" applyFont="1" applyBorder="1" applyAlignment="1" applyProtection="1">
      <alignment vertical="center"/>
      <protection/>
    </xf>
    <xf numFmtId="37" fontId="6" fillId="0" borderId="68" xfId="62" applyNumberFormat="1" applyFont="1" applyBorder="1" applyAlignment="1" applyProtection="1">
      <alignment vertical="center"/>
      <protection/>
    </xf>
    <xf numFmtId="41" fontId="6" fillId="0" borderId="0" xfId="62" applyNumberFormat="1" applyFont="1" applyBorder="1" applyAlignment="1" quotePrefix="1">
      <alignment horizontal="right"/>
      <protection/>
    </xf>
    <xf numFmtId="41" fontId="6" fillId="0" borderId="0" xfId="62" applyNumberFormat="1" applyFont="1" applyBorder="1" applyAlignment="1" quotePrefix="1">
      <alignment horizontal="right" vertical="center"/>
      <protection/>
    </xf>
    <xf numFmtId="41" fontId="6" fillId="0" borderId="0" xfId="51" applyNumberFormat="1" applyFont="1" applyBorder="1" applyAlignment="1" quotePrefix="1">
      <alignment horizontal="right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5" fillId="0" borderId="72" xfId="63" applyFont="1" applyBorder="1" applyAlignment="1">
      <alignment horizontal="center" vertical="center" shrinkToFit="1"/>
      <protection/>
    </xf>
    <xf numFmtId="205" fontId="5" fillId="0" borderId="37" xfId="51" applyNumberFormat="1" applyFont="1" applyBorder="1" applyAlignment="1">
      <alignment horizontal="center" vertical="center"/>
    </xf>
    <xf numFmtId="38" fontId="5" fillId="0" borderId="39" xfId="51" applyFont="1" applyBorder="1" applyAlignment="1" quotePrefix="1">
      <alignment horizontal="center" vertical="center"/>
    </xf>
    <xf numFmtId="196" fontId="5" fillId="0" borderId="63" xfId="0" applyNumberFormat="1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42" xfId="62" applyNumberFormat="1" applyFont="1" applyBorder="1" applyAlignment="1">
      <alignment horizontal="center" vertical="center"/>
      <protection/>
    </xf>
    <xf numFmtId="49" fontId="5" fillId="0" borderId="39" xfId="62" applyNumberFormat="1" applyFont="1" applyBorder="1" applyAlignment="1">
      <alignment horizontal="center" vertical="center"/>
      <protection/>
    </xf>
    <xf numFmtId="0" fontId="5" fillId="0" borderId="70" xfId="63" applyFont="1" applyBorder="1" applyAlignment="1">
      <alignment horizontal="center" vertical="center" shrinkToFit="1"/>
      <protection/>
    </xf>
    <xf numFmtId="0" fontId="5" fillId="0" borderId="40" xfId="63" applyFont="1" applyBorder="1" applyAlignment="1">
      <alignment horizontal="center" vertical="center" shrinkToFit="1"/>
      <protection/>
    </xf>
    <xf numFmtId="0" fontId="13" fillId="0" borderId="0" xfId="62" applyFont="1" applyAlignment="1">
      <alignment horizontal="left"/>
      <protection/>
    </xf>
    <xf numFmtId="0" fontId="16" fillId="0" borderId="30" xfId="62" applyFont="1" applyBorder="1" applyAlignment="1">
      <alignment horizontal="right"/>
      <protection/>
    </xf>
    <xf numFmtId="0" fontId="5" fillId="0" borderId="31" xfId="62" applyFont="1" applyBorder="1" applyAlignment="1">
      <alignment horizontal="right" vertical="center"/>
      <protection/>
    </xf>
    <xf numFmtId="0" fontId="5" fillId="0" borderId="73" xfId="62" applyFont="1" applyBorder="1" applyAlignment="1">
      <alignment horizontal="right" vertical="center"/>
      <protection/>
    </xf>
    <xf numFmtId="0" fontId="5" fillId="0" borderId="13" xfId="62" applyFont="1" applyBorder="1" applyAlignment="1">
      <alignment vertical="center"/>
      <protection/>
    </xf>
    <xf numFmtId="0" fontId="5" fillId="0" borderId="14" xfId="62" applyFont="1" applyBorder="1" applyAlignment="1">
      <alignment vertical="center"/>
      <protection/>
    </xf>
    <xf numFmtId="0" fontId="5" fillId="0" borderId="74" xfId="62" applyFont="1" applyBorder="1" applyAlignment="1">
      <alignment horizontal="center" vertical="center"/>
      <protection/>
    </xf>
    <xf numFmtId="0" fontId="5" fillId="0" borderId="75" xfId="62" applyFont="1" applyBorder="1" applyAlignment="1">
      <alignment horizontal="center" vertical="center"/>
      <protection/>
    </xf>
    <xf numFmtId="0" fontId="5" fillId="0" borderId="76" xfId="62" applyFont="1" applyBorder="1" applyAlignment="1">
      <alignment horizontal="center" vertical="center"/>
      <protection/>
    </xf>
    <xf numFmtId="0" fontId="5" fillId="0" borderId="70" xfId="63" applyFont="1" applyBorder="1" applyAlignment="1">
      <alignment horizontal="distributed" vertical="center" shrinkToFit="1"/>
      <protection/>
    </xf>
    <xf numFmtId="0" fontId="5" fillId="0" borderId="40" xfId="63" applyFont="1" applyBorder="1" applyAlignment="1">
      <alignment horizontal="distributed" vertical="center" shrinkToFit="1"/>
      <protection/>
    </xf>
    <xf numFmtId="0" fontId="5" fillId="0" borderId="77" xfId="62" applyFont="1" applyBorder="1" applyAlignment="1">
      <alignment horizontal="center" vertical="center"/>
      <protection/>
    </xf>
    <xf numFmtId="0" fontId="5" fillId="0" borderId="78" xfId="62" applyFont="1" applyBorder="1" applyAlignment="1">
      <alignment horizontal="center" vertical="center"/>
      <protection/>
    </xf>
    <xf numFmtId="0" fontId="5" fillId="0" borderId="45" xfId="63" applyFont="1" applyBorder="1" applyAlignment="1">
      <alignment horizontal="center" vertical="center" textRotation="255" shrinkToFit="1"/>
      <protection/>
    </xf>
    <xf numFmtId="0" fontId="5" fillId="0" borderId="79" xfId="63" applyFont="1" applyBorder="1" applyAlignment="1">
      <alignment horizontal="center" vertical="center" textRotation="255" shrinkToFit="1"/>
      <protection/>
    </xf>
    <xf numFmtId="0" fontId="5" fillId="0" borderId="80" xfId="63" applyFont="1" applyBorder="1" applyAlignment="1">
      <alignment horizontal="center" vertical="center" textRotation="255" shrinkToFit="1"/>
      <protection/>
    </xf>
    <xf numFmtId="0" fontId="5" fillId="0" borderId="81" xfId="63" applyFont="1" applyBorder="1" applyAlignment="1">
      <alignment horizontal="center" vertical="distributed" shrinkToFit="1"/>
      <protection/>
    </xf>
    <xf numFmtId="0" fontId="5" fillId="0" borderId="46" xfId="63" applyFont="1" applyBorder="1" applyAlignment="1">
      <alignment horizontal="center" vertical="distributed" shrinkToFit="1"/>
      <protection/>
    </xf>
    <xf numFmtId="0" fontId="5" fillId="0" borderId="70" xfId="63" applyFont="1" applyBorder="1" applyAlignment="1">
      <alignment horizontal="center" vertical="center" textRotation="255" shrinkToFit="1"/>
      <protection/>
    </xf>
    <xf numFmtId="0" fontId="21" fillId="0" borderId="70" xfId="63" applyFont="1" applyBorder="1" applyAlignment="1">
      <alignment horizontal="center" vertical="top" textRotation="255" wrapText="1"/>
      <protection/>
    </xf>
    <xf numFmtId="0" fontId="5" fillId="0" borderId="82" xfId="63" applyFont="1" applyBorder="1" applyAlignment="1">
      <alignment horizontal="distributed" vertical="center" shrinkToFit="1"/>
      <protection/>
    </xf>
    <xf numFmtId="0" fontId="5" fillId="0" borderId="83" xfId="63" applyFont="1" applyBorder="1" applyAlignment="1">
      <alignment horizontal="distributed" vertical="center" shrinkToFit="1"/>
      <protection/>
    </xf>
    <xf numFmtId="0" fontId="5" fillId="0" borderId="84" xfId="63" applyFont="1" applyBorder="1" applyAlignment="1">
      <alignment horizontal="center" vertical="center" textRotation="255" shrinkToFit="1"/>
      <protection/>
    </xf>
    <xf numFmtId="0" fontId="5" fillId="0" borderId="85" xfId="63" applyFont="1" applyBorder="1" applyAlignment="1">
      <alignment horizontal="center" vertical="center" textRotation="255" shrinkToFit="1"/>
      <protection/>
    </xf>
    <xf numFmtId="0" fontId="5" fillId="0" borderId="86" xfId="63" applyFont="1" applyBorder="1" applyAlignment="1">
      <alignment horizontal="center" vertical="center" textRotation="255" shrinkToFit="1"/>
      <protection/>
    </xf>
    <xf numFmtId="0" fontId="5" fillId="0" borderId="87" xfId="63" applyFont="1" applyBorder="1" applyAlignment="1">
      <alignment horizontal="distributed" vertical="center" shrinkToFit="1"/>
      <protection/>
    </xf>
    <xf numFmtId="0" fontId="5" fillId="0" borderId="88" xfId="63" applyFont="1" applyBorder="1" applyAlignment="1">
      <alignment horizontal="distributed" vertical="center" shrinkToFit="1"/>
      <protection/>
    </xf>
    <xf numFmtId="0" fontId="5" fillId="0" borderId="79" xfId="64" applyFont="1" applyFill="1" applyBorder="1" applyAlignment="1">
      <alignment horizontal="distributed" vertical="center" wrapText="1"/>
      <protection/>
    </xf>
    <xf numFmtId="0" fontId="5" fillId="0" borderId="89" xfId="62" applyFont="1" applyBorder="1" applyAlignment="1">
      <alignment horizontal="center" vertical="center"/>
      <protection/>
    </xf>
    <xf numFmtId="0" fontId="5" fillId="0" borderId="90" xfId="62" applyFont="1" applyBorder="1" applyAlignment="1">
      <alignment horizontal="center" vertical="center"/>
      <protection/>
    </xf>
    <xf numFmtId="0" fontId="5" fillId="0" borderId="91" xfId="62" applyFont="1" applyBorder="1" applyAlignment="1">
      <alignment horizontal="center" vertical="center"/>
      <protection/>
    </xf>
    <xf numFmtId="0" fontId="5" fillId="0" borderId="92" xfId="62" applyFont="1" applyBorder="1" applyAlignment="1">
      <alignment horizontal="center" vertical="center"/>
      <protection/>
    </xf>
    <xf numFmtId="0" fontId="5" fillId="0" borderId="93" xfId="62" applyFont="1" applyBorder="1" applyAlignment="1">
      <alignment horizontal="center" vertical="center"/>
      <protection/>
    </xf>
    <xf numFmtId="0" fontId="5" fillId="0" borderId="94" xfId="62" applyFont="1" applyBorder="1" applyAlignment="1">
      <alignment horizontal="center" vertical="center"/>
      <protection/>
    </xf>
    <xf numFmtId="0" fontId="5" fillId="0" borderId="95" xfId="62" applyFont="1" applyBorder="1" applyAlignment="1">
      <alignment horizontal="center" vertical="center"/>
      <protection/>
    </xf>
    <xf numFmtId="0" fontId="5" fillId="0" borderId="96" xfId="62" applyFont="1" applyBorder="1" applyAlignment="1">
      <alignment horizontal="center" vertical="center"/>
      <protection/>
    </xf>
    <xf numFmtId="0" fontId="5" fillId="0" borderId="97" xfId="62" applyFont="1" applyBorder="1" applyAlignment="1">
      <alignment horizontal="center" vertical="center"/>
      <protection/>
    </xf>
    <xf numFmtId="0" fontId="5" fillId="0" borderId="98" xfId="62" applyFont="1" applyBorder="1" applyAlignment="1">
      <alignment horizontal="center" vertical="center"/>
      <protection/>
    </xf>
    <xf numFmtId="0" fontId="5" fillId="0" borderId="99" xfId="62" applyFont="1" applyBorder="1" applyAlignment="1">
      <alignment horizontal="center" vertical="center"/>
      <protection/>
    </xf>
    <xf numFmtId="0" fontId="5" fillId="0" borderId="100" xfId="62" applyFont="1" applyBorder="1" applyAlignment="1">
      <alignment horizontal="center" vertical="center"/>
      <protection/>
    </xf>
    <xf numFmtId="0" fontId="5" fillId="0" borderId="44" xfId="62" applyFont="1" applyBorder="1" applyAlignment="1">
      <alignment horizontal="center" vertical="center"/>
      <protection/>
    </xf>
    <xf numFmtId="0" fontId="5" fillId="0" borderId="101" xfId="62" applyFont="1" applyBorder="1" applyAlignment="1">
      <alignment horizontal="center" vertical="center"/>
      <protection/>
    </xf>
    <xf numFmtId="0" fontId="13" fillId="0" borderId="0" xfId="64" applyFont="1" applyAlignment="1">
      <alignment horizontal="left" vertical="center"/>
      <protection/>
    </xf>
    <xf numFmtId="0" fontId="5" fillId="0" borderId="40" xfId="64" applyFont="1" applyFill="1" applyBorder="1" applyAlignment="1">
      <alignment horizontal="distributed" vertical="center" wrapText="1"/>
      <protection/>
    </xf>
    <xf numFmtId="0" fontId="5" fillId="0" borderId="85" xfId="64" applyFont="1" applyFill="1" applyBorder="1" applyAlignment="1">
      <alignment horizontal="distributed" vertical="center" wrapText="1"/>
      <protection/>
    </xf>
    <xf numFmtId="0" fontId="5" fillId="0" borderId="88" xfId="64" applyFont="1" applyFill="1" applyBorder="1" applyAlignment="1">
      <alignment horizontal="distributed" vertical="center" wrapText="1"/>
      <protection/>
    </xf>
    <xf numFmtId="0" fontId="5" fillId="0" borderId="102" xfId="64" applyFont="1" applyFill="1" applyBorder="1" applyAlignment="1">
      <alignment horizontal="distributed" vertical="center" wrapText="1"/>
      <protection/>
    </xf>
    <xf numFmtId="0" fontId="5" fillId="0" borderId="103" xfId="64" applyFont="1" applyFill="1" applyBorder="1" applyAlignment="1">
      <alignment horizontal="distributed" vertical="center" wrapText="1"/>
      <protection/>
    </xf>
    <xf numFmtId="0" fontId="5" fillId="0" borderId="104" xfId="64" applyFont="1" applyFill="1" applyBorder="1" applyAlignment="1">
      <alignment horizontal="distributed" vertical="center" wrapText="1"/>
      <protection/>
    </xf>
    <xf numFmtId="0" fontId="5" fillId="0" borderId="45" xfId="64" applyFont="1" applyFill="1" applyBorder="1" applyAlignment="1">
      <alignment horizontal="distributed" vertical="center" wrapText="1"/>
      <protection/>
    </xf>
    <xf numFmtId="0" fontId="5" fillId="0" borderId="46" xfId="64" applyFont="1" applyFill="1" applyBorder="1" applyAlignment="1">
      <alignment horizontal="distributed" vertical="center" wrapText="1"/>
      <protection/>
    </xf>
    <xf numFmtId="0" fontId="5" fillId="0" borderId="79" xfId="64" applyFont="1" applyFill="1" applyBorder="1" applyAlignment="1">
      <alignment horizontal="distributed" vertical="center"/>
      <protection/>
    </xf>
    <xf numFmtId="0" fontId="5" fillId="0" borderId="40" xfId="64" applyFont="1" applyFill="1" applyBorder="1" applyAlignment="1">
      <alignment horizontal="distributed" vertical="center"/>
      <protection/>
    </xf>
    <xf numFmtId="0" fontId="16" fillId="0" borderId="0" xfId="0" applyFont="1" applyBorder="1" applyAlignment="1">
      <alignment horizontal="right"/>
    </xf>
    <xf numFmtId="0" fontId="5" fillId="0" borderId="10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106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" fillId="0" borderId="111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 wrapText="1"/>
    </xf>
    <xf numFmtId="0" fontId="5" fillId="0" borderId="11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7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2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/>
    </xf>
    <xf numFmtId="0" fontId="5" fillId="0" borderId="54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16" fillId="0" borderId="31" xfId="0" applyFont="1" applyBorder="1" applyAlignment="1">
      <alignment horizontal="right"/>
    </xf>
    <xf numFmtId="0" fontId="5" fillId="0" borderId="120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5" fillId="0" borderId="121" xfId="0" applyFont="1" applyFill="1" applyBorder="1" applyAlignment="1">
      <alignment horizontal="center" vertical="center"/>
    </xf>
    <xf numFmtId="0" fontId="5" fillId="0" borderId="122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left"/>
    </xf>
    <xf numFmtId="0" fontId="5" fillId="0" borderId="123" xfId="0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5" fillId="0" borderId="120" xfId="0" applyFont="1" applyFill="1" applyBorder="1" applyAlignment="1">
      <alignment horizontal="center" vertical="center"/>
    </xf>
    <xf numFmtId="0" fontId="5" fillId="0" borderId="123" xfId="0" applyFont="1" applyFill="1" applyBorder="1" applyAlignment="1">
      <alignment horizontal="center" vertical="center"/>
    </xf>
    <xf numFmtId="0" fontId="5" fillId="0" borderId="124" xfId="0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center" wrapText="1"/>
    </xf>
    <xf numFmtId="0" fontId="5" fillId="0" borderId="125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26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5" fillId="0" borderId="127" xfId="0" applyFont="1" applyFill="1" applyBorder="1" applyAlignment="1">
      <alignment horizontal="center" vertical="center"/>
    </xf>
    <xf numFmtId="0" fontId="5" fillId="0" borderId="12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29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26" xfId="0" applyFont="1" applyFill="1" applyBorder="1" applyAlignment="1">
      <alignment horizontal="center" vertical="center"/>
    </xf>
    <xf numFmtId="0" fontId="14" fillId="0" borderId="0" xfId="66" applyFont="1" applyAlignment="1">
      <alignment horizontal="left" vertical="center"/>
      <protection/>
    </xf>
    <xf numFmtId="0" fontId="15" fillId="0" borderId="11" xfId="66" applyFont="1" applyBorder="1" applyAlignment="1">
      <alignment horizontal="left" vertical="center"/>
      <protection/>
    </xf>
    <xf numFmtId="0" fontId="16" fillId="0" borderId="11" xfId="66" applyFont="1" applyBorder="1" applyAlignment="1">
      <alignment horizontal="right" vertical="center"/>
      <protection/>
    </xf>
    <xf numFmtId="0" fontId="0" fillId="0" borderId="130" xfId="0" applyFont="1" applyFill="1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008_統計書10-2122 国保加入状況､国民健康保険財政" xfId="63"/>
    <cellStyle name="標準 3" xfId="64"/>
    <cellStyle name="標準 4" xfId="65"/>
    <cellStyle name="標準 5" xfId="66"/>
    <cellStyle name="未定義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4</xdr:col>
      <xdr:colOff>0</xdr:colOff>
      <xdr:row>4</xdr:row>
      <xdr:rowOff>0</xdr:rowOff>
    </xdr:to>
    <xdr:sp>
      <xdr:nvSpPr>
        <xdr:cNvPr id="1" name="Line 8"/>
        <xdr:cNvSpPr>
          <a:spLocks/>
        </xdr:cNvSpPr>
      </xdr:nvSpPr>
      <xdr:spPr>
        <a:xfrm>
          <a:off x="38100" y="419100"/>
          <a:ext cx="28765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38100</xdr:colOff>
      <xdr:row>11</xdr:row>
      <xdr:rowOff>28575</xdr:rowOff>
    </xdr:from>
    <xdr:to>
      <xdr:col>4</xdr:col>
      <xdr:colOff>0</xdr:colOff>
      <xdr:row>13</xdr:row>
      <xdr:rowOff>0</xdr:rowOff>
    </xdr:to>
    <xdr:sp>
      <xdr:nvSpPr>
        <xdr:cNvPr id="2" name="Line 8"/>
        <xdr:cNvSpPr>
          <a:spLocks/>
        </xdr:cNvSpPr>
      </xdr:nvSpPr>
      <xdr:spPr>
        <a:xfrm>
          <a:off x="38100" y="2266950"/>
          <a:ext cx="28765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0</xdr:rowOff>
    </xdr:from>
    <xdr:to>
      <xdr:col>2</xdr:col>
      <xdr:colOff>0</xdr:colOff>
      <xdr:row>10</xdr:row>
      <xdr:rowOff>209550</xdr:rowOff>
    </xdr:to>
    <xdr:sp>
      <xdr:nvSpPr>
        <xdr:cNvPr id="1" name="Line 1"/>
        <xdr:cNvSpPr>
          <a:spLocks/>
        </xdr:cNvSpPr>
      </xdr:nvSpPr>
      <xdr:spPr>
        <a:xfrm>
          <a:off x="28575" y="1876425"/>
          <a:ext cx="30670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9525</xdr:rowOff>
    </xdr:from>
    <xdr:to>
      <xdr:col>2</xdr:col>
      <xdr:colOff>0</xdr:colOff>
      <xdr:row>44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0325100"/>
          <a:ext cx="30861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="85" zoomScaleSheetLayoutView="85" zoomScalePageLayoutView="0" workbookViewId="0" topLeftCell="A1">
      <selection activeCell="A1" sqref="A1:I1"/>
    </sheetView>
  </sheetViews>
  <sheetFormatPr defaultColWidth="8.796875" defaultRowHeight="15"/>
  <cols>
    <col min="1" max="1" width="5" style="6" customWidth="1"/>
    <col min="2" max="3" width="5.5" style="6" customWidth="1"/>
    <col min="4" max="4" width="14.59765625" style="6" customWidth="1"/>
    <col min="5" max="9" width="11.59765625" style="6" customWidth="1"/>
    <col min="10" max="16384" width="9" style="6" customWidth="1"/>
  </cols>
  <sheetData>
    <row r="1" spans="1:9" s="11" customFormat="1" ht="17.25" customHeight="1">
      <c r="A1" s="241" t="s">
        <v>299</v>
      </c>
      <c r="B1" s="241"/>
      <c r="C1" s="241"/>
      <c r="D1" s="241"/>
      <c r="E1" s="241"/>
      <c r="F1" s="241"/>
      <c r="G1" s="241"/>
      <c r="H1" s="241"/>
      <c r="I1" s="241"/>
    </row>
    <row r="2" spans="4:9" s="4" customFormat="1" ht="13.5" customHeight="1" thickBot="1">
      <c r="D2" s="84"/>
      <c r="F2" s="85"/>
      <c r="H2" s="242" t="s">
        <v>257</v>
      </c>
      <c r="I2" s="242"/>
    </row>
    <row r="3" spans="1:9" ht="16.5" customHeight="1">
      <c r="A3" s="243" t="s">
        <v>258</v>
      </c>
      <c r="B3" s="243"/>
      <c r="C3" s="243"/>
      <c r="D3" s="244"/>
      <c r="E3" s="146">
        <v>2010</v>
      </c>
      <c r="F3" s="146">
        <v>2011</v>
      </c>
      <c r="G3" s="146">
        <v>2012</v>
      </c>
      <c r="H3" s="233">
        <v>2013</v>
      </c>
      <c r="I3" s="147">
        <v>2014</v>
      </c>
    </row>
    <row r="4" spans="1:9" ht="16.5" customHeight="1">
      <c r="A4" s="245" t="s">
        <v>1</v>
      </c>
      <c r="B4" s="245"/>
      <c r="C4" s="245"/>
      <c r="D4" s="246"/>
      <c r="E4" s="148" t="s">
        <v>293</v>
      </c>
      <c r="F4" s="148" t="s">
        <v>294</v>
      </c>
      <c r="G4" s="148" t="s">
        <v>295</v>
      </c>
      <c r="H4" s="234" t="s">
        <v>296</v>
      </c>
      <c r="I4" s="149" t="s">
        <v>319</v>
      </c>
    </row>
    <row r="5" spans="1:9" s="8" customFormat="1" ht="18" customHeight="1">
      <c r="A5" s="247" t="s">
        <v>259</v>
      </c>
      <c r="B5" s="247"/>
      <c r="C5" s="247"/>
      <c r="D5" s="248"/>
      <c r="E5" s="5">
        <v>22720</v>
      </c>
      <c r="F5" s="5">
        <v>23137</v>
      </c>
      <c r="G5" s="5">
        <v>23460</v>
      </c>
      <c r="H5" s="5">
        <v>23695</v>
      </c>
      <c r="I5" s="7">
        <v>23749</v>
      </c>
    </row>
    <row r="6" spans="1:9" s="8" customFormat="1" ht="18" customHeight="1">
      <c r="A6" s="249" t="s">
        <v>260</v>
      </c>
      <c r="B6" s="249"/>
      <c r="C6" s="249"/>
      <c r="D6" s="249"/>
      <c r="E6" s="5">
        <v>37699</v>
      </c>
      <c r="F6" s="5">
        <v>38169</v>
      </c>
      <c r="G6" s="5">
        <v>38615</v>
      </c>
      <c r="H6" s="5">
        <v>38780</v>
      </c>
      <c r="I6" s="7">
        <v>38474</v>
      </c>
    </row>
    <row r="7" spans="1:9" s="8" customFormat="1" ht="18" customHeight="1" thickBot="1">
      <c r="A7" s="252" t="s">
        <v>261</v>
      </c>
      <c r="B7" s="252"/>
      <c r="C7" s="252"/>
      <c r="D7" s="253"/>
      <c r="E7" s="86">
        <v>21.2</v>
      </c>
      <c r="F7" s="86">
        <v>21.4</v>
      </c>
      <c r="G7" s="86">
        <v>21.6</v>
      </c>
      <c r="H7" s="86">
        <v>21.2</v>
      </c>
      <c r="I7" s="87">
        <v>21</v>
      </c>
    </row>
    <row r="8" spans="6:9" s="4" customFormat="1" ht="15.75" customHeight="1">
      <c r="F8" s="88"/>
      <c r="H8" s="89"/>
      <c r="I8" s="89" t="s">
        <v>262</v>
      </c>
    </row>
    <row r="9" spans="1:8" ht="12" customHeight="1">
      <c r="A9" s="9"/>
      <c r="B9" s="9"/>
      <c r="C9" s="9"/>
      <c r="D9" s="9"/>
      <c r="E9" s="9"/>
      <c r="F9" s="83"/>
      <c r="H9" s="90"/>
    </row>
    <row r="10" spans="1:9" s="10" customFormat="1" ht="17.25">
      <c r="A10" s="241" t="s">
        <v>300</v>
      </c>
      <c r="B10" s="241"/>
      <c r="C10" s="241"/>
      <c r="D10" s="241"/>
      <c r="E10" s="241"/>
      <c r="F10" s="241"/>
      <c r="G10" s="241"/>
      <c r="H10" s="241"/>
      <c r="I10" s="241"/>
    </row>
    <row r="11" spans="2:9" s="4" customFormat="1" ht="13.5" customHeight="1" thickBot="1">
      <c r="B11" s="91"/>
      <c r="C11" s="91"/>
      <c r="D11" s="91"/>
      <c r="E11" s="12"/>
      <c r="F11" s="12"/>
      <c r="G11" s="12"/>
      <c r="I11" s="12" t="s">
        <v>263</v>
      </c>
    </row>
    <row r="12" spans="1:9" s="4" customFormat="1" ht="16.5" customHeight="1">
      <c r="A12" s="243" t="s">
        <v>264</v>
      </c>
      <c r="B12" s="243"/>
      <c r="C12" s="243"/>
      <c r="D12" s="244"/>
      <c r="E12" s="146">
        <v>2010</v>
      </c>
      <c r="F12" s="146">
        <v>2011</v>
      </c>
      <c r="G12" s="146">
        <v>2012</v>
      </c>
      <c r="H12" s="233">
        <v>2013</v>
      </c>
      <c r="I12" s="147">
        <v>2014</v>
      </c>
    </row>
    <row r="13" spans="1:9" ht="16.5" customHeight="1">
      <c r="A13" s="245" t="s">
        <v>1</v>
      </c>
      <c r="B13" s="245"/>
      <c r="C13" s="245"/>
      <c r="D13" s="246"/>
      <c r="E13" s="148" t="s">
        <v>293</v>
      </c>
      <c r="F13" s="148" t="s">
        <v>294</v>
      </c>
      <c r="G13" s="148" t="s">
        <v>295</v>
      </c>
      <c r="H13" s="234" t="s">
        <v>296</v>
      </c>
      <c r="I13" s="149" t="s">
        <v>319</v>
      </c>
    </row>
    <row r="14" spans="1:9" ht="18" customHeight="1">
      <c r="A14" s="254" t="s">
        <v>4</v>
      </c>
      <c r="B14" s="257" t="s">
        <v>5</v>
      </c>
      <c r="C14" s="257"/>
      <c r="D14" s="258"/>
      <c r="E14" s="125">
        <v>3059995</v>
      </c>
      <c r="F14" s="125">
        <v>3124275</v>
      </c>
      <c r="G14" s="126">
        <v>3642383</v>
      </c>
      <c r="H14" s="126">
        <v>3654755</v>
      </c>
      <c r="I14" s="127">
        <v>3546230</v>
      </c>
    </row>
    <row r="15" spans="1:9" s="8" customFormat="1" ht="18" customHeight="1">
      <c r="A15" s="255"/>
      <c r="B15" s="259" t="s">
        <v>6</v>
      </c>
      <c r="C15" s="239" t="s">
        <v>7</v>
      </c>
      <c r="D15" s="240"/>
      <c r="E15" s="112">
        <v>2438064</v>
      </c>
      <c r="F15" s="112">
        <v>2697444</v>
      </c>
      <c r="G15" s="119">
        <v>2611118</v>
      </c>
      <c r="H15" s="119">
        <v>2680109</v>
      </c>
      <c r="I15" s="120">
        <v>2628685</v>
      </c>
    </row>
    <row r="16" spans="1:9" s="8" customFormat="1" ht="18" customHeight="1">
      <c r="A16" s="255"/>
      <c r="B16" s="259"/>
      <c r="C16" s="239" t="s">
        <v>8</v>
      </c>
      <c r="D16" s="240"/>
      <c r="E16" s="112">
        <v>741034</v>
      </c>
      <c r="F16" s="112">
        <v>778714</v>
      </c>
      <c r="G16" s="119">
        <v>793670</v>
      </c>
      <c r="H16" s="119">
        <v>1034082</v>
      </c>
      <c r="I16" s="120">
        <v>1056845</v>
      </c>
    </row>
    <row r="17" spans="1:9" s="8" customFormat="1" ht="18" customHeight="1">
      <c r="A17" s="255"/>
      <c r="B17" s="259"/>
      <c r="C17" s="239" t="s">
        <v>9</v>
      </c>
      <c r="D17" s="240"/>
      <c r="E17" s="112">
        <v>57062</v>
      </c>
      <c r="F17" s="112">
        <v>58337</v>
      </c>
      <c r="G17" s="119">
        <v>74788</v>
      </c>
      <c r="H17" s="119">
        <v>65760</v>
      </c>
      <c r="I17" s="120">
        <v>76284</v>
      </c>
    </row>
    <row r="18" spans="1:9" s="8" customFormat="1" ht="18" customHeight="1">
      <c r="A18" s="255"/>
      <c r="B18" s="259"/>
      <c r="C18" s="239" t="s">
        <v>10</v>
      </c>
      <c r="D18" s="240"/>
      <c r="E18" s="112">
        <f>SUM(E15:E17)</f>
        <v>3236160</v>
      </c>
      <c r="F18" s="112">
        <f>SUM(F15:F17)</f>
        <v>3534495</v>
      </c>
      <c r="G18" s="119">
        <f>SUM(G15:G17)</f>
        <v>3479576</v>
      </c>
      <c r="H18" s="119">
        <f>SUM(H15:H17)</f>
        <v>3779951</v>
      </c>
      <c r="I18" s="120">
        <f>SUM(I15:I17)</f>
        <v>3761814</v>
      </c>
    </row>
    <row r="19" spans="1:9" s="8" customFormat="1" ht="18" customHeight="1">
      <c r="A19" s="255"/>
      <c r="B19" s="250" t="s">
        <v>11</v>
      </c>
      <c r="C19" s="250"/>
      <c r="D19" s="251"/>
      <c r="E19" s="112">
        <v>1131162</v>
      </c>
      <c r="F19" s="112">
        <v>943092</v>
      </c>
      <c r="G19" s="119">
        <v>878992</v>
      </c>
      <c r="H19" s="119">
        <v>948149</v>
      </c>
      <c r="I19" s="120">
        <v>878032</v>
      </c>
    </row>
    <row r="20" spans="1:9" s="8" customFormat="1" ht="18" customHeight="1">
      <c r="A20" s="255"/>
      <c r="B20" s="250" t="s">
        <v>12</v>
      </c>
      <c r="C20" s="250"/>
      <c r="D20" s="251"/>
      <c r="E20" s="112">
        <v>3385107</v>
      </c>
      <c r="F20" s="112">
        <v>3741334</v>
      </c>
      <c r="G20" s="119">
        <v>4179173</v>
      </c>
      <c r="H20" s="119">
        <v>4664418</v>
      </c>
      <c r="I20" s="120">
        <v>4832716</v>
      </c>
    </row>
    <row r="21" spans="1:9" s="8" customFormat="1" ht="18" customHeight="1">
      <c r="A21" s="255"/>
      <c r="B21" s="250" t="s">
        <v>13</v>
      </c>
      <c r="C21" s="250"/>
      <c r="D21" s="251"/>
      <c r="E21" s="112">
        <v>584235</v>
      </c>
      <c r="F21" s="112">
        <v>608513</v>
      </c>
      <c r="G21" s="119">
        <v>813921</v>
      </c>
      <c r="H21" s="119">
        <v>886794</v>
      </c>
      <c r="I21" s="120">
        <v>862205</v>
      </c>
    </row>
    <row r="22" spans="1:9" s="8" customFormat="1" ht="18" customHeight="1">
      <c r="A22" s="255"/>
      <c r="B22" s="250" t="s">
        <v>14</v>
      </c>
      <c r="C22" s="250"/>
      <c r="D22" s="251"/>
      <c r="E22" s="112">
        <v>1534524</v>
      </c>
      <c r="F22" s="112">
        <v>1604174</v>
      </c>
      <c r="G22" s="119">
        <v>1741392</v>
      </c>
      <c r="H22" s="119">
        <v>1776332</v>
      </c>
      <c r="I22" s="120">
        <v>1669218</v>
      </c>
    </row>
    <row r="23" spans="1:9" s="8" customFormat="1" ht="18" customHeight="1">
      <c r="A23" s="255"/>
      <c r="B23" s="250" t="s">
        <v>15</v>
      </c>
      <c r="C23" s="250"/>
      <c r="D23" s="251"/>
      <c r="E23" s="112">
        <v>763622</v>
      </c>
      <c r="F23" s="112">
        <v>755848</v>
      </c>
      <c r="G23" s="119">
        <v>873002</v>
      </c>
      <c r="H23" s="119">
        <v>910135</v>
      </c>
      <c r="I23" s="120">
        <v>1025477</v>
      </c>
    </row>
    <row r="24" spans="1:9" s="8" customFormat="1" ht="18" customHeight="1">
      <c r="A24" s="255"/>
      <c r="B24" s="250" t="s">
        <v>16</v>
      </c>
      <c r="C24" s="250"/>
      <c r="D24" s="251"/>
      <c r="E24" s="112">
        <v>81504</v>
      </c>
      <c r="F24" s="112">
        <v>562</v>
      </c>
      <c r="G24" s="119">
        <v>629</v>
      </c>
      <c r="H24" s="119">
        <v>57988</v>
      </c>
      <c r="I24" s="120">
        <v>605997</v>
      </c>
    </row>
    <row r="25" spans="1:9" s="8" customFormat="1" ht="18" customHeight="1">
      <c r="A25" s="255"/>
      <c r="B25" s="250" t="s">
        <v>17</v>
      </c>
      <c r="C25" s="250"/>
      <c r="D25" s="251"/>
      <c r="E25" s="112">
        <v>124041</v>
      </c>
      <c r="F25" s="112">
        <v>568697</v>
      </c>
      <c r="G25" s="119">
        <v>48172</v>
      </c>
      <c r="H25" s="119">
        <v>52053</v>
      </c>
      <c r="I25" s="120">
        <v>68576</v>
      </c>
    </row>
    <row r="26" spans="1:9" s="8" customFormat="1" ht="18" customHeight="1">
      <c r="A26" s="256"/>
      <c r="B26" s="261" t="s">
        <v>18</v>
      </c>
      <c r="C26" s="261"/>
      <c r="D26" s="262"/>
      <c r="E26" s="128">
        <f>E14+E18+E19+E20+E21+E22+E23+E24+E25</f>
        <v>13900350</v>
      </c>
      <c r="F26" s="128">
        <f>F14+F18+F19+F20+F21+F22+F23+F24+F25</f>
        <v>14880990</v>
      </c>
      <c r="G26" s="129">
        <f>G14+G18+G19+G20+G21+G22+G23+G24+G25</f>
        <v>15657240</v>
      </c>
      <c r="H26" s="129">
        <f>H14+H18+H19+H20+H21+H22+H23+H24+H25</f>
        <v>16730575</v>
      </c>
      <c r="I26" s="130">
        <f>I14+I18+I19+I20+I21+I22+I23+I24+I25</f>
        <v>17250265</v>
      </c>
    </row>
    <row r="27" spans="1:9" s="8" customFormat="1" ht="18" customHeight="1">
      <c r="A27" s="263" t="s">
        <v>19</v>
      </c>
      <c r="B27" s="265" t="s">
        <v>20</v>
      </c>
      <c r="C27" s="265" t="s">
        <v>21</v>
      </c>
      <c r="D27" s="232" t="s">
        <v>22</v>
      </c>
      <c r="E27" s="112">
        <v>8796712</v>
      </c>
      <c r="F27" s="112">
        <v>9333321</v>
      </c>
      <c r="G27" s="113">
        <v>9559520</v>
      </c>
      <c r="H27" s="113">
        <v>9855567</v>
      </c>
      <c r="I27" s="114">
        <v>9800225</v>
      </c>
    </row>
    <row r="28" spans="1:9" s="8" customFormat="1" ht="18" customHeight="1">
      <c r="A28" s="255"/>
      <c r="B28" s="259"/>
      <c r="C28" s="259"/>
      <c r="D28" s="150" t="s">
        <v>23</v>
      </c>
      <c r="E28" s="112">
        <v>70496</v>
      </c>
      <c r="F28" s="112">
        <v>72396</v>
      </c>
      <c r="G28" s="113">
        <v>81506</v>
      </c>
      <c r="H28" s="113">
        <v>87461</v>
      </c>
      <c r="I28" s="114">
        <v>85727</v>
      </c>
    </row>
    <row r="29" spans="1:9" s="8" customFormat="1" ht="18" customHeight="1">
      <c r="A29" s="255"/>
      <c r="B29" s="259"/>
      <c r="C29" s="259"/>
      <c r="D29" s="150" t="s">
        <v>24</v>
      </c>
      <c r="E29" s="112">
        <v>37981</v>
      </c>
      <c r="F29" s="112">
        <v>32298</v>
      </c>
      <c r="G29" s="113">
        <v>32595</v>
      </c>
      <c r="H29" s="113">
        <v>29754</v>
      </c>
      <c r="I29" s="114">
        <v>29700</v>
      </c>
    </row>
    <row r="30" spans="1:9" s="8" customFormat="1" ht="18" customHeight="1">
      <c r="A30" s="255"/>
      <c r="B30" s="259"/>
      <c r="C30" s="259"/>
      <c r="D30" s="150" t="s">
        <v>25</v>
      </c>
      <c r="E30" s="112">
        <v>875898</v>
      </c>
      <c r="F30" s="112">
        <v>974366</v>
      </c>
      <c r="G30" s="113">
        <v>1091333</v>
      </c>
      <c r="H30" s="113">
        <v>1110338</v>
      </c>
      <c r="I30" s="114">
        <v>1100287</v>
      </c>
    </row>
    <row r="31" spans="1:9" s="8" customFormat="1" ht="18" customHeight="1">
      <c r="A31" s="255"/>
      <c r="B31" s="259"/>
      <c r="C31" s="259"/>
      <c r="D31" s="150" t="s">
        <v>26</v>
      </c>
      <c r="E31" s="112">
        <v>69229</v>
      </c>
      <c r="F31" s="112">
        <v>70579</v>
      </c>
      <c r="G31" s="113">
        <v>74765</v>
      </c>
      <c r="H31" s="113">
        <v>82122</v>
      </c>
      <c r="I31" s="114">
        <v>76424</v>
      </c>
    </row>
    <row r="32" spans="1:9" s="8" customFormat="1" ht="18" customHeight="1">
      <c r="A32" s="255"/>
      <c r="B32" s="259"/>
      <c r="C32" s="259"/>
      <c r="D32" s="150" t="s">
        <v>27</v>
      </c>
      <c r="E32" s="112">
        <v>6540</v>
      </c>
      <c r="F32" s="112">
        <v>6510</v>
      </c>
      <c r="G32" s="113">
        <v>6480</v>
      </c>
      <c r="H32" s="113">
        <v>6510</v>
      </c>
      <c r="I32" s="114">
        <v>6810</v>
      </c>
    </row>
    <row r="33" spans="1:9" s="8" customFormat="1" ht="18" customHeight="1">
      <c r="A33" s="255"/>
      <c r="B33" s="259"/>
      <c r="C33" s="259"/>
      <c r="D33" s="150" t="s">
        <v>28</v>
      </c>
      <c r="E33" s="112">
        <v>82</v>
      </c>
      <c r="F33" s="112">
        <v>0</v>
      </c>
      <c r="G33" s="113">
        <v>70</v>
      </c>
      <c r="H33" s="113">
        <v>66</v>
      </c>
      <c r="I33" s="222" t="s">
        <v>322</v>
      </c>
    </row>
    <row r="34" spans="1:9" s="8" customFormat="1" ht="18" customHeight="1">
      <c r="A34" s="255"/>
      <c r="B34" s="259"/>
      <c r="C34" s="259"/>
      <c r="D34" s="150" t="s">
        <v>10</v>
      </c>
      <c r="E34" s="112">
        <f>SUM(E27:E33)</f>
        <v>9856938</v>
      </c>
      <c r="F34" s="112">
        <f>SUM(F27:F33)</f>
        <v>10489470</v>
      </c>
      <c r="G34" s="115">
        <f>SUM(G27:G33)</f>
        <v>10846269</v>
      </c>
      <c r="H34" s="113">
        <f>SUM(H27:H33)</f>
        <v>11171818</v>
      </c>
      <c r="I34" s="114">
        <f>SUM(I27:I33)</f>
        <v>11099173</v>
      </c>
    </row>
    <row r="35" spans="1:9" s="8" customFormat="1" ht="18" customHeight="1">
      <c r="A35" s="255"/>
      <c r="B35" s="250" t="s">
        <v>29</v>
      </c>
      <c r="C35" s="250"/>
      <c r="D35" s="251"/>
      <c r="E35" s="112">
        <v>200181</v>
      </c>
      <c r="F35" s="112">
        <v>191640</v>
      </c>
      <c r="G35" s="115">
        <v>214907</v>
      </c>
      <c r="H35" s="113">
        <v>206747</v>
      </c>
      <c r="I35" s="114">
        <v>228949</v>
      </c>
    </row>
    <row r="36" spans="1:9" s="8" customFormat="1" ht="18" customHeight="1">
      <c r="A36" s="255"/>
      <c r="B36" s="260" t="s">
        <v>265</v>
      </c>
      <c r="C36" s="239" t="s">
        <v>30</v>
      </c>
      <c r="D36" s="240"/>
      <c r="E36" s="112">
        <v>1477859</v>
      </c>
      <c r="F36" s="112">
        <v>1702742</v>
      </c>
      <c r="G36" s="115">
        <v>1905413</v>
      </c>
      <c r="H36" s="113">
        <v>2026179</v>
      </c>
      <c r="I36" s="114">
        <v>2075785</v>
      </c>
    </row>
    <row r="37" spans="1:9" s="8" customFormat="1" ht="18" customHeight="1">
      <c r="A37" s="255"/>
      <c r="B37" s="260"/>
      <c r="C37" s="239" t="s">
        <v>31</v>
      </c>
      <c r="D37" s="240"/>
      <c r="E37" s="112">
        <v>188</v>
      </c>
      <c r="F37" s="112">
        <v>161</v>
      </c>
      <c r="G37" s="115">
        <v>138</v>
      </c>
      <c r="H37" s="113">
        <v>158</v>
      </c>
      <c r="I37" s="114">
        <v>141</v>
      </c>
    </row>
    <row r="38" spans="1:9" s="8" customFormat="1" ht="18" customHeight="1">
      <c r="A38" s="255"/>
      <c r="B38" s="260"/>
      <c r="C38" s="239" t="s">
        <v>10</v>
      </c>
      <c r="D38" s="240"/>
      <c r="E38" s="112">
        <f>SUM(E36:E37)</f>
        <v>1478047</v>
      </c>
      <c r="F38" s="112">
        <f>SUM(F36:F37)</f>
        <v>1702903</v>
      </c>
      <c r="G38" s="115">
        <f>SUM(G36:G37)</f>
        <v>1905551</v>
      </c>
      <c r="H38" s="113">
        <f>SUM(H36:H37)</f>
        <v>2026337</v>
      </c>
      <c r="I38" s="114">
        <f>SUM(I36:I37)</f>
        <v>2075926</v>
      </c>
    </row>
    <row r="39" spans="1:9" s="8" customFormat="1" ht="18" customHeight="1">
      <c r="A39" s="255"/>
      <c r="B39" s="260" t="s">
        <v>266</v>
      </c>
      <c r="C39" s="239" t="s">
        <v>30</v>
      </c>
      <c r="D39" s="240"/>
      <c r="E39" s="112">
        <v>2375</v>
      </c>
      <c r="F39" s="112">
        <v>4873</v>
      </c>
      <c r="G39" s="115">
        <v>1949</v>
      </c>
      <c r="H39" s="113">
        <v>1988</v>
      </c>
      <c r="I39" s="114">
        <v>1521</v>
      </c>
    </row>
    <row r="40" spans="1:9" s="8" customFormat="1" ht="18" customHeight="1">
      <c r="A40" s="255"/>
      <c r="B40" s="260"/>
      <c r="C40" s="239" t="s">
        <v>31</v>
      </c>
      <c r="D40" s="240"/>
      <c r="E40" s="112">
        <v>184</v>
      </c>
      <c r="F40" s="112">
        <v>158</v>
      </c>
      <c r="G40" s="115">
        <v>134</v>
      </c>
      <c r="H40" s="113">
        <v>159</v>
      </c>
      <c r="I40" s="114">
        <v>141</v>
      </c>
    </row>
    <row r="41" spans="1:9" s="4" customFormat="1" ht="18" customHeight="1">
      <c r="A41" s="255"/>
      <c r="B41" s="260"/>
      <c r="C41" s="239" t="s">
        <v>10</v>
      </c>
      <c r="D41" s="240"/>
      <c r="E41" s="112">
        <f>SUM(E39:E40)</f>
        <v>2559</v>
      </c>
      <c r="F41" s="112">
        <f>SUM(F39:F40)</f>
        <v>5031</v>
      </c>
      <c r="G41" s="116">
        <f>SUM(G39:G40)</f>
        <v>2083</v>
      </c>
      <c r="H41" s="118">
        <f>SUM(H39:H40)</f>
        <v>2147</v>
      </c>
      <c r="I41" s="117">
        <f>SUM(I39:I40)</f>
        <v>1662</v>
      </c>
    </row>
    <row r="42" spans="1:9" ht="18" customHeight="1">
      <c r="A42" s="255"/>
      <c r="B42" s="260" t="s">
        <v>32</v>
      </c>
      <c r="C42" s="239" t="s">
        <v>30</v>
      </c>
      <c r="D42" s="240"/>
      <c r="E42" s="112">
        <v>9983</v>
      </c>
      <c r="F42" s="112">
        <v>0</v>
      </c>
      <c r="G42" s="118">
        <v>952</v>
      </c>
      <c r="H42" s="118">
        <v>31</v>
      </c>
      <c r="I42" s="221" t="s">
        <v>322</v>
      </c>
    </row>
    <row r="43" spans="1:9" ht="18" customHeight="1">
      <c r="A43" s="255"/>
      <c r="B43" s="260"/>
      <c r="C43" s="239" t="s">
        <v>31</v>
      </c>
      <c r="D43" s="240"/>
      <c r="E43" s="112">
        <v>106</v>
      </c>
      <c r="F43" s="112">
        <v>101</v>
      </c>
      <c r="G43" s="119">
        <v>85</v>
      </c>
      <c r="H43" s="119">
        <v>75</v>
      </c>
      <c r="I43" s="120">
        <v>70</v>
      </c>
    </row>
    <row r="44" spans="1:9" ht="18" customHeight="1">
      <c r="A44" s="255"/>
      <c r="B44" s="260"/>
      <c r="C44" s="239" t="s">
        <v>10</v>
      </c>
      <c r="D44" s="240"/>
      <c r="E44" s="112">
        <f>SUM(E42:E43)</f>
        <v>10089</v>
      </c>
      <c r="F44" s="112">
        <f>SUM(F42:F43)</f>
        <v>101</v>
      </c>
      <c r="G44" s="119">
        <f>SUM(G42:G43)</f>
        <v>1037</v>
      </c>
      <c r="H44" s="119">
        <f>SUM(H42:H43)</f>
        <v>106</v>
      </c>
      <c r="I44" s="120">
        <f>SUM(I42:I43)</f>
        <v>70</v>
      </c>
    </row>
    <row r="45" spans="1:9" ht="18" customHeight="1">
      <c r="A45" s="255"/>
      <c r="B45" s="250" t="s">
        <v>33</v>
      </c>
      <c r="C45" s="250"/>
      <c r="D45" s="251"/>
      <c r="E45" s="112">
        <v>571696</v>
      </c>
      <c r="F45" s="112">
        <v>639549</v>
      </c>
      <c r="G45" s="119">
        <v>719394</v>
      </c>
      <c r="H45" s="119">
        <v>787567</v>
      </c>
      <c r="I45" s="120">
        <v>789545</v>
      </c>
    </row>
    <row r="46" spans="1:9" ht="18" customHeight="1">
      <c r="A46" s="255"/>
      <c r="B46" s="250" t="s">
        <v>34</v>
      </c>
      <c r="C46" s="250"/>
      <c r="D46" s="251"/>
      <c r="E46" s="112">
        <v>1498630</v>
      </c>
      <c r="F46" s="112">
        <v>1482463</v>
      </c>
      <c r="G46" s="119">
        <v>1577616</v>
      </c>
      <c r="H46" s="119">
        <v>1661324</v>
      </c>
      <c r="I46" s="120">
        <v>1785123</v>
      </c>
    </row>
    <row r="47" spans="1:9" ht="18" customHeight="1">
      <c r="A47" s="255"/>
      <c r="B47" s="250" t="s">
        <v>35</v>
      </c>
      <c r="C47" s="250"/>
      <c r="D47" s="251"/>
      <c r="E47" s="112">
        <v>75765</v>
      </c>
      <c r="F47" s="112">
        <v>81503</v>
      </c>
      <c r="G47" s="119">
        <v>82896</v>
      </c>
      <c r="H47" s="119">
        <v>93937</v>
      </c>
      <c r="I47" s="120">
        <v>109983</v>
      </c>
    </row>
    <row r="48" spans="1:9" ht="18" customHeight="1">
      <c r="A48" s="255"/>
      <c r="B48" s="250" t="s">
        <v>36</v>
      </c>
      <c r="C48" s="250"/>
      <c r="D48" s="251"/>
      <c r="E48" s="112">
        <v>205888</v>
      </c>
      <c r="F48" s="112">
        <v>287701</v>
      </c>
      <c r="G48" s="119">
        <v>249499</v>
      </c>
      <c r="H48" s="119">
        <v>174595</v>
      </c>
      <c r="I48" s="120">
        <v>310061</v>
      </c>
    </row>
    <row r="49" spans="1:9" ht="18" customHeight="1" thickBot="1">
      <c r="A49" s="264"/>
      <c r="B49" s="266" t="s">
        <v>18</v>
      </c>
      <c r="C49" s="266"/>
      <c r="D49" s="267"/>
      <c r="E49" s="121">
        <v>13650630</v>
      </c>
      <c r="F49" s="121">
        <f>F34+F35+F38+F41+F44+F45+F46+F47+F48</f>
        <v>14880361</v>
      </c>
      <c r="G49" s="121">
        <f>G34+G35+G38+G41+G44+G45+G46+G47+G48</f>
        <v>15599252</v>
      </c>
      <c r="H49" s="122">
        <f>H34+H35+H38+H41+H44+H45+H46+H47+H48</f>
        <v>16124578</v>
      </c>
      <c r="I49" s="123">
        <f>I34+I35+I38+I41+I44+I45+I46+I47+I48</f>
        <v>16400492</v>
      </c>
    </row>
    <row r="50" spans="1:9" s="8" customFormat="1" ht="15.75" customHeight="1">
      <c r="A50" s="92"/>
      <c r="B50" s="92"/>
      <c r="C50" s="92"/>
      <c r="D50" s="92"/>
      <c r="E50" s="92"/>
      <c r="F50" s="92"/>
      <c r="G50" s="92"/>
      <c r="H50" s="92"/>
      <c r="I50" s="93" t="s">
        <v>37</v>
      </c>
    </row>
  </sheetData>
  <sheetProtection/>
  <mergeCells count="46">
    <mergeCell ref="B47:D47"/>
    <mergeCell ref="B48:D48"/>
    <mergeCell ref="B49:D49"/>
    <mergeCell ref="C38:D38"/>
    <mergeCell ref="B39:B41"/>
    <mergeCell ref="C39:D39"/>
    <mergeCell ref="C40:D40"/>
    <mergeCell ref="C41:D41"/>
    <mergeCell ref="C44:D44"/>
    <mergeCell ref="B24:D24"/>
    <mergeCell ref="B25:D25"/>
    <mergeCell ref="B26:D26"/>
    <mergeCell ref="B45:D45"/>
    <mergeCell ref="B46:D46"/>
    <mergeCell ref="A27:A49"/>
    <mergeCell ref="B27:B34"/>
    <mergeCell ref="C27:C34"/>
    <mergeCell ref="B35:D35"/>
    <mergeCell ref="B36:B38"/>
    <mergeCell ref="C36:D36"/>
    <mergeCell ref="C37:D37"/>
    <mergeCell ref="B42:B44"/>
    <mergeCell ref="C42:D42"/>
    <mergeCell ref="C43:D43"/>
    <mergeCell ref="C18:D18"/>
    <mergeCell ref="B19:D19"/>
    <mergeCell ref="B20:D20"/>
    <mergeCell ref="B21:D21"/>
    <mergeCell ref="B22:D22"/>
    <mergeCell ref="B23:D23"/>
    <mergeCell ref="A7:D7"/>
    <mergeCell ref="A10:I10"/>
    <mergeCell ref="A12:D12"/>
    <mergeCell ref="A13:D13"/>
    <mergeCell ref="A14:A26"/>
    <mergeCell ref="B14:D14"/>
    <mergeCell ref="B15:B18"/>
    <mergeCell ref="C15:D15"/>
    <mergeCell ref="C16:D16"/>
    <mergeCell ref="C17:D17"/>
    <mergeCell ref="A1:I1"/>
    <mergeCell ref="H2:I2"/>
    <mergeCell ref="A3:D3"/>
    <mergeCell ref="A4:D4"/>
    <mergeCell ref="A5:D5"/>
    <mergeCell ref="A6:D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="85" zoomScaleSheetLayoutView="85" zoomScalePageLayoutView="0" workbookViewId="0" topLeftCell="A49">
      <selection activeCell="F73" sqref="F73"/>
    </sheetView>
  </sheetViews>
  <sheetFormatPr defaultColWidth="8.796875" defaultRowHeight="15"/>
  <cols>
    <col min="1" max="1" width="7.8984375" style="30" customWidth="1"/>
    <col min="2" max="2" width="24.59765625" style="30" customWidth="1"/>
    <col min="3" max="7" width="11.59765625" style="14" customWidth="1"/>
    <col min="8" max="16384" width="9" style="14" customWidth="1"/>
  </cols>
  <sheetData>
    <row r="1" spans="1:7" ht="17.25">
      <c r="A1" s="241" t="s">
        <v>301</v>
      </c>
      <c r="B1" s="241"/>
      <c r="C1" s="241"/>
      <c r="D1" s="241"/>
      <c r="E1" s="241"/>
      <c r="F1" s="241"/>
      <c r="G1" s="241"/>
    </row>
    <row r="2" spans="1:7" ht="15" customHeight="1" thickBot="1">
      <c r="A2" s="4"/>
      <c r="B2" s="4"/>
      <c r="C2" s="4"/>
      <c r="D2" s="85"/>
      <c r="E2" s="4"/>
      <c r="F2" s="242" t="s">
        <v>288</v>
      </c>
      <c r="G2" s="242"/>
    </row>
    <row r="3" spans="1:7" ht="18" customHeight="1">
      <c r="A3" s="275" t="s">
        <v>287</v>
      </c>
      <c r="B3" s="276"/>
      <c r="C3" s="151">
        <v>2010</v>
      </c>
      <c r="D3" s="151">
        <v>2011</v>
      </c>
      <c r="E3" s="151">
        <v>2012</v>
      </c>
      <c r="F3" s="237">
        <v>2013</v>
      </c>
      <c r="G3" s="152">
        <v>2014</v>
      </c>
    </row>
    <row r="4" spans="1:7" ht="18" customHeight="1">
      <c r="A4" s="277"/>
      <c r="B4" s="278"/>
      <c r="C4" s="153" t="s">
        <v>293</v>
      </c>
      <c r="D4" s="153" t="s">
        <v>294</v>
      </c>
      <c r="E4" s="153" t="s">
        <v>295</v>
      </c>
      <c r="F4" s="238" t="s">
        <v>297</v>
      </c>
      <c r="G4" s="154" t="s">
        <v>320</v>
      </c>
    </row>
    <row r="5" spans="1:7" ht="18.75" customHeight="1" thickBot="1">
      <c r="A5" s="281" t="s">
        <v>281</v>
      </c>
      <c r="B5" s="282"/>
      <c r="C5" s="218">
        <v>34987</v>
      </c>
      <c r="D5" s="219">
        <v>36071</v>
      </c>
      <c r="E5" s="219">
        <v>37779</v>
      </c>
      <c r="F5" s="219">
        <v>39407</v>
      </c>
      <c r="G5" s="220">
        <v>41094</v>
      </c>
    </row>
    <row r="6" spans="1:7" ht="13.5" customHeight="1">
      <c r="A6" s="4"/>
      <c r="B6" s="4"/>
      <c r="C6" s="4"/>
      <c r="D6" s="94"/>
      <c r="E6" s="4"/>
      <c r="F6" s="95"/>
      <c r="G6" s="26" t="s">
        <v>71</v>
      </c>
    </row>
    <row r="8" spans="1:7" ht="17.25">
      <c r="A8" s="283" t="s">
        <v>325</v>
      </c>
      <c r="B8" s="283"/>
      <c r="C8" s="283"/>
      <c r="D8" s="283"/>
      <c r="E8" s="283"/>
      <c r="F8" s="283"/>
      <c r="G8" s="283"/>
    </row>
    <row r="9" spans="1:7" ht="15" customHeight="1" thickBot="1">
      <c r="A9" s="15"/>
      <c r="B9" s="16"/>
      <c r="C9" s="17"/>
      <c r="D9" s="17"/>
      <c r="E9" s="17"/>
      <c r="F9" s="18"/>
      <c r="G9" s="18" t="s">
        <v>38</v>
      </c>
    </row>
    <row r="10" spans="1:7" ht="18" customHeight="1">
      <c r="A10" s="19"/>
      <c r="B10" s="20" t="s">
        <v>298</v>
      </c>
      <c r="C10" s="146">
        <v>2010</v>
      </c>
      <c r="D10" s="146">
        <v>2011</v>
      </c>
      <c r="E10" s="146">
        <v>2012</v>
      </c>
      <c r="F10" s="233">
        <v>2013</v>
      </c>
      <c r="G10" s="147">
        <v>2014</v>
      </c>
    </row>
    <row r="11" spans="1:7" ht="18" customHeight="1">
      <c r="A11" s="21" t="s">
        <v>40</v>
      </c>
      <c r="B11" s="22"/>
      <c r="C11" s="148" t="s">
        <v>293</v>
      </c>
      <c r="D11" s="148" t="s">
        <v>294</v>
      </c>
      <c r="E11" s="148" t="s">
        <v>295</v>
      </c>
      <c r="F11" s="234" t="s">
        <v>321</v>
      </c>
      <c r="G11" s="149" t="s">
        <v>319</v>
      </c>
    </row>
    <row r="12" spans="1:7" ht="18.75" customHeight="1">
      <c r="A12" s="158" t="s">
        <v>41</v>
      </c>
      <c r="B12" s="159" t="s">
        <v>42</v>
      </c>
      <c r="C12" s="96">
        <v>1883945</v>
      </c>
      <c r="D12" s="96">
        <v>1920233</v>
      </c>
      <c r="E12" s="96">
        <v>2372408</v>
      </c>
      <c r="F12" s="96">
        <v>2484101</v>
      </c>
      <c r="G12" s="97">
        <v>2602178</v>
      </c>
    </row>
    <row r="13" spans="1:7" ht="18.75" customHeight="1">
      <c r="A13" s="268" t="s">
        <v>43</v>
      </c>
      <c r="B13" s="160" t="s">
        <v>44</v>
      </c>
      <c r="C13" s="96">
        <v>0</v>
      </c>
      <c r="D13" s="96">
        <v>0</v>
      </c>
      <c r="E13" s="96">
        <v>0</v>
      </c>
      <c r="F13" s="96">
        <v>0</v>
      </c>
      <c r="G13" s="223" t="s">
        <v>323</v>
      </c>
    </row>
    <row r="14" spans="1:7" ht="18.75" customHeight="1">
      <c r="A14" s="268"/>
      <c r="B14" s="160" t="s">
        <v>45</v>
      </c>
      <c r="C14" s="96">
        <v>80</v>
      </c>
      <c r="D14" s="96">
        <v>190</v>
      </c>
      <c r="E14" s="96">
        <v>80</v>
      </c>
      <c r="F14" s="96">
        <v>155</v>
      </c>
      <c r="G14" s="97">
        <v>140</v>
      </c>
    </row>
    <row r="15" spans="1:7" ht="18.75" customHeight="1">
      <c r="A15" s="268" t="s">
        <v>46</v>
      </c>
      <c r="B15" s="160" t="s">
        <v>47</v>
      </c>
      <c r="C15" s="96">
        <v>1657900</v>
      </c>
      <c r="D15" s="96">
        <v>1704764</v>
      </c>
      <c r="E15" s="96">
        <v>1780518</v>
      </c>
      <c r="F15" s="96">
        <v>1815474</v>
      </c>
      <c r="G15" s="97">
        <v>1924623</v>
      </c>
    </row>
    <row r="16" spans="1:7" ht="18.75" customHeight="1">
      <c r="A16" s="268"/>
      <c r="B16" s="160" t="s">
        <v>48</v>
      </c>
      <c r="C16" s="96">
        <v>380214</v>
      </c>
      <c r="D16" s="96">
        <v>398501</v>
      </c>
      <c r="E16" s="96">
        <v>370666</v>
      </c>
      <c r="F16" s="96">
        <v>355621</v>
      </c>
      <c r="G16" s="97">
        <v>344523</v>
      </c>
    </row>
    <row r="17" spans="1:7" ht="27" customHeight="1">
      <c r="A17" s="268"/>
      <c r="B17" s="160" t="s">
        <v>49</v>
      </c>
      <c r="C17" s="96">
        <v>18353</v>
      </c>
      <c r="D17" s="96">
        <v>21321</v>
      </c>
      <c r="E17" s="96">
        <v>19658</v>
      </c>
      <c r="F17" s="96">
        <v>19153</v>
      </c>
      <c r="G17" s="97">
        <v>16507</v>
      </c>
    </row>
    <row r="18" spans="1:7" ht="27" customHeight="1">
      <c r="A18" s="268"/>
      <c r="B18" s="160" t="s">
        <v>50</v>
      </c>
      <c r="C18" s="96">
        <v>75870</v>
      </c>
      <c r="D18" s="96">
        <v>78865</v>
      </c>
      <c r="E18" s="96">
        <v>80370</v>
      </c>
      <c r="F18" s="96">
        <v>78772</v>
      </c>
      <c r="G18" s="97">
        <v>70986</v>
      </c>
    </row>
    <row r="19" spans="1:7" ht="18.75" customHeight="1">
      <c r="A19" s="268"/>
      <c r="B19" s="160" t="s">
        <v>51</v>
      </c>
      <c r="C19" s="96">
        <v>0</v>
      </c>
      <c r="D19" s="96">
        <v>2997</v>
      </c>
      <c r="E19" s="96">
        <v>1100</v>
      </c>
      <c r="F19" s="96">
        <v>758</v>
      </c>
      <c r="G19" s="97">
        <v>4231</v>
      </c>
    </row>
    <row r="20" spans="1:7" ht="18.75" customHeight="1">
      <c r="A20" s="268" t="s">
        <v>52</v>
      </c>
      <c r="B20" s="160" t="s">
        <v>53</v>
      </c>
      <c r="C20" s="96">
        <v>0</v>
      </c>
      <c r="D20" s="96">
        <v>0</v>
      </c>
      <c r="E20" s="96">
        <v>0</v>
      </c>
      <c r="F20" s="96">
        <v>0</v>
      </c>
      <c r="G20" s="223" t="s">
        <v>322</v>
      </c>
    </row>
    <row r="21" spans="1:7" ht="18.75" customHeight="1">
      <c r="A21" s="268"/>
      <c r="B21" s="160" t="s">
        <v>54</v>
      </c>
      <c r="C21" s="96">
        <v>2803640</v>
      </c>
      <c r="D21" s="96">
        <v>2851872</v>
      </c>
      <c r="E21" s="96">
        <v>2889199</v>
      </c>
      <c r="F21" s="96">
        <v>2890675</v>
      </c>
      <c r="G21" s="97">
        <v>3097263</v>
      </c>
    </row>
    <row r="22" spans="1:7" ht="18.75" customHeight="1">
      <c r="A22" s="268"/>
      <c r="B22" s="160" t="s">
        <v>55</v>
      </c>
      <c r="C22" s="96">
        <v>23140</v>
      </c>
      <c r="D22" s="96">
        <v>18134</v>
      </c>
      <c r="E22" s="96">
        <v>28005</v>
      </c>
      <c r="F22" s="96">
        <v>20767</v>
      </c>
      <c r="G22" s="97">
        <v>19147</v>
      </c>
    </row>
    <row r="23" spans="1:7" ht="18.75" customHeight="1">
      <c r="A23" s="268" t="s">
        <v>56</v>
      </c>
      <c r="B23" s="160" t="s">
        <v>57</v>
      </c>
      <c r="C23" s="96">
        <v>1404254</v>
      </c>
      <c r="D23" s="96">
        <v>1402499</v>
      </c>
      <c r="E23" s="96">
        <v>1458377</v>
      </c>
      <c r="F23" s="96">
        <v>1470277</v>
      </c>
      <c r="G23" s="97">
        <v>1552058</v>
      </c>
    </row>
    <row r="24" spans="1:7" ht="27" customHeight="1">
      <c r="A24" s="268"/>
      <c r="B24" s="160" t="s">
        <v>49</v>
      </c>
      <c r="C24" s="96">
        <v>8760</v>
      </c>
      <c r="D24" s="96">
        <v>10661</v>
      </c>
      <c r="E24" s="96">
        <v>9829</v>
      </c>
      <c r="F24" s="96">
        <v>9576</v>
      </c>
      <c r="G24" s="97">
        <v>8253</v>
      </c>
    </row>
    <row r="25" spans="1:7" ht="27" customHeight="1">
      <c r="A25" s="268"/>
      <c r="B25" s="160" t="s">
        <v>50</v>
      </c>
      <c r="C25" s="96">
        <v>37345</v>
      </c>
      <c r="D25" s="96">
        <v>39432</v>
      </c>
      <c r="E25" s="96">
        <v>40185</v>
      </c>
      <c r="F25" s="96">
        <v>39386</v>
      </c>
      <c r="G25" s="97">
        <v>35493</v>
      </c>
    </row>
    <row r="26" spans="1:7" ht="18.75" customHeight="1">
      <c r="A26" s="268"/>
      <c r="B26" s="160" t="s">
        <v>51</v>
      </c>
      <c r="C26" s="96">
        <v>0</v>
      </c>
      <c r="D26" s="96">
        <v>0</v>
      </c>
      <c r="E26" s="96">
        <v>0</v>
      </c>
      <c r="F26" s="96">
        <v>4538</v>
      </c>
      <c r="G26" s="97">
        <v>2636</v>
      </c>
    </row>
    <row r="27" spans="1:7" ht="18.75" customHeight="1">
      <c r="A27" s="268" t="s">
        <v>58</v>
      </c>
      <c r="B27" s="284"/>
      <c r="C27" s="96">
        <v>1216</v>
      </c>
      <c r="D27" s="96">
        <v>796</v>
      </c>
      <c r="E27" s="96">
        <v>545</v>
      </c>
      <c r="F27" s="96">
        <v>532</v>
      </c>
      <c r="G27" s="97">
        <v>584</v>
      </c>
    </row>
    <row r="28" spans="1:7" ht="18.75" customHeight="1">
      <c r="A28" s="268" t="s">
        <v>59</v>
      </c>
      <c r="B28" s="160" t="s">
        <v>60</v>
      </c>
      <c r="C28" s="96">
        <v>1147293</v>
      </c>
      <c r="D28" s="96">
        <v>1189188</v>
      </c>
      <c r="E28" s="96">
        <v>1235332</v>
      </c>
      <c r="F28" s="96">
        <v>1254679</v>
      </c>
      <c r="G28" s="97">
        <v>1322425</v>
      </c>
    </row>
    <row r="29" spans="1:7" ht="18.75" customHeight="1">
      <c r="A29" s="268"/>
      <c r="B29" s="160" t="s">
        <v>61</v>
      </c>
      <c r="C29" s="96">
        <v>252516</v>
      </c>
      <c r="D29" s="96">
        <v>280739</v>
      </c>
      <c r="E29" s="96">
        <v>257218</v>
      </c>
      <c r="F29" s="96">
        <v>251799</v>
      </c>
      <c r="G29" s="97">
        <v>265989</v>
      </c>
    </row>
    <row r="30" spans="1:7" ht="18.75" customHeight="1">
      <c r="A30" s="268"/>
      <c r="B30" s="160" t="s">
        <v>62</v>
      </c>
      <c r="C30" s="96">
        <v>55504</v>
      </c>
      <c r="D30" s="96">
        <v>86438</v>
      </c>
      <c r="E30" s="96">
        <v>0</v>
      </c>
      <c r="F30" s="96">
        <v>0</v>
      </c>
      <c r="G30" s="223">
        <v>0</v>
      </c>
    </row>
    <row r="31" spans="1:7" ht="27" customHeight="1">
      <c r="A31" s="268"/>
      <c r="B31" s="160" t="s">
        <v>63</v>
      </c>
      <c r="C31" s="96">
        <v>25317</v>
      </c>
      <c r="D31" s="96">
        <v>31708</v>
      </c>
      <c r="E31" s="96">
        <v>0</v>
      </c>
      <c r="F31" s="96">
        <v>0</v>
      </c>
      <c r="G31" s="223">
        <v>0</v>
      </c>
    </row>
    <row r="32" spans="1:7" ht="27" customHeight="1">
      <c r="A32" s="268"/>
      <c r="B32" s="160" t="s">
        <v>64</v>
      </c>
      <c r="C32" s="96">
        <v>7923</v>
      </c>
      <c r="D32" s="96">
        <v>8483</v>
      </c>
      <c r="E32" s="96">
        <v>46537</v>
      </c>
      <c r="F32" s="96">
        <v>8694</v>
      </c>
      <c r="G32" s="97">
        <v>9488</v>
      </c>
    </row>
    <row r="33" spans="1:7" ht="27" customHeight="1">
      <c r="A33" s="268"/>
      <c r="B33" s="160" t="s">
        <v>65</v>
      </c>
      <c r="C33" s="96">
        <v>36120</v>
      </c>
      <c r="D33" s="96">
        <v>37558</v>
      </c>
      <c r="E33" s="96">
        <v>0</v>
      </c>
      <c r="F33" s="96">
        <v>37644</v>
      </c>
      <c r="G33" s="97">
        <v>42947</v>
      </c>
    </row>
    <row r="34" spans="1:7" ht="18.75" customHeight="1">
      <c r="A34" s="268"/>
      <c r="B34" s="160" t="s">
        <v>51</v>
      </c>
      <c r="C34" s="96">
        <v>0</v>
      </c>
      <c r="D34" s="96">
        <v>0</v>
      </c>
      <c r="E34" s="96">
        <v>0</v>
      </c>
      <c r="F34" s="96">
        <v>0</v>
      </c>
      <c r="G34" s="223" t="s">
        <v>322</v>
      </c>
    </row>
    <row r="35" spans="1:7" ht="18.75" customHeight="1">
      <c r="A35" s="268" t="s">
        <v>66</v>
      </c>
      <c r="B35" s="284"/>
      <c r="C35" s="96">
        <v>314</v>
      </c>
      <c r="D35" s="96">
        <v>90120</v>
      </c>
      <c r="E35" s="96">
        <v>34656</v>
      </c>
      <c r="F35" s="96">
        <v>180874</v>
      </c>
      <c r="G35" s="97">
        <v>26928</v>
      </c>
    </row>
    <row r="36" spans="1:7" ht="18.75" customHeight="1">
      <c r="A36" s="268" t="s">
        <v>67</v>
      </c>
      <c r="B36" s="160" t="s">
        <v>68</v>
      </c>
      <c r="C36" s="96">
        <v>0</v>
      </c>
      <c r="D36" s="96">
        <v>0</v>
      </c>
      <c r="E36" s="96">
        <v>0</v>
      </c>
      <c r="F36" s="96">
        <v>0</v>
      </c>
      <c r="G36" s="223" t="s">
        <v>322</v>
      </c>
    </row>
    <row r="37" spans="1:7" ht="18.75" customHeight="1">
      <c r="A37" s="268"/>
      <c r="B37" s="160" t="s">
        <v>51</v>
      </c>
      <c r="C37" s="96">
        <v>0</v>
      </c>
      <c r="D37" s="96">
        <v>0</v>
      </c>
      <c r="E37" s="96">
        <v>0</v>
      </c>
      <c r="F37" s="96">
        <v>0</v>
      </c>
      <c r="G37" s="223" t="s">
        <v>322</v>
      </c>
    </row>
    <row r="38" spans="1:7" ht="18.75" customHeight="1">
      <c r="A38" s="268" t="s">
        <v>69</v>
      </c>
      <c r="B38" s="284"/>
      <c r="C38" s="98">
        <v>4443</v>
      </c>
      <c r="D38" s="98">
        <v>8918</v>
      </c>
      <c r="E38" s="98">
        <v>28314</v>
      </c>
      <c r="F38" s="98">
        <v>426</v>
      </c>
      <c r="G38" s="99">
        <v>3339</v>
      </c>
    </row>
    <row r="39" spans="1:7" ht="18.75" customHeight="1" thickBot="1">
      <c r="A39" s="285" t="s">
        <v>70</v>
      </c>
      <c r="B39" s="286"/>
      <c r="C39" s="100">
        <f>SUM(C12:C38)</f>
        <v>9824147</v>
      </c>
      <c r="D39" s="100">
        <f>SUM(D12:D38)</f>
        <v>10183417</v>
      </c>
      <c r="E39" s="100">
        <f>SUM(E12:E38)</f>
        <v>10652997</v>
      </c>
      <c r="F39" s="100">
        <f>SUM(F12:F38)</f>
        <v>10923901</v>
      </c>
      <c r="G39" s="101">
        <f>SUM(G12:G38)</f>
        <v>11349738</v>
      </c>
    </row>
    <row r="40" spans="1:7" ht="13.5">
      <c r="A40" s="23"/>
      <c r="B40" s="24"/>
      <c r="C40" s="25"/>
      <c r="D40" s="25"/>
      <c r="E40" s="25"/>
      <c r="F40" s="26"/>
      <c r="G40" s="26" t="s">
        <v>71</v>
      </c>
    </row>
    <row r="41" spans="1:7" ht="17.25">
      <c r="A41" s="283" t="s">
        <v>324</v>
      </c>
      <c r="B41" s="283"/>
      <c r="C41" s="283"/>
      <c r="D41" s="283"/>
      <c r="E41" s="283"/>
      <c r="F41" s="283"/>
      <c r="G41" s="283"/>
    </row>
    <row r="42" spans="1:7" ht="15" customHeight="1" thickBot="1">
      <c r="A42" s="27"/>
      <c r="B42" s="27"/>
      <c r="C42" s="28"/>
      <c r="D42" s="28"/>
      <c r="E42" s="28"/>
      <c r="F42" s="29"/>
      <c r="G42" s="18" t="s">
        <v>38</v>
      </c>
    </row>
    <row r="43" spans="1:7" ht="18" customHeight="1">
      <c r="A43" s="19"/>
      <c r="B43" s="20" t="s">
        <v>39</v>
      </c>
      <c r="C43" s="146">
        <v>2010</v>
      </c>
      <c r="D43" s="146">
        <v>2011</v>
      </c>
      <c r="E43" s="146">
        <v>2012</v>
      </c>
      <c r="F43" s="233">
        <v>2013</v>
      </c>
      <c r="G43" s="147">
        <v>2014</v>
      </c>
    </row>
    <row r="44" spans="1:7" ht="18" customHeight="1">
      <c r="A44" s="21" t="s">
        <v>40</v>
      </c>
      <c r="B44" s="22"/>
      <c r="C44" s="148" t="s">
        <v>293</v>
      </c>
      <c r="D44" s="148" t="s">
        <v>294</v>
      </c>
      <c r="E44" s="148" t="s">
        <v>295</v>
      </c>
      <c r="F44" s="234" t="s">
        <v>296</v>
      </c>
      <c r="G44" s="149" t="s">
        <v>319</v>
      </c>
    </row>
    <row r="45" spans="1:7" ht="24" customHeight="1">
      <c r="A45" s="290" t="s">
        <v>29</v>
      </c>
      <c r="B45" s="291"/>
      <c r="C45" s="96">
        <v>217255</v>
      </c>
      <c r="D45" s="96">
        <v>225164</v>
      </c>
      <c r="E45" s="96">
        <v>210545</v>
      </c>
      <c r="F45" s="96">
        <v>205596</v>
      </c>
      <c r="G45" s="97">
        <v>215420</v>
      </c>
    </row>
    <row r="46" spans="1:7" ht="24" customHeight="1">
      <c r="A46" s="268" t="s">
        <v>72</v>
      </c>
      <c r="B46" s="160" t="s">
        <v>73</v>
      </c>
      <c r="C46" s="96">
        <v>8138597</v>
      </c>
      <c r="D46" s="96">
        <v>8448711</v>
      </c>
      <c r="E46" s="96">
        <v>8789528</v>
      </c>
      <c r="F46" s="96">
        <v>8930766</v>
      </c>
      <c r="G46" s="97">
        <v>9410712</v>
      </c>
    </row>
    <row r="47" spans="1:7" ht="24" customHeight="1">
      <c r="A47" s="268"/>
      <c r="B47" s="160" t="s">
        <v>74</v>
      </c>
      <c r="C47" s="96">
        <v>593003</v>
      </c>
      <c r="D47" s="96">
        <v>601100</v>
      </c>
      <c r="E47" s="96">
        <v>598308</v>
      </c>
      <c r="F47" s="96">
        <v>617194</v>
      </c>
      <c r="G47" s="97">
        <v>650475</v>
      </c>
    </row>
    <row r="48" spans="1:7" ht="24" customHeight="1">
      <c r="A48" s="268"/>
      <c r="B48" s="160" t="s">
        <v>75</v>
      </c>
      <c r="C48" s="96">
        <v>141291</v>
      </c>
      <c r="D48" s="96">
        <v>146298</v>
      </c>
      <c r="E48" s="96">
        <v>153520</v>
      </c>
      <c r="F48" s="96">
        <v>151791</v>
      </c>
      <c r="G48" s="97">
        <v>156577</v>
      </c>
    </row>
    <row r="49" spans="1:7" ht="24" customHeight="1">
      <c r="A49" s="268"/>
      <c r="B49" s="160" t="s">
        <v>76</v>
      </c>
      <c r="C49" s="96">
        <v>282033</v>
      </c>
      <c r="D49" s="96">
        <v>298281</v>
      </c>
      <c r="E49" s="96">
        <v>310806</v>
      </c>
      <c r="F49" s="96">
        <v>311846</v>
      </c>
      <c r="G49" s="97">
        <v>333974</v>
      </c>
    </row>
    <row r="50" spans="1:7" ht="24" customHeight="1">
      <c r="A50" s="268"/>
      <c r="B50" s="161" t="s">
        <v>77</v>
      </c>
      <c r="C50" s="96">
        <v>13512</v>
      </c>
      <c r="D50" s="96">
        <v>14390</v>
      </c>
      <c r="E50" s="96">
        <v>18790</v>
      </c>
      <c r="F50" s="96">
        <v>17587</v>
      </c>
      <c r="G50" s="97">
        <v>19220</v>
      </c>
    </row>
    <row r="51" spans="1:7" ht="24" customHeight="1">
      <c r="A51" s="268"/>
      <c r="B51" s="160" t="s">
        <v>78</v>
      </c>
      <c r="C51" s="96">
        <v>13659</v>
      </c>
      <c r="D51" s="96">
        <v>12733</v>
      </c>
      <c r="E51" s="96">
        <v>11714</v>
      </c>
      <c r="F51" s="96">
        <v>8297</v>
      </c>
      <c r="G51" s="97">
        <v>8683</v>
      </c>
    </row>
    <row r="52" spans="1:7" ht="24" customHeight="1">
      <c r="A52" s="268"/>
      <c r="B52" s="160" t="s">
        <v>79</v>
      </c>
      <c r="C52" s="96">
        <v>0</v>
      </c>
      <c r="D52" s="96">
        <v>0</v>
      </c>
      <c r="E52" s="96">
        <v>0</v>
      </c>
      <c r="F52" s="96">
        <v>0</v>
      </c>
      <c r="G52" s="223" t="s">
        <v>322</v>
      </c>
    </row>
    <row r="53" spans="1:7" ht="24" customHeight="1">
      <c r="A53" s="268"/>
      <c r="B53" s="160" t="s">
        <v>80</v>
      </c>
      <c r="C53" s="96">
        <v>0</v>
      </c>
      <c r="D53" s="96">
        <v>0</v>
      </c>
      <c r="E53" s="96">
        <v>0</v>
      </c>
      <c r="F53" s="96">
        <v>0</v>
      </c>
      <c r="G53" s="223" t="s">
        <v>322</v>
      </c>
    </row>
    <row r="54" spans="1:7" ht="24" customHeight="1">
      <c r="A54" s="268" t="s">
        <v>81</v>
      </c>
      <c r="B54" s="160" t="s">
        <v>82</v>
      </c>
      <c r="C54" s="96">
        <v>94966</v>
      </c>
      <c r="D54" s="96">
        <v>116160</v>
      </c>
      <c r="E54" s="96">
        <v>117748</v>
      </c>
      <c r="F54" s="96">
        <v>112402</v>
      </c>
      <c r="G54" s="97">
        <v>127228</v>
      </c>
    </row>
    <row r="55" spans="1:7" ht="24" customHeight="1">
      <c r="A55" s="268"/>
      <c r="B55" s="160" t="s">
        <v>83</v>
      </c>
      <c r="C55" s="96">
        <v>184898</v>
      </c>
      <c r="D55" s="96">
        <v>193989</v>
      </c>
      <c r="E55" s="96">
        <v>197763</v>
      </c>
      <c r="F55" s="96">
        <v>199758</v>
      </c>
      <c r="G55" s="97">
        <v>224928</v>
      </c>
    </row>
    <row r="56" spans="1:7" ht="24" customHeight="1">
      <c r="A56" s="268" t="s">
        <v>84</v>
      </c>
      <c r="B56" s="284"/>
      <c r="C56" s="96">
        <v>29470</v>
      </c>
      <c r="D56" s="96">
        <v>796</v>
      </c>
      <c r="E56" s="96">
        <v>28266</v>
      </c>
      <c r="F56" s="96">
        <v>277168</v>
      </c>
      <c r="G56" s="97">
        <v>61208</v>
      </c>
    </row>
    <row r="57" spans="1:7" ht="24" customHeight="1">
      <c r="A57" s="268" t="s">
        <v>85</v>
      </c>
      <c r="B57" s="160" t="s">
        <v>86</v>
      </c>
      <c r="C57" s="96">
        <v>0</v>
      </c>
      <c r="D57" s="96">
        <v>0</v>
      </c>
      <c r="E57" s="96">
        <v>0</v>
      </c>
      <c r="F57" s="96">
        <v>0</v>
      </c>
      <c r="G57" s="223" t="s">
        <v>322</v>
      </c>
    </row>
    <row r="58" spans="1:7" ht="24" customHeight="1">
      <c r="A58" s="268"/>
      <c r="B58" s="160" t="s">
        <v>80</v>
      </c>
      <c r="C58" s="96">
        <v>148</v>
      </c>
      <c r="D58" s="96">
        <v>36</v>
      </c>
      <c r="E58" s="96">
        <v>140</v>
      </c>
      <c r="F58" s="96">
        <v>33</v>
      </c>
      <c r="G58" s="223" t="s">
        <v>322</v>
      </c>
    </row>
    <row r="59" spans="1:7" ht="24" customHeight="1">
      <c r="A59" s="292" t="s">
        <v>87</v>
      </c>
      <c r="B59" s="293"/>
      <c r="C59" s="96">
        <v>0</v>
      </c>
      <c r="D59" s="96">
        <v>0</v>
      </c>
      <c r="E59" s="96">
        <v>0</v>
      </c>
      <c r="F59" s="96">
        <v>0</v>
      </c>
      <c r="G59" s="223" t="s">
        <v>322</v>
      </c>
    </row>
    <row r="60" spans="1:7" ht="24" customHeight="1">
      <c r="A60" s="268" t="s">
        <v>88</v>
      </c>
      <c r="B60" s="160" t="s">
        <v>89</v>
      </c>
      <c r="C60" s="96">
        <v>0</v>
      </c>
      <c r="D60" s="96">
        <v>0</v>
      </c>
      <c r="E60" s="96">
        <v>0</v>
      </c>
      <c r="F60" s="96">
        <v>0</v>
      </c>
      <c r="G60" s="223" t="s">
        <v>322</v>
      </c>
    </row>
    <row r="61" spans="1:7" ht="24" customHeight="1">
      <c r="A61" s="268"/>
      <c r="B61" s="160" t="s">
        <v>90</v>
      </c>
      <c r="C61" s="96">
        <v>0</v>
      </c>
      <c r="D61" s="96">
        <v>0</v>
      </c>
      <c r="E61" s="96">
        <v>0</v>
      </c>
      <c r="F61" s="96">
        <v>0</v>
      </c>
      <c r="G61" s="223" t="s">
        <v>322</v>
      </c>
    </row>
    <row r="62" spans="1:7" ht="24" customHeight="1">
      <c r="A62" s="287"/>
      <c r="B62" s="162" t="s">
        <v>80</v>
      </c>
      <c r="C62" s="96">
        <v>25195</v>
      </c>
      <c r="D62" s="96">
        <v>91102</v>
      </c>
      <c r="E62" s="96">
        <v>35009</v>
      </c>
      <c r="F62" s="96">
        <v>64536</v>
      </c>
      <c r="G62" s="97">
        <v>34013</v>
      </c>
    </row>
    <row r="63" spans="1:7" ht="24" customHeight="1" thickBot="1">
      <c r="A63" s="288" t="s">
        <v>18</v>
      </c>
      <c r="B63" s="289"/>
      <c r="C63" s="163">
        <f>SUM(C45:C62)</f>
        <v>9734027</v>
      </c>
      <c r="D63" s="164">
        <f>SUM(D45:D62)</f>
        <v>10148760</v>
      </c>
      <c r="E63" s="164">
        <f>SUM(E45:E62)</f>
        <v>10472137</v>
      </c>
      <c r="F63" s="164">
        <f>SUM(F45:F62)</f>
        <v>10896974</v>
      </c>
      <c r="G63" s="165">
        <f>SUM(G45:G62)</f>
        <v>11242438</v>
      </c>
    </row>
    <row r="64" spans="6:7" ht="13.5">
      <c r="F64" s="26"/>
      <c r="G64" s="26" t="s">
        <v>71</v>
      </c>
    </row>
    <row r="66" spans="1:7" ht="17.25">
      <c r="A66" s="241" t="s">
        <v>302</v>
      </c>
      <c r="B66" s="241"/>
      <c r="C66" s="241"/>
      <c r="D66" s="241"/>
      <c r="E66" s="241"/>
      <c r="F66" s="241"/>
      <c r="G66" s="241"/>
    </row>
    <row r="67" spans="1:7" ht="15" customHeight="1" thickBot="1">
      <c r="A67" s="4"/>
      <c r="B67" s="4"/>
      <c r="C67" s="4"/>
      <c r="D67" s="85"/>
      <c r="E67" s="4"/>
      <c r="F67" s="242" t="s">
        <v>289</v>
      </c>
      <c r="G67" s="242"/>
    </row>
    <row r="68" spans="1:7" ht="18" customHeight="1">
      <c r="A68" s="275" t="s">
        <v>287</v>
      </c>
      <c r="B68" s="276"/>
      <c r="C68" s="151">
        <v>2010</v>
      </c>
      <c r="D68" s="151">
        <v>2011</v>
      </c>
      <c r="E68" s="151">
        <v>2012</v>
      </c>
      <c r="F68" s="237">
        <v>2013</v>
      </c>
      <c r="G68" s="152">
        <v>2014</v>
      </c>
    </row>
    <row r="69" spans="1:7" ht="18" customHeight="1">
      <c r="A69" s="277"/>
      <c r="B69" s="278"/>
      <c r="C69" s="153" t="s">
        <v>293</v>
      </c>
      <c r="D69" s="153" t="s">
        <v>294</v>
      </c>
      <c r="E69" s="153" t="s">
        <v>295</v>
      </c>
      <c r="F69" s="238" t="s">
        <v>296</v>
      </c>
      <c r="G69" s="154" t="s">
        <v>319</v>
      </c>
    </row>
    <row r="70" spans="1:7" ht="18.75" customHeight="1">
      <c r="A70" s="279" t="s">
        <v>281</v>
      </c>
      <c r="B70" s="280"/>
      <c r="C70" s="166">
        <v>17705</v>
      </c>
      <c r="D70" s="166">
        <v>18096</v>
      </c>
      <c r="E70" s="166">
        <v>18498</v>
      </c>
      <c r="F70" s="166">
        <v>18886</v>
      </c>
      <c r="G70" s="167">
        <v>19201</v>
      </c>
    </row>
    <row r="71" spans="1:7" ht="18.75" customHeight="1">
      <c r="A71" s="269" t="s">
        <v>283</v>
      </c>
      <c r="B71" s="270"/>
      <c r="C71" s="168">
        <v>15891585</v>
      </c>
      <c r="D71" s="168">
        <v>16764827</v>
      </c>
      <c r="E71" s="168">
        <v>16793707</v>
      </c>
      <c r="F71" s="168">
        <v>17491658</v>
      </c>
      <c r="G71" s="169">
        <v>18026064</v>
      </c>
    </row>
    <row r="72" spans="1:7" ht="18.75" customHeight="1">
      <c r="A72" s="269" t="s">
        <v>284</v>
      </c>
      <c r="B72" s="270"/>
      <c r="C72" s="168">
        <v>94847</v>
      </c>
      <c r="D72" s="168">
        <v>108924</v>
      </c>
      <c r="E72" s="168">
        <v>123190</v>
      </c>
      <c r="F72" s="168">
        <v>157470</v>
      </c>
      <c r="G72" s="169">
        <v>152603</v>
      </c>
    </row>
    <row r="73" spans="1:7" ht="18.75" customHeight="1">
      <c r="A73" s="271" t="s">
        <v>285</v>
      </c>
      <c r="B73" s="272"/>
      <c r="C73" s="170">
        <v>563283</v>
      </c>
      <c r="D73" s="170">
        <v>598182</v>
      </c>
      <c r="E73" s="170">
        <v>610313</v>
      </c>
      <c r="F73" s="170">
        <v>652271</v>
      </c>
      <c r="G73" s="171">
        <v>714597</v>
      </c>
    </row>
    <row r="74" spans="1:7" ht="18.75" customHeight="1" thickBot="1">
      <c r="A74" s="273" t="s">
        <v>286</v>
      </c>
      <c r="B74" s="274"/>
      <c r="C74" s="155">
        <f>SUM(C71:C73)</f>
        <v>16549715</v>
      </c>
      <c r="D74" s="156">
        <f>SUM(D71:D73)</f>
        <v>17471933</v>
      </c>
      <c r="E74" s="156">
        <f>SUM(E71:E73)</f>
        <v>17527210</v>
      </c>
      <c r="F74" s="156">
        <f>SUM(F71:F73)</f>
        <v>18301399</v>
      </c>
      <c r="G74" s="157">
        <f>SUM(G71:G73)</f>
        <v>18893264</v>
      </c>
    </row>
    <row r="75" ht="13.5">
      <c r="G75" s="95" t="s">
        <v>282</v>
      </c>
    </row>
  </sheetData>
  <sheetProtection/>
  <mergeCells count="32">
    <mergeCell ref="A60:A62"/>
    <mergeCell ref="A63:B63"/>
    <mergeCell ref="A45:B45"/>
    <mergeCell ref="A46:A53"/>
    <mergeCell ref="A54:A55"/>
    <mergeCell ref="A56:B56"/>
    <mergeCell ref="A57:A58"/>
    <mergeCell ref="A59:B59"/>
    <mergeCell ref="A23:A26"/>
    <mergeCell ref="A27:B27"/>
    <mergeCell ref="A28:A34"/>
    <mergeCell ref="A35:B35"/>
    <mergeCell ref="A39:B39"/>
    <mergeCell ref="A41:G41"/>
    <mergeCell ref="A36:A37"/>
    <mergeCell ref="A38:B38"/>
    <mergeCell ref="A1:G1"/>
    <mergeCell ref="F2:G2"/>
    <mergeCell ref="A3:B4"/>
    <mergeCell ref="A5:B5"/>
    <mergeCell ref="A8:G8"/>
    <mergeCell ref="A13:A14"/>
    <mergeCell ref="A15:A19"/>
    <mergeCell ref="A20:A22"/>
    <mergeCell ref="A71:B71"/>
    <mergeCell ref="A72:B72"/>
    <mergeCell ref="A73:B73"/>
    <mergeCell ref="A74:B74"/>
    <mergeCell ref="A66:G66"/>
    <mergeCell ref="F67:G67"/>
    <mergeCell ref="A68:B69"/>
    <mergeCell ref="A70:B7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2" r:id="rId2"/>
  <rowBreaks count="1" manualBreakCount="1">
    <brk id="40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I50"/>
  <sheetViews>
    <sheetView tabSelected="1" defaultGridColor="0" view="pageBreakPreview" zoomScale="85" zoomScaleNormal="75" zoomScaleSheetLayoutView="85" zoomScalePageLayoutView="0" colorId="22" workbookViewId="0" topLeftCell="G19">
      <selection activeCell="AJ47" sqref="AJ47"/>
    </sheetView>
  </sheetViews>
  <sheetFormatPr defaultColWidth="10.796875" defaultRowHeight="15"/>
  <cols>
    <col min="1" max="1" width="3.09765625" style="3" bestFit="1" customWidth="1"/>
    <col min="2" max="2" width="3.09765625" style="34" bestFit="1" customWidth="1"/>
    <col min="3" max="3" width="4" style="31" bestFit="1" customWidth="1"/>
    <col min="4" max="6" width="6.09765625" style="3" customWidth="1"/>
    <col min="7" max="7" width="6.09765625" style="32" customWidth="1"/>
    <col min="8" max="8" width="6.09765625" style="3" customWidth="1"/>
    <col min="9" max="9" width="6.09765625" style="32" customWidth="1"/>
    <col min="10" max="10" width="6.09765625" style="3" customWidth="1"/>
    <col min="11" max="11" width="6.09765625" style="32" customWidth="1"/>
    <col min="12" max="15" width="6.09765625" style="3" customWidth="1"/>
    <col min="16" max="16" width="6.09765625" style="2" customWidth="1"/>
    <col min="17" max="17" width="6.09765625" style="3" customWidth="1"/>
    <col min="18" max="18" width="6.3984375" style="34" customWidth="1"/>
    <col min="19" max="19" width="4" style="31" bestFit="1" customWidth="1"/>
    <col min="20" max="20" width="6.3984375" style="3" customWidth="1"/>
    <col min="21" max="22" width="6.09765625" style="3" customWidth="1"/>
    <col min="23" max="23" width="6.09765625" style="32" customWidth="1"/>
    <col min="24" max="24" width="6.09765625" style="3" customWidth="1"/>
    <col min="25" max="25" width="6.09765625" style="32" customWidth="1"/>
    <col min="26" max="26" width="6.09765625" style="3" customWidth="1"/>
    <col min="27" max="27" width="6.09765625" style="32" customWidth="1"/>
    <col min="28" max="31" width="6.09765625" style="3" customWidth="1"/>
    <col min="32" max="32" width="6.09765625" style="2" customWidth="1"/>
    <col min="33" max="33" width="6.09765625" style="3" customWidth="1"/>
    <col min="34" max="35" width="6.3984375" style="3" customWidth="1"/>
    <col min="36" max="16384" width="10.69921875" style="3" customWidth="1"/>
  </cols>
  <sheetData>
    <row r="1" spans="1:35" s="13" customFormat="1" ht="18.75" customHeight="1">
      <c r="A1" s="308" t="s">
        <v>303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 t="s">
        <v>304</v>
      </c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</row>
    <row r="2" spans="2:35" s="13" customFormat="1" ht="15" thickBot="1">
      <c r="B2" s="133"/>
      <c r="C2" s="134"/>
      <c r="I2" s="135"/>
      <c r="L2" s="324" t="s">
        <v>3</v>
      </c>
      <c r="M2" s="324"/>
      <c r="N2" s="324"/>
      <c r="O2" s="324"/>
      <c r="W2" s="133"/>
      <c r="X2" s="134"/>
      <c r="AB2" s="135"/>
      <c r="AH2" s="323" t="s">
        <v>3</v>
      </c>
      <c r="AI2" s="323"/>
    </row>
    <row r="3" spans="1:35" s="1" customFormat="1" ht="15" customHeight="1">
      <c r="A3" s="304" t="s">
        <v>1</v>
      </c>
      <c r="B3" s="304"/>
      <c r="C3" s="309"/>
      <c r="D3" s="355" t="s">
        <v>273</v>
      </c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7"/>
      <c r="P3" s="132"/>
      <c r="Q3" s="132"/>
      <c r="R3" s="132"/>
      <c r="S3" s="304" t="s">
        <v>308</v>
      </c>
      <c r="T3" s="304"/>
      <c r="U3" s="309"/>
      <c r="V3" s="355" t="s">
        <v>277</v>
      </c>
      <c r="W3" s="356"/>
      <c r="X3" s="356"/>
      <c r="Y3" s="356"/>
      <c r="Z3" s="356" t="s">
        <v>278</v>
      </c>
      <c r="AA3" s="356"/>
      <c r="AB3" s="356"/>
      <c r="AC3" s="356"/>
      <c r="AD3" s="356"/>
      <c r="AE3" s="356" t="s">
        <v>309</v>
      </c>
      <c r="AF3" s="356"/>
      <c r="AG3" s="224" t="s">
        <v>310</v>
      </c>
      <c r="AH3" s="303" t="s">
        <v>279</v>
      </c>
      <c r="AI3" s="295"/>
    </row>
    <row r="4" spans="1:35" s="1" customFormat="1" ht="15" customHeight="1">
      <c r="A4" s="305"/>
      <c r="B4" s="305"/>
      <c r="C4" s="310"/>
      <c r="D4" s="358" t="s">
        <v>91</v>
      </c>
      <c r="E4" s="311"/>
      <c r="F4" s="311"/>
      <c r="G4" s="311"/>
      <c r="H4" s="311"/>
      <c r="I4" s="311" t="s">
        <v>92</v>
      </c>
      <c r="J4" s="311"/>
      <c r="K4" s="311"/>
      <c r="L4" s="311"/>
      <c r="M4" s="311"/>
      <c r="N4" s="311"/>
      <c r="O4" s="172" t="s">
        <v>311</v>
      </c>
      <c r="P4" s="132"/>
      <c r="Q4" s="132"/>
      <c r="R4" s="132"/>
      <c r="S4" s="305"/>
      <c r="T4" s="305"/>
      <c r="U4" s="310"/>
      <c r="V4" s="227" t="s">
        <v>93</v>
      </c>
      <c r="W4" s="311" t="s">
        <v>92</v>
      </c>
      <c r="X4" s="311"/>
      <c r="Y4" s="311"/>
      <c r="Z4" s="311" t="s">
        <v>94</v>
      </c>
      <c r="AA4" s="311"/>
      <c r="AB4" s="311"/>
      <c r="AC4" s="311"/>
      <c r="AD4" s="311"/>
      <c r="AE4" s="311" t="s">
        <v>312</v>
      </c>
      <c r="AF4" s="311"/>
      <c r="AG4" s="225" t="s">
        <v>312</v>
      </c>
      <c r="AH4" s="226" t="s">
        <v>93</v>
      </c>
      <c r="AI4" s="236" t="s">
        <v>92</v>
      </c>
    </row>
    <row r="5" spans="1:35" s="1" customFormat="1" ht="24" customHeight="1">
      <c r="A5" s="306"/>
      <c r="B5" s="306"/>
      <c r="C5" s="307"/>
      <c r="D5" s="173" t="s">
        <v>96</v>
      </c>
      <c r="E5" s="174" t="s">
        <v>97</v>
      </c>
      <c r="F5" s="174" t="s">
        <v>98</v>
      </c>
      <c r="G5" s="175" t="s">
        <v>99</v>
      </c>
      <c r="H5" s="174" t="s">
        <v>100</v>
      </c>
      <c r="I5" s="174" t="s">
        <v>101</v>
      </c>
      <c r="J5" s="174" t="s">
        <v>102</v>
      </c>
      <c r="K5" s="174" t="s">
        <v>103</v>
      </c>
      <c r="L5" s="176" t="s">
        <v>306</v>
      </c>
      <c r="M5" s="177" t="s">
        <v>328</v>
      </c>
      <c r="N5" s="178" t="s">
        <v>313</v>
      </c>
      <c r="O5" s="179" t="s">
        <v>270</v>
      </c>
      <c r="P5" s="132"/>
      <c r="Q5" s="132"/>
      <c r="R5" s="132"/>
      <c r="S5" s="306"/>
      <c r="T5" s="306"/>
      <c r="U5" s="307"/>
      <c r="V5" s="173" t="s">
        <v>107</v>
      </c>
      <c r="W5" s="175" t="s">
        <v>108</v>
      </c>
      <c r="X5" s="205" t="s">
        <v>109</v>
      </c>
      <c r="Y5" s="198" t="s">
        <v>110</v>
      </c>
      <c r="Z5" s="174" t="s">
        <v>111</v>
      </c>
      <c r="AA5" s="175" t="s">
        <v>112</v>
      </c>
      <c r="AB5" s="174" t="s">
        <v>113</v>
      </c>
      <c r="AC5" s="175" t="s">
        <v>114</v>
      </c>
      <c r="AD5" s="230" t="s">
        <v>115</v>
      </c>
      <c r="AE5" s="230" t="s">
        <v>116</v>
      </c>
      <c r="AF5" s="174" t="s">
        <v>117</v>
      </c>
      <c r="AG5" s="174" t="s">
        <v>118</v>
      </c>
      <c r="AH5" s="230" t="s">
        <v>155</v>
      </c>
      <c r="AI5" s="199" t="s">
        <v>156</v>
      </c>
    </row>
    <row r="6" spans="1:35" ht="17.25" customHeight="1">
      <c r="A6" s="315" t="s">
        <v>119</v>
      </c>
      <c r="B6" s="316" t="s">
        <v>120</v>
      </c>
      <c r="C6" s="317"/>
      <c r="D6" s="181">
        <v>96</v>
      </c>
      <c r="E6" s="182">
        <v>83</v>
      </c>
      <c r="F6" s="182">
        <v>86</v>
      </c>
      <c r="G6" s="182">
        <v>62</v>
      </c>
      <c r="H6" s="182">
        <v>70</v>
      </c>
      <c r="I6" s="182">
        <v>75</v>
      </c>
      <c r="J6" s="182">
        <v>50</v>
      </c>
      <c r="K6" s="182">
        <v>105</v>
      </c>
      <c r="L6" s="182" t="s">
        <v>0</v>
      </c>
      <c r="M6" s="182">
        <v>70</v>
      </c>
      <c r="N6" s="182">
        <v>90</v>
      </c>
      <c r="O6" s="182">
        <v>45</v>
      </c>
      <c r="Q6" s="136"/>
      <c r="R6" s="136"/>
      <c r="S6" s="315" t="s">
        <v>119</v>
      </c>
      <c r="T6" s="316" t="s">
        <v>120</v>
      </c>
      <c r="U6" s="317"/>
      <c r="V6" s="200">
        <v>24</v>
      </c>
      <c r="W6" s="201">
        <v>40</v>
      </c>
      <c r="X6" s="201">
        <v>42</v>
      </c>
      <c r="Y6" s="201">
        <v>35</v>
      </c>
      <c r="Z6" s="201">
        <v>36</v>
      </c>
      <c r="AA6" s="201">
        <v>50</v>
      </c>
      <c r="AB6" s="201">
        <v>56</v>
      </c>
      <c r="AC6" s="201">
        <v>133</v>
      </c>
      <c r="AD6" s="201">
        <v>80</v>
      </c>
      <c r="AE6" s="201">
        <v>22</v>
      </c>
      <c r="AF6" s="201">
        <v>32</v>
      </c>
      <c r="AG6" s="201">
        <v>56</v>
      </c>
      <c r="AH6" s="182">
        <v>32</v>
      </c>
      <c r="AI6" s="182">
        <v>56</v>
      </c>
    </row>
    <row r="7" spans="1:35" ht="17.25" customHeight="1">
      <c r="A7" s="313"/>
      <c r="B7" s="311" t="s">
        <v>121</v>
      </c>
      <c r="C7" s="314"/>
      <c r="D7" s="183">
        <v>12</v>
      </c>
      <c r="E7" s="136">
        <v>12</v>
      </c>
      <c r="F7" s="136">
        <v>12</v>
      </c>
      <c r="G7" s="136">
        <v>9</v>
      </c>
      <c r="H7" s="136">
        <v>10</v>
      </c>
      <c r="I7" s="136">
        <v>20</v>
      </c>
      <c r="J7" s="136">
        <v>20</v>
      </c>
      <c r="K7" s="136">
        <v>35</v>
      </c>
      <c r="L7" s="136">
        <v>12</v>
      </c>
      <c r="M7" s="136">
        <v>20</v>
      </c>
      <c r="N7" s="136">
        <v>30</v>
      </c>
      <c r="O7" s="136">
        <v>6</v>
      </c>
      <c r="Q7" s="136"/>
      <c r="R7" s="136"/>
      <c r="S7" s="313"/>
      <c r="T7" s="311" t="s">
        <v>121</v>
      </c>
      <c r="U7" s="314"/>
      <c r="V7" s="184">
        <v>3</v>
      </c>
      <c r="W7" s="138">
        <v>12</v>
      </c>
      <c r="X7" s="138">
        <v>9</v>
      </c>
      <c r="Y7" s="138">
        <v>6</v>
      </c>
      <c r="Z7" s="138">
        <v>12</v>
      </c>
      <c r="AA7" s="138">
        <v>5</v>
      </c>
      <c r="AB7" s="138">
        <v>5</v>
      </c>
      <c r="AC7" s="138">
        <v>30</v>
      </c>
      <c r="AD7" s="138">
        <v>13</v>
      </c>
      <c r="AE7" s="138">
        <v>12</v>
      </c>
      <c r="AF7" s="138">
        <v>4</v>
      </c>
      <c r="AG7" s="138">
        <v>5</v>
      </c>
      <c r="AH7" s="136">
        <v>4</v>
      </c>
      <c r="AI7" s="136">
        <v>7</v>
      </c>
    </row>
    <row r="8" spans="1:35" ht="17.25" customHeight="1">
      <c r="A8" s="313"/>
      <c r="B8" s="311" t="s">
        <v>122</v>
      </c>
      <c r="C8" s="314"/>
      <c r="D8" s="183">
        <v>12</v>
      </c>
      <c r="E8" s="136">
        <v>15</v>
      </c>
      <c r="F8" s="136">
        <v>12</v>
      </c>
      <c r="G8" s="136">
        <v>9</v>
      </c>
      <c r="H8" s="136">
        <v>10</v>
      </c>
      <c r="I8" s="136">
        <v>25</v>
      </c>
      <c r="J8" s="136">
        <v>30</v>
      </c>
      <c r="K8" s="136">
        <v>45</v>
      </c>
      <c r="L8" s="136">
        <v>18</v>
      </c>
      <c r="M8" s="136">
        <v>30</v>
      </c>
      <c r="N8" s="136">
        <v>30</v>
      </c>
      <c r="O8" s="136">
        <v>9</v>
      </c>
      <c r="Q8" s="136"/>
      <c r="R8" s="136"/>
      <c r="S8" s="313"/>
      <c r="T8" s="311" t="s">
        <v>122</v>
      </c>
      <c r="U8" s="314"/>
      <c r="V8" s="184">
        <v>3</v>
      </c>
      <c r="W8" s="138">
        <v>18</v>
      </c>
      <c r="X8" s="138">
        <v>9</v>
      </c>
      <c r="Y8" s="138">
        <v>9</v>
      </c>
      <c r="Z8" s="138">
        <v>12</v>
      </c>
      <c r="AA8" s="138">
        <v>5</v>
      </c>
      <c r="AB8" s="138">
        <v>9</v>
      </c>
      <c r="AC8" s="138">
        <v>17</v>
      </c>
      <c r="AD8" s="138">
        <v>12</v>
      </c>
      <c r="AE8" s="138">
        <v>6</v>
      </c>
      <c r="AF8" s="138">
        <v>4</v>
      </c>
      <c r="AG8" s="138">
        <v>9</v>
      </c>
      <c r="AH8" s="136">
        <v>4</v>
      </c>
      <c r="AI8" s="136">
        <v>7</v>
      </c>
    </row>
    <row r="9" spans="1:35" ht="17.25" customHeight="1">
      <c r="A9" s="313"/>
      <c r="B9" s="311" t="s">
        <v>2</v>
      </c>
      <c r="C9" s="314"/>
      <c r="D9" s="189">
        <f>SUM(D6:D8)</f>
        <v>120</v>
      </c>
      <c r="E9" s="190">
        <f aca="true" t="shared" si="0" ref="E9:O9">SUM(E6:E8)</f>
        <v>110</v>
      </c>
      <c r="F9" s="190">
        <f t="shared" si="0"/>
        <v>110</v>
      </c>
      <c r="G9" s="190">
        <f t="shared" si="0"/>
        <v>80</v>
      </c>
      <c r="H9" s="190">
        <f t="shared" si="0"/>
        <v>90</v>
      </c>
      <c r="I9" s="190">
        <f t="shared" si="0"/>
        <v>120</v>
      </c>
      <c r="J9" s="190">
        <f t="shared" si="0"/>
        <v>100</v>
      </c>
      <c r="K9" s="190">
        <f t="shared" si="0"/>
        <v>185</v>
      </c>
      <c r="L9" s="190">
        <f t="shared" si="0"/>
        <v>30</v>
      </c>
      <c r="M9" s="190">
        <f t="shared" si="0"/>
        <v>120</v>
      </c>
      <c r="N9" s="190">
        <f t="shared" si="0"/>
        <v>150</v>
      </c>
      <c r="O9" s="190">
        <f t="shared" si="0"/>
        <v>60</v>
      </c>
      <c r="Q9" s="138"/>
      <c r="R9" s="138"/>
      <c r="S9" s="313"/>
      <c r="T9" s="311" t="s">
        <v>2</v>
      </c>
      <c r="U9" s="314"/>
      <c r="V9" s="189">
        <f>SUM(V6:V8)</f>
        <v>30</v>
      </c>
      <c r="W9" s="190">
        <f aca="true" t="shared" si="1" ref="W9:AI9">SUM(W6:W8)</f>
        <v>70</v>
      </c>
      <c r="X9" s="190">
        <f t="shared" si="1"/>
        <v>60</v>
      </c>
      <c r="Y9" s="190">
        <f t="shared" si="1"/>
        <v>50</v>
      </c>
      <c r="Z9" s="190">
        <f t="shared" si="1"/>
        <v>60</v>
      </c>
      <c r="AA9" s="190">
        <f t="shared" si="1"/>
        <v>60</v>
      </c>
      <c r="AB9" s="190">
        <f t="shared" si="1"/>
        <v>70</v>
      </c>
      <c r="AC9" s="190">
        <f t="shared" si="1"/>
        <v>180</v>
      </c>
      <c r="AD9" s="190">
        <f t="shared" si="1"/>
        <v>105</v>
      </c>
      <c r="AE9" s="190">
        <f t="shared" si="1"/>
        <v>40</v>
      </c>
      <c r="AF9" s="190">
        <f t="shared" si="1"/>
        <v>40</v>
      </c>
      <c r="AG9" s="190">
        <f t="shared" si="1"/>
        <v>70</v>
      </c>
      <c r="AH9" s="190">
        <f t="shared" si="1"/>
        <v>40</v>
      </c>
      <c r="AI9" s="190">
        <f t="shared" si="1"/>
        <v>70</v>
      </c>
    </row>
    <row r="10" spans="1:35" ht="17.25" customHeight="1">
      <c r="A10" s="312" t="s">
        <v>123</v>
      </c>
      <c r="B10" s="322" t="s">
        <v>124</v>
      </c>
      <c r="C10" s="180" t="s">
        <v>125</v>
      </c>
      <c r="D10" s="184">
        <v>38</v>
      </c>
      <c r="E10" s="138">
        <v>32</v>
      </c>
      <c r="F10" s="138">
        <v>34</v>
      </c>
      <c r="G10" s="138">
        <v>27</v>
      </c>
      <c r="H10" s="138">
        <v>28</v>
      </c>
      <c r="I10" s="138">
        <v>29</v>
      </c>
      <c r="J10" s="138">
        <v>25</v>
      </c>
      <c r="K10" s="138">
        <v>36</v>
      </c>
      <c r="L10" s="136">
        <v>0</v>
      </c>
      <c r="M10" s="138">
        <v>24</v>
      </c>
      <c r="N10" s="138">
        <v>30</v>
      </c>
      <c r="O10" s="138">
        <v>11</v>
      </c>
      <c r="P10" s="137"/>
      <c r="Q10" s="138"/>
      <c r="R10" s="138"/>
      <c r="S10" s="312" t="s">
        <v>123</v>
      </c>
      <c r="T10" s="322" t="s">
        <v>124</v>
      </c>
      <c r="U10" s="229" t="s">
        <v>125</v>
      </c>
      <c r="V10" s="184">
        <v>3</v>
      </c>
      <c r="W10" s="138">
        <v>14</v>
      </c>
      <c r="X10" s="138">
        <v>19</v>
      </c>
      <c r="Y10" s="138">
        <v>11</v>
      </c>
      <c r="Z10" s="138">
        <v>10</v>
      </c>
      <c r="AA10" s="138">
        <v>26</v>
      </c>
      <c r="AB10" s="138">
        <v>11</v>
      </c>
      <c r="AC10" s="138">
        <v>27</v>
      </c>
      <c r="AD10" s="138">
        <v>21</v>
      </c>
      <c r="AE10" s="138">
        <v>9</v>
      </c>
      <c r="AF10" s="138">
        <v>5</v>
      </c>
      <c r="AG10" s="138">
        <v>12</v>
      </c>
      <c r="AH10" s="206">
        <v>3</v>
      </c>
      <c r="AI10" s="206">
        <v>18</v>
      </c>
    </row>
    <row r="11" spans="1:35" ht="17.25" customHeight="1">
      <c r="A11" s="313"/>
      <c r="B11" s="311"/>
      <c r="C11" s="180" t="s">
        <v>126</v>
      </c>
      <c r="D11" s="184">
        <v>30</v>
      </c>
      <c r="E11" s="138">
        <v>32</v>
      </c>
      <c r="F11" s="138">
        <v>29</v>
      </c>
      <c r="G11" s="138">
        <v>17</v>
      </c>
      <c r="H11" s="138">
        <v>23</v>
      </c>
      <c r="I11" s="138">
        <v>29</v>
      </c>
      <c r="J11" s="138">
        <v>27</v>
      </c>
      <c r="K11" s="138">
        <v>34</v>
      </c>
      <c r="L11" s="136">
        <v>0</v>
      </c>
      <c r="M11" s="138">
        <v>27</v>
      </c>
      <c r="N11" s="138">
        <v>37</v>
      </c>
      <c r="O11" s="138">
        <v>16</v>
      </c>
      <c r="P11" s="137"/>
      <c r="Q11" s="138"/>
      <c r="R11" s="138"/>
      <c r="S11" s="313"/>
      <c r="T11" s="311"/>
      <c r="U11" s="229" t="s">
        <v>126</v>
      </c>
      <c r="V11" s="184">
        <v>10</v>
      </c>
      <c r="W11" s="138">
        <v>18</v>
      </c>
      <c r="X11" s="138">
        <v>12</v>
      </c>
      <c r="Y11" s="138">
        <v>8</v>
      </c>
      <c r="Z11" s="138">
        <v>4</v>
      </c>
      <c r="AA11" s="138">
        <v>17</v>
      </c>
      <c r="AB11" s="138">
        <v>17</v>
      </c>
      <c r="AC11" s="138">
        <v>27</v>
      </c>
      <c r="AD11" s="138">
        <v>18</v>
      </c>
      <c r="AE11" s="138">
        <v>2</v>
      </c>
      <c r="AF11" s="138">
        <v>3</v>
      </c>
      <c r="AG11" s="138">
        <v>19</v>
      </c>
      <c r="AH11" s="206">
        <v>5</v>
      </c>
      <c r="AI11" s="206">
        <v>23</v>
      </c>
    </row>
    <row r="12" spans="1:35" ht="17.25" customHeight="1">
      <c r="A12" s="313"/>
      <c r="B12" s="311"/>
      <c r="C12" s="180" t="s">
        <v>127</v>
      </c>
      <c r="D12" s="184">
        <v>25</v>
      </c>
      <c r="E12" s="138">
        <v>21</v>
      </c>
      <c r="F12" s="138">
        <v>21</v>
      </c>
      <c r="G12" s="138">
        <v>22</v>
      </c>
      <c r="H12" s="138">
        <v>30</v>
      </c>
      <c r="I12" s="138">
        <v>27</v>
      </c>
      <c r="J12" s="138">
        <v>19</v>
      </c>
      <c r="K12" s="138">
        <v>38</v>
      </c>
      <c r="L12" s="136">
        <v>0</v>
      </c>
      <c r="M12" s="138">
        <v>27</v>
      </c>
      <c r="N12" s="138">
        <v>29</v>
      </c>
      <c r="O12" s="138">
        <v>11</v>
      </c>
      <c r="P12" s="137"/>
      <c r="Q12" s="138"/>
      <c r="R12" s="138"/>
      <c r="S12" s="313"/>
      <c r="T12" s="311"/>
      <c r="U12" s="229" t="s">
        <v>127</v>
      </c>
      <c r="V12" s="184">
        <v>8</v>
      </c>
      <c r="W12" s="138">
        <v>16</v>
      </c>
      <c r="X12" s="138">
        <v>16</v>
      </c>
      <c r="Y12" s="138">
        <v>9</v>
      </c>
      <c r="Z12" s="138">
        <v>8</v>
      </c>
      <c r="AA12" s="138">
        <v>14</v>
      </c>
      <c r="AB12" s="138">
        <v>11</v>
      </c>
      <c r="AC12" s="138">
        <v>37</v>
      </c>
      <c r="AD12" s="138">
        <v>16</v>
      </c>
      <c r="AE12" s="138">
        <v>6</v>
      </c>
      <c r="AF12" s="138">
        <v>5</v>
      </c>
      <c r="AG12" s="138">
        <v>11</v>
      </c>
      <c r="AH12" s="206">
        <v>8</v>
      </c>
      <c r="AI12" s="206">
        <v>15</v>
      </c>
    </row>
    <row r="13" spans="1:35" ht="17.25" customHeight="1">
      <c r="A13" s="313"/>
      <c r="B13" s="311"/>
      <c r="C13" s="180" t="s">
        <v>2</v>
      </c>
      <c r="D13" s="189">
        <f>SUM(D10:D12)</f>
        <v>93</v>
      </c>
      <c r="E13" s="190">
        <f aca="true" t="shared" si="2" ref="E13:O13">SUM(E10:E12)</f>
        <v>85</v>
      </c>
      <c r="F13" s="190">
        <f t="shared" si="2"/>
        <v>84</v>
      </c>
      <c r="G13" s="190">
        <f t="shared" si="2"/>
        <v>66</v>
      </c>
      <c r="H13" s="190">
        <f t="shared" si="2"/>
        <v>81</v>
      </c>
      <c r="I13" s="190">
        <f t="shared" si="2"/>
        <v>85</v>
      </c>
      <c r="J13" s="190">
        <f t="shared" si="2"/>
        <v>71</v>
      </c>
      <c r="K13" s="190">
        <f t="shared" si="2"/>
        <v>108</v>
      </c>
      <c r="L13" s="190">
        <f t="shared" si="2"/>
        <v>0</v>
      </c>
      <c r="M13" s="190">
        <f t="shared" si="2"/>
        <v>78</v>
      </c>
      <c r="N13" s="190">
        <f t="shared" si="2"/>
        <v>96</v>
      </c>
      <c r="O13" s="190">
        <f t="shared" si="2"/>
        <v>38</v>
      </c>
      <c r="P13" s="137"/>
      <c r="Q13" s="138"/>
      <c r="R13" s="138"/>
      <c r="S13" s="313"/>
      <c r="T13" s="311"/>
      <c r="U13" s="229" t="s">
        <v>2</v>
      </c>
      <c r="V13" s="189">
        <f>SUM(V10:V12)</f>
        <v>21</v>
      </c>
      <c r="W13" s="190">
        <f aca="true" t="shared" si="3" ref="W13:AI13">SUM(W10:W12)</f>
        <v>48</v>
      </c>
      <c r="X13" s="190">
        <f t="shared" si="3"/>
        <v>47</v>
      </c>
      <c r="Y13" s="190">
        <f t="shared" si="3"/>
        <v>28</v>
      </c>
      <c r="Z13" s="190">
        <f t="shared" si="3"/>
        <v>22</v>
      </c>
      <c r="AA13" s="190">
        <f t="shared" si="3"/>
        <v>57</v>
      </c>
      <c r="AB13" s="190">
        <f t="shared" si="3"/>
        <v>39</v>
      </c>
      <c r="AC13" s="190">
        <f t="shared" si="3"/>
        <v>91</v>
      </c>
      <c r="AD13" s="190">
        <f t="shared" si="3"/>
        <v>55</v>
      </c>
      <c r="AE13" s="190">
        <f t="shared" si="3"/>
        <v>17</v>
      </c>
      <c r="AF13" s="190">
        <f t="shared" si="3"/>
        <v>13</v>
      </c>
      <c r="AG13" s="190">
        <f t="shared" si="3"/>
        <v>42</v>
      </c>
      <c r="AH13" s="190">
        <f t="shared" si="3"/>
        <v>16</v>
      </c>
      <c r="AI13" s="190">
        <f t="shared" si="3"/>
        <v>56</v>
      </c>
    </row>
    <row r="14" spans="1:35" ht="17.25" customHeight="1">
      <c r="A14" s="313"/>
      <c r="B14" s="322" t="s">
        <v>128</v>
      </c>
      <c r="C14" s="180" t="s">
        <v>121</v>
      </c>
      <c r="D14" s="184">
        <v>15</v>
      </c>
      <c r="E14" s="138">
        <v>16</v>
      </c>
      <c r="F14" s="138">
        <v>16</v>
      </c>
      <c r="G14" s="138">
        <v>11</v>
      </c>
      <c r="H14" s="138">
        <v>13</v>
      </c>
      <c r="I14" s="138">
        <v>20</v>
      </c>
      <c r="J14" s="138">
        <v>20</v>
      </c>
      <c r="K14" s="138">
        <v>37</v>
      </c>
      <c r="L14" s="138">
        <v>12</v>
      </c>
      <c r="M14" s="138">
        <v>25</v>
      </c>
      <c r="N14" s="138">
        <v>27</v>
      </c>
      <c r="O14" s="138">
        <v>13</v>
      </c>
      <c r="P14" s="137"/>
      <c r="Q14" s="138"/>
      <c r="R14" s="138"/>
      <c r="S14" s="313"/>
      <c r="T14" s="322" t="s">
        <v>128</v>
      </c>
      <c r="U14" s="229" t="s">
        <v>121</v>
      </c>
      <c r="V14" s="184">
        <v>3</v>
      </c>
      <c r="W14" s="138">
        <v>16</v>
      </c>
      <c r="X14" s="138">
        <v>5</v>
      </c>
      <c r="Y14" s="138">
        <v>3</v>
      </c>
      <c r="Z14" s="138">
        <v>5</v>
      </c>
      <c r="AA14" s="138">
        <v>11</v>
      </c>
      <c r="AB14" s="138">
        <v>10</v>
      </c>
      <c r="AC14" s="138">
        <v>18</v>
      </c>
      <c r="AD14" s="138">
        <v>13</v>
      </c>
      <c r="AE14" s="138">
        <v>3</v>
      </c>
      <c r="AF14" s="138">
        <v>2</v>
      </c>
      <c r="AG14" s="138">
        <v>7</v>
      </c>
      <c r="AH14" s="206">
        <v>6</v>
      </c>
      <c r="AI14" s="206">
        <v>12</v>
      </c>
    </row>
    <row r="15" spans="1:35" ht="17.25" customHeight="1">
      <c r="A15" s="313"/>
      <c r="B15" s="311"/>
      <c r="C15" s="180" t="s">
        <v>129</v>
      </c>
      <c r="D15" s="184">
        <v>13</v>
      </c>
      <c r="E15" s="138">
        <v>9</v>
      </c>
      <c r="F15" s="138">
        <v>5</v>
      </c>
      <c r="G15" s="138">
        <v>5</v>
      </c>
      <c r="H15" s="138">
        <v>9</v>
      </c>
      <c r="I15" s="138">
        <v>21</v>
      </c>
      <c r="J15" s="138">
        <v>14</v>
      </c>
      <c r="K15" s="138">
        <v>30</v>
      </c>
      <c r="L15" s="138">
        <v>13</v>
      </c>
      <c r="M15" s="138">
        <v>22</v>
      </c>
      <c r="N15" s="138">
        <v>16</v>
      </c>
      <c r="O15" s="138">
        <v>12</v>
      </c>
      <c r="P15" s="137"/>
      <c r="Q15" s="138"/>
      <c r="R15" s="138"/>
      <c r="S15" s="313"/>
      <c r="T15" s="311"/>
      <c r="U15" s="229" t="s">
        <v>129</v>
      </c>
      <c r="V15" s="184">
        <v>2</v>
      </c>
      <c r="W15" s="138">
        <v>8</v>
      </c>
      <c r="X15" s="138">
        <v>5</v>
      </c>
      <c r="Y15" s="138">
        <v>4</v>
      </c>
      <c r="Z15" s="138">
        <v>5</v>
      </c>
      <c r="AA15" s="138">
        <v>6</v>
      </c>
      <c r="AB15" s="138">
        <v>8</v>
      </c>
      <c r="AC15" s="138">
        <v>18</v>
      </c>
      <c r="AD15" s="138">
        <v>8</v>
      </c>
      <c r="AE15" s="138">
        <v>1</v>
      </c>
      <c r="AF15" s="138">
        <v>1</v>
      </c>
      <c r="AG15" s="138">
        <v>5</v>
      </c>
      <c r="AH15" s="206">
        <v>2</v>
      </c>
      <c r="AI15" s="206">
        <v>15</v>
      </c>
    </row>
    <row r="16" spans="1:35" ht="17.25" customHeight="1">
      <c r="A16" s="313"/>
      <c r="B16" s="311"/>
      <c r="C16" s="180" t="s">
        <v>130</v>
      </c>
      <c r="D16" s="184">
        <v>0</v>
      </c>
      <c r="E16" s="138">
        <v>0</v>
      </c>
      <c r="F16" s="138">
        <v>0</v>
      </c>
      <c r="G16" s="185">
        <v>0</v>
      </c>
      <c r="H16" s="138">
        <v>0</v>
      </c>
      <c r="I16" s="138">
        <v>6</v>
      </c>
      <c r="J16" s="138">
        <v>4</v>
      </c>
      <c r="K16" s="138">
        <v>7</v>
      </c>
      <c r="L16" s="138">
        <v>2</v>
      </c>
      <c r="M16" s="138">
        <v>4</v>
      </c>
      <c r="N16" s="138">
        <v>1</v>
      </c>
      <c r="O16" s="138">
        <v>0</v>
      </c>
      <c r="P16" s="137"/>
      <c r="Q16" s="138"/>
      <c r="R16" s="138"/>
      <c r="S16" s="313"/>
      <c r="T16" s="311"/>
      <c r="U16" s="229" t="s">
        <v>130</v>
      </c>
      <c r="V16" s="184">
        <v>0</v>
      </c>
      <c r="W16" s="138">
        <v>3</v>
      </c>
      <c r="X16" s="138">
        <v>1</v>
      </c>
      <c r="Y16" s="138">
        <v>2</v>
      </c>
      <c r="Z16" s="138">
        <v>0</v>
      </c>
      <c r="AA16" s="138">
        <v>1</v>
      </c>
      <c r="AB16" s="138">
        <v>0</v>
      </c>
      <c r="AC16" s="138">
        <v>3</v>
      </c>
      <c r="AD16" s="138">
        <v>1</v>
      </c>
      <c r="AE16" s="138">
        <v>0</v>
      </c>
      <c r="AF16" s="138">
        <v>0</v>
      </c>
      <c r="AG16" s="138">
        <v>0</v>
      </c>
      <c r="AH16" s="206">
        <v>1</v>
      </c>
      <c r="AI16" s="206">
        <v>3</v>
      </c>
    </row>
    <row r="17" spans="1:35" ht="17.25" customHeight="1">
      <c r="A17" s="313"/>
      <c r="B17" s="311"/>
      <c r="C17" s="180" t="s">
        <v>2</v>
      </c>
      <c r="D17" s="189">
        <f>SUM(D14:D16)</f>
        <v>28</v>
      </c>
      <c r="E17" s="190">
        <f aca="true" t="shared" si="4" ref="E17:O17">SUM(E14:E16)</f>
        <v>25</v>
      </c>
      <c r="F17" s="190">
        <f t="shared" si="4"/>
        <v>21</v>
      </c>
      <c r="G17" s="190">
        <f t="shared" si="4"/>
        <v>16</v>
      </c>
      <c r="H17" s="190">
        <f t="shared" si="4"/>
        <v>22</v>
      </c>
      <c r="I17" s="190">
        <f t="shared" si="4"/>
        <v>47</v>
      </c>
      <c r="J17" s="190">
        <f t="shared" si="4"/>
        <v>38</v>
      </c>
      <c r="K17" s="190">
        <f t="shared" si="4"/>
        <v>74</v>
      </c>
      <c r="L17" s="190">
        <f t="shared" si="4"/>
        <v>27</v>
      </c>
      <c r="M17" s="190">
        <f t="shared" si="4"/>
        <v>51</v>
      </c>
      <c r="N17" s="190">
        <f t="shared" si="4"/>
        <v>44</v>
      </c>
      <c r="O17" s="190">
        <f t="shared" si="4"/>
        <v>25</v>
      </c>
      <c r="P17" s="137"/>
      <c r="Q17" s="138"/>
      <c r="R17" s="138"/>
      <c r="S17" s="313"/>
      <c r="T17" s="311"/>
      <c r="U17" s="229" t="s">
        <v>2</v>
      </c>
      <c r="V17" s="189">
        <f>SUM(V14:V16)</f>
        <v>5</v>
      </c>
      <c r="W17" s="190">
        <f aca="true" t="shared" si="5" ref="W17:AI17">SUM(W14:W16)</f>
        <v>27</v>
      </c>
      <c r="X17" s="190">
        <f t="shared" si="5"/>
        <v>11</v>
      </c>
      <c r="Y17" s="190">
        <f t="shared" si="5"/>
        <v>9</v>
      </c>
      <c r="Z17" s="190">
        <f t="shared" si="5"/>
        <v>10</v>
      </c>
      <c r="AA17" s="190">
        <f t="shared" si="5"/>
        <v>18</v>
      </c>
      <c r="AB17" s="190">
        <f t="shared" si="5"/>
        <v>18</v>
      </c>
      <c r="AC17" s="190">
        <f t="shared" si="5"/>
        <v>39</v>
      </c>
      <c r="AD17" s="190">
        <f t="shared" si="5"/>
        <v>22</v>
      </c>
      <c r="AE17" s="190">
        <f t="shared" si="5"/>
        <v>4</v>
      </c>
      <c r="AF17" s="190">
        <f t="shared" si="5"/>
        <v>3</v>
      </c>
      <c r="AG17" s="190">
        <f t="shared" si="5"/>
        <v>12</v>
      </c>
      <c r="AH17" s="190">
        <f t="shared" si="5"/>
        <v>9</v>
      </c>
      <c r="AI17" s="190">
        <f t="shared" si="5"/>
        <v>30</v>
      </c>
    </row>
    <row r="18" spans="1:35" ht="17.25" customHeight="1">
      <c r="A18" s="319" t="s">
        <v>131</v>
      </c>
      <c r="B18" s="298"/>
      <c r="C18" s="320"/>
      <c r="D18" s="189">
        <f>D13+D17</f>
        <v>121</v>
      </c>
      <c r="E18" s="190">
        <f aca="true" t="shared" si="6" ref="E18:O18">E13+E17</f>
        <v>110</v>
      </c>
      <c r="F18" s="190">
        <f t="shared" si="6"/>
        <v>105</v>
      </c>
      <c r="G18" s="190">
        <f t="shared" si="6"/>
        <v>82</v>
      </c>
      <c r="H18" s="190">
        <f t="shared" si="6"/>
        <v>103</v>
      </c>
      <c r="I18" s="190">
        <f t="shared" si="6"/>
        <v>132</v>
      </c>
      <c r="J18" s="190">
        <f t="shared" si="6"/>
        <v>109</v>
      </c>
      <c r="K18" s="190">
        <f t="shared" si="6"/>
        <v>182</v>
      </c>
      <c r="L18" s="190">
        <f t="shared" si="6"/>
        <v>27</v>
      </c>
      <c r="M18" s="190">
        <f t="shared" si="6"/>
        <v>129</v>
      </c>
      <c r="N18" s="190">
        <f t="shared" si="6"/>
        <v>140</v>
      </c>
      <c r="O18" s="190">
        <f t="shared" si="6"/>
        <v>63</v>
      </c>
      <c r="P18" s="137"/>
      <c r="Q18" s="138"/>
      <c r="R18" s="138"/>
      <c r="S18" s="319" t="s">
        <v>131</v>
      </c>
      <c r="T18" s="298"/>
      <c r="U18" s="320"/>
      <c r="V18" s="189">
        <f>V13+V17</f>
        <v>26</v>
      </c>
      <c r="W18" s="190">
        <f aca="true" t="shared" si="7" ref="W18:AI18">W13+W17</f>
        <v>75</v>
      </c>
      <c r="X18" s="190">
        <f t="shared" si="7"/>
        <v>58</v>
      </c>
      <c r="Y18" s="190">
        <f t="shared" si="7"/>
        <v>37</v>
      </c>
      <c r="Z18" s="190">
        <f t="shared" si="7"/>
        <v>32</v>
      </c>
      <c r="AA18" s="190">
        <f t="shared" si="7"/>
        <v>75</v>
      </c>
      <c r="AB18" s="190">
        <f t="shared" si="7"/>
        <v>57</v>
      </c>
      <c r="AC18" s="190">
        <f t="shared" si="7"/>
        <v>130</v>
      </c>
      <c r="AD18" s="190">
        <f t="shared" si="7"/>
        <v>77</v>
      </c>
      <c r="AE18" s="190">
        <f t="shared" si="7"/>
        <v>21</v>
      </c>
      <c r="AF18" s="190">
        <f t="shared" si="7"/>
        <v>16</v>
      </c>
      <c r="AG18" s="190">
        <f t="shared" si="7"/>
        <v>54</v>
      </c>
      <c r="AH18" s="190">
        <f t="shared" si="7"/>
        <v>25</v>
      </c>
      <c r="AI18" s="190">
        <f t="shared" si="7"/>
        <v>86</v>
      </c>
    </row>
    <row r="19" spans="1:35" ht="17.25" customHeight="1">
      <c r="A19" s="312" t="s">
        <v>132</v>
      </c>
      <c r="B19" s="311" t="s">
        <v>133</v>
      </c>
      <c r="C19" s="314"/>
      <c r="D19" s="184">
        <v>1</v>
      </c>
      <c r="E19" s="138">
        <v>1</v>
      </c>
      <c r="F19" s="138">
        <v>1</v>
      </c>
      <c r="G19" s="138">
        <v>1</v>
      </c>
      <c r="H19" s="138">
        <v>1</v>
      </c>
      <c r="I19" s="138">
        <v>1</v>
      </c>
      <c r="J19" s="138">
        <v>1</v>
      </c>
      <c r="K19" s="138">
        <v>1</v>
      </c>
      <c r="L19" s="138">
        <v>1</v>
      </c>
      <c r="M19" s="138">
        <v>1</v>
      </c>
      <c r="N19" s="138">
        <v>1</v>
      </c>
      <c r="O19" s="138">
        <v>1</v>
      </c>
      <c r="Q19" s="138"/>
      <c r="R19" s="138"/>
      <c r="S19" s="312" t="s">
        <v>132</v>
      </c>
      <c r="T19" s="311" t="s">
        <v>133</v>
      </c>
      <c r="U19" s="314"/>
      <c r="V19" s="184">
        <v>1</v>
      </c>
      <c r="W19" s="138">
        <v>1</v>
      </c>
      <c r="X19" s="138">
        <v>1</v>
      </c>
      <c r="Y19" s="138">
        <v>1</v>
      </c>
      <c r="Z19" s="138">
        <v>1</v>
      </c>
      <c r="AA19" s="138">
        <v>1</v>
      </c>
      <c r="AB19" s="138">
        <v>1</v>
      </c>
      <c r="AC19" s="138">
        <v>1</v>
      </c>
      <c r="AD19" s="138">
        <v>1</v>
      </c>
      <c r="AE19" s="138">
        <v>1</v>
      </c>
      <c r="AF19" s="138">
        <v>1</v>
      </c>
      <c r="AG19" s="138">
        <v>1</v>
      </c>
      <c r="AH19" s="136">
        <v>1</v>
      </c>
      <c r="AI19" s="136">
        <v>1</v>
      </c>
    </row>
    <row r="20" spans="1:35" ht="17.25" customHeight="1">
      <c r="A20" s="313"/>
      <c r="B20" s="311" t="s">
        <v>134</v>
      </c>
      <c r="C20" s="333"/>
      <c r="D20" s="184">
        <v>14</v>
      </c>
      <c r="E20" s="138">
        <v>18</v>
      </c>
      <c r="F20" s="136">
        <v>12</v>
      </c>
      <c r="G20" s="136">
        <v>11</v>
      </c>
      <c r="H20" s="136">
        <v>12</v>
      </c>
      <c r="I20" s="138">
        <v>19</v>
      </c>
      <c r="J20" s="136">
        <v>15</v>
      </c>
      <c r="K20" s="136">
        <v>34</v>
      </c>
      <c r="L20" s="138">
        <v>9</v>
      </c>
      <c r="M20" s="138">
        <v>23</v>
      </c>
      <c r="N20" s="136">
        <v>25</v>
      </c>
      <c r="O20" s="136">
        <v>15</v>
      </c>
      <c r="Q20" s="136"/>
      <c r="R20" s="136"/>
      <c r="S20" s="313"/>
      <c r="T20" s="311" t="s">
        <v>134</v>
      </c>
      <c r="U20" s="333"/>
      <c r="V20" s="183">
        <v>3</v>
      </c>
      <c r="W20" s="136">
        <v>14</v>
      </c>
      <c r="X20" s="136">
        <v>13</v>
      </c>
      <c r="Y20" s="136">
        <v>8</v>
      </c>
      <c r="Z20" s="136">
        <v>6</v>
      </c>
      <c r="AA20" s="136">
        <v>9</v>
      </c>
      <c r="AB20" s="136">
        <v>8</v>
      </c>
      <c r="AC20" s="136">
        <v>17</v>
      </c>
      <c r="AD20" s="136">
        <v>13</v>
      </c>
      <c r="AE20" s="138">
        <v>4</v>
      </c>
      <c r="AF20" s="138">
        <v>4</v>
      </c>
      <c r="AG20" s="136">
        <v>8</v>
      </c>
      <c r="AH20" s="136">
        <v>5</v>
      </c>
      <c r="AI20" s="136">
        <v>18</v>
      </c>
    </row>
    <row r="21" spans="1:35" ht="17.25" customHeight="1">
      <c r="A21" s="313"/>
      <c r="B21" s="311"/>
      <c r="C21" s="333"/>
      <c r="D21" s="184">
        <v>-5</v>
      </c>
      <c r="E21" s="138">
        <v>-9</v>
      </c>
      <c r="F21" s="138">
        <v>-4</v>
      </c>
      <c r="G21" s="138">
        <v>-3</v>
      </c>
      <c r="H21" s="138">
        <v>-5</v>
      </c>
      <c r="I21" s="138">
        <v>-4</v>
      </c>
      <c r="J21" s="138">
        <v>-2</v>
      </c>
      <c r="K21" s="138">
        <v>-9</v>
      </c>
      <c r="L21" s="138">
        <v>-2</v>
      </c>
      <c r="M21" s="138">
        <v>-9</v>
      </c>
      <c r="N21" s="136">
        <v>-6</v>
      </c>
      <c r="O21" s="136">
        <v>-5</v>
      </c>
      <c r="Q21" s="136"/>
      <c r="R21" s="136"/>
      <c r="S21" s="313"/>
      <c r="T21" s="311"/>
      <c r="U21" s="333"/>
      <c r="V21" s="184"/>
      <c r="W21" s="138">
        <v>-4</v>
      </c>
      <c r="X21" s="138">
        <v>-3</v>
      </c>
      <c r="Y21" s="138"/>
      <c r="Z21" s="138">
        <v>-2</v>
      </c>
      <c r="AA21" s="138">
        <v>-2</v>
      </c>
      <c r="AB21" s="138">
        <v>-2</v>
      </c>
      <c r="AC21" s="138">
        <v>-5</v>
      </c>
      <c r="AD21" s="138">
        <v>-6</v>
      </c>
      <c r="AE21" s="138">
        <v>-1</v>
      </c>
      <c r="AF21" s="138">
        <v>-1</v>
      </c>
      <c r="AG21" s="138">
        <v>-2</v>
      </c>
      <c r="AH21" s="136">
        <v>-1</v>
      </c>
      <c r="AI21" s="136">
        <v>-13</v>
      </c>
    </row>
    <row r="22" spans="1:35" ht="17.25" customHeight="1">
      <c r="A22" s="313"/>
      <c r="B22" s="311" t="s">
        <v>135</v>
      </c>
      <c r="C22" s="333"/>
      <c r="D22" s="184">
        <v>2</v>
      </c>
      <c r="E22" s="136">
        <v>2</v>
      </c>
      <c r="F22" s="138">
        <v>2</v>
      </c>
      <c r="G22" s="138">
        <v>2</v>
      </c>
      <c r="H22" s="136">
        <v>2</v>
      </c>
      <c r="I22" s="136">
        <v>5</v>
      </c>
      <c r="J22" s="138">
        <v>2</v>
      </c>
      <c r="K22" s="138">
        <v>0</v>
      </c>
      <c r="L22" s="138">
        <v>0</v>
      </c>
      <c r="M22" s="136">
        <v>0</v>
      </c>
      <c r="N22" s="138">
        <v>0</v>
      </c>
      <c r="O22" s="138">
        <v>4</v>
      </c>
      <c r="Q22" s="138"/>
      <c r="R22" s="138"/>
      <c r="S22" s="313"/>
      <c r="T22" s="311" t="s">
        <v>135</v>
      </c>
      <c r="U22" s="333"/>
      <c r="V22" s="184">
        <v>1</v>
      </c>
      <c r="W22" s="136">
        <v>0</v>
      </c>
      <c r="X22" s="136">
        <v>2</v>
      </c>
      <c r="Y22" s="136">
        <v>2</v>
      </c>
      <c r="Z22" s="138">
        <v>1</v>
      </c>
      <c r="AA22" s="136">
        <v>2</v>
      </c>
      <c r="AB22" s="136">
        <v>2</v>
      </c>
      <c r="AC22" s="136">
        <v>3</v>
      </c>
      <c r="AD22" s="136">
        <v>2</v>
      </c>
      <c r="AE22" s="138">
        <v>0</v>
      </c>
      <c r="AF22" s="138">
        <v>0</v>
      </c>
      <c r="AG22" s="138">
        <v>0</v>
      </c>
      <c r="AH22" s="136">
        <v>0</v>
      </c>
      <c r="AI22" s="136">
        <v>4</v>
      </c>
    </row>
    <row r="23" spans="1:35" ht="17.25" customHeight="1">
      <c r="A23" s="313"/>
      <c r="B23" s="311"/>
      <c r="C23" s="333"/>
      <c r="D23" s="184"/>
      <c r="E23" s="138"/>
      <c r="F23" s="138"/>
      <c r="G23" s="138">
        <v>-1</v>
      </c>
      <c r="H23" s="138"/>
      <c r="I23" s="138">
        <v>-2</v>
      </c>
      <c r="J23" s="138"/>
      <c r="K23" s="186"/>
      <c r="L23" s="138"/>
      <c r="M23" s="138"/>
      <c r="N23" s="138"/>
      <c r="O23" s="138">
        <v>-2</v>
      </c>
      <c r="Q23" s="138"/>
      <c r="R23" s="138"/>
      <c r="S23" s="313"/>
      <c r="T23" s="311"/>
      <c r="U23" s="333"/>
      <c r="V23" s="184"/>
      <c r="W23" s="138"/>
      <c r="X23" s="138">
        <v>-1</v>
      </c>
      <c r="Y23" s="138"/>
      <c r="Z23" s="138"/>
      <c r="AA23" s="138"/>
      <c r="AB23" s="138">
        <v>-1</v>
      </c>
      <c r="AC23" s="138">
        <v>-1</v>
      </c>
      <c r="AD23" s="138"/>
      <c r="AE23" s="138"/>
      <c r="AF23" s="138"/>
      <c r="AG23" s="138"/>
      <c r="AH23" s="136"/>
      <c r="AI23" s="136">
        <v>-3</v>
      </c>
    </row>
    <row r="24" spans="1:35" ht="17.25" customHeight="1">
      <c r="A24" s="313"/>
      <c r="B24" s="311" t="s">
        <v>2</v>
      </c>
      <c r="C24" s="333"/>
      <c r="D24" s="191">
        <f>D19+D20+D22</f>
        <v>17</v>
      </c>
      <c r="E24" s="192">
        <f aca="true" t="shared" si="8" ref="E24:O24">E19+E20+E22</f>
        <v>21</v>
      </c>
      <c r="F24" s="192">
        <f t="shared" si="8"/>
        <v>15</v>
      </c>
      <c r="G24" s="192">
        <f t="shared" si="8"/>
        <v>14</v>
      </c>
      <c r="H24" s="192">
        <f t="shared" si="8"/>
        <v>15</v>
      </c>
      <c r="I24" s="192">
        <f t="shared" si="8"/>
        <v>25</v>
      </c>
      <c r="J24" s="192">
        <f t="shared" si="8"/>
        <v>18</v>
      </c>
      <c r="K24" s="192">
        <f t="shared" si="8"/>
        <v>35</v>
      </c>
      <c r="L24" s="192">
        <f t="shared" si="8"/>
        <v>10</v>
      </c>
      <c r="M24" s="192">
        <f t="shared" si="8"/>
        <v>24</v>
      </c>
      <c r="N24" s="192">
        <f t="shared" si="8"/>
        <v>26</v>
      </c>
      <c r="O24" s="192">
        <f t="shared" si="8"/>
        <v>20</v>
      </c>
      <c r="Q24" s="138"/>
      <c r="R24" s="138"/>
      <c r="S24" s="313"/>
      <c r="T24" s="311" t="s">
        <v>2</v>
      </c>
      <c r="U24" s="333"/>
      <c r="V24" s="191">
        <f>V19+V20+V22</f>
        <v>5</v>
      </c>
      <c r="W24" s="192">
        <f aca="true" t="shared" si="9" ref="W24:AI24">W19+W20+W22</f>
        <v>15</v>
      </c>
      <c r="X24" s="192">
        <f t="shared" si="9"/>
        <v>16</v>
      </c>
      <c r="Y24" s="192">
        <f t="shared" si="9"/>
        <v>11</v>
      </c>
      <c r="Z24" s="192">
        <f t="shared" si="9"/>
        <v>8</v>
      </c>
      <c r="AA24" s="192">
        <f t="shared" si="9"/>
        <v>12</v>
      </c>
      <c r="AB24" s="192">
        <f t="shared" si="9"/>
        <v>11</v>
      </c>
      <c r="AC24" s="192">
        <f t="shared" si="9"/>
        <v>21</v>
      </c>
      <c r="AD24" s="192">
        <f t="shared" si="9"/>
        <v>16</v>
      </c>
      <c r="AE24" s="192">
        <f t="shared" si="9"/>
        <v>5</v>
      </c>
      <c r="AF24" s="192">
        <f t="shared" si="9"/>
        <v>5</v>
      </c>
      <c r="AG24" s="192">
        <f t="shared" si="9"/>
        <v>9</v>
      </c>
      <c r="AH24" s="192">
        <f t="shared" si="9"/>
        <v>6</v>
      </c>
      <c r="AI24" s="192">
        <f t="shared" si="9"/>
        <v>23</v>
      </c>
    </row>
    <row r="25" spans="1:35" ht="17.25" customHeight="1" thickBot="1">
      <c r="A25" s="321"/>
      <c r="B25" s="334"/>
      <c r="C25" s="335"/>
      <c r="D25" s="187">
        <f>D21+D23</f>
        <v>-5</v>
      </c>
      <c r="E25" s="188">
        <f aca="true" t="shared" si="10" ref="E25:O25">E21+E23</f>
        <v>-9</v>
      </c>
      <c r="F25" s="188">
        <f t="shared" si="10"/>
        <v>-4</v>
      </c>
      <c r="G25" s="188">
        <f t="shared" si="10"/>
        <v>-4</v>
      </c>
      <c r="H25" s="188">
        <f t="shared" si="10"/>
        <v>-5</v>
      </c>
      <c r="I25" s="188">
        <f t="shared" si="10"/>
        <v>-6</v>
      </c>
      <c r="J25" s="188">
        <f t="shared" si="10"/>
        <v>-2</v>
      </c>
      <c r="K25" s="188">
        <f t="shared" si="10"/>
        <v>-9</v>
      </c>
      <c r="L25" s="188">
        <f t="shared" si="10"/>
        <v>-2</v>
      </c>
      <c r="M25" s="188">
        <f t="shared" si="10"/>
        <v>-9</v>
      </c>
      <c r="N25" s="188">
        <f t="shared" si="10"/>
        <v>-6</v>
      </c>
      <c r="O25" s="188">
        <f t="shared" si="10"/>
        <v>-7</v>
      </c>
      <c r="Q25" s="136"/>
      <c r="R25" s="136"/>
      <c r="S25" s="321"/>
      <c r="T25" s="334"/>
      <c r="U25" s="335"/>
      <c r="V25" s="203">
        <f>V21+V23</f>
        <v>0</v>
      </c>
      <c r="W25" s="204">
        <f aca="true" t="shared" si="11" ref="W25:AI25">W21+W23</f>
        <v>-4</v>
      </c>
      <c r="X25" s="204">
        <f t="shared" si="11"/>
        <v>-4</v>
      </c>
      <c r="Y25" s="204">
        <f t="shared" si="11"/>
        <v>0</v>
      </c>
      <c r="Z25" s="204">
        <f t="shared" si="11"/>
        <v>-2</v>
      </c>
      <c r="AA25" s="204">
        <f t="shared" si="11"/>
        <v>-2</v>
      </c>
      <c r="AB25" s="204">
        <f t="shared" si="11"/>
        <v>-3</v>
      </c>
      <c r="AC25" s="204">
        <f t="shared" si="11"/>
        <v>-6</v>
      </c>
      <c r="AD25" s="204">
        <f t="shared" si="11"/>
        <v>-6</v>
      </c>
      <c r="AE25" s="204">
        <f t="shared" si="11"/>
        <v>-1</v>
      </c>
      <c r="AF25" s="204">
        <f t="shared" si="11"/>
        <v>-1</v>
      </c>
      <c r="AG25" s="204">
        <f t="shared" si="11"/>
        <v>-2</v>
      </c>
      <c r="AH25" s="204">
        <f t="shared" si="11"/>
        <v>-1</v>
      </c>
      <c r="AI25" s="204">
        <f t="shared" si="11"/>
        <v>-16</v>
      </c>
    </row>
    <row r="26" spans="1:35" ht="15" thickBot="1">
      <c r="A26" s="140"/>
      <c r="B26" s="141"/>
      <c r="C26" s="139"/>
      <c r="D26" s="137"/>
      <c r="E26" s="137"/>
      <c r="F26" s="137"/>
      <c r="G26" s="137"/>
      <c r="H26" s="137"/>
      <c r="I26" s="143"/>
      <c r="J26" s="137"/>
      <c r="K26" s="143"/>
      <c r="L26" s="137"/>
      <c r="M26" s="143"/>
      <c r="N26" s="137"/>
      <c r="O26" s="139"/>
      <c r="P26" s="139"/>
      <c r="Q26" s="139"/>
      <c r="R26" s="139"/>
      <c r="S26" s="144"/>
      <c r="T26" s="145"/>
      <c r="U26" s="142"/>
      <c r="V26" s="139"/>
      <c r="W26" s="139"/>
      <c r="X26" s="139"/>
      <c r="Y26" s="139"/>
      <c r="Z26" s="139"/>
      <c r="AA26" s="139"/>
      <c r="AB26" s="139"/>
      <c r="AC26" s="139"/>
      <c r="AD26" s="139"/>
      <c r="AE26" s="144"/>
      <c r="AF26" s="144"/>
      <c r="AG26" s="144"/>
      <c r="AH26" s="144"/>
      <c r="AI26" s="363"/>
    </row>
    <row r="27" spans="1:35" s="1" customFormat="1" ht="15" customHeight="1">
      <c r="A27" s="304" t="s">
        <v>1</v>
      </c>
      <c r="B27" s="304"/>
      <c r="C27" s="304"/>
      <c r="D27" s="348" t="s">
        <v>274</v>
      </c>
      <c r="E27" s="303"/>
      <c r="F27" s="303"/>
      <c r="G27" s="303"/>
      <c r="H27" s="303" t="s">
        <v>275</v>
      </c>
      <c r="I27" s="352"/>
      <c r="J27" s="352"/>
      <c r="K27" s="352"/>
      <c r="L27" s="352"/>
      <c r="M27" s="352"/>
      <c r="N27" s="352"/>
      <c r="O27" s="303" t="s">
        <v>276</v>
      </c>
      <c r="P27" s="303"/>
      <c r="Q27" s="303"/>
      <c r="R27" s="295"/>
      <c r="S27" s="326" t="s">
        <v>1</v>
      </c>
      <c r="T27" s="326"/>
      <c r="U27" s="327"/>
      <c r="V27" s="302" t="s">
        <v>280</v>
      </c>
      <c r="W27" s="303"/>
      <c r="X27" s="303"/>
      <c r="Y27" s="303" t="s">
        <v>137</v>
      </c>
      <c r="Z27" s="303"/>
      <c r="AA27" s="303"/>
      <c r="AB27" s="303"/>
      <c r="AC27" s="303"/>
      <c r="AD27" s="303"/>
      <c r="AE27" s="303" t="s">
        <v>138</v>
      </c>
      <c r="AF27" s="303"/>
      <c r="AG27" s="303"/>
      <c r="AH27" s="303"/>
      <c r="AI27" s="295" t="s">
        <v>131</v>
      </c>
    </row>
    <row r="28" spans="1:35" s="1" customFormat="1" ht="15" customHeight="1">
      <c r="A28" s="305"/>
      <c r="B28" s="305"/>
      <c r="C28" s="305"/>
      <c r="D28" s="354" t="s">
        <v>139</v>
      </c>
      <c r="E28" s="298"/>
      <c r="F28" s="298"/>
      <c r="G28" s="298"/>
      <c r="H28" s="298" t="s">
        <v>95</v>
      </c>
      <c r="I28" s="332"/>
      <c r="J28" s="332"/>
      <c r="K28" s="332"/>
      <c r="L28" s="332"/>
      <c r="M28" s="298" t="s">
        <v>92</v>
      </c>
      <c r="N28" s="298"/>
      <c r="O28" s="298" t="s">
        <v>140</v>
      </c>
      <c r="P28" s="298"/>
      <c r="Q28" s="298"/>
      <c r="R28" s="296"/>
      <c r="S28" s="328"/>
      <c r="T28" s="328"/>
      <c r="U28" s="329"/>
      <c r="V28" s="351" t="s">
        <v>141</v>
      </c>
      <c r="W28" s="298"/>
      <c r="X28" s="298"/>
      <c r="Y28" s="325" t="s">
        <v>136</v>
      </c>
      <c r="Z28" s="325"/>
      <c r="AA28" s="325"/>
      <c r="AB28" s="228" t="s">
        <v>314</v>
      </c>
      <c r="AC28" s="325" t="s">
        <v>315</v>
      </c>
      <c r="AD28" s="325"/>
      <c r="AE28" s="298" t="s">
        <v>93</v>
      </c>
      <c r="AF28" s="300" t="s">
        <v>92</v>
      </c>
      <c r="AG28" s="300" t="s">
        <v>142</v>
      </c>
      <c r="AH28" s="300" t="s">
        <v>137</v>
      </c>
      <c r="AI28" s="296"/>
    </row>
    <row r="29" spans="1:35" s="1" customFormat="1" ht="24" customHeight="1">
      <c r="A29" s="306"/>
      <c r="B29" s="306"/>
      <c r="C29" s="307"/>
      <c r="D29" s="193" t="s">
        <v>143</v>
      </c>
      <c r="E29" s="194" t="s">
        <v>326</v>
      </c>
      <c r="F29" s="194" t="s">
        <v>327</v>
      </c>
      <c r="G29" s="194" t="s">
        <v>316</v>
      </c>
      <c r="H29" s="195" t="s">
        <v>144</v>
      </c>
      <c r="I29" s="196" t="s">
        <v>145</v>
      </c>
      <c r="J29" s="197" t="s">
        <v>146</v>
      </c>
      <c r="K29" s="198" t="s">
        <v>147</v>
      </c>
      <c r="L29" s="197" t="s">
        <v>148</v>
      </c>
      <c r="M29" s="195" t="s">
        <v>149</v>
      </c>
      <c r="N29" s="197" t="s">
        <v>150</v>
      </c>
      <c r="O29" s="195" t="s">
        <v>151</v>
      </c>
      <c r="P29" s="196" t="s">
        <v>152</v>
      </c>
      <c r="Q29" s="196" t="s">
        <v>153</v>
      </c>
      <c r="R29" s="199" t="s">
        <v>154</v>
      </c>
      <c r="S29" s="330"/>
      <c r="T29" s="330"/>
      <c r="U29" s="331"/>
      <c r="V29" s="207" t="s">
        <v>157</v>
      </c>
      <c r="W29" s="231" t="s">
        <v>158</v>
      </c>
      <c r="X29" s="195" t="s">
        <v>159</v>
      </c>
      <c r="Y29" s="208" t="s">
        <v>318</v>
      </c>
      <c r="Z29" s="209" t="s">
        <v>104</v>
      </c>
      <c r="AA29" s="194" t="s">
        <v>105</v>
      </c>
      <c r="AB29" s="210" t="s">
        <v>106</v>
      </c>
      <c r="AC29" s="208" t="s">
        <v>271</v>
      </c>
      <c r="AD29" s="208" t="s">
        <v>317</v>
      </c>
      <c r="AE29" s="299"/>
      <c r="AF29" s="301"/>
      <c r="AG29" s="301"/>
      <c r="AH29" s="301"/>
      <c r="AI29" s="297"/>
    </row>
    <row r="30" spans="1:35" ht="17.25" customHeight="1">
      <c r="A30" s="315" t="s">
        <v>119</v>
      </c>
      <c r="B30" s="316" t="s">
        <v>120</v>
      </c>
      <c r="C30" s="317"/>
      <c r="D30" s="200">
        <v>54</v>
      </c>
      <c r="E30" s="201">
        <v>54</v>
      </c>
      <c r="F30" s="201">
        <v>66</v>
      </c>
      <c r="G30" s="201">
        <v>60</v>
      </c>
      <c r="H30" s="201">
        <v>24</v>
      </c>
      <c r="I30" s="201">
        <v>55</v>
      </c>
      <c r="J30" s="201">
        <v>110</v>
      </c>
      <c r="K30" s="201">
        <v>70</v>
      </c>
      <c r="L30" s="201">
        <v>91</v>
      </c>
      <c r="M30" s="201">
        <v>60</v>
      </c>
      <c r="N30" s="201">
        <v>69</v>
      </c>
      <c r="O30" s="201">
        <v>66</v>
      </c>
      <c r="P30" s="201">
        <v>42</v>
      </c>
      <c r="Q30" s="201">
        <v>42</v>
      </c>
      <c r="R30" s="201">
        <v>90</v>
      </c>
      <c r="S30" s="347" t="s">
        <v>119</v>
      </c>
      <c r="T30" s="339" t="s">
        <v>120</v>
      </c>
      <c r="U30" s="340"/>
      <c r="V30" s="181">
        <v>32</v>
      </c>
      <c r="W30" s="182">
        <v>72</v>
      </c>
      <c r="X30" s="182">
        <v>52</v>
      </c>
      <c r="Y30" s="182">
        <v>74</v>
      </c>
      <c r="Z30" s="182">
        <v>150</v>
      </c>
      <c r="AA30" s="182">
        <v>90</v>
      </c>
      <c r="AB30" s="201">
        <v>149</v>
      </c>
      <c r="AC30" s="182">
        <v>15</v>
      </c>
      <c r="AD30" s="182">
        <v>18</v>
      </c>
      <c r="AE30" s="211">
        <f>SUM(D6:H6)+SUM(H30:L30)+SUM(O30:R30)+V6+SUM(Z6:AH6)+SUM(V30:X30)</f>
        <v>1664</v>
      </c>
      <c r="AF30" s="182">
        <f>SUM(I6:N6)+M30+N30+SUM(W6:Y6)+AI6</f>
        <v>692</v>
      </c>
      <c r="AG30" s="182">
        <f>O6+SUM(D30:G30)</f>
        <v>279</v>
      </c>
      <c r="AH30" s="182">
        <f>SUM(Y30:AD30)</f>
        <v>496</v>
      </c>
      <c r="AI30" s="182">
        <f>SUM(AE30:AH30)</f>
        <v>3131</v>
      </c>
    </row>
    <row r="31" spans="1:35" ht="17.25" customHeight="1">
      <c r="A31" s="313"/>
      <c r="B31" s="311" t="s">
        <v>121</v>
      </c>
      <c r="C31" s="314"/>
      <c r="D31" s="184">
        <v>18</v>
      </c>
      <c r="E31" s="138">
        <v>18</v>
      </c>
      <c r="F31" s="138">
        <v>18</v>
      </c>
      <c r="G31" s="138">
        <v>8</v>
      </c>
      <c r="H31" s="138">
        <v>3</v>
      </c>
      <c r="I31" s="138">
        <v>9</v>
      </c>
      <c r="J31" s="138">
        <v>15</v>
      </c>
      <c r="K31" s="138">
        <v>10</v>
      </c>
      <c r="L31" s="138">
        <v>12</v>
      </c>
      <c r="M31" s="138">
        <v>15</v>
      </c>
      <c r="N31" s="138">
        <v>18</v>
      </c>
      <c r="O31" s="138">
        <v>12</v>
      </c>
      <c r="P31" s="138">
        <v>12</v>
      </c>
      <c r="Q31" s="138">
        <v>12</v>
      </c>
      <c r="R31" s="138">
        <v>15</v>
      </c>
      <c r="S31" s="319"/>
      <c r="T31" s="298" t="s">
        <v>121</v>
      </c>
      <c r="U31" s="353"/>
      <c r="V31" s="183">
        <v>4</v>
      </c>
      <c r="W31" s="136">
        <v>9</v>
      </c>
      <c r="X31" s="136">
        <v>9</v>
      </c>
      <c r="Y31" s="136">
        <v>19</v>
      </c>
      <c r="Z31" s="136">
        <v>38</v>
      </c>
      <c r="AA31" s="136">
        <v>30</v>
      </c>
      <c r="AB31" s="138">
        <v>36</v>
      </c>
      <c r="AC31" s="136">
        <v>6</v>
      </c>
      <c r="AD31" s="136">
        <v>12</v>
      </c>
      <c r="AE31" s="206">
        <f aca="true" t="shared" si="12" ref="AE31:AE47">SUM(D7:H7)+SUM(H31:L31)+SUM(O31:R31)+V7+SUM(Z7:AH7)+SUM(V31:X31)</f>
        <v>270</v>
      </c>
      <c r="AF31" s="136">
        <f aca="true" t="shared" si="13" ref="AF31:AF47">SUM(I7:N7)+M31+N31+SUM(W7:Y7)+AI7</f>
        <v>204</v>
      </c>
      <c r="AG31" s="136">
        <f aca="true" t="shared" si="14" ref="AG31:AG47">O7+SUM(D31:G31)</f>
        <v>68</v>
      </c>
      <c r="AH31" s="136">
        <f aca="true" t="shared" si="15" ref="AH31:AH47">SUM(Y31:AD31)</f>
        <v>141</v>
      </c>
      <c r="AI31" s="136">
        <f aca="true" t="shared" si="16" ref="AI31:AI49">SUM(AE31:AH31)</f>
        <v>683</v>
      </c>
    </row>
    <row r="32" spans="1:35" ht="17.25" customHeight="1">
      <c r="A32" s="313"/>
      <c r="B32" s="349" t="s">
        <v>122</v>
      </c>
      <c r="C32" s="350"/>
      <c r="D32" s="184">
        <v>18</v>
      </c>
      <c r="E32" s="138">
        <v>18</v>
      </c>
      <c r="F32" s="138">
        <v>36</v>
      </c>
      <c r="G32" s="138">
        <v>12</v>
      </c>
      <c r="H32" s="138">
        <v>3</v>
      </c>
      <c r="I32" s="138">
        <v>16</v>
      </c>
      <c r="J32" s="138">
        <v>15</v>
      </c>
      <c r="K32" s="138">
        <v>10</v>
      </c>
      <c r="L32" s="138">
        <v>12</v>
      </c>
      <c r="M32" s="138">
        <v>15</v>
      </c>
      <c r="N32" s="138">
        <v>33</v>
      </c>
      <c r="O32" s="138">
        <v>12</v>
      </c>
      <c r="P32" s="138">
        <v>6</v>
      </c>
      <c r="Q32" s="138">
        <v>6</v>
      </c>
      <c r="R32" s="138">
        <v>15</v>
      </c>
      <c r="S32" s="319"/>
      <c r="T32" s="296" t="s">
        <v>122</v>
      </c>
      <c r="U32" s="359"/>
      <c r="V32" s="183">
        <v>4</v>
      </c>
      <c r="W32" s="136">
        <v>9</v>
      </c>
      <c r="X32" s="136">
        <v>9</v>
      </c>
      <c r="Y32" s="136">
        <v>27</v>
      </c>
      <c r="Z32" s="136">
        <v>57</v>
      </c>
      <c r="AA32" s="136">
        <v>40</v>
      </c>
      <c r="AB32" s="138">
        <v>60</v>
      </c>
      <c r="AC32" s="136">
        <v>9</v>
      </c>
      <c r="AD32" s="136">
        <v>36</v>
      </c>
      <c r="AE32" s="206">
        <f t="shared" si="12"/>
        <v>256</v>
      </c>
      <c r="AF32" s="136">
        <f t="shared" si="13"/>
        <v>269</v>
      </c>
      <c r="AG32" s="136">
        <f t="shared" si="14"/>
        <v>93</v>
      </c>
      <c r="AH32" s="136">
        <f t="shared" si="15"/>
        <v>229</v>
      </c>
      <c r="AI32" s="136">
        <f t="shared" si="16"/>
        <v>847</v>
      </c>
    </row>
    <row r="33" spans="1:35" ht="17.25" customHeight="1">
      <c r="A33" s="313"/>
      <c r="B33" s="311" t="s">
        <v>2</v>
      </c>
      <c r="C33" s="314"/>
      <c r="D33" s="189">
        <f>SUM(D30:D32)</f>
        <v>90</v>
      </c>
      <c r="E33" s="190">
        <f aca="true" t="shared" si="17" ref="E33:R33">SUM(E30:E32)</f>
        <v>90</v>
      </c>
      <c r="F33" s="190">
        <f t="shared" si="17"/>
        <v>120</v>
      </c>
      <c r="G33" s="190">
        <f t="shared" si="17"/>
        <v>80</v>
      </c>
      <c r="H33" s="190">
        <f t="shared" si="17"/>
        <v>30</v>
      </c>
      <c r="I33" s="190">
        <f t="shared" si="17"/>
        <v>80</v>
      </c>
      <c r="J33" s="190">
        <f t="shared" si="17"/>
        <v>140</v>
      </c>
      <c r="K33" s="190">
        <f t="shared" si="17"/>
        <v>90</v>
      </c>
      <c r="L33" s="190">
        <f t="shared" si="17"/>
        <v>115</v>
      </c>
      <c r="M33" s="190">
        <f t="shared" si="17"/>
        <v>90</v>
      </c>
      <c r="N33" s="190">
        <f t="shared" si="17"/>
        <v>120</v>
      </c>
      <c r="O33" s="190">
        <f t="shared" si="17"/>
        <v>90</v>
      </c>
      <c r="P33" s="190">
        <f t="shared" si="17"/>
        <v>60</v>
      </c>
      <c r="Q33" s="190">
        <f t="shared" si="17"/>
        <v>60</v>
      </c>
      <c r="R33" s="190">
        <f t="shared" si="17"/>
        <v>120</v>
      </c>
      <c r="S33" s="319"/>
      <c r="T33" s="298" t="s">
        <v>2</v>
      </c>
      <c r="U33" s="353"/>
      <c r="V33" s="214">
        <f>SUM(V30:V32)</f>
        <v>40</v>
      </c>
      <c r="W33" s="215">
        <f aca="true" t="shared" si="18" ref="W33:AD33">SUM(W30:W32)</f>
        <v>90</v>
      </c>
      <c r="X33" s="215">
        <f t="shared" si="18"/>
        <v>70</v>
      </c>
      <c r="Y33" s="215">
        <f t="shared" si="18"/>
        <v>120</v>
      </c>
      <c r="Z33" s="215">
        <f t="shared" si="18"/>
        <v>245</v>
      </c>
      <c r="AA33" s="215">
        <f t="shared" si="18"/>
        <v>160</v>
      </c>
      <c r="AB33" s="215">
        <f t="shared" si="18"/>
        <v>245</v>
      </c>
      <c r="AC33" s="215">
        <f t="shared" si="18"/>
        <v>30</v>
      </c>
      <c r="AD33" s="215">
        <f t="shared" si="18"/>
        <v>66</v>
      </c>
      <c r="AE33" s="216">
        <f>SUM(AE30:AE32)</f>
        <v>2190</v>
      </c>
      <c r="AF33" s="215">
        <f>SUM(AF30:AF32)</f>
        <v>1165</v>
      </c>
      <c r="AG33" s="215">
        <f>SUM(AG30:AG32)</f>
        <v>440</v>
      </c>
      <c r="AH33" s="215">
        <f>SUM(AH30:AH32)</f>
        <v>866</v>
      </c>
      <c r="AI33" s="215">
        <f t="shared" si="16"/>
        <v>4661</v>
      </c>
    </row>
    <row r="34" spans="1:35" ht="17.25" customHeight="1">
      <c r="A34" s="312" t="s">
        <v>123</v>
      </c>
      <c r="B34" s="322" t="s">
        <v>124</v>
      </c>
      <c r="C34" s="180" t="s">
        <v>125</v>
      </c>
      <c r="D34" s="184">
        <v>17</v>
      </c>
      <c r="E34" s="138">
        <v>23</v>
      </c>
      <c r="F34" s="138">
        <v>3</v>
      </c>
      <c r="G34" s="138">
        <v>3</v>
      </c>
      <c r="H34" s="138">
        <v>4</v>
      </c>
      <c r="I34" s="138">
        <v>18</v>
      </c>
      <c r="J34" s="138">
        <v>42</v>
      </c>
      <c r="K34" s="138">
        <v>20</v>
      </c>
      <c r="L34" s="138">
        <v>21</v>
      </c>
      <c r="M34" s="138">
        <v>29</v>
      </c>
      <c r="N34" s="138">
        <v>34</v>
      </c>
      <c r="O34" s="138">
        <v>16</v>
      </c>
      <c r="P34" s="138">
        <v>16</v>
      </c>
      <c r="Q34" s="138">
        <v>10</v>
      </c>
      <c r="R34" s="138">
        <v>33</v>
      </c>
      <c r="S34" s="318" t="s">
        <v>123</v>
      </c>
      <c r="T34" s="300" t="s">
        <v>124</v>
      </c>
      <c r="U34" s="229" t="s">
        <v>125</v>
      </c>
      <c r="V34" s="212">
        <v>4</v>
      </c>
      <c r="W34" s="206">
        <v>18</v>
      </c>
      <c r="X34" s="138">
        <v>13</v>
      </c>
      <c r="Y34" s="206">
        <v>35</v>
      </c>
      <c r="Z34" s="138">
        <v>56</v>
      </c>
      <c r="AA34" s="138">
        <v>34</v>
      </c>
      <c r="AB34" s="138">
        <v>49</v>
      </c>
      <c r="AC34" s="206">
        <v>3</v>
      </c>
      <c r="AD34" s="206">
        <v>6</v>
      </c>
      <c r="AE34" s="206">
        <f t="shared" si="12"/>
        <v>501</v>
      </c>
      <c r="AF34" s="136">
        <f t="shared" si="13"/>
        <v>269</v>
      </c>
      <c r="AG34" s="136">
        <f t="shared" si="14"/>
        <v>57</v>
      </c>
      <c r="AH34" s="136">
        <f t="shared" si="15"/>
        <v>183</v>
      </c>
      <c r="AI34" s="136">
        <f t="shared" si="16"/>
        <v>1010</v>
      </c>
    </row>
    <row r="35" spans="1:35" ht="17.25" customHeight="1">
      <c r="A35" s="313"/>
      <c r="B35" s="311"/>
      <c r="C35" s="180" t="s">
        <v>126</v>
      </c>
      <c r="D35" s="184">
        <v>17</v>
      </c>
      <c r="E35" s="138">
        <v>24</v>
      </c>
      <c r="F35" s="138">
        <v>6</v>
      </c>
      <c r="G35" s="138">
        <v>7</v>
      </c>
      <c r="H35" s="138">
        <v>10</v>
      </c>
      <c r="I35" s="138">
        <v>14</v>
      </c>
      <c r="J35" s="138">
        <v>28</v>
      </c>
      <c r="K35" s="138">
        <v>16</v>
      </c>
      <c r="L35" s="138">
        <v>21</v>
      </c>
      <c r="M35" s="138">
        <v>21</v>
      </c>
      <c r="N35" s="138">
        <v>30</v>
      </c>
      <c r="O35" s="138">
        <v>17</v>
      </c>
      <c r="P35" s="138">
        <v>8</v>
      </c>
      <c r="Q35" s="138">
        <v>16</v>
      </c>
      <c r="R35" s="138">
        <v>33</v>
      </c>
      <c r="S35" s="319"/>
      <c r="T35" s="298"/>
      <c r="U35" s="229" t="s">
        <v>126</v>
      </c>
      <c r="V35" s="212">
        <v>8</v>
      </c>
      <c r="W35" s="206">
        <v>12</v>
      </c>
      <c r="X35" s="138">
        <v>12</v>
      </c>
      <c r="Y35" s="206">
        <v>19</v>
      </c>
      <c r="Z35" s="138">
        <v>57</v>
      </c>
      <c r="AA35" s="138">
        <v>34</v>
      </c>
      <c r="AB35" s="138">
        <v>55</v>
      </c>
      <c r="AC35" s="206">
        <v>8</v>
      </c>
      <c r="AD35" s="206">
        <v>12</v>
      </c>
      <c r="AE35" s="206">
        <f t="shared" si="12"/>
        <v>448</v>
      </c>
      <c r="AF35" s="136">
        <f t="shared" si="13"/>
        <v>266</v>
      </c>
      <c r="AG35" s="136">
        <f t="shared" si="14"/>
        <v>70</v>
      </c>
      <c r="AH35" s="136">
        <f t="shared" si="15"/>
        <v>185</v>
      </c>
      <c r="AI35" s="136">
        <f t="shared" si="16"/>
        <v>969</v>
      </c>
    </row>
    <row r="36" spans="1:35" ht="17.25" customHeight="1">
      <c r="A36" s="313"/>
      <c r="B36" s="311"/>
      <c r="C36" s="180" t="s">
        <v>127</v>
      </c>
      <c r="D36" s="184">
        <v>17</v>
      </c>
      <c r="E36" s="138">
        <v>18</v>
      </c>
      <c r="F36" s="138">
        <v>18</v>
      </c>
      <c r="G36" s="138">
        <v>16</v>
      </c>
      <c r="H36" s="138">
        <v>3</v>
      </c>
      <c r="I36" s="138">
        <v>12</v>
      </c>
      <c r="J36" s="138">
        <v>27</v>
      </c>
      <c r="K36" s="138">
        <v>19</v>
      </c>
      <c r="L36" s="138">
        <v>28</v>
      </c>
      <c r="M36" s="138">
        <v>19</v>
      </c>
      <c r="N36" s="138">
        <v>28</v>
      </c>
      <c r="O36" s="138">
        <v>12</v>
      </c>
      <c r="P36" s="138">
        <v>19</v>
      </c>
      <c r="Q36" s="138">
        <v>8</v>
      </c>
      <c r="R36" s="138">
        <v>29</v>
      </c>
      <c r="S36" s="319"/>
      <c r="T36" s="298"/>
      <c r="U36" s="229" t="s">
        <v>127</v>
      </c>
      <c r="V36" s="212">
        <v>3</v>
      </c>
      <c r="W36" s="206">
        <v>7</v>
      </c>
      <c r="X36" s="138">
        <v>13</v>
      </c>
      <c r="Y36" s="206">
        <v>17</v>
      </c>
      <c r="Z36" s="138">
        <v>50</v>
      </c>
      <c r="AA36" s="138">
        <v>29</v>
      </c>
      <c r="AB36" s="138">
        <v>60</v>
      </c>
      <c r="AC36" s="206">
        <v>7</v>
      </c>
      <c r="AD36" s="206">
        <v>13</v>
      </c>
      <c r="AE36" s="206">
        <f t="shared" si="12"/>
        <v>423</v>
      </c>
      <c r="AF36" s="136">
        <f t="shared" si="13"/>
        <v>243</v>
      </c>
      <c r="AG36" s="136">
        <f t="shared" si="14"/>
        <v>80</v>
      </c>
      <c r="AH36" s="136">
        <f t="shared" si="15"/>
        <v>176</v>
      </c>
      <c r="AI36" s="136">
        <f t="shared" si="16"/>
        <v>922</v>
      </c>
    </row>
    <row r="37" spans="1:35" ht="17.25" customHeight="1">
      <c r="A37" s="313"/>
      <c r="B37" s="311"/>
      <c r="C37" s="180" t="s">
        <v>2</v>
      </c>
      <c r="D37" s="189">
        <f>SUM(D34:D36)</f>
        <v>51</v>
      </c>
      <c r="E37" s="190">
        <f aca="true" t="shared" si="19" ref="E37:R37">SUM(E34:E36)</f>
        <v>65</v>
      </c>
      <c r="F37" s="190">
        <f t="shared" si="19"/>
        <v>27</v>
      </c>
      <c r="G37" s="190">
        <f t="shared" si="19"/>
        <v>26</v>
      </c>
      <c r="H37" s="190">
        <f t="shared" si="19"/>
        <v>17</v>
      </c>
      <c r="I37" s="190">
        <f t="shared" si="19"/>
        <v>44</v>
      </c>
      <c r="J37" s="190">
        <f t="shared" si="19"/>
        <v>97</v>
      </c>
      <c r="K37" s="190">
        <f t="shared" si="19"/>
        <v>55</v>
      </c>
      <c r="L37" s="190">
        <f t="shared" si="19"/>
        <v>70</v>
      </c>
      <c r="M37" s="190">
        <f t="shared" si="19"/>
        <v>69</v>
      </c>
      <c r="N37" s="190">
        <f t="shared" si="19"/>
        <v>92</v>
      </c>
      <c r="O37" s="190">
        <f t="shared" si="19"/>
        <v>45</v>
      </c>
      <c r="P37" s="190">
        <f t="shared" si="19"/>
        <v>43</v>
      </c>
      <c r="Q37" s="190">
        <f t="shared" si="19"/>
        <v>34</v>
      </c>
      <c r="R37" s="190">
        <f t="shared" si="19"/>
        <v>95</v>
      </c>
      <c r="S37" s="319"/>
      <c r="T37" s="298"/>
      <c r="U37" s="229" t="s">
        <v>2</v>
      </c>
      <c r="V37" s="217">
        <f>SUM(V34:V36)</f>
        <v>15</v>
      </c>
      <c r="W37" s="216">
        <f aca="true" t="shared" si="20" ref="W37:AD37">SUM(W34:W36)</f>
        <v>37</v>
      </c>
      <c r="X37" s="216">
        <f t="shared" si="20"/>
        <v>38</v>
      </c>
      <c r="Y37" s="216">
        <f t="shared" si="20"/>
        <v>71</v>
      </c>
      <c r="Z37" s="216">
        <f t="shared" si="20"/>
        <v>163</v>
      </c>
      <c r="AA37" s="216">
        <f t="shared" si="20"/>
        <v>97</v>
      </c>
      <c r="AB37" s="216">
        <f t="shared" si="20"/>
        <v>164</v>
      </c>
      <c r="AC37" s="216">
        <f t="shared" si="20"/>
        <v>18</v>
      </c>
      <c r="AD37" s="216">
        <f t="shared" si="20"/>
        <v>31</v>
      </c>
      <c r="AE37" s="216">
        <f>SUM(AE34:AE36)</f>
        <v>1372</v>
      </c>
      <c r="AF37" s="215">
        <f>SUM(AF34:AF36)</f>
        <v>778</v>
      </c>
      <c r="AG37" s="215">
        <f>SUM(AG34:AG36)</f>
        <v>207</v>
      </c>
      <c r="AH37" s="215">
        <f>SUM(AH34:AH36)</f>
        <v>544</v>
      </c>
      <c r="AI37" s="215">
        <f t="shared" si="16"/>
        <v>2901</v>
      </c>
    </row>
    <row r="38" spans="1:35" ht="17.25" customHeight="1">
      <c r="A38" s="313"/>
      <c r="B38" s="322" t="s">
        <v>128</v>
      </c>
      <c r="C38" s="180" t="s">
        <v>121</v>
      </c>
      <c r="D38" s="184">
        <v>17</v>
      </c>
      <c r="E38" s="138">
        <v>15</v>
      </c>
      <c r="F38" s="138">
        <v>11</v>
      </c>
      <c r="G38" s="138">
        <v>12</v>
      </c>
      <c r="H38" s="138">
        <v>5</v>
      </c>
      <c r="I38" s="138">
        <v>13</v>
      </c>
      <c r="J38" s="138">
        <v>22</v>
      </c>
      <c r="K38" s="138">
        <v>18</v>
      </c>
      <c r="L38" s="138">
        <v>18</v>
      </c>
      <c r="M38" s="138">
        <v>15</v>
      </c>
      <c r="N38" s="138">
        <v>19</v>
      </c>
      <c r="O38" s="138">
        <v>10</v>
      </c>
      <c r="P38" s="138">
        <v>10</v>
      </c>
      <c r="Q38" s="138">
        <v>8</v>
      </c>
      <c r="R38" s="138">
        <v>24</v>
      </c>
      <c r="S38" s="319"/>
      <c r="T38" s="300" t="s">
        <v>128</v>
      </c>
      <c r="U38" s="229" t="s">
        <v>121</v>
      </c>
      <c r="V38" s="212">
        <v>1</v>
      </c>
      <c r="W38" s="206">
        <v>7</v>
      </c>
      <c r="X38" s="138">
        <v>7</v>
      </c>
      <c r="Y38" s="206">
        <v>18</v>
      </c>
      <c r="Z38" s="138">
        <v>43</v>
      </c>
      <c r="AA38" s="138">
        <v>30</v>
      </c>
      <c r="AB38" s="138">
        <v>44</v>
      </c>
      <c r="AC38" s="206">
        <v>8</v>
      </c>
      <c r="AD38" s="206">
        <v>10</v>
      </c>
      <c r="AE38" s="206">
        <f t="shared" si="12"/>
        <v>292</v>
      </c>
      <c r="AF38" s="136">
        <f t="shared" si="13"/>
        <v>211</v>
      </c>
      <c r="AG38" s="136">
        <f t="shared" si="14"/>
        <v>68</v>
      </c>
      <c r="AH38" s="136">
        <f t="shared" si="15"/>
        <v>153</v>
      </c>
      <c r="AI38" s="136">
        <f t="shared" si="16"/>
        <v>724</v>
      </c>
    </row>
    <row r="39" spans="1:35" ht="17.25" customHeight="1">
      <c r="A39" s="313"/>
      <c r="B39" s="311"/>
      <c r="C39" s="180" t="s">
        <v>129</v>
      </c>
      <c r="D39" s="184">
        <v>19</v>
      </c>
      <c r="E39" s="138">
        <v>11</v>
      </c>
      <c r="F39" s="138">
        <v>18</v>
      </c>
      <c r="G39" s="138">
        <v>17</v>
      </c>
      <c r="H39" s="138">
        <v>4</v>
      </c>
      <c r="I39" s="138">
        <v>3</v>
      </c>
      <c r="J39" s="138">
        <v>14</v>
      </c>
      <c r="K39" s="138">
        <v>12</v>
      </c>
      <c r="L39" s="138">
        <v>9</v>
      </c>
      <c r="M39" s="138">
        <v>16</v>
      </c>
      <c r="N39" s="138">
        <v>23</v>
      </c>
      <c r="O39" s="138">
        <v>4</v>
      </c>
      <c r="P39" s="138">
        <v>5</v>
      </c>
      <c r="Q39" s="138">
        <v>7</v>
      </c>
      <c r="R39" s="138">
        <v>15</v>
      </c>
      <c r="S39" s="319"/>
      <c r="T39" s="298"/>
      <c r="U39" s="229" t="s">
        <v>129</v>
      </c>
      <c r="V39" s="212">
        <v>5</v>
      </c>
      <c r="W39" s="206">
        <v>2</v>
      </c>
      <c r="X39" s="138">
        <v>3</v>
      </c>
      <c r="Y39" s="206">
        <v>12</v>
      </c>
      <c r="Z39" s="138">
        <v>35</v>
      </c>
      <c r="AA39" s="138">
        <v>27</v>
      </c>
      <c r="AB39" s="138">
        <v>38</v>
      </c>
      <c r="AC39" s="206">
        <v>4</v>
      </c>
      <c r="AD39" s="206">
        <v>11</v>
      </c>
      <c r="AE39" s="206">
        <f t="shared" si="12"/>
        <v>180</v>
      </c>
      <c r="AF39" s="136">
        <f t="shared" si="13"/>
        <v>187</v>
      </c>
      <c r="AG39" s="136">
        <f t="shared" si="14"/>
        <v>77</v>
      </c>
      <c r="AH39" s="136">
        <f t="shared" si="15"/>
        <v>127</v>
      </c>
      <c r="AI39" s="136">
        <f t="shared" si="16"/>
        <v>571</v>
      </c>
    </row>
    <row r="40" spans="1:35" ht="17.25" customHeight="1">
      <c r="A40" s="313"/>
      <c r="B40" s="311"/>
      <c r="C40" s="180" t="s">
        <v>130</v>
      </c>
      <c r="D40" s="184">
        <v>4</v>
      </c>
      <c r="E40" s="138">
        <v>8</v>
      </c>
      <c r="F40" s="138">
        <v>5</v>
      </c>
      <c r="G40" s="138">
        <v>3</v>
      </c>
      <c r="H40" s="138">
        <v>0</v>
      </c>
      <c r="I40" s="138">
        <v>0</v>
      </c>
      <c r="J40" s="138">
        <v>0</v>
      </c>
      <c r="K40" s="138">
        <v>0</v>
      </c>
      <c r="L40" s="138">
        <v>0</v>
      </c>
      <c r="M40" s="138">
        <v>6</v>
      </c>
      <c r="N40" s="138">
        <v>3</v>
      </c>
      <c r="O40" s="138">
        <v>0</v>
      </c>
      <c r="P40" s="138">
        <v>0</v>
      </c>
      <c r="Q40" s="138">
        <v>0</v>
      </c>
      <c r="R40" s="138">
        <v>1</v>
      </c>
      <c r="S40" s="319"/>
      <c r="T40" s="298"/>
      <c r="U40" s="229" t="s">
        <v>130</v>
      </c>
      <c r="V40" s="212">
        <v>1</v>
      </c>
      <c r="W40" s="206">
        <v>2</v>
      </c>
      <c r="X40" s="206">
        <v>3</v>
      </c>
      <c r="Y40" s="206">
        <v>4</v>
      </c>
      <c r="Z40" s="206">
        <v>7</v>
      </c>
      <c r="AA40" s="206">
        <v>7</v>
      </c>
      <c r="AB40" s="206">
        <v>10</v>
      </c>
      <c r="AC40" s="206">
        <v>1</v>
      </c>
      <c r="AD40" s="206">
        <v>2</v>
      </c>
      <c r="AE40" s="206">
        <f t="shared" si="12"/>
        <v>13</v>
      </c>
      <c r="AF40" s="136">
        <f t="shared" si="13"/>
        <v>42</v>
      </c>
      <c r="AG40" s="136">
        <f t="shared" si="14"/>
        <v>20</v>
      </c>
      <c r="AH40" s="136">
        <f t="shared" si="15"/>
        <v>31</v>
      </c>
      <c r="AI40" s="136">
        <f t="shared" si="16"/>
        <v>106</v>
      </c>
    </row>
    <row r="41" spans="1:35" ht="17.25" customHeight="1">
      <c r="A41" s="313"/>
      <c r="B41" s="311"/>
      <c r="C41" s="180" t="s">
        <v>2</v>
      </c>
      <c r="D41" s="189">
        <f>SUM(D38:D40)</f>
        <v>40</v>
      </c>
      <c r="E41" s="190">
        <f aca="true" t="shared" si="21" ref="E41:R41">SUM(E38:E40)</f>
        <v>34</v>
      </c>
      <c r="F41" s="190">
        <f t="shared" si="21"/>
        <v>34</v>
      </c>
      <c r="G41" s="190">
        <f t="shared" si="21"/>
        <v>32</v>
      </c>
      <c r="H41" s="190">
        <f t="shared" si="21"/>
        <v>9</v>
      </c>
      <c r="I41" s="190">
        <f t="shared" si="21"/>
        <v>16</v>
      </c>
      <c r="J41" s="190">
        <f t="shared" si="21"/>
        <v>36</v>
      </c>
      <c r="K41" s="190">
        <f t="shared" si="21"/>
        <v>30</v>
      </c>
      <c r="L41" s="190">
        <f t="shared" si="21"/>
        <v>27</v>
      </c>
      <c r="M41" s="190">
        <f t="shared" si="21"/>
        <v>37</v>
      </c>
      <c r="N41" s="190">
        <f t="shared" si="21"/>
        <v>45</v>
      </c>
      <c r="O41" s="190">
        <f t="shared" si="21"/>
        <v>14</v>
      </c>
      <c r="P41" s="190">
        <f t="shared" si="21"/>
        <v>15</v>
      </c>
      <c r="Q41" s="190">
        <f t="shared" si="21"/>
        <v>15</v>
      </c>
      <c r="R41" s="190">
        <f t="shared" si="21"/>
        <v>40</v>
      </c>
      <c r="S41" s="319"/>
      <c r="T41" s="298"/>
      <c r="U41" s="229" t="s">
        <v>2</v>
      </c>
      <c r="V41" s="217">
        <f>SUM(V38:V40)</f>
        <v>7</v>
      </c>
      <c r="W41" s="216">
        <f aca="true" t="shared" si="22" ref="W41:AD41">SUM(W38:W40)</f>
        <v>11</v>
      </c>
      <c r="X41" s="216">
        <f t="shared" si="22"/>
        <v>13</v>
      </c>
      <c r="Y41" s="216">
        <f t="shared" si="22"/>
        <v>34</v>
      </c>
      <c r="Z41" s="216">
        <f t="shared" si="22"/>
        <v>85</v>
      </c>
      <c r="AA41" s="216">
        <f t="shared" si="22"/>
        <v>64</v>
      </c>
      <c r="AB41" s="216">
        <f t="shared" si="22"/>
        <v>92</v>
      </c>
      <c r="AC41" s="216">
        <f t="shared" si="22"/>
        <v>13</v>
      </c>
      <c r="AD41" s="216">
        <f t="shared" si="22"/>
        <v>23</v>
      </c>
      <c r="AE41" s="216">
        <f>SUM(AE38:AE40)</f>
        <v>485</v>
      </c>
      <c r="AF41" s="215">
        <f>SUM(AF38:AF40)</f>
        <v>440</v>
      </c>
      <c r="AG41" s="215">
        <f>SUM(AG38:AG40)</f>
        <v>165</v>
      </c>
      <c r="AH41" s="215">
        <f>SUM(AH38:AH40)</f>
        <v>311</v>
      </c>
      <c r="AI41" s="215">
        <f t="shared" si="16"/>
        <v>1401</v>
      </c>
    </row>
    <row r="42" spans="1:35" ht="17.25" customHeight="1">
      <c r="A42" s="319" t="s">
        <v>131</v>
      </c>
      <c r="B42" s="298"/>
      <c r="C42" s="320"/>
      <c r="D42" s="189">
        <f>D37+D41</f>
        <v>91</v>
      </c>
      <c r="E42" s="190">
        <f aca="true" t="shared" si="23" ref="E42:R42">E37+E41</f>
        <v>99</v>
      </c>
      <c r="F42" s="190">
        <f t="shared" si="23"/>
        <v>61</v>
      </c>
      <c r="G42" s="190">
        <f t="shared" si="23"/>
        <v>58</v>
      </c>
      <c r="H42" s="190">
        <f t="shared" si="23"/>
        <v>26</v>
      </c>
      <c r="I42" s="190">
        <f t="shared" si="23"/>
        <v>60</v>
      </c>
      <c r="J42" s="190">
        <f t="shared" si="23"/>
        <v>133</v>
      </c>
      <c r="K42" s="190">
        <f t="shared" si="23"/>
        <v>85</v>
      </c>
      <c r="L42" s="190">
        <f t="shared" si="23"/>
        <v>97</v>
      </c>
      <c r="M42" s="190">
        <f t="shared" si="23"/>
        <v>106</v>
      </c>
      <c r="N42" s="190">
        <f t="shared" si="23"/>
        <v>137</v>
      </c>
      <c r="O42" s="190">
        <f t="shared" si="23"/>
        <v>59</v>
      </c>
      <c r="P42" s="190">
        <f t="shared" si="23"/>
        <v>58</v>
      </c>
      <c r="Q42" s="190">
        <f t="shared" si="23"/>
        <v>49</v>
      </c>
      <c r="R42" s="190">
        <f t="shared" si="23"/>
        <v>135</v>
      </c>
      <c r="S42" s="319" t="s">
        <v>131</v>
      </c>
      <c r="T42" s="298"/>
      <c r="U42" s="320"/>
      <c r="V42" s="217">
        <f>V37+V41</f>
        <v>22</v>
      </c>
      <c r="W42" s="216">
        <f aca="true" t="shared" si="24" ref="W42:AD42">W37+W41</f>
        <v>48</v>
      </c>
      <c r="X42" s="216">
        <f t="shared" si="24"/>
        <v>51</v>
      </c>
      <c r="Y42" s="216">
        <f t="shared" si="24"/>
        <v>105</v>
      </c>
      <c r="Z42" s="216">
        <f t="shared" si="24"/>
        <v>248</v>
      </c>
      <c r="AA42" s="216">
        <f t="shared" si="24"/>
        <v>161</v>
      </c>
      <c r="AB42" s="216">
        <f t="shared" si="24"/>
        <v>256</v>
      </c>
      <c r="AC42" s="216">
        <f t="shared" si="24"/>
        <v>31</v>
      </c>
      <c r="AD42" s="216">
        <f t="shared" si="24"/>
        <v>54</v>
      </c>
      <c r="AE42" s="216">
        <f>AE37+AE41</f>
        <v>1857</v>
      </c>
      <c r="AF42" s="215">
        <f>AF37+AF41+AF41</f>
        <v>1658</v>
      </c>
      <c r="AG42" s="215">
        <f>AG37+AG41</f>
        <v>372</v>
      </c>
      <c r="AH42" s="215">
        <f>AH37+AH41</f>
        <v>855</v>
      </c>
      <c r="AI42" s="215">
        <f t="shared" si="16"/>
        <v>4742</v>
      </c>
    </row>
    <row r="43" spans="1:35" ht="17.25" customHeight="1">
      <c r="A43" s="312" t="s">
        <v>132</v>
      </c>
      <c r="B43" s="311" t="s">
        <v>133</v>
      </c>
      <c r="C43" s="314"/>
      <c r="D43" s="184">
        <v>1</v>
      </c>
      <c r="E43" s="138">
        <v>1</v>
      </c>
      <c r="F43" s="138">
        <v>1</v>
      </c>
      <c r="G43" s="138">
        <v>1</v>
      </c>
      <c r="H43" s="138">
        <v>1</v>
      </c>
      <c r="I43" s="138">
        <v>1</v>
      </c>
      <c r="J43" s="138">
        <v>1</v>
      </c>
      <c r="K43" s="138">
        <v>1</v>
      </c>
      <c r="L43" s="138">
        <v>1</v>
      </c>
      <c r="M43" s="138">
        <v>1</v>
      </c>
      <c r="N43" s="138">
        <v>1</v>
      </c>
      <c r="O43" s="138">
        <v>1</v>
      </c>
      <c r="P43" s="138">
        <v>1</v>
      </c>
      <c r="Q43" s="138">
        <v>1</v>
      </c>
      <c r="R43" s="138">
        <v>1</v>
      </c>
      <c r="S43" s="318" t="s">
        <v>132</v>
      </c>
      <c r="T43" s="298" t="s">
        <v>133</v>
      </c>
      <c r="U43" s="320"/>
      <c r="V43" s="183">
        <v>1</v>
      </c>
      <c r="W43" s="136">
        <v>1</v>
      </c>
      <c r="X43" s="136">
        <v>1</v>
      </c>
      <c r="Y43" s="136">
        <v>1</v>
      </c>
      <c r="Z43" s="138">
        <v>1</v>
      </c>
      <c r="AA43" s="138">
        <v>1</v>
      </c>
      <c r="AB43" s="136">
        <v>1</v>
      </c>
      <c r="AC43" s="136">
        <v>1</v>
      </c>
      <c r="AD43" s="136">
        <v>1</v>
      </c>
      <c r="AE43" s="206">
        <f t="shared" si="12"/>
        <v>27</v>
      </c>
      <c r="AF43" s="136">
        <f t="shared" si="13"/>
        <v>12</v>
      </c>
      <c r="AG43" s="136">
        <f t="shared" si="14"/>
        <v>5</v>
      </c>
      <c r="AH43" s="136">
        <f t="shared" si="15"/>
        <v>6</v>
      </c>
      <c r="AI43" s="136">
        <f t="shared" si="16"/>
        <v>50</v>
      </c>
    </row>
    <row r="44" spans="1:35" ht="17.25" customHeight="1">
      <c r="A44" s="313"/>
      <c r="B44" s="311" t="s">
        <v>134</v>
      </c>
      <c r="C44" s="333"/>
      <c r="D44" s="184">
        <v>23</v>
      </c>
      <c r="E44" s="136">
        <v>25</v>
      </c>
      <c r="F44" s="136">
        <v>12</v>
      </c>
      <c r="G44" s="136">
        <v>10</v>
      </c>
      <c r="H44" s="136">
        <v>4</v>
      </c>
      <c r="I44" s="138">
        <v>11</v>
      </c>
      <c r="J44" s="138">
        <v>16</v>
      </c>
      <c r="K44" s="136">
        <v>9</v>
      </c>
      <c r="L44" s="136">
        <v>12</v>
      </c>
      <c r="M44" s="136">
        <v>19</v>
      </c>
      <c r="N44" s="136">
        <v>14</v>
      </c>
      <c r="O44" s="136">
        <v>9</v>
      </c>
      <c r="P44" s="136">
        <v>10</v>
      </c>
      <c r="Q44" s="136">
        <v>6</v>
      </c>
      <c r="R44" s="136">
        <v>17</v>
      </c>
      <c r="S44" s="319"/>
      <c r="T44" s="298" t="s">
        <v>134</v>
      </c>
      <c r="U44" s="320"/>
      <c r="V44" s="183">
        <v>4</v>
      </c>
      <c r="W44" s="136">
        <v>9</v>
      </c>
      <c r="X44" s="136">
        <v>7</v>
      </c>
      <c r="Y44" s="136">
        <v>31</v>
      </c>
      <c r="Z44" s="136">
        <v>41</v>
      </c>
      <c r="AA44" s="138">
        <v>29</v>
      </c>
      <c r="AB44" s="136">
        <v>57</v>
      </c>
      <c r="AC44" s="136">
        <v>13</v>
      </c>
      <c r="AD44" s="136">
        <v>25</v>
      </c>
      <c r="AE44" s="206">
        <f t="shared" si="12"/>
        <v>258</v>
      </c>
      <c r="AF44" s="136">
        <f t="shared" si="13"/>
        <v>211</v>
      </c>
      <c r="AG44" s="136">
        <f t="shared" si="14"/>
        <v>85</v>
      </c>
      <c r="AH44" s="136">
        <f t="shared" si="15"/>
        <v>196</v>
      </c>
      <c r="AI44" s="136">
        <f t="shared" si="16"/>
        <v>750</v>
      </c>
    </row>
    <row r="45" spans="1:35" ht="17.25" customHeight="1">
      <c r="A45" s="313"/>
      <c r="B45" s="311"/>
      <c r="C45" s="333"/>
      <c r="D45" s="184">
        <v>-8</v>
      </c>
      <c r="E45" s="138">
        <v>-10</v>
      </c>
      <c r="F45" s="138">
        <v>-3</v>
      </c>
      <c r="G45" s="138">
        <v>-2</v>
      </c>
      <c r="H45" s="138">
        <v>-1</v>
      </c>
      <c r="I45" s="138">
        <v>-5</v>
      </c>
      <c r="J45" s="138">
        <v>-6</v>
      </c>
      <c r="K45" s="138">
        <v>-2</v>
      </c>
      <c r="L45" s="138">
        <v>-4</v>
      </c>
      <c r="M45" s="202">
        <v>-4</v>
      </c>
      <c r="N45" s="138">
        <v>-5</v>
      </c>
      <c r="O45" s="138">
        <v>-3</v>
      </c>
      <c r="P45" s="138">
        <v>-4</v>
      </c>
      <c r="Q45" s="138">
        <v>-1</v>
      </c>
      <c r="R45" s="138">
        <v>-6</v>
      </c>
      <c r="S45" s="319"/>
      <c r="T45" s="298"/>
      <c r="U45" s="320"/>
      <c r="V45" s="183">
        <v>-1</v>
      </c>
      <c r="W45" s="136">
        <v>-4</v>
      </c>
      <c r="X45" s="136">
        <v>-2</v>
      </c>
      <c r="Y45" s="136">
        <v>-11</v>
      </c>
      <c r="Z45" s="138">
        <v>-12</v>
      </c>
      <c r="AA45" s="138">
        <v>-6</v>
      </c>
      <c r="AB45" s="136">
        <v>-23</v>
      </c>
      <c r="AC45" s="136">
        <v>-6</v>
      </c>
      <c r="AD45" s="136">
        <v>-11</v>
      </c>
      <c r="AE45" s="206">
        <f t="shared" si="12"/>
        <v>-87</v>
      </c>
      <c r="AF45" s="136">
        <f t="shared" si="13"/>
        <v>-61</v>
      </c>
      <c r="AG45" s="136">
        <f t="shared" si="14"/>
        <v>-28</v>
      </c>
      <c r="AH45" s="136">
        <f t="shared" si="15"/>
        <v>-69</v>
      </c>
      <c r="AI45" s="136">
        <f t="shared" si="16"/>
        <v>-245</v>
      </c>
    </row>
    <row r="46" spans="1:35" ht="17.25" customHeight="1">
      <c r="A46" s="313"/>
      <c r="B46" s="311" t="s">
        <v>135</v>
      </c>
      <c r="C46" s="333"/>
      <c r="D46" s="184">
        <v>4</v>
      </c>
      <c r="E46" s="136">
        <v>4</v>
      </c>
      <c r="F46" s="136">
        <v>3</v>
      </c>
      <c r="G46" s="136">
        <v>3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3</v>
      </c>
      <c r="N46" s="136">
        <v>1</v>
      </c>
      <c r="O46" s="136">
        <v>2</v>
      </c>
      <c r="P46" s="136">
        <v>2</v>
      </c>
      <c r="Q46" s="136">
        <v>2</v>
      </c>
      <c r="R46" s="136">
        <v>2</v>
      </c>
      <c r="S46" s="319"/>
      <c r="T46" s="298" t="s">
        <v>135</v>
      </c>
      <c r="U46" s="320"/>
      <c r="V46" s="183">
        <v>1</v>
      </c>
      <c r="W46" s="136">
        <v>2</v>
      </c>
      <c r="X46" s="136">
        <v>2</v>
      </c>
      <c r="Y46" s="136">
        <v>9</v>
      </c>
      <c r="Z46" s="136">
        <v>8</v>
      </c>
      <c r="AA46" s="136">
        <v>5</v>
      </c>
      <c r="AB46" s="136">
        <v>8</v>
      </c>
      <c r="AC46" s="213">
        <v>2</v>
      </c>
      <c r="AD46" s="213">
        <v>0</v>
      </c>
      <c r="AE46" s="206">
        <f t="shared" si="12"/>
        <v>34</v>
      </c>
      <c r="AF46" s="136">
        <f t="shared" si="13"/>
        <v>19</v>
      </c>
      <c r="AG46" s="136">
        <f t="shared" si="14"/>
        <v>18</v>
      </c>
      <c r="AH46" s="136">
        <f t="shared" si="15"/>
        <v>32</v>
      </c>
      <c r="AI46" s="136">
        <f t="shared" si="16"/>
        <v>103</v>
      </c>
    </row>
    <row r="47" spans="1:35" ht="17.25" customHeight="1">
      <c r="A47" s="313"/>
      <c r="B47" s="311"/>
      <c r="C47" s="333"/>
      <c r="D47" s="184">
        <v>-1</v>
      </c>
      <c r="E47" s="138"/>
      <c r="F47" s="138"/>
      <c r="G47" s="138">
        <v>-1</v>
      </c>
      <c r="H47" s="138"/>
      <c r="I47" s="136"/>
      <c r="J47" s="136"/>
      <c r="K47" s="136"/>
      <c r="L47" s="136"/>
      <c r="M47" s="136">
        <v>-3</v>
      </c>
      <c r="N47" s="136"/>
      <c r="O47" s="138">
        <v>-1</v>
      </c>
      <c r="P47" s="138">
        <v>-1</v>
      </c>
      <c r="Q47" s="138">
        <v>-1</v>
      </c>
      <c r="R47" s="138"/>
      <c r="S47" s="319"/>
      <c r="T47" s="298"/>
      <c r="U47" s="320"/>
      <c r="V47" s="183"/>
      <c r="W47" s="136">
        <v>-1</v>
      </c>
      <c r="X47" s="136">
        <v>-1</v>
      </c>
      <c r="Y47" s="136">
        <v>-8</v>
      </c>
      <c r="Z47" s="138">
        <v>-7</v>
      </c>
      <c r="AA47" s="138">
        <v>-3</v>
      </c>
      <c r="AB47" s="136">
        <v>-6</v>
      </c>
      <c r="AC47" s="136"/>
      <c r="AD47" s="136"/>
      <c r="AE47" s="206">
        <f t="shared" si="12"/>
        <v>-8</v>
      </c>
      <c r="AF47" s="136">
        <f t="shared" si="13"/>
        <v>-9</v>
      </c>
      <c r="AG47" s="136">
        <f t="shared" si="14"/>
        <v>-4</v>
      </c>
      <c r="AH47" s="136">
        <f t="shared" si="15"/>
        <v>-24</v>
      </c>
      <c r="AI47" s="136">
        <f t="shared" si="16"/>
        <v>-45</v>
      </c>
    </row>
    <row r="48" spans="1:35" ht="17.25" customHeight="1">
      <c r="A48" s="313"/>
      <c r="B48" s="311" t="s">
        <v>2</v>
      </c>
      <c r="C48" s="333"/>
      <c r="D48" s="191">
        <f>D43+D44+D46</f>
        <v>28</v>
      </c>
      <c r="E48" s="192">
        <f aca="true" t="shared" si="25" ref="E48:R48">E43+E44+E46</f>
        <v>30</v>
      </c>
      <c r="F48" s="192">
        <f t="shared" si="25"/>
        <v>16</v>
      </c>
      <c r="G48" s="192">
        <f t="shared" si="25"/>
        <v>14</v>
      </c>
      <c r="H48" s="192">
        <f t="shared" si="25"/>
        <v>5</v>
      </c>
      <c r="I48" s="192">
        <f t="shared" si="25"/>
        <v>12</v>
      </c>
      <c r="J48" s="192">
        <f t="shared" si="25"/>
        <v>17</v>
      </c>
      <c r="K48" s="192">
        <f t="shared" si="25"/>
        <v>10</v>
      </c>
      <c r="L48" s="192">
        <f t="shared" si="25"/>
        <v>13</v>
      </c>
      <c r="M48" s="192">
        <f t="shared" si="25"/>
        <v>23</v>
      </c>
      <c r="N48" s="192">
        <f t="shared" si="25"/>
        <v>16</v>
      </c>
      <c r="O48" s="192">
        <f t="shared" si="25"/>
        <v>12</v>
      </c>
      <c r="P48" s="192">
        <f t="shared" si="25"/>
        <v>13</v>
      </c>
      <c r="Q48" s="192">
        <f t="shared" si="25"/>
        <v>9</v>
      </c>
      <c r="R48" s="192">
        <f t="shared" si="25"/>
        <v>20</v>
      </c>
      <c r="S48" s="319"/>
      <c r="T48" s="298" t="s">
        <v>2</v>
      </c>
      <c r="U48" s="320"/>
      <c r="V48" s="191">
        <f>V43+V44+V46</f>
        <v>6</v>
      </c>
      <c r="W48" s="192">
        <f aca="true" t="shared" si="26" ref="W48:AD48">W43+W44+W46</f>
        <v>12</v>
      </c>
      <c r="X48" s="192">
        <f t="shared" si="26"/>
        <v>10</v>
      </c>
      <c r="Y48" s="192">
        <f t="shared" si="26"/>
        <v>41</v>
      </c>
      <c r="Z48" s="192">
        <f t="shared" si="26"/>
        <v>50</v>
      </c>
      <c r="AA48" s="192">
        <f t="shared" si="26"/>
        <v>35</v>
      </c>
      <c r="AB48" s="192">
        <f t="shared" si="26"/>
        <v>66</v>
      </c>
      <c r="AC48" s="192">
        <f t="shared" si="26"/>
        <v>16</v>
      </c>
      <c r="AD48" s="192">
        <f t="shared" si="26"/>
        <v>26</v>
      </c>
      <c r="AE48" s="192">
        <f>AE43+AE44+AE46</f>
        <v>319</v>
      </c>
      <c r="AF48" s="192">
        <f>AF43+AF44+AF46</f>
        <v>242</v>
      </c>
      <c r="AG48" s="192">
        <f>AG43+AG44+AG46</f>
        <v>108</v>
      </c>
      <c r="AH48" s="192">
        <f>AH43+AH44+AH46</f>
        <v>234</v>
      </c>
      <c r="AI48" s="235">
        <f t="shared" si="16"/>
        <v>903</v>
      </c>
    </row>
    <row r="49" spans="1:35" ht="17.25" customHeight="1" thickBot="1">
      <c r="A49" s="337"/>
      <c r="B49" s="342"/>
      <c r="C49" s="343"/>
      <c r="D49" s="203">
        <f>D45+D47</f>
        <v>-9</v>
      </c>
      <c r="E49" s="204">
        <f aca="true" t="shared" si="27" ref="E49:R49">E45+E47</f>
        <v>-10</v>
      </c>
      <c r="F49" s="204">
        <f t="shared" si="27"/>
        <v>-3</v>
      </c>
      <c r="G49" s="204">
        <f t="shared" si="27"/>
        <v>-3</v>
      </c>
      <c r="H49" s="204">
        <f t="shared" si="27"/>
        <v>-1</v>
      </c>
      <c r="I49" s="204">
        <f t="shared" si="27"/>
        <v>-5</v>
      </c>
      <c r="J49" s="204">
        <f t="shared" si="27"/>
        <v>-6</v>
      </c>
      <c r="K49" s="204">
        <f t="shared" si="27"/>
        <v>-2</v>
      </c>
      <c r="L49" s="204">
        <f t="shared" si="27"/>
        <v>-4</v>
      </c>
      <c r="M49" s="204">
        <f t="shared" si="27"/>
        <v>-7</v>
      </c>
      <c r="N49" s="204">
        <f t="shared" si="27"/>
        <v>-5</v>
      </c>
      <c r="O49" s="204">
        <f t="shared" si="27"/>
        <v>-4</v>
      </c>
      <c r="P49" s="204">
        <f t="shared" si="27"/>
        <v>-5</v>
      </c>
      <c r="Q49" s="204">
        <f t="shared" si="27"/>
        <v>-2</v>
      </c>
      <c r="R49" s="204">
        <f t="shared" si="27"/>
        <v>-6</v>
      </c>
      <c r="S49" s="344"/>
      <c r="T49" s="345"/>
      <c r="U49" s="346"/>
      <c r="V49" s="203">
        <f>V45+V47</f>
        <v>-1</v>
      </c>
      <c r="W49" s="204">
        <f aca="true" t="shared" si="28" ref="W49:AD49">W45+W47</f>
        <v>-5</v>
      </c>
      <c r="X49" s="204">
        <f t="shared" si="28"/>
        <v>-3</v>
      </c>
      <c r="Y49" s="204">
        <f t="shared" si="28"/>
        <v>-19</v>
      </c>
      <c r="Z49" s="204">
        <f t="shared" si="28"/>
        <v>-19</v>
      </c>
      <c r="AA49" s="204">
        <f t="shared" si="28"/>
        <v>-9</v>
      </c>
      <c r="AB49" s="204">
        <f t="shared" si="28"/>
        <v>-29</v>
      </c>
      <c r="AC49" s="204">
        <f t="shared" si="28"/>
        <v>-6</v>
      </c>
      <c r="AD49" s="204">
        <f t="shared" si="28"/>
        <v>-11</v>
      </c>
      <c r="AE49" s="204">
        <f>AE45+AE47</f>
        <v>-95</v>
      </c>
      <c r="AF49" s="204">
        <f>AF45+AF47</f>
        <v>-70</v>
      </c>
      <c r="AG49" s="204">
        <f>AG45+AG47</f>
        <v>-32</v>
      </c>
      <c r="AH49" s="204">
        <f>AH45+AH47</f>
        <v>-93</v>
      </c>
      <c r="AI49" s="188">
        <f t="shared" si="16"/>
        <v>-290</v>
      </c>
    </row>
    <row r="50" spans="1:35" s="33" customFormat="1" ht="14.25" customHeight="1">
      <c r="A50" s="341" t="s">
        <v>160</v>
      </c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36" t="s">
        <v>307</v>
      </c>
      <c r="O50" s="336"/>
      <c r="P50" s="336"/>
      <c r="Q50" s="336"/>
      <c r="R50" s="294"/>
      <c r="S50" s="131"/>
      <c r="T50" s="338" t="s">
        <v>272</v>
      </c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294" t="s">
        <v>307</v>
      </c>
      <c r="AF50" s="294"/>
      <c r="AG50" s="294"/>
      <c r="AH50" s="294"/>
      <c r="AI50" s="294"/>
    </row>
  </sheetData>
  <sheetProtection/>
  <mergeCells count="96">
    <mergeCell ref="Z3:AD3"/>
    <mergeCell ref="AE3:AF3"/>
    <mergeCell ref="T24:U25"/>
    <mergeCell ref="W4:Y4"/>
    <mergeCell ref="Z4:AD4"/>
    <mergeCell ref="T22:U23"/>
    <mergeCell ref="T9:U9"/>
    <mergeCell ref="T31:U31"/>
    <mergeCell ref="T33:U33"/>
    <mergeCell ref="D28:G28"/>
    <mergeCell ref="O28:R28"/>
    <mergeCell ref="V3:Y3"/>
    <mergeCell ref="D3:O3"/>
    <mergeCell ref="D4:H4"/>
    <mergeCell ref="O27:R27"/>
    <mergeCell ref="T7:U7"/>
    <mergeCell ref="T32:U32"/>
    <mergeCell ref="A10:A17"/>
    <mergeCell ref="B10:B13"/>
    <mergeCell ref="AE27:AH27"/>
    <mergeCell ref="Y28:AA28"/>
    <mergeCell ref="T14:T17"/>
    <mergeCell ref="B20:C21"/>
    <mergeCell ref="T20:U21"/>
    <mergeCell ref="B22:C23"/>
    <mergeCell ref="V28:X28"/>
    <mergeCell ref="H27:N27"/>
    <mergeCell ref="B33:C33"/>
    <mergeCell ref="A30:A33"/>
    <mergeCell ref="B30:C30"/>
    <mergeCell ref="S30:S33"/>
    <mergeCell ref="D27:G27"/>
    <mergeCell ref="B31:C31"/>
    <mergeCell ref="B32:C32"/>
    <mergeCell ref="T43:U43"/>
    <mergeCell ref="B43:C43"/>
    <mergeCell ref="S43:S49"/>
    <mergeCell ref="B46:C47"/>
    <mergeCell ref="S42:U42"/>
    <mergeCell ref="A34:A41"/>
    <mergeCell ref="B38:B41"/>
    <mergeCell ref="T34:T37"/>
    <mergeCell ref="T48:U49"/>
    <mergeCell ref="B34:B37"/>
    <mergeCell ref="B24:C25"/>
    <mergeCell ref="A42:C42"/>
    <mergeCell ref="N50:R50"/>
    <mergeCell ref="A43:A49"/>
    <mergeCell ref="B44:C45"/>
    <mergeCell ref="T44:U45"/>
    <mergeCell ref="T50:AD50"/>
    <mergeCell ref="T30:U30"/>
    <mergeCell ref="A50:M50"/>
    <mergeCell ref="B48:C49"/>
    <mergeCell ref="AH2:AI2"/>
    <mergeCell ref="L2:O2"/>
    <mergeCell ref="AC28:AD28"/>
    <mergeCell ref="Y27:AD27"/>
    <mergeCell ref="I4:N4"/>
    <mergeCell ref="AH3:AI3"/>
    <mergeCell ref="S18:U18"/>
    <mergeCell ref="S27:U29"/>
    <mergeCell ref="H28:L28"/>
    <mergeCell ref="M28:N28"/>
    <mergeCell ref="S34:S41"/>
    <mergeCell ref="T46:U47"/>
    <mergeCell ref="A18:C18"/>
    <mergeCell ref="A19:A25"/>
    <mergeCell ref="T10:T13"/>
    <mergeCell ref="T38:T41"/>
    <mergeCell ref="B14:B17"/>
    <mergeCell ref="B19:C19"/>
    <mergeCell ref="S19:S25"/>
    <mergeCell ref="T19:U19"/>
    <mergeCell ref="A6:A9"/>
    <mergeCell ref="B6:C6"/>
    <mergeCell ref="S6:S9"/>
    <mergeCell ref="T6:U6"/>
    <mergeCell ref="B7:C7"/>
    <mergeCell ref="B9:C9"/>
    <mergeCell ref="V27:X27"/>
    <mergeCell ref="A27:C29"/>
    <mergeCell ref="A1:R1"/>
    <mergeCell ref="S1:AI1"/>
    <mergeCell ref="S3:U5"/>
    <mergeCell ref="AE4:AF4"/>
    <mergeCell ref="S10:S17"/>
    <mergeCell ref="A3:C5"/>
    <mergeCell ref="B8:C8"/>
    <mergeCell ref="T8:U8"/>
    <mergeCell ref="AE50:AI50"/>
    <mergeCell ref="AI27:AI29"/>
    <mergeCell ref="AE28:AE29"/>
    <mergeCell ref="AF28:AF29"/>
    <mergeCell ref="AG28:AG29"/>
    <mergeCell ref="AH28:AH29"/>
  </mergeCells>
  <printOptions/>
  <pageMargins left="0.5511811023622047" right="0.46" top="0.47" bottom="0.17" header="0.48" footer="0.22"/>
  <pageSetup firstPageNumber="102" useFirstPageNumber="1" fitToWidth="2" horizontalDpi="600" verticalDpi="600" orientation="portrait" pageOrder="overThenDown" paperSize="9" scale="84" r:id="rId1"/>
  <colBreaks count="1" manualBreakCount="1">
    <brk id="18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SheetLayoutView="100" zoomScalePageLayoutView="0" workbookViewId="0" topLeftCell="A1">
      <selection activeCell="A1" sqref="A1:E1"/>
    </sheetView>
  </sheetViews>
  <sheetFormatPr defaultColWidth="8.8984375" defaultRowHeight="15"/>
  <cols>
    <col min="1" max="1" width="18.59765625" style="36" bestFit="1" customWidth="1"/>
    <col min="2" max="2" width="16.59765625" style="36" customWidth="1"/>
    <col min="3" max="3" width="24.59765625" style="36" customWidth="1"/>
    <col min="4" max="4" width="20.59765625" style="36" customWidth="1"/>
    <col min="5" max="5" width="8.59765625" style="36" customWidth="1"/>
    <col min="6" max="16384" width="8.8984375" style="37" customWidth="1"/>
  </cols>
  <sheetData>
    <row r="1" spans="1:5" s="35" customFormat="1" ht="18.75">
      <c r="A1" s="360" t="s">
        <v>305</v>
      </c>
      <c r="B1" s="360"/>
      <c r="C1" s="360"/>
      <c r="D1" s="360"/>
      <c r="E1" s="360"/>
    </row>
    <row r="2" ht="12.75" thickBot="1"/>
    <row r="3" spans="1:5" ht="21" customHeight="1">
      <c r="A3" s="38" t="s">
        <v>161</v>
      </c>
      <c r="B3" s="39" t="s">
        <v>162</v>
      </c>
      <c r="C3" s="39" t="s">
        <v>163</v>
      </c>
      <c r="D3" s="39" t="s">
        <v>164</v>
      </c>
      <c r="E3" s="40" t="s">
        <v>165</v>
      </c>
    </row>
    <row r="4" spans="1:5" ht="18" customHeight="1">
      <c r="A4" s="41" t="s">
        <v>166</v>
      </c>
      <c r="B4" s="42" t="s">
        <v>167</v>
      </c>
      <c r="C4" s="41" t="s">
        <v>168</v>
      </c>
      <c r="D4" s="42" t="s">
        <v>330</v>
      </c>
      <c r="E4" s="105">
        <v>60</v>
      </c>
    </row>
    <row r="5" spans="1:5" ht="18" customHeight="1">
      <c r="A5" s="43"/>
      <c r="B5" s="44" t="s">
        <v>169</v>
      </c>
      <c r="C5" s="43" t="s">
        <v>170</v>
      </c>
      <c r="D5" s="44" t="s">
        <v>331</v>
      </c>
      <c r="E5" s="106">
        <v>70</v>
      </c>
    </row>
    <row r="6" spans="1:5" ht="18" customHeight="1">
      <c r="A6" s="43"/>
      <c r="B6" s="44" t="s">
        <v>171</v>
      </c>
      <c r="C6" s="43" t="s">
        <v>170</v>
      </c>
      <c r="D6" s="44" t="s">
        <v>333</v>
      </c>
      <c r="E6" s="106">
        <v>148</v>
      </c>
    </row>
    <row r="7" spans="1:5" ht="18" customHeight="1">
      <c r="A7" s="45"/>
      <c r="B7" s="44" t="s">
        <v>172</v>
      </c>
      <c r="C7" s="43" t="s">
        <v>173</v>
      </c>
      <c r="D7" s="44" t="s">
        <v>334</v>
      </c>
      <c r="E7" s="106">
        <v>120</v>
      </c>
    </row>
    <row r="8" spans="1:5" ht="18" customHeight="1">
      <c r="A8" s="45"/>
      <c r="B8" s="44" t="s">
        <v>174</v>
      </c>
      <c r="C8" s="43" t="s">
        <v>175</v>
      </c>
      <c r="D8" s="44" t="s">
        <v>335</v>
      </c>
      <c r="E8" s="106">
        <v>60</v>
      </c>
    </row>
    <row r="9" spans="1:5" ht="18" customHeight="1">
      <c r="A9" s="45"/>
      <c r="B9" s="44" t="s">
        <v>176</v>
      </c>
      <c r="C9" s="43" t="s">
        <v>177</v>
      </c>
      <c r="D9" s="44" t="s">
        <v>336</v>
      </c>
      <c r="E9" s="106">
        <v>70</v>
      </c>
    </row>
    <row r="10" spans="2:5" s="46" customFormat="1" ht="18" customHeight="1">
      <c r="B10" s="44" t="s">
        <v>178</v>
      </c>
      <c r="C10" s="43" t="s">
        <v>179</v>
      </c>
      <c r="D10" s="44" t="s">
        <v>180</v>
      </c>
      <c r="E10" s="106">
        <v>30</v>
      </c>
    </row>
    <row r="11" spans="1:5" s="46" customFormat="1" ht="18" customHeight="1">
      <c r="A11" s="124"/>
      <c r="B11" s="48" t="s">
        <v>181</v>
      </c>
      <c r="C11" s="47" t="s">
        <v>182</v>
      </c>
      <c r="D11" s="48" t="s">
        <v>183</v>
      </c>
      <c r="E11" s="107">
        <v>30</v>
      </c>
    </row>
    <row r="12" spans="1:5" ht="18" customHeight="1">
      <c r="A12" s="47" t="s">
        <v>184</v>
      </c>
      <c r="B12" s="48" t="s">
        <v>185</v>
      </c>
      <c r="C12" s="47" t="s">
        <v>186</v>
      </c>
      <c r="D12" s="48" t="s">
        <v>330</v>
      </c>
      <c r="E12" s="107">
        <v>30</v>
      </c>
    </row>
    <row r="13" spans="1:5" ht="18" customHeight="1">
      <c r="A13" s="43" t="s">
        <v>187</v>
      </c>
      <c r="B13" s="44" t="s">
        <v>188</v>
      </c>
      <c r="C13" s="43" t="s">
        <v>189</v>
      </c>
      <c r="D13" s="44" t="s">
        <v>331</v>
      </c>
      <c r="E13" s="106">
        <v>62</v>
      </c>
    </row>
    <row r="14" spans="1:5" ht="18" customHeight="1">
      <c r="A14" s="37"/>
      <c r="B14" s="49" t="s">
        <v>190</v>
      </c>
      <c r="C14" s="37" t="s">
        <v>170</v>
      </c>
      <c r="D14" s="49" t="s">
        <v>332</v>
      </c>
      <c r="E14" s="108">
        <v>50</v>
      </c>
    </row>
    <row r="15" spans="1:5" ht="18" customHeight="1">
      <c r="A15" s="37"/>
      <c r="B15" s="49" t="s">
        <v>191</v>
      </c>
      <c r="C15" s="37" t="s">
        <v>189</v>
      </c>
      <c r="D15" s="49" t="s">
        <v>331</v>
      </c>
      <c r="E15" s="108">
        <v>53</v>
      </c>
    </row>
    <row r="16" spans="1:5" ht="18" customHeight="1" thickBot="1">
      <c r="A16" s="50" t="s">
        <v>192</v>
      </c>
      <c r="B16" s="51" t="s">
        <v>193</v>
      </c>
      <c r="C16" s="50" t="s">
        <v>194</v>
      </c>
      <c r="D16" s="52" t="s">
        <v>195</v>
      </c>
      <c r="E16" s="109">
        <v>100</v>
      </c>
    </row>
    <row r="17" spans="1:5" s="54" customFormat="1" ht="13.5" customHeight="1">
      <c r="A17" s="361" t="s">
        <v>196</v>
      </c>
      <c r="B17" s="361"/>
      <c r="C17" s="362" t="s">
        <v>292</v>
      </c>
      <c r="D17" s="362"/>
      <c r="E17" s="362"/>
    </row>
    <row r="18" spans="1:5" s="58" customFormat="1" ht="18" customHeight="1" thickBot="1">
      <c r="A18" s="55"/>
      <c r="B18" s="56"/>
      <c r="C18" s="57"/>
      <c r="D18" s="57"/>
      <c r="E18" s="57"/>
    </row>
    <row r="19" spans="1:5" ht="21" customHeight="1">
      <c r="A19" s="38" t="s">
        <v>161</v>
      </c>
      <c r="B19" s="39" t="s">
        <v>162</v>
      </c>
      <c r="C19" s="39" t="s">
        <v>163</v>
      </c>
      <c r="D19" s="39" t="s">
        <v>164</v>
      </c>
      <c r="E19" s="40" t="s">
        <v>165</v>
      </c>
    </row>
    <row r="20" spans="1:5" s="62" customFormat="1" ht="18" customHeight="1">
      <c r="A20" s="59" t="s">
        <v>197</v>
      </c>
      <c r="B20" s="60" t="s">
        <v>198</v>
      </c>
      <c r="C20" s="60" t="s">
        <v>170</v>
      </c>
      <c r="D20" s="61" t="s">
        <v>199</v>
      </c>
      <c r="E20" s="110">
        <v>70</v>
      </c>
    </row>
    <row r="21" spans="1:5" ht="18" customHeight="1" thickBot="1">
      <c r="A21" s="63" t="s">
        <v>200</v>
      </c>
      <c r="B21" s="64" t="s">
        <v>201</v>
      </c>
      <c r="C21" s="64" t="s">
        <v>202</v>
      </c>
      <c r="D21" s="52" t="s">
        <v>337</v>
      </c>
      <c r="E21" s="111">
        <v>80</v>
      </c>
    </row>
    <row r="22" spans="1:5" s="54" customFormat="1" ht="13.5" customHeight="1">
      <c r="A22" s="65"/>
      <c r="B22" s="53"/>
      <c r="C22" s="362" t="s">
        <v>290</v>
      </c>
      <c r="D22" s="362"/>
      <c r="E22" s="362"/>
    </row>
    <row r="23" spans="1:5" s="58" customFormat="1" ht="21" customHeight="1" thickBot="1">
      <c r="A23" s="55"/>
      <c r="B23" s="66"/>
      <c r="C23" s="67"/>
      <c r="D23" s="68"/>
      <c r="E23" s="69"/>
    </row>
    <row r="24" spans="1:5" ht="21" customHeight="1">
      <c r="A24" s="38" t="s">
        <v>161</v>
      </c>
      <c r="B24" s="39" t="s">
        <v>162</v>
      </c>
      <c r="C24" s="39" t="s">
        <v>203</v>
      </c>
      <c r="D24" s="39" t="s">
        <v>164</v>
      </c>
      <c r="E24" s="40" t="s">
        <v>165</v>
      </c>
    </row>
    <row r="25" spans="1:5" ht="18" customHeight="1">
      <c r="A25" s="70" t="s">
        <v>204</v>
      </c>
      <c r="B25" s="71" t="s">
        <v>205</v>
      </c>
      <c r="C25" s="72" t="s">
        <v>206</v>
      </c>
      <c r="D25" s="73" t="s">
        <v>207</v>
      </c>
      <c r="E25" s="102">
        <v>50</v>
      </c>
    </row>
    <row r="26" spans="1:5" ht="18" customHeight="1">
      <c r="A26" s="74" t="s">
        <v>208</v>
      </c>
      <c r="B26" s="72" t="s">
        <v>209</v>
      </c>
      <c r="C26" s="72" t="s">
        <v>210</v>
      </c>
      <c r="D26" s="75" t="s">
        <v>211</v>
      </c>
      <c r="E26" s="103">
        <v>84</v>
      </c>
    </row>
    <row r="27" spans="1:5" ht="18" customHeight="1">
      <c r="A27" s="76"/>
      <c r="B27" s="77" t="s">
        <v>212</v>
      </c>
      <c r="C27" s="77" t="s">
        <v>213</v>
      </c>
      <c r="D27" s="44" t="s">
        <v>214</v>
      </c>
      <c r="E27" s="104">
        <v>50</v>
      </c>
    </row>
    <row r="28" spans="1:5" ht="18" customHeight="1">
      <c r="A28" s="76"/>
      <c r="B28" s="77" t="s">
        <v>215</v>
      </c>
      <c r="C28" s="77" t="s">
        <v>216</v>
      </c>
      <c r="D28" s="44" t="s">
        <v>217</v>
      </c>
      <c r="E28" s="104">
        <v>100</v>
      </c>
    </row>
    <row r="29" spans="1:5" ht="18" customHeight="1">
      <c r="A29" s="76"/>
      <c r="B29" s="77" t="s">
        <v>218</v>
      </c>
      <c r="C29" s="77" t="s">
        <v>219</v>
      </c>
      <c r="D29" s="44" t="s">
        <v>329</v>
      </c>
      <c r="E29" s="104">
        <v>100</v>
      </c>
    </row>
    <row r="30" spans="1:5" ht="18" customHeight="1">
      <c r="A30" s="76"/>
      <c r="B30" s="77" t="s">
        <v>220</v>
      </c>
      <c r="C30" s="77" t="s">
        <v>221</v>
      </c>
      <c r="D30" s="44" t="s">
        <v>222</v>
      </c>
      <c r="E30" s="104">
        <v>84</v>
      </c>
    </row>
    <row r="31" spans="1:5" ht="18" customHeight="1">
      <c r="A31" s="78"/>
      <c r="B31" s="79" t="s">
        <v>223</v>
      </c>
      <c r="C31" s="77" t="s">
        <v>219</v>
      </c>
      <c r="D31" s="44" t="s">
        <v>224</v>
      </c>
      <c r="E31" s="104">
        <v>50</v>
      </c>
    </row>
    <row r="32" spans="1:5" ht="18" customHeight="1">
      <c r="A32" s="78"/>
      <c r="B32" s="79" t="s">
        <v>225</v>
      </c>
      <c r="C32" s="77" t="s">
        <v>226</v>
      </c>
      <c r="D32" s="44" t="s">
        <v>227</v>
      </c>
      <c r="E32" s="104">
        <v>54</v>
      </c>
    </row>
    <row r="33" spans="1:5" ht="18" customHeight="1">
      <c r="A33" s="78"/>
      <c r="B33" s="79" t="s">
        <v>228</v>
      </c>
      <c r="C33" s="77" t="s">
        <v>229</v>
      </c>
      <c r="D33" s="44" t="s">
        <v>230</v>
      </c>
      <c r="E33" s="104">
        <v>90</v>
      </c>
    </row>
    <row r="34" spans="1:5" ht="18" customHeight="1">
      <c r="A34" s="78"/>
      <c r="B34" s="79" t="s">
        <v>231</v>
      </c>
      <c r="C34" s="77" t="s">
        <v>232</v>
      </c>
      <c r="D34" s="44" t="s">
        <v>233</v>
      </c>
      <c r="E34" s="104">
        <v>50</v>
      </c>
    </row>
    <row r="35" spans="1:5" ht="18" customHeight="1">
      <c r="A35" s="78"/>
      <c r="B35" s="79" t="s">
        <v>234</v>
      </c>
      <c r="C35" s="77" t="s">
        <v>235</v>
      </c>
      <c r="D35" s="44" t="s">
        <v>236</v>
      </c>
      <c r="E35" s="104">
        <v>29</v>
      </c>
    </row>
    <row r="36" spans="1:5" ht="18" customHeight="1">
      <c r="A36" s="78"/>
      <c r="B36" s="79" t="s">
        <v>267</v>
      </c>
      <c r="C36" s="80" t="s">
        <v>268</v>
      </c>
      <c r="D36" s="44" t="s">
        <v>269</v>
      </c>
      <c r="E36" s="104">
        <v>29</v>
      </c>
    </row>
    <row r="37" spans="1:5" ht="18" customHeight="1">
      <c r="A37" s="74" t="s">
        <v>237</v>
      </c>
      <c r="B37" s="64" t="s">
        <v>238</v>
      </c>
      <c r="C37" s="64" t="s">
        <v>239</v>
      </c>
      <c r="D37" s="52" t="s">
        <v>240</v>
      </c>
      <c r="E37" s="103">
        <v>50</v>
      </c>
    </row>
    <row r="38" spans="1:5" s="43" customFormat="1" ht="18" customHeight="1">
      <c r="A38" s="76"/>
      <c r="B38" s="81" t="s">
        <v>241</v>
      </c>
      <c r="C38" s="81" t="s">
        <v>242</v>
      </c>
      <c r="D38" s="49" t="s">
        <v>243</v>
      </c>
      <c r="E38" s="104">
        <v>25</v>
      </c>
    </row>
    <row r="39" spans="1:5" s="43" customFormat="1" ht="18" customHeight="1">
      <c r="A39" s="76"/>
      <c r="B39" s="81" t="s">
        <v>244</v>
      </c>
      <c r="C39" s="81" t="s">
        <v>245</v>
      </c>
      <c r="D39" s="49" t="s">
        <v>246</v>
      </c>
      <c r="E39" s="104">
        <v>30</v>
      </c>
    </row>
    <row r="40" spans="1:5" s="43" customFormat="1" ht="18" customHeight="1">
      <c r="A40" s="45"/>
      <c r="B40" s="81" t="s">
        <v>247</v>
      </c>
      <c r="C40" s="81" t="s">
        <v>248</v>
      </c>
      <c r="D40" s="49" t="s">
        <v>249</v>
      </c>
      <c r="E40" s="104">
        <v>15</v>
      </c>
    </row>
    <row r="41" spans="1:5" s="43" customFormat="1" ht="18" customHeight="1">
      <c r="A41" s="45"/>
      <c r="B41" s="81" t="s">
        <v>250</v>
      </c>
      <c r="C41" s="81" t="s">
        <v>251</v>
      </c>
      <c r="D41" s="49" t="s">
        <v>252</v>
      </c>
      <c r="E41" s="104">
        <v>30</v>
      </c>
    </row>
    <row r="42" spans="1:5" s="43" customFormat="1" ht="18" customHeight="1">
      <c r="A42" s="45"/>
      <c r="B42" s="81" t="s">
        <v>231</v>
      </c>
      <c r="C42" s="81" t="s">
        <v>253</v>
      </c>
      <c r="D42" s="49" t="s">
        <v>233</v>
      </c>
      <c r="E42" s="104">
        <v>15</v>
      </c>
    </row>
    <row r="43" spans="1:5" ht="18" customHeight="1" thickBot="1">
      <c r="A43" s="45"/>
      <c r="B43" s="81" t="s">
        <v>254</v>
      </c>
      <c r="C43" s="81" t="s">
        <v>255</v>
      </c>
      <c r="D43" s="49" t="s">
        <v>256</v>
      </c>
      <c r="E43" s="104">
        <v>30</v>
      </c>
    </row>
    <row r="44" spans="1:5" s="54" customFormat="1" ht="13.5" customHeight="1">
      <c r="A44" s="82"/>
      <c r="B44" s="82"/>
      <c r="C44" s="362" t="s">
        <v>291</v>
      </c>
      <c r="D44" s="362"/>
      <c r="E44" s="362"/>
    </row>
  </sheetData>
  <sheetProtection/>
  <mergeCells count="5">
    <mergeCell ref="A1:E1"/>
    <mergeCell ref="A17:B17"/>
    <mergeCell ref="C17:E17"/>
    <mergeCell ref="C22:E22"/>
    <mergeCell ref="C44:E44"/>
  </mergeCells>
  <printOptions/>
  <pageMargins left="0.4724409448818898" right="0.31496062992125984" top="0.5905511811023623" bottom="0.5905511811023623" header="0.31496062992125984" footer="0.31496062992125984"/>
  <pageSetup firstPageNumber="9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2015-12-21T05:40:09Z</cp:lastPrinted>
  <dcterms:created xsi:type="dcterms:W3CDTF">1997-06-17T16:12:34Z</dcterms:created>
  <dcterms:modified xsi:type="dcterms:W3CDTF">2015-12-21T05:40:27Z</dcterms:modified>
  <cp:category/>
  <cp:version/>
  <cp:contentType/>
  <cp:contentStatus/>
</cp:coreProperties>
</file>