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55" windowWidth="10275" windowHeight="5730" activeTab="0"/>
  </bookViews>
  <sheets>
    <sheet name="14-1総生産" sheetId="1" r:id="rId1"/>
    <sheet name="14-2家計所得,3分配所得" sheetId="2" r:id="rId2"/>
  </sheets>
  <definedNames>
    <definedName name="_xlnm.Print_Area" localSheetId="0">'14-1総生産'!$A$1:$L$24</definedName>
    <definedName name="_xlnm.Print_Area" localSheetId="1">'14-2家計所得,3分配所得'!$A$1:$H$42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<sst xmlns="http://schemas.openxmlformats.org/spreadsheetml/2006/main" count="128" uniqueCount="82">
  <si>
    <t>　　         年　度</t>
  </si>
  <si>
    <t>所得額</t>
  </si>
  <si>
    <t>卸売・小売業</t>
  </si>
  <si>
    <t>運輸・通信業</t>
  </si>
  <si>
    <t>サービス業</t>
  </si>
  <si>
    <t>第  一  次  産  業</t>
  </si>
  <si>
    <t>第  二  次  産  業</t>
  </si>
  <si>
    <t>建  設  業</t>
  </si>
  <si>
    <t>製  造  業</t>
  </si>
  <si>
    <t>第  三  次  産  業</t>
  </si>
  <si>
    <t>農      業</t>
  </si>
  <si>
    <t>林      業</t>
  </si>
  <si>
    <t>鉱      業</t>
  </si>
  <si>
    <t>水  産  業</t>
  </si>
  <si>
    <t>金融・保険業</t>
  </si>
  <si>
    <t>不 動 産 業</t>
  </si>
  <si>
    <t>対家計民間非営利サービス生産者</t>
  </si>
  <si>
    <t>増加率</t>
  </si>
  <si>
    <t>区  分</t>
  </si>
  <si>
    <t>1．市内総生産</t>
  </si>
  <si>
    <t>政府サービス
生産者</t>
  </si>
  <si>
    <t>電気・ガス・
水道業</t>
  </si>
  <si>
    <t>総　　　生　　　産</t>
  </si>
  <si>
    <t>広島県市町民経済計算</t>
  </si>
  <si>
    <t>単位：百万円、％</t>
  </si>
  <si>
    <t>輸入税－その他－
帰　属　利　子</t>
  </si>
  <si>
    <t>2．市民家計所得</t>
  </si>
  <si>
    <t>単位：百万円、％</t>
  </si>
  <si>
    <t>区分</t>
  </si>
  <si>
    <t>家計所得</t>
  </si>
  <si>
    <t>年度</t>
  </si>
  <si>
    <t>雇用者報酬</t>
  </si>
  <si>
    <t>個人企業所得</t>
  </si>
  <si>
    <t>家計財産所得</t>
  </si>
  <si>
    <t>社会保障給付</t>
  </si>
  <si>
    <t>その他の
経常移転(純)</t>
  </si>
  <si>
    <t>構成比</t>
  </si>
  <si>
    <t>3．市民分配所得</t>
  </si>
  <si>
    <t>分配所得</t>
  </si>
  <si>
    <t>雇用者報酬</t>
  </si>
  <si>
    <t>財産所得
(非企業部門）</t>
  </si>
  <si>
    <t>企業所得
（配当受払後）</t>
  </si>
  <si>
    <t>広島県市町民経済計算</t>
  </si>
  <si>
    <t>2008
(平20）</t>
  </si>
  <si>
    <t>2008
(平20）</t>
  </si>
  <si>
    <t>2009
(平21）</t>
  </si>
  <si>
    <t>2009
(平21）</t>
  </si>
  <si>
    <t>2010
(平22）</t>
  </si>
  <si>
    <t>2010
(平22）</t>
  </si>
  <si>
    <t>2011
(平23）</t>
  </si>
  <si>
    <t>2011
(平23）</t>
  </si>
  <si>
    <t>2012
(平24）</t>
  </si>
  <si>
    <t>2012
(平24）</t>
  </si>
  <si>
    <t>市町名</t>
  </si>
  <si>
    <t>総生産</t>
  </si>
  <si>
    <t>第１次
産業</t>
  </si>
  <si>
    <t>第２次
産業</t>
  </si>
  <si>
    <t>第３次
産業</t>
  </si>
  <si>
    <t>輸入品に課される税・関税（控除）総資本形成に係る消費税</t>
  </si>
  <si>
    <t>農業</t>
  </si>
  <si>
    <t>林業</t>
  </si>
  <si>
    <t>水産業</t>
  </si>
  <si>
    <t>鉱業</t>
  </si>
  <si>
    <t>製造業</t>
  </si>
  <si>
    <t>建設業</t>
  </si>
  <si>
    <t>電気･
ガス･
水道業</t>
  </si>
  <si>
    <t>卸売･
小売業</t>
  </si>
  <si>
    <t>金融･
保険業</t>
  </si>
  <si>
    <t>不動産業</t>
  </si>
  <si>
    <t>運輸業</t>
  </si>
  <si>
    <t>情報通信業</t>
  </si>
  <si>
    <t>サービス業</t>
  </si>
  <si>
    <t>政府
サービス
生産者</t>
  </si>
  <si>
    <t>対家計
民間非営利サービス生産者</t>
  </si>
  <si>
    <t>東広島市</t>
  </si>
  <si>
    <t>2008(平20）</t>
  </si>
  <si>
    <t>2009(平21）</t>
  </si>
  <si>
    <t>2010(平22）</t>
  </si>
  <si>
    <t>2011(平23）</t>
  </si>
  <si>
    <t>2012(平24）</t>
  </si>
  <si>
    <t>-</t>
  </si>
  <si>
    <t>-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</si>
</sst>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0.0_);[Red]\(0.0\)"/>
    <numFmt numFmtId="179" formatCode="[$-411]yyyy\(gge\)"/>
    <numFmt numFmtId="180" formatCode="[$-411]yyyy\(\ \ e\)"/>
    <numFmt numFmtId="181" formatCode="#,##0;;\-"/>
    <numFmt numFmtId="182" formatCode="0.0;;\-"/>
    <numFmt numFmtId="183" formatCode="yyyy"/>
    <numFmt numFmtId="184" formatCode="[$-411]\(gge\)"/>
    <numFmt numFmtId="185" formatCode="[$-411]\(\ \ e\)"/>
    <numFmt numFmtId="186" formatCode="[$-411]\(gg&quot;元&quot;\)"/>
    <numFmt numFmtId="187" formatCode="[$-411]\(\ \ \ e\)"/>
    <numFmt numFmtId="188" formatCode="[$-411]yyyy\(gge\)&quot;年&quot;m&quot;月&quot;d&quot;日&quot;"/>
    <numFmt numFmtId="189" formatCode="[$-411]yyyy\(ggge\)&quot;年&quot;m&quot;月&quot;d&quot;日&quot;"/>
    <numFmt numFmtId="190" formatCode="[$-411]yyyy\(gge\)&quot;年&quot;&quot;度&quot;"/>
    <numFmt numFmtId="191" formatCode="[$-411]yyyy\(ggge\)&quot;年&quot;&quot;度&quot;"/>
    <numFmt numFmtId="192" formatCode="[$-411]\(\ e\)"/>
    <numFmt numFmtId="193" formatCode="[$-411]\(gg\ e\)"/>
    <numFmt numFmtId="194" formatCode="#,##0.0_);[Red]\(#,##0.0\)"/>
    <numFmt numFmtId="195" formatCode="[$-411]yyyy\(gg\ e\)"/>
    <numFmt numFmtId="196" formatCode="#,##0_);[Red]\(#,##0\)"/>
    <numFmt numFmtId="197" formatCode="#,##0.0;&quot;△ &quot;#,##0.0"/>
    <numFmt numFmtId="198" formatCode="0;&quot;△ &quot;0"/>
    <numFmt numFmtId="199" formatCode="#,##0;&quot;△ &quot;#,##0"/>
    <numFmt numFmtId="200" formatCode="0.0;&quot;△ &quot;0.0"/>
    <numFmt numFmtId="201" formatCode="[$-411]yyyy\(\ \ \ e\)"/>
    <numFmt numFmtId="202" formatCode="#,##0_ ;[Red]\-#,##0\ "/>
    <numFmt numFmtId="203" formatCode="#,##\(0.00\)"/>
    <numFmt numFmtId="204" formatCode="\(0.00\)"/>
    <numFmt numFmtId="205" formatCode="\(0\)"/>
    <numFmt numFmtId="206" formatCode="\(0,000\)"/>
    <numFmt numFmtId="207" formatCode="\(0,000.0\)"/>
    <numFmt numFmtId="208" formatCode="\(0.0\)"/>
    <numFmt numFmtId="209" formatCode="mmm\-yyyy"/>
    <numFmt numFmtId="210" formatCode="#,##0;&quot;▲ &quot;#,##0"/>
    <numFmt numFmtId="211" formatCode="#,##0.0;&quot;▲ &quot;#,##0.0"/>
  </numFmts>
  <fonts count="38">
    <font>
      <sz val="11"/>
      <name val="ＭＳ Ｐゴシック"/>
      <family val="3"/>
    </font>
    <font>
      <sz val="14"/>
      <name val="標準明朝"/>
      <family val="1"/>
    </font>
    <font>
      <sz val="14"/>
      <name val="ＭＳ 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b/>
      <sz val="14"/>
      <name val="ＭＳ Ｐ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sz val="12"/>
      <name val="ＭＳ 明朝"/>
      <family val="1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14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theme="1"/>
      </right>
      <top style="hair">
        <color theme="1"/>
      </top>
      <bottom style="thin">
        <color indexed="8"/>
      </bottom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8"/>
      </bottom>
    </border>
    <border>
      <left style="hair">
        <color theme="1"/>
      </left>
      <right>
        <color indexed="63"/>
      </right>
      <top style="hair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 style="thin">
        <color indexed="8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theme="1"/>
      </left>
      <right style="hair">
        <color theme="1"/>
      </right>
      <top style="medium">
        <color indexed="8"/>
      </top>
      <bottom style="hair">
        <color theme="1"/>
      </bottom>
    </border>
    <border>
      <left style="hair">
        <color theme="1"/>
      </left>
      <right>
        <color indexed="63"/>
      </right>
      <top style="medium">
        <color indexed="8"/>
      </top>
      <bottom style="hair">
        <color theme="1"/>
      </bottom>
    </border>
    <border>
      <left style="thin">
        <color indexed="8"/>
      </left>
      <right style="hair">
        <color theme="1"/>
      </right>
      <top style="medium">
        <color indexed="8"/>
      </top>
      <bottom style="hair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0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66" applyFont="1" applyBorder="1" applyAlignment="1" applyProtection="1">
      <alignment horizontal="center" vertical="center"/>
      <protection/>
    </xf>
    <xf numFmtId="199" fontId="7" fillId="0" borderId="0" xfId="66" applyNumberFormat="1" applyFont="1" applyBorder="1" applyAlignment="1" applyProtection="1">
      <alignment vertical="center"/>
      <protection/>
    </xf>
    <xf numFmtId="197" fontId="7" fillId="0" borderId="0" xfId="66" applyNumberFormat="1" applyFont="1" applyBorder="1" applyAlignment="1" applyProtection="1">
      <alignment vertical="center"/>
      <protection/>
    </xf>
    <xf numFmtId="199" fontId="7" fillId="0" borderId="0" xfId="66" applyNumberFormat="1" applyFont="1" applyBorder="1" applyAlignment="1" applyProtection="1">
      <alignment horizontal="right" vertical="center"/>
      <protection/>
    </xf>
    <xf numFmtId="199" fontId="10" fillId="0" borderId="0" xfId="66" applyNumberFormat="1" applyFont="1" applyFill="1" applyBorder="1" applyAlignment="1" applyProtection="1">
      <alignment vertical="center"/>
      <protection/>
    </xf>
    <xf numFmtId="0" fontId="5" fillId="0" borderId="10" xfId="66" applyFont="1" applyBorder="1" applyAlignment="1" applyProtection="1">
      <alignment horizontal="center" vertical="center"/>
      <protection/>
    </xf>
    <xf numFmtId="0" fontId="5" fillId="0" borderId="10" xfId="66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97" fontId="10" fillId="0" borderId="0" xfId="66" applyNumberFormat="1" applyFont="1" applyBorder="1" applyAlignment="1" applyProtection="1">
      <alignment vertical="center"/>
      <protection/>
    </xf>
    <xf numFmtId="0" fontId="6" fillId="0" borderId="0" xfId="66" applyFont="1" applyAlignment="1" applyProtection="1">
      <alignment vertical="center"/>
      <protection/>
    </xf>
    <xf numFmtId="0" fontId="6" fillId="0" borderId="0" xfId="66" applyFont="1" applyAlignment="1" applyProtection="1">
      <alignment horizontal="center" vertical="center"/>
      <protection/>
    </xf>
    <xf numFmtId="200" fontId="6" fillId="0" borderId="0" xfId="66" applyNumberFormat="1" applyFont="1" applyAlignment="1">
      <alignment vertical="center"/>
      <protection/>
    </xf>
    <xf numFmtId="0" fontId="6" fillId="0" borderId="0" xfId="66" applyFont="1" applyAlignment="1">
      <alignment vertical="center"/>
      <protection/>
    </xf>
    <xf numFmtId="200" fontId="6" fillId="0" borderId="11" xfId="66" applyNumberFormat="1" applyFont="1" applyBorder="1" applyAlignment="1" applyProtection="1">
      <alignment vertical="center"/>
      <protection/>
    </xf>
    <xf numFmtId="0" fontId="10" fillId="0" borderId="0" xfId="66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10" fillId="0" borderId="12" xfId="66" applyFont="1" applyBorder="1" applyAlignment="1">
      <alignment vertical="center"/>
      <protection/>
    </xf>
    <xf numFmtId="200" fontId="8" fillId="0" borderId="0" xfId="66" applyNumberFormat="1" applyFont="1" applyAlignment="1">
      <alignment vertical="center"/>
      <protection/>
    </xf>
    <xf numFmtId="0" fontId="8" fillId="0" borderId="0" xfId="66" applyFont="1" applyAlignment="1">
      <alignment vertical="center"/>
      <protection/>
    </xf>
    <xf numFmtId="0" fontId="8" fillId="0" borderId="0" xfId="66" applyFont="1" applyAlignment="1">
      <alignment horizontal="left"/>
      <protection/>
    </xf>
    <xf numFmtId="0" fontId="10" fillId="0" borderId="11" xfId="66" applyFont="1" applyBorder="1">
      <alignment/>
      <protection/>
    </xf>
    <xf numFmtId="0" fontId="10" fillId="0" borderId="11" xfId="66" applyFont="1" applyBorder="1" applyAlignment="1" applyProtection="1">
      <alignment horizontal="center" vertical="center"/>
      <protection/>
    </xf>
    <xf numFmtId="0" fontId="10" fillId="0" borderId="11" xfId="66" applyFont="1" applyBorder="1" applyAlignment="1" applyProtection="1">
      <alignment horizontal="center"/>
      <protection/>
    </xf>
    <xf numFmtId="0" fontId="10" fillId="0" borderId="0" xfId="66" applyFont="1">
      <alignment/>
      <protection/>
    </xf>
    <xf numFmtId="0" fontId="10" fillId="0" borderId="13" xfId="66" applyFont="1" applyBorder="1">
      <alignment/>
      <protection/>
    </xf>
    <xf numFmtId="0" fontId="7" fillId="0" borderId="14" xfId="66" applyFont="1" applyBorder="1" applyAlignment="1">
      <alignment horizontal="right"/>
      <protection/>
    </xf>
    <xf numFmtId="0" fontId="10" fillId="0" borderId="15" xfId="66" applyFont="1" applyBorder="1" applyAlignment="1" applyProtection="1">
      <alignment horizontal="center"/>
      <protection/>
    </xf>
    <xf numFmtId="0" fontId="7" fillId="0" borderId="16" xfId="66" applyFont="1" applyBorder="1">
      <alignment/>
      <protection/>
    </xf>
    <xf numFmtId="0" fontId="7" fillId="0" borderId="17" xfId="66" applyFont="1" applyBorder="1" applyAlignment="1">
      <alignment horizontal="right" vertical="top"/>
      <protection/>
    </xf>
    <xf numFmtId="0" fontId="5" fillId="0" borderId="18" xfId="66" applyFont="1" applyBorder="1" applyAlignment="1" applyProtection="1">
      <alignment horizontal="center" vertical="center"/>
      <protection/>
    </xf>
    <xf numFmtId="0" fontId="5" fillId="0" borderId="18" xfId="66" applyFont="1" applyBorder="1" applyAlignment="1" applyProtection="1">
      <alignment horizontal="center" vertical="center" wrapText="1"/>
      <protection/>
    </xf>
    <xf numFmtId="0" fontId="5" fillId="0" borderId="19" xfId="66" applyFont="1" applyBorder="1" applyAlignment="1" applyProtection="1">
      <alignment horizontal="center" vertical="center" wrapText="1"/>
      <protection/>
    </xf>
    <xf numFmtId="0" fontId="31" fillId="0" borderId="0" xfId="66" applyFont="1">
      <alignment/>
      <protection/>
    </xf>
    <xf numFmtId="196" fontId="5" fillId="0" borderId="20" xfId="66" applyNumberFormat="1" applyFont="1" applyBorder="1" applyAlignment="1" applyProtection="1">
      <alignment horizontal="center" vertical="center"/>
      <protection/>
    </xf>
    <xf numFmtId="199" fontId="5" fillId="0" borderId="21" xfId="51" applyNumberFormat="1" applyFont="1" applyBorder="1" applyAlignment="1">
      <alignment horizontal="right" vertical="center"/>
    </xf>
    <xf numFmtId="199" fontId="5" fillId="0" borderId="22" xfId="51" applyNumberFormat="1" applyFont="1" applyBorder="1" applyAlignment="1">
      <alignment horizontal="right" vertical="center"/>
    </xf>
    <xf numFmtId="196" fontId="31" fillId="0" borderId="0" xfId="66" applyNumberFormat="1" applyFont="1" applyAlignment="1">
      <alignment horizontal="right"/>
      <protection/>
    </xf>
    <xf numFmtId="200" fontId="5" fillId="0" borderId="20" xfId="66" applyNumberFormat="1" applyFont="1" applyBorder="1" applyAlignment="1" applyProtection="1">
      <alignment horizontal="center" vertical="center"/>
      <protection/>
    </xf>
    <xf numFmtId="197" fontId="5" fillId="0" borderId="23" xfId="66" applyNumberFormat="1" applyFont="1" applyBorder="1" applyAlignment="1">
      <alignment horizontal="right" vertical="center"/>
      <protection/>
    </xf>
    <xf numFmtId="197" fontId="5" fillId="0" borderId="0" xfId="66" applyNumberFormat="1" applyFont="1" applyBorder="1" applyAlignment="1">
      <alignment horizontal="right" vertical="center"/>
      <protection/>
    </xf>
    <xf numFmtId="200" fontId="31" fillId="0" borderId="0" xfId="66" applyNumberFormat="1" applyFont="1" applyAlignment="1">
      <alignment horizontal="right"/>
      <protection/>
    </xf>
    <xf numFmtId="197" fontId="5" fillId="0" borderId="24" xfId="66" applyNumberFormat="1" applyFont="1" applyBorder="1" applyAlignment="1">
      <alignment horizontal="right" vertical="center"/>
      <protection/>
    </xf>
    <xf numFmtId="197" fontId="5" fillId="0" borderId="25" xfId="66" applyNumberFormat="1" applyFont="1" applyBorder="1" applyAlignment="1">
      <alignment horizontal="right" vertical="center"/>
      <protection/>
    </xf>
    <xf numFmtId="197" fontId="5" fillId="0" borderId="25" xfId="66" applyNumberFormat="1" applyFont="1" applyBorder="1" applyAlignment="1" applyProtection="1">
      <alignment horizontal="right" vertical="center"/>
      <protection/>
    </xf>
    <xf numFmtId="199" fontId="5" fillId="0" borderId="0" xfId="66" applyNumberFormat="1" applyFont="1" applyBorder="1" applyAlignment="1">
      <alignment horizontal="right" vertical="center"/>
      <protection/>
    </xf>
    <xf numFmtId="199" fontId="5" fillId="0" borderId="0" xfId="66" applyNumberFormat="1" applyFont="1" applyBorder="1" applyAlignment="1" applyProtection="1">
      <alignment horizontal="right" vertical="center"/>
      <protection/>
    </xf>
    <xf numFmtId="200" fontId="5" fillId="0" borderId="26" xfId="66" applyNumberFormat="1" applyFont="1" applyBorder="1" applyAlignment="1" applyProtection="1">
      <alignment horizontal="center" vertical="center"/>
      <protection/>
    </xf>
    <xf numFmtId="196" fontId="6" fillId="0" borderId="20" xfId="66" applyNumberFormat="1" applyFont="1" applyBorder="1" applyAlignment="1" applyProtection="1">
      <alignment horizontal="center" vertical="center"/>
      <protection/>
    </xf>
    <xf numFmtId="199" fontId="6" fillId="0" borderId="22" xfId="51" applyNumberFormat="1" applyFont="1" applyBorder="1" applyAlignment="1">
      <alignment horizontal="right" vertical="center"/>
    </xf>
    <xf numFmtId="200" fontId="6" fillId="0" borderId="20" xfId="66" applyNumberFormat="1" applyFont="1" applyBorder="1" applyAlignment="1" applyProtection="1">
      <alignment horizontal="center" vertical="center"/>
      <protection/>
    </xf>
    <xf numFmtId="197" fontId="6" fillId="0" borderId="0" xfId="66" applyNumberFormat="1" applyFont="1" applyBorder="1" applyAlignment="1">
      <alignment horizontal="right" vertical="center"/>
      <protection/>
    </xf>
    <xf numFmtId="200" fontId="6" fillId="0" borderId="27" xfId="66" applyNumberFormat="1" applyFont="1" applyBorder="1" applyAlignment="1" applyProtection="1">
      <alignment horizontal="center" vertical="center"/>
      <protection/>
    </xf>
    <xf numFmtId="197" fontId="6" fillId="0" borderId="11" xfId="66" applyNumberFormat="1" applyFont="1" applyBorder="1" applyAlignment="1">
      <alignment horizontal="right" vertical="center"/>
      <protection/>
    </xf>
    <xf numFmtId="197" fontId="6" fillId="0" borderId="11" xfId="66" applyNumberFormat="1" applyFont="1" applyBorder="1" applyAlignment="1" applyProtection="1">
      <alignment horizontal="right" vertical="center"/>
      <protection/>
    </xf>
    <xf numFmtId="0" fontId="10" fillId="0" borderId="13" xfId="66" applyFont="1" applyBorder="1" applyAlignment="1">
      <alignment horizontal="right" vertical="center"/>
      <protection/>
    </xf>
    <xf numFmtId="0" fontId="8" fillId="0" borderId="0" xfId="66" applyFont="1">
      <alignment/>
      <protection/>
    </xf>
    <xf numFmtId="0" fontId="6" fillId="0" borderId="0" xfId="66" applyFont="1">
      <alignment/>
      <protection/>
    </xf>
    <xf numFmtId="0" fontId="7" fillId="0" borderId="13" xfId="66" applyFont="1" applyBorder="1">
      <alignment/>
      <protection/>
    </xf>
    <xf numFmtId="0" fontId="7" fillId="0" borderId="14" xfId="66" applyFont="1" applyBorder="1" applyAlignment="1">
      <alignment horizontal="right" vertical="top"/>
      <protection/>
    </xf>
    <xf numFmtId="0" fontId="5" fillId="0" borderId="15" xfId="66" applyFont="1" applyBorder="1" applyAlignment="1" applyProtection="1">
      <alignment horizontal="center" vertical="center"/>
      <protection/>
    </xf>
    <xf numFmtId="0" fontId="7" fillId="0" borderId="15" xfId="66" applyFont="1" applyBorder="1" applyAlignment="1" applyProtection="1">
      <alignment horizontal="center" vertical="center" wrapText="1"/>
      <protection/>
    </xf>
    <xf numFmtId="0" fontId="7" fillId="0" borderId="18" xfId="66" applyFont="1" applyBorder="1" applyAlignment="1" applyProtection="1">
      <alignment horizontal="center" vertical="center" wrapText="1"/>
      <protection/>
    </xf>
    <xf numFmtId="0" fontId="7" fillId="0" borderId="19" xfId="66" applyFont="1" applyBorder="1" applyAlignment="1" applyProtection="1">
      <alignment horizontal="center" vertical="center" wrapText="1"/>
      <protection/>
    </xf>
    <xf numFmtId="0" fontId="5" fillId="0" borderId="20" xfId="66" applyFont="1" applyBorder="1" applyAlignment="1" applyProtection="1">
      <alignment horizontal="center" vertical="center"/>
      <protection/>
    </xf>
    <xf numFmtId="38" fontId="5" fillId="0" borderId="21" xfId="51" applyFont="1" applyBorder="1" applyAlignment="1">
      <alignment horizontal="right" vertical="center"/>
    </xf>
    <xf numFmtId="38" fontId="5" fillId="0" borderId="22" xfId="51" applyFont="1" applyBorder="1" applyAlignment="1">
      <alignment horizontal="right" vertical="center"/>
    </xf>
    <xf numFmtId="0" fontId="31" fillId="0" borderId="0" xfId="66" applyFont="1" applyBorder="1">
      <alignment/>
      <protection/>
    </xf>
    <xf numFmtId="197" fontId="5" fillId="0" borderId="23" xfId="51" applyNumberFormat="1" applyFont="1" applyBorder="1" applyAlignment="1">
      <alignment horizontal="right" vertical="center"/>
    </xf>
    <xf numFmtId="197" fontId="5" fillId="0" borderId="0" xfId="51" applyNumberFormat="1" applyFont="1" applyBorder="1" applyAlignment="1">
      <alignment horizontal="right" vertical="center"/>
    </xf>
    <xf numFmtId="197" fontId="5" fillId="0" borderId="24" xfId="51" applyNumberFormat="1" applyFont="1" applyBorder="1" applyAlignment="1">
      <alignment horizontal="right" vertical="center"/>
    </xf>
    <xf numFmtId="197" fontId="5" fillId="0" borderId="25" xfId="51" applyNumberFormat="1" applyFont="1" applyBorder="1" applyAlignment="1">
      <alignment horizontal="right" vertical="center"/>
    </xf>
    <xf numFmtId="199" fontId="5" fillId="0" borderId="0" xfId="51" applyNumberFormat="1" applyFont="1" applyBorder="1" applyAlignment="1">
      <alignment horizontal="right" vertical="center"/>
    </xf>
    <xf numFmtId="38" fontId="5" fillId="0" borderId="0" xfId="51" applyFont="1" applyBorder="1" applyAlignment="1" applyProtection="1">
      <alignment horizontal="right" vertical="center"/>
      <protection/>
    </xf>
    <xf numFmtId="197" fontId="5" fillId="0" borderId="0" xfId="51" applyNumberFormat="1" applyFont="1" applyBorder="1" applyAlignment="1" applyProtection="1">
      <alignment horizontal="right" vertical="center"/>
      <protection/>
    </xf>
    <xf numFmtId="0" fontId="5" fillId="0" borderId="28" xfId="66" applyFont="1" applyBorder="1" applyAlignment="1" applyProtection="1">
      <alignment horizontal="center" vertical="center"/>
      <protection/>
    </xf>
    <xf numFmtId="0" fontId="5" fillId="0" borderId="26" xfId="66" applyFont="1" applyBorder="1" applyAlignment="1" applyProtection="1">
      <alignment horizontal="center" vertical="center"/>
      <protection/>
    </xf>
    <xf numFmtId="0" fontId="6" fillId="0" borderId="20" xfId="66" applyFont="1" applyBorder="1" applyAlignment="1" applyProtection="1">
      <alignment horizontal="center" vertical="center"/>
      <protection/>
    </xf>
    <xf numFmtId="38" fontId="6" fillId="0" borderId="21" xfId="51" applyFont="1" applyBorder="1" applyAlignment="1">
      <alignment horizontal="right" vertical="center"/>
    </xf>
    <xf numFmtId="38" fontId="6" fillId="0" borderId="22" xfId="51" applyFont="1" applyBorder="1" applyAlignment="1">
      <alignment horizontal="right" vertical="center"/>
    </xf>
    <xf numFmtId="197" fontId="6" fillId="0" borderId="0" xfId="51" applyNumberFormat="1" applyFont="1" applyBorder="1" applyAlignment="1">
      <alignment horizontal="right" vertical="center"/>
    </xf>
    <xf numFmtId="0" fontId="6" fillId="0" borderId="27" xfId="66" applyFont="1" applyBorder="1" applyAlignment="1" applyProtection="1">
      <alignment horizontal="center" vertical="center"/>
      <protection/>
    </xf>
    <xf numFmtId="197" fontId="6" fillId="0" borderId="11" xfId="51" applyNumberFormat="1" applyFont="1" applyBorder="1" applyAlignment="1">
      <alignment horizontal="right" vertical="center"/>
    </xf>
    <xf numFmtId="0" fontId="10" fillId="0" borderId="0" xfId="66" applyFont="1" applyBorder="1" applyAlignment="1">
      <alignment horizontal="right" vertical="center"/>
      <protection/>
    </xf>
    <xf numFmtId="0" fontId="31" fillId="0" borderId="0" xfId="66" applyFont="1" applyBorder="1" applyAlignment="1">
      <alignment horizontal="center"/>
      <protection/>
    </xf>
    <xf numFmtId="197" fontId="5" fillId="0" borderId="0" xfId="66" applyNumberFormat="1" applyFont="1" applyBorder="1" applyAlignment="1" applyProtection="1">
      <alignment horizontal="right" vertical="center"/>
      <protection/>
    </xf>
    <xf numFmtId="0" fontId="33" fillId="0" borderId="29" xfId="64" applyFont="1" applyFill="1" applyBorder="1" applyAlignment="1">
      <alignment vertical="center"/>
      <protection/>
    </xf>
    <xf numFmtId="0" fontId="33" fillId="0" borderId="30" xfId="64" applyFont="1" applyFill="1" applyBorder="1" applyAlignment="1">
      <alignment horizontal="center" vertical="center"/>
      <protection/>
    </xf>
    <xf numFmtId="0" fontId="33" fillId="0" borderId="12" xfId="64" applyFont="1" applyFill="1" applyBorder="1" applyAlignment="1">
      <alignment vertical="center" wrapText="1"/>
      <protection/>
    </xf>
    <xf numFmtId="0" fontId="33" fillId="0" borderId="12" xfId="64" applyFont="1" applyFill="1" applyBorder="1" applyAlignment="1">
      <alignment vertical="center"/>
      <protection/>
    </xf>
    <xf numFmtId="0" fontId="33" fillId="0" borderId="30" xfId="64" applyFont="1" applyFill="1" applyBorder="1" applyAlignment="1">
      <alignment vertical="center"/>
      <protection/>
    </xf>
    <xf numFmtId="0" fontId="33" fillId="0" borderId="31" xfId="64" applyFont="1" applyFill="1" applyBorder="1" applyAlignment="1">
      <alignment vertical="center"/>
      <protection/>
    </xf>
    <xf numFmtId="0" fontId="33" fillId="0" borderId="32" xfId="64" applyFont="1" applyFill="1" applyBorder="1" applyAlignment="1">
      <alignment vertical="center"/>
      <protection/>
    </xf>
    <xf numFmtId="0" fontId="33" fillId="0" borderId="12" xfId="64" applyFont="1" applyFill="1" applyBorder="1" applyAlignment="1" quotePrefix="1">
      <alignment horizontal="center" vertical="center"/>
      <protection/>
    </xf>
    <xf numFmtId="0" fontId="33" fillId="0" borderId="30" xfId="64" applyFont="1" applyFill="1" applyBorder="1" applyAlignment="1" quotePrefix="1">
      <alignment horizontal="center" vertical="center"/>
      <protection/>
    </xf>
    <xf numFmtId="0" fontId="33" fillId="0" borderId="12" xfId="64" applyFont="1" applyFill="1" applyBorder="1" applyAlignment="1" quotePrefix="1">
      <alignment horizontal="center" vertical="center" wrapText="1"/>
      <protection/>
    </xf>
    <xf numFmtId="0" fontId="33" fillId="0" borderId="33" xfId="64" applyFont="1" applyFill="1" applyBorder="1" applyAlignment="1" quotePrefix="1">
      <alignment horizontal="center" vertical="center" wrapText="1"/>
      <protection/>
    </xf>
    <xf numFmtId="0" fontId="33" fillId="0" borderId="30" xfId="64" applyFont="1" applyFill="1" applyBorder="1" applyAlignment="1" quotePrefix="1">
      <alignment horizontal="center" vertical="center" wrapText="1"/>
      <protection/>
    </xf>
    <xf numFmtId="0" fontId="33" fillId="0" borderId="34" xfId="64" applyFont="1" applyFill="1" applyBorder="1" applyAlignment="1">
      <alignment vertical="center"/>
      <protection/>
    </xf>
    <xf numFmtId="0" fontId="33" fillId="0" borderId="35" xfId="64" applyFont="1" applyFill="1" applyBorder="1" applyAlignment="1">
      <alignment vertical="center"/>
      <protection/>
    </xf>
    <xf numFmtId="0" fontId="33" fillId="0" borderId="36" xfId="64" applyFont="1" applyFill="1" applyBorder="1" applyAlignment="1" quotePrefix="1">
      <alignment horizontal="center" vertical="center" wrapText="1"/>
      <protection/>
    </xf>
    <xf numFmtId="0" fontId="33" fillId="0" borderId="37" xfId="64" applyFont="1" applyFill="1" applyBorder="1" applyAlignment="1">
      <alignment horizontal="center" vertical="center" wrapText="1"/>
      <protection/>
    </xf>
    <xf numFmtId="0" fontId="33" fillId="0" borderId="36" xfId="64" applyFont="1" applyFill="1" applyBorder="1" applyAlignment="1">
      <alignment horizontal="center" vertical="center" wrapText="1"/>
      <protection/>
    </xf>
    <xf numFmtId="0" fontId="33" fillId="0" borderId="38" xfId="64" applyFont="1" applyFill="1" applyBorder="1" applyAlignment="1">
      <alignment horizontal="center" vertical="center" wrapText="1"/>
      <protection/>
    </xf>
    <xf numFmtId="0" fontId="33" fillId="0" borderId="37" xfId="64" applyFont="1" applyFill="1" applyBorder="1" applyAlignment="1" quotePrefix="1">
      <alignment horizontal="center" vertical="center" wrapText="1"/>
      <protection/>
    </xf>
    <xf numFmtId="0" fontId="33" fillId="0" borderId="0" xfId="64" applyFont="1" applyFill="1" applyBorder="1" applyAlignment="1">
      <alignment horizontal="distributed" vertical="center"/>
      <protection/>
    </xf>
    <xf numFmtId="210" fontId="33" fillId="0" borderId="0" xfId="53" applyNumberFormat="1" applyFont="1" applyFill="1" applyBorder="1" applyAlignment="1">
      <alignment vertical="center"/>
    </xf>
    <xf numFmtId="210" fontId="33" fillId="0" borderId="39" xfId="53" applyNumberFormat="1" applyFont="1" applyFill="1" applyBorder="1" applyAlignment="1">
      <alignment horizontal="right" vertical="center"/>
    </xf>
    <xf numFmtId="210" fontId="33" fillId="0" borderId="40" xfId="53" applyNumberFormat="1" applyFont="1" applyFill="1" applyBorder="1" applyAlignment="1">
      <alignment horizontal="right" vertical="center"/>
    </xf>
    <xf numFmtId="210" fontId="33" fillId="0" borderId="32" xfId="53" applyNumberFormat="1" applyFont="1" applyFill="1" applyBorder="1" applyAlignment="1">
      <alignment horizontal="right" vertical="center"/>
    </xf>
    <xf numFmtId="210" fontId="33" fillId="0" borderId="41" xfId="53" applyNumberFormat="1" applyFont="1" applyFill="1" applyBorder="1" applyAlignment="1">
      <alignment horizontal="right" vertical="center"/>
    </xf>
    <xf numFmtId="210" fontId="33" fillId="0" borderId="41" xfId="53" applyNumberFormat="1" applyFont="1" applyFill="1" applyBorder="1" applyAlignment="1">
      <alignment vertical="center"/>
    </xf>
    <xf numFmtId="210" fontId="33" fillId="0" borderId="42" xfId="53" applyNumberFormat="1" applyFont="1" applyFill="1" applyBorder="1" applyAlignment="1">
      <alignment vertical="center"/>
    </xf>
    <xf numFmtId="210" fontId="33" fillId="0" borderId="31" xfId="53" applyNumberFormat="1" applyFont="1" applyFill="1" applyBorder="1" applyAlignment="1">
      <alignment vertical="center"/>
    </xf>
    <xf numFmtId="210" fontId="33" fillId="0" borderId="43" xfId="53" applyNumberFormat="1" applyFont="1" applyFill="1" applyBorder="1" applyAlignment="1">
      <alignment vertical="center"/>
    </xf>
    <xf numFmtId="0" fontId="7" fillId="0" borderId="44" xfId="66" applyFont="1" applyBorder="1" applyAlignment="1" applyProtection="1">
      <alignment horizontal="center" vertical="center"/>
      <protection/>
    </xf>
    <xf numFmtId="0" fontId="7" fillId="0" borderId="45" xfId="66" applyFont="1" applyBorder="1" applyAlignment="1" applyProtection="1">
      <alignment horizontal="center" vertical="center"/>
      <protection/>
    </xf>
    <xf numFmtId="0" fontId="10" fillId="0" borderId="45" xfId="66" applyFont="1" applyBorder="1" applyAlignment="1" applyProtection="1">
      <alignment horizontal="center" vertical="center"/>
      <protection/>
    </xf>
    <xf numFmtId="0" fontId="10" fillId="0" borderId="46" xfId="66" applyFont="1" applyBorder="1" applyAlignment="1" applyProtection="1">
      <alignment horizontal="center" vertical="center"/>
      <protection/>
    </xf>
    <xf numFmtId="199" fontId="7" fillId="0" borderId="47" xfId="66" applyNumberFormat="1" applyFont="1" applyBorder="1" applyAlignment="1" applyProtection="1">
      <alignment vertical="center"/>
      <protection/>
    </xf>
    <xf numFmtId="197" fontId="7" fillId="0" borderId="47" xfId="66" applyNumberFormat="1" applyFont="1" applyBorder="1" applyAlignment="1" applyProtection="1">
      <alignment vertical="center"/>
      <protection/>
    </xf>
    <xf numFmtId="199" fontId="10" fillId="0" borderId="47" xfId="66" applyNumberFormat="1" applyFont="1" applyFill="1" applyBorder="1" applyAlignment="1" applyProtection="1">
      <alignment vertical="center"/>
      <protection/>
    </xf>
    <xf numFmtId="197" fontId="10" fillId="0" borderId="47" xfId="66" applyNumberFormat="1" applyFont="1" applyBorder="1" applyAlignment="1" applyProtection="1">
      <alignment vertical="center"/>
      <protection/>
    </xf>
    <xf numFmtId="0" fontId="5" fillId="0" borderId="48" xfId="66" applyFont="1" applyBorder="1" applyAlignment="1" applyProtection="1">
      <alignment horizontal="center" vertical="center"/>
      <protection/>
    </xf>
    <xf numFmtId="0" fontId="5" fillId="0" borderId="49" xfId="66" applyFont="1" applyBorder="1" applyAlignment="1" applyProtection="1">
      <alignment horizontal="center" vertical="center"/>
      <protection/>
    </xf>
    <xf numFmtId="199" fontId="7" fillId="0" borderId="48" xfId="66" applyNumberFormat="1" applyFont="1" applyBorder="1" applyAlignment="1" applyProtection="1">
      <alignment vertical="center"/>
      <protection/>
    </xf>
    <xf numFmtId="197" fontId="7" fillId="0" borderId="48" xfId="66" applyNumberFormat="1" applyFont="1" applyBorder="1" applyAlignment="1" applyProtection="1">
      <alignment vertical="center"/>
      <protection/>
    </xf>
    <xf numFmtId="199" fontId="10" fillId="0" borderId="48" xfId="66" applyNumberFormat="1" applyFont="1" applyFill="1" applyBorder="1" applyAlignment="1" applyProtection="1">
      <alignment vertical="center"/>
      <protection/>
    </xf>
    <xf numFmtId="197" fontId="10" fillId="0" borderId="48" xfId="66" applyNumberFormat="1" applyFont="1" applyBorder="1" applyAlignment="1" applyProtection="1">
      <alignment vertical="center"/>
      <protection/>
    </xf>
    <xf numFmtId="199" fontId="7" fillId="0" borderId="50" xfId="66" applyNumberFormat="1" applyFont="1" applyBorder="1" applyAlignment="1" applyProtection="1">
      <alignment vertical="center"/>
      <protection/>
    </xf>
    <xf numFmtId="0" fontId="11" fillId="0" borderId="49" xfId="66" applyFont="1" applyBorder="1" applyAlignment="1" applyProtection="1">
      <alignment horizontal="center" vertical="center" wrapText="1"/>
      <protection/>
    </xf>
    <xf numFmtId="0" fontId="12" fillId="0" borderId="0" xfId="66" applyFont="1" applyAlignment="1" applyProtection="1">
      <alignment horizontal="left"/>
      <protection/>
    </xf>
    <xf numFmtId="180" fontId="6" fillId="0" borderId="51" xfId="66" applyNumberFormat="1" applyFont="1" applyBorder="1" applyAlignment="1" applyProtection="1">
      <alignment horizontal="center" vertical="center"/>
      <protection/>
    </xf>
    <xf numFmtId="180" fontId="6" fillId="0" borderId="52" xfId="66" applyNumberFormat="1" applyFont="1" applyBorder="1" applyAlignment="1" applyProtection="1">
      <alignment horizontal="center" vertical="center"/>
      <protection/>
    </xf>
    <xf numFmtId="180" fontId="5" fillId="0" borderId="51" xfId="66" applyNumberFormat="1" applyFont="1" applyBorder="1" applyAlignment="1" applyProtection="1">
      <alignment horizontal="center" vertical="center"/>
      <protection/>
    </xf>
    <xf numFmtId="180" fontId="5" fillId="0" borderId="53" xfId="66" applyNumberFormat="1" applyFont="1" applyBorder="1" applyAlignment="1" applyProtection="1">
      <alignment horizontal="center" vertical="center" wrapText="1"/>
      <protection/>
    </xf>
    <xf numFmtId="0" fontId="5" fillId="0" borderId="13" xfId="66" applyFont="1" applyBorder="1" applyAlignment="1" applyProtection="1">
      <alignment horizontal="right"/>
      <protection/>
    </xf>
    <xf numFmtId="0" fontId="5" fillId="0" borderId="14" xfId="66" applyFont="1" applyBorder="1" applyAlignment="1" applyProtection="1">
      <alignment horizontal="right"/>
      <protection/>
    </xf>
    <xf numFmtId="0" fontId="5" fillId="0" borderId="16" xfId="66" applyFont="1" applyBorder="1" applyAlignment="1" applyProtection="1">
      <alignment/>
      <protection/>
    </xf>
    <xf numFmtId="0" fontId="5" fillId="0" borderId="17" xfId="66" applyFont="1" applyBorder="1" applyAlignment="1" applyProtection="1">
      <alignment/>
      <protection/>
    </xf>
    <xf numFmtId="0" fontId="5" fillId="0" borderId="47" xfId="66" applyFont="1" applyBorder="1" applyAlignment="1" applyProtection="1">
      <alignment horizontal="center" vertical="center"/>
      <protection/>
    </xf>
    <xf numFmtId="0" fontId="0" fillId="0" borderId="54" xfId="0" applyBorder="1" applyAlignment="1">
      <alignment/>
    </xf>
    <xf numFmtId="0" fontId="5" fillId="0" borderId="0" xfId="66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33" fillId="0" borderId="12" xfId="64" applyFont="1" applyFill="1" applyBorder="1" applyAlignment="1">
      <alignment horizontal="center"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33" fillId="0" borderId="50" xfId="64" applyFont="1" applyFill="1" applyBorder="1" applyAlignment="1">
      <alignment horizontal="center" vertical="center"/>
      <protection/>
    </xf>
    <xf numFmtId="0" fontId="10" fillId="0" borderId="12" xfId="66" applyFont="1" applyBorder="1" applyAlignment="1">
      <alignment horizontal="right" vertical="center"/>
      <protection/>
    </xf>
    <xf numFmtId="0" fontId="5" fillId="0" borderId="50" xfId="66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>
      <alignment horizontal="center" vertical="center"/>
    </xf>
    <xf numFmtId="0" fontId="33" fillId="0" borderId="29" xfId="64" applyFont="1" applyFill="1" applyBorder="1" applyAlignment="1">
      <alignment horizontal="center" vertical="center"/>
      <protection/>
    </xf>
    <xf numFmtId="0" fontId="33" fillId="0" borderId="31" xfId="64" applyFont="1" applyFill="1" applyBorder="1" applyAlignment="1" quotePrefix="1">
      <alignment horizontal="center" vertical="center"/>
      <protection/>
    </xf>
    <xf numFmtId="0" fontId="33" fillId="0" borderId="34" xfId="64" applyFont="1" applyFill="1" applyBorder="1" applyAlignment="1" quotePrefix="1">
      <alignment horizontal="center" vertical="center"/>
      <protection/>
    </xf>
    <xf numFmtId="0" fontId="33" fillId="0" borderId="29" xfId="64" applyFont="1" applyFill="1" applyBorder="1" applyAlignment="1">
      <alignment horizontal="center" vertical="center" wrapText="1"/>
      <protection/>
    </xf>
    <xf numFmtId="0" fontId="33" fillId="0" borderId="29" xfId="64" applyFont="1" applyFill="1" applyBorder="1" applyAlignment="1" quotePrefix="1">
      <alignment horizontal="center" vertical="center" wrapText="1"/>
      <protection/>
    </xf>
    <xf numFmtId="0" fontId="33" fillId="0" borderId="56" xfId="64" applyFont="1" applyFill="1" applyBorder="1" applyAlignment="1" quotePrefix="1">
      <alignment horizontal="center" vertical="center" wrapText="1"/>
      <protection/>
    </xf>
    <xf numFmtId="0" fontId="33" fillId="0" borderId="57" xfId="64" applyFont="1" applyFill="1" applyBorder="1" applyAlignment="1" quotePrefix="1">
      <alignment horizontal="center" vertical="center" wrapText="1"/>
      <protection/>
    </xf>
    <xf numFmtId="0" fontId="10" fillId="0" borderId="11" xfId="66" applyFont="1" applyBorder="1" applyAlignment="1" applyProtection="1">
      <alignment horizontal="right"/>
      <protection/>
    </xf>
    <xf numFmtId="0" fontId="5" fillId="0" borderId="58" xfId="66" applyFont="1" applyBorder="1" applyAlignment="1" applyProtection="1">
      <alignment horizontal="center" vertical="center"/>
      <protection/>
    </xf>
    <xf numFmtId="0" fontId="5" fillId="0" borderId="59" xfId="66" applyFont="1" applyBorder="1" applyAlignment="1" applyProtection="1">
      <alignment horizontal="center" vertical="center"/>
      <protection/>
    </xf>
    <xf numFmtId="179" fontId="5" fillId="0" borderId="60" xfId="66" applyNumberFormat="1" applyFont="1" applyBorder="1" applyAlignment="1" applyProtection="1">
      <alignment horizontal="center" vertical="center" wrapText="1"/>
      <protection/>
    </xf>
    <xf numFmtId="179" fontId="5" fillId="0" borderId="61" xfId="66" applyNumberFormat="1" applyFont="1" applyBorder="1" applyAlignment="1" applyProtection="1">
      <alignment horizontal="center" vertical="center" wrapText="1"/>
      <protection/>
    </xf>
    <xf numFmtId="179" fontId="5" fillId="0" borderId="62" xfId="66" applyNumberFormat="1" applyFont="1" applyBorder="1" applyAlignment="1" applyProtection="1">
      <alignment horizontal="center" vertical="center" wrapText="1"/>
      <protection/>
    </xf>
    <xf numFmtId="179" fontId="5" fillId="0" borderId="63" xfId="66" applyNumberFormat="1" applyFont="1" applyBorder="1" applyAlignment="1" applyProtection="1">
      <alignment horizontal="center" vertical="center"/>
      <protection/>
    </xf>
    <xf numFmtId="179" fontId="5" fillId="0" borderId="60" xfId="66" applyNumberFormat="1" applyFont="1" applyBorder="1" applyAlignment="1" applyProtection="1">
      <alignment horizontal="center" vertical="center"/>
      <protection/>
    </xf>
    <xf numFmtId="179" fontId="6" fillId="0" borderId="63" xfId="66" applyNumberFormat="1" applyFont="1" applyBorder="1" applyAlignment="1" applyProtection="1">
      <alignment horizontal="center" vertical="center" wrapText="1"/>
      <protection/>
    </xf>
    <xf numFmtId="179" fontId="6" fillId="0" borderId="63" xfId="66" applyNumberFormat="1" applyFont="1" applyBorder="1" applyAlignment="1" applyProtection="1">
      <alignment horizontal="center" vertical="center"/>
      <protection/>
    </xf>
    <xf numFmtId="179" fontId="6" fillId="0" borderId="64" xfId="66" applyNumberFormat="1" applyFont="1" applyBorder="1" applyAlignment="1" applyProtection="1">
      <alignment horizontal="center" vertical="center"/>
      <protection/>
    </xf>
    <xf numFmtId="0" fontId="10" fillId="0" borderId="13" xfId="66" applyFont="1" applyBorder="1" applyAlignment="1">
      <alignment horizontal="right" vertical="center"/>
      <protection/>
    </xf>
    <xf numFmtId="0" fontId="12" fillId="0" borderId="0" xfId="66" applyFont="1" applyAlignment="1" applyProtection="1">
      <alignment horizontal="left" vertical="center"/>
      <protection/>
    </xf>
    <xf numFmtId="179" fontId="5" fillId="0" borderId="63" xfId="66" applyNumberFormat="1" applyFont="1" applyBorder="1" applyAlignment="1" applyProtection="1">
      <alignment horizontal="center" vertical="center" wrapText="1"/>
      <protection/>
    </xf>
    <xf numFmtId="179" fontId="5" fillId="0" borderId="61" xfId="66" applyNumberFormat="1" applyFont="1" applyBorder="1" applyAlignment="1" applyProtection="1">
      <alignment horizontal="center" vertical="center"/>
      <protection/>
    </xf>
    <xf numFmtId="179" fontId="5" fillId="0" borderId="62" xfId="66" applyNumberFormat="1" applyFont="1" applyBorder="1" applyAlignment="1" applyProtection="1">
      <alignment horizontal="center" vertical="center"/>
      <protection/>
    </xf>
    <xf numFmtId="197" fontId="7" fillId="0" borderId="50" xfId="66" applyNumberFormat="1" applyFont="1" applyBorder="1" applyAlignment="1" applyProtection="1">
      <alignment horizontal="right" vertical="center"/>
      <protection/>
    </xf>
    <xf numFmtId="199" fontId="7" fillId="0" borderId="50" xfId="66" applyNumberFormat="1" applyFont="1" applyBorder="1" applyAlignment="1" applyProtection="1">
      <alignment horizontal="right" vertical="center"/>
      <protection/>
    </xf>
    <xf numFmtId="199" fontId="10" fillId="0" borderId="50" xfId="66" applyNumberFormat="1" applyFont="1" applyFill="1" applyBorder="1" applyAlignment="1" applyProtection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98統計書08-01契約口数の推移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13144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38150"/>
          <a:ext cx="13144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638175</xdr:colOff>
      <xdr:row>3</xdr:row>
      <xdr:rowOff>304800</xdr:rowOff>
    </xdr:to>
    <xdr:sp>
      <xdr:nvSpPr>
        <xdr:cNvPr id="1" name="Line 2"/>
        <xdr:cNvSpPr>
          <a:spLocks/>
        </xdr:cNvSpPr>
      </xdr:nvSpPr>
      <xdr:spPr>
        <a:xfrm>
          <a:off x="28575" y="476250"/>
          <a:ext cx="1419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9525</xdr:rowOff>
    </xdr:from>
    <xdr:to>
      <xdr:col>2</xdr:col>
      <xdr:colOff>0</xdr:colOff>
      <xdr:row>24</xdr:row>
      <xdr:rowOff>276225</xdr:rowOff>
    </xdr:to>
    <xdr:sp>
      <xdr:nvSpPr>
        <xdr:cNvPr id="2" name="Line 3"/>
        <xdr:cNvSpPr>
          <a:spLocks/>
        </xdr:cNvSpPr>
      </xdr:nvSpPr>
      <xdr:spPr>
        <a:xfrm>
          <a:off x="19050" y="5534025"/>
          <a:ext cx="14478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="85" zoomScaleNormal="85" zoomScaleSheetLayoutView="85" workbookViewId="0" topLeftCell="A1">
      <selection activeCell="A1" sqref="A1:L1"/>
    </sheetView>
  </sheetViews>
  <sheetFormatPr defaultColWidth="9.00390625" defaultRowHeight="13.5"/>
  <cols>
    <col min="1" max="1" width="4.625" style="0" customWidth="1"/>
    <col min="2" max="2" width="12.625" style="8" customWidth="1"/>
    <col min="3" max="12" width="7.625" style="0" customWidth="1"/>
    <col min="13" max="15" width="7.50390625" style="0" bestFit="1" customWidth="1"/>
    <col min="16" max="16" width="9.50390625" style="0" bestFit="1" customWidth="1"/>
    <col min="17" max="17" width="7.50390625" style="0" bestFit="1" customWidth="1"/>
    <col min="18" max="19" width="11.625" style="0" bestFit="1" customWidth="1"/>
    <col min="20" max="21" width="9.50390625" style="0" bestFit="1" customWidth="1"/>
  </cols>
  <sheetData>
    <row r="1" spans="1:12" ht="18.75" customHeight="1">
      <c r="A1" s="131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6" customFormat="1" ht="15.75" customHeight="1" thickBot="1">
      <c r="A2" s="10"/>
      <c r="B2" s="11"/>
      <c r="C2" s="12"/>
      <c r="D2" s="13"/>
      <c r="E2" s="14"/>
      <c r="F2" s="13"/>
      <c r="G2" s="14"/>
      <c r="H2" s="13"/>
      <c r="I2" s="13"/>
      <c r="J2" s="13"/>
      <c r="K2" s="13"/>
      <c r="L2" s="15" t="s">
        <v>24</v>
      </c>
    </row>
    <row r="3" spans="1:12" ht="19.5" customHeight="1">
      <c r="A3" s="136" t="s">
        <v>0</v>
      </c>
      <c r="B3" s="137"/>
      <c r="C3" s="135" t="s">
        <v>75</v>
      </c>
      <c r="D3" s="134"/>
      <c r="E3" s="134" t="s">
        <v>76</v>
      </c>
      <c r="F3" s="134"/>
      <c r="G3" s="134" t="s">
        <v>77</v>
      </c>
      <c r="H3" s="134"/>
      <c r="I3" s="134" t="s">
        <v>78</v>
      </c>
      <c r="J3" s="134"/>
      <c r="K3" s="132" t="s">
        <v>79</v>
      </c>
      <c r="L3" s="133"/>
    </row>
    <row r="4" spans="1:12" ht="19.5" customHeight="1">
      <c r="A4" s="138" t="s">
        <v>18</v>
      </c>
      <c r="B4" s="139"/>
      <c r="C4" s="115" t="s">
        <v>1</v>
      </c>
      <c r="D4" s="116" t="s">
        <v>17</v>
      </c>
      <c r="E4" s="116" t="s">
        <v>1</v>
      </c>
      <c r="F4" s="116" t="s">
        <v>17</v>
      </c>
      <c r="G4" s="116" t="s">
        <v>1</v>
      </c>
      <c r="H4" s="116" t="s">
        <v>17</v>
      </c>
      <c r="I4" s="116" t="s">
        <v>1</v>
      </c>
      <c r="J4" s="116" t="s">
        <v>17</v>
      </c>
      <c r="K4" s="117" t="s">
        <v>1</v>
      </c>
      <c r="L4" s="118" t="s">
        <v>17</v>
      </c>
    </row>
    <row r="5" spans="1:12" ht="30" customHeight="1">
      <c r="A5" s="140" t="s">
        <v>22</v>
      </c>
      <c r="B5" s="141"/>
      <c r="C5" s="119">
        <v>866279</v>
      </c>
      <c r="D5" s="120">
        <v>-4.4</v>
      </c>
      <c r="E5" s="119">
        <f>E6+E10+E14+E23</f>
        <v>838101</v>
      </c>
      <c r="F5" s="120">
        <f>(E5/C5-1)*100</f>
        <v>-3.2527626780748498</v>
      </c>
      <c r="G5" s="119">
        <f>G6+G10+G14+G23</f>
        <v>831884</v>
      </c>
      <c r="H5" s="120">
        <f>(G5/E5-1)*100</f>
        <v>-0.7417960365158849</v>
      </c>
      <c r="I5" s="119">
        <f>I6+I10+I14+I23</f>
        <v>827228</v>
      </c>
      <c r="J5" s="120">
        <f>(I5/G5-1)*100</f>
        <v>-0.5596934187939717</v>
      </c>
      <c r="K5" s="121">
        <f>K6+K10+K14+K23</f>
        <v>760331</v>
      </c>
      <c r="L5" s="122">
        <f>(K5/I5-1)*100</f>
        <v>-8.086887774591766</v>
      </c>
    </row>
    <row r="6" spans="1:12" ht="30" customHeight="1">
      <c r="A6" s="142" t="s">
        <v>5</v>
      </c>
      <c r="B6" s="143"/>
      <c r="C6" s="2">
        <v>4291</v>
      </c>
      <c r="D6" s="3">
        <v>3.1</v>
      </c>
      <c r="E6" s="2">
        <v>4465</v>
      </c>
      <c r="F6" s="3">
        <f>(E6/C6-1)*100</f>
        <v>4.054998834770451</v>
      </c>
      <c r="G6" s="2">
        <v>4450</v>
      </c>
      <c r="H6" s="3">
        <f aca="true" t="shared" si="0" ref="H6:H22">(G6/E6-1)*100</f>
        <v>-0.33594624860022737</v>
      </c>
      <c r="I6" s="2">
        <f>SUM(I7:I9)</f>
        <v>4875</v>
      </c>
      <c r="J6" s="3">
        <f aca="true" t="shared" si="1" ref="J6:J22">(I6/G6-1)*100</f>
        <v>9.550561797752799</v>
      </c>
      <c r="K6" s="2">
        <f>SUM(K7:K9)</f>
        <v>5138</v>
      </c>
      <c r="L6" s="9">
        <f>(K6/I6-1)*100</f>
        <v>5.394871794871792</v>
      </c>
    </row>
    <row r="7" spans="1:12" ht="30" customHeight="1">
      <c r="A7" s="1"/>
      <c r="B7" s="6" t="s">
        <v>10</v>
      </c>
      <c r="C7" s="2">
        <v>3627</v>
      </c>
      <c r="D7" s="3">
        <v>2.1</v>
      </c>
      <c r="E7" s="2">
        <v>3674</v>
      </c>
      <c r="F7" s="3">
        <f>(E7/C7-1)*100</f>
        <v>1.2958367797077486</v>
      </c>
      <c r="G7" s="2">
        <v>3687</v>
      </c>
      <c r="H7" s="3">
        <f t="shared" si="0"/>
        <v>0.3538377789874758</v>
      </c>
      <c r="I7" s="2">
        <v>4145</v>
      </c>
      <c r="J7" s="3">
        <f t="shared" si="1"/>
        <v>12.42202332519664</v>
      </c>
      <c r="K7" s="5">
        <v>4478</v>
      </c>
      <c r="L7" s="9">
        <f aca="true" t="shared" si="2" ref="L7:L22">(K7/I7-1)*100</f>
        <v>8.033775633293128</v>
      </c>
    </row>
    <row r="8" spans="1:12" ht="30" customHeight="1">
      <c r="A8" s="1"/>
      <c r="B8" s="6" t="s">
        <v>11</v>
      </c>
      <c r="C8" s="2">
        <v>597</v>
      </c>
      <c r="D8" s="3">
        <v>7.5</v>
      </c>
      <c r="E8" s="2">
        <v>737</v>
      </c>
      <c r="F8" s="3">
        <f aca="true" t="shared" si="3" ref="F8:F22">(E8/C8-1)*100</f>
        <v>23.450586264656614</v>
      </c>
      <c r="G8" s="2">
        <v>715</v>
      </c>
      <c r="H8" s="3">
        <f t="shared" si="0"/>
        <v>-2.985074626865669</v>
      </c>
      <c r="I8" s="2">
        <v>685</v>
      </c>
      <c r="J8" s="3">
        <f t="shared" si="1"/>
        <v>-4.1958041958041985</v>
      </c>
      <c r="K8" s="5">
        <v>622</v>
      </c>
      <c r="L8" s="9">
        <f t="shared" si="2"/>
        <v>-9.197080291970805</v>
      </c>
    </row>
    <row r="9" spans="1:12" ht="30" customHeight="1">
      <c r="A9" s="123"/>
      <c r="B9" s="124" t="s">
        <v>13</v>
      </c>
      <c r="C9" s="125">
        <v>67</v>
      </c>
      <c r="D9" s="126">
        <v>25</v>
      </c>
      <c r="E9" s="125">
        <v>53</v>
      </c>
      <c r="F9" s="126">
        <f t="shared" si="3"/>
        <v>-20.895522388059707</v>
      </c>
      <c r="G9" s="125">
        <v>49</v>
      </c>
      <c r="H9" s="126">
        <f t="shared" si="0"/>
        <v>-7.547169811320753</v>
      </c>
      <c r="I9" s="125">
        <v>45</v>
      </c>
      <c r="J9" s="126">
        <f t="shared" si="1"/>
        <v>-8.163265306122447</v>
      </c>
      <c r="K9" s="127">
        <v>38</v>
      </c>
      <c r="L9" s="128">
        <f t="shared" si="2"/>
        <v>-15.555555555555555</v>
      </c>
    </row>
    <row r="10" spans="1:12" ht="30" customHeight="1">
      <c r="A10" s="142" t="s">
        <v>6</v>
      </c>
      <c r="B10" s="143"/>
      <c r="C10" s="2">
        <v>409055</v>
      </c>
      <c r="D10" s="3">
        <v>-9.9</v>
      </c>
      <c r="E10" s="2">
        <f>SUM(E11:E13)</f>
        <v>393435</v>
      </c>
      <c r="F10" s="3">
        <f t="shared" si="3"/>
        <v>-3.8185574067057027</v>
      </c>
      <c r="G10" s="2">
        <f>SUM(G11:G13)</f>
        <v>374999</v>
      </c>
      <c r="H10" s="3">
        <f t="shared" si="0"/>
        <v>-4.685907456123628</v>
      </c>
      <c r="I10" s="2">
        <f>SUM(I11:I13)</f>
        <v>368414</v>
      </c>
      <c r="J10" s="3">
        <f t="shared" si="1"/>
        <v>-1.7560046826791575</v>
      </c>
      <c r="K10" s="5">
        <f>SUM(K11:K13)</f>
        <v>371565</v>
      </c>
      <c r="L10" s="9">
        <f t="shared" si="2"/>
        <v>0.8552878012236143</v>
      </c>
    </row>
    <row r="11" spans="1:12" ht="30" customHeight="1">
      <c r="A11" s="1"/>
      <c r="B11" s="6" t="s">
        <v>12</v>
      </c>
      <c r="C11" s="2">
        <v>218</v>
      </c>
      <c r="D11" s="3">
        <v>-21.8</v>
      </c>
      <c r="E11" s="2">
        <v>224</v>
      </c>
      <c r="F11" s="3">
        <f t="shared" si="3"/>
        <v>2.752293577981657</v>
      </c>
      <c r="G11" s="2">
        <v>202</v>
      </c>
      <c r="H11" s="3">
        <f t="shared" si="0"/>
        <v>-9.82142857142857</v>
      </c>
      <c r="I11" s="2">
        <v>100</v>
      </c>
      <c r="J11" s="3">
        <f t="shared" si="1"/>
        <v>-50.495049504950494</v>
      </c>
      <c r="K11" s="5">
        <v>207</v>
      </c>
      <c r="L11" s="9">
        <f t="shared" si="2"/>
        <v>106.99999999999999</v>
      </c>
    </row>
    <row r="12" spans="1:12" ht="30" customHeight="1">
      <c r="A12" s="1"/>
      <c r="B12" s="6" t="s">
        <v>8</v>
      </c>
      <c r="C12" s="2">
        <v>366419</v>
      </c>
      <c r="D12" s="3">
        <v>-9.8</v>
      </c>
      <c r="E12" s="2">
        <v>341102</v>
      </c>
      <c r="F12" s="3">
        <f t="shared" si="3"/>
        <v>-6.909303283945434</v>
      </c>
      <c r="G12" s="2">
        <v>327097</v>
      </c>
      <c r="H12" s="3">
        <f t="shared" si="0"/>
        <v>-4.10580999231901</v>
      </c>
      <c r="I12" s="2">
        <v>327042</v>
      </c>
      <c r="J12" s="3">
        <f t="shared" si="1"/>
        <v>-0.016814584053048698</v>
      </c>
      <c r="K12" s="5">
        <v>337043</v>
      </c>
      <c r="L12" s="9">
        <f t="shared" si="2"/>
        <v>3.058017013105352</v>
      </c>
    </row>
    <row r="13" spans="1:12" ht="30" customHeight="1">
      <c r="A13" s="123"/>
      <c r="B13" s="124" t="s">
        <v>7</v>
      </c>
      <c r="C13" s="125">
        <v>42418</v>
      </c>
      <c r="D13" s="126">
        <v>-10.2</v>
      </c>
      <c r="E13" s="125">
        <v>52109</v>
      </c>
      <c r="F13" s="126">
        <f t="shared" si="3"/>
        <v>22.84643311801593</v>
      </c>
      <c r="G13" s="125">
        <v>47700</v>
      </c>
      <c r="H13" s="126">
        <f t="shared" si="0"/>
        <v>-8.46111036481222</v>
      </c>
      <c r="I13" s="125">
        <v>41272</v>
      </c>
      <c r="J13" s="126">
        <f t="shared" si="1"/>
        <v>-13.475890985324945</v>
      </c>
      <c r="K13" s="127">
        <v>34315</v>
      </c>
      <c r="L13" s="128">
        <f t="shared" si="2"/>
        <v>-16.8564644310913</v>
      </c>
    </row>
    <row r="14" spans="1:12" ht="30" customHeight="1">
      <c r="A14" s="142" t="s">
        <v>9</v>
      </c>
      <c r="B14" s="143"/>
      <c r="C14" s="2">
        <v>485304</v>
      </c>
      <c r="D14" s="3">
        <v>-3</v>
      </c>
      <c r="E14" s="2">
        <v>469700</v>
      </c>
      <c r="F14" s="3">
        <f t="shared" si="3"/>
        <v>-3.2153042216837235</v>
      </c>
      <c r="G14" s="2">
        <v>451666</v>
      </c>
      <c r="H14" s="3">
        <f t="shared" si="0"/>
        <v>-3.83947200340643</v>
      </c>
      <c r="I14" s="2">
        <v>454816</v>
      </c>
      <c r="J14" s="3">
        <f t="shared" si="1"/>
        <v>0.697418003569017</v>
      </c>
      <c r="K14" s="2">
        <f>SUM(K15:K22)</f>
        <v>381542</v>
      </c>
      <c r="L14" s="9">
        <f t="shared" si="2"/>
        <v>-16.110690916766345</v>
      </c>
    </row>
    <row r="15" spans="1:12" ht="30" customHeight="1">
      <c r="A15" s="1"/>
      <c r="B15" s="7" t="s">
        <v>21</v>
      </c>
      <c r="C15" s="2">
        <v>17220</v>
      </c>
      <c r="D15" s="3">
        <v>3.1</v>
      </c>
      <c r="E15" s="2">
        <v>17036</v>
      </c>
      <c r="F15" s="3">
        <f t="shared" si="3"/>
        <v>-1.068524970963991</v>
      </c>
      <c r="G15" s="2">
        <v>16074</v>
      </c>
      <c r="H15" s="3">
        <f t="shared" si="0"/>
        <v>-5.646865461375905</v>
      </c>
      <c r="I15" s="2">
        <v>25570</v>
      </c>
      <c r="J15" s="3">
        <f t="shared" si="1"/>
        <v>59.07676993903197</v>
      </c>
      <c r="K15" s="5">
        <v>25469</v>
      </c>
      <c r="L15" s="9">
        <f t="shared" si="2"/>
        <v>-0.3949941337504925</v>
      </c>
    </row>
    <row r="16" spans="1:12" ht="30" customHeight="1">
      <c r="A16" s="1"/>
      <c r="B16" s="6" t="s">
        <v>2</v>
      </c>
      <c r="C16" s="2">
        <v>75328</v>
      </c>
      <c r="D16" s="3">
        <v>-3.8</v>
      </c>
      <c r="E16" s="2">
        <v>66440</v>
      </c>
      <c r="F16" s="3">
        <f t="shared" si="3"/>
        <v>-11.799065420560751</v>
      </c>
      <c r="G16" s="2">
        <v>68335</v>
      </c>
      <c r="H16" s="3">
        <f t="shared" si="0"/>
        <v>2.852197471402773</v>
      </c>
      <c r="I16" s="2">
        <v>54375</v>
      </c>
      <c r="J16" s="3">
        <f t="shared" si="1"/>
        <v>-20.428770029999267</v>
      </c>
      <c r="K16" s="5">
        <v>44492</v>
      </c>
      <c r="L16" s="9">
        <f t="shared" si="2"/>
        <v>-18.175632183908043</v>
      </c>
    </row>
    <row r="17" spans="1:12" ht="30" customHeight="1">
      <c r="A17" s="1"/>
      <c r="B17" s="7" t="s">
        <v>14</v>
      </c>
      <c r="C17" s="4">
        <v>13642</v>
      </c>
      <c r="D17" s="3">
        <v>-38.4</v>
      </c>
      <c r="E17" s="4">
        <v>13333</v>
      </c>
      <c r="F17" s="3">
        <f t="shared" si="3"/>
        <v>-2.26506377364023</v>
      </c>
      <c r="G17" s="4">
        <v>10995</v>
      </c>
      <c r="H17" s="3">
        <f t="shared" si="0"/>
        <v>-17.535438385959644</v>
      </c>
      <c r="I17" s="4">
        <v>16057</v>
      </c>
      <c r="J17" s="3">
        <f t="shared" si="1"/>
        <v>46.03910868576626</v>
      </c>
      <c r="K17" s="5">
        <v>13611</v>
      </c>
      <c r="L17" s="9">
        <f t="shared" si="2"/>
        <v>-15.233231612380893</v>
      </c>
    </row>
    <row r="18" spans="1:12" ht="30" customHeight="1">
      <c r="A18" s="1"/>
      <c r="B18" s="7" t="s">
        <v>15</v>
      </c>
      <c r="C18" s="4">
        <v>99820</v>
      </c>
      <c r="D18" s="3">
        <v>-2.5</v>
      </c>
      <c r="E18" s="4">
        <v>102614</v>
      </c>
      <c r="F18" s="3">
        <f t="shared" si="3"/>
        <v>2.799038268883991</v>
      </c>
      <c r="G18" s="4">
        <v>95791</v>
      </c>
      <c r="H18" s="3">
        <f t="shared" si="0"/>
        <v>-6.649190168982788</v>
      </c>
      <c r="I18" s="4">
        <v>83791</v>
      </c>
      <c r="J18" s="3">
        <f t="shared" si="1"/>
        <v>-12.527272917079891</v>
      </c>
      <c r="K18" s="5">
        <v>88926</v>
      </c>
      <c r="L18" s="9">
        <f t="shared" si="2"/>
        <v>6.1283431394779875</v>
      </c>
    </row>
    <row r="19" spans="1:12" ht="30" customHeight="1">
      <c r="A19" s="1"/>
      <c r="B19" s="6" t="s">
        <v>3</v>
      </c>
      <c r="C19" s="2">
        <v>50474</v>
      </c>
      <c r="D19" s="3">
        <v>-4.1</v>
      </c>
      <c r="E19" s="2">
        <v>45750</v>
      </c>
      <c r="F19" s="3">
        <f t="shared" si="3"/>
        <v>-9.359274081705438</v>
      </c>
      <c r="G19" s="2">
        <v>62082</v>
      </c>
      <c r="H19" s="3">
        <f t="shared" si="0"/>
        <v>35.6983606557377</v>
      </c>
      <c r="I19" s="2">
        <v>57751</v>
      </c>
      <c r="J19" s="3">
        <f t="shared" si="1"/>
        <v>-6.976257208208503</v>
      </c>
      <c r="K19" s="5">
        <v>34374</v>
      </c>
      <c r="L19" s="9">
        <f t="shared" si="2"/>
        <v>-40.47895274540701</v>
      </c>
    </row>
    <row r="20" spans="1:12" ht="30" customHeight="1">
      <c r="A20" s="1"/>
      <c r="B20" s="6" t="s">
        <v>4</v>
      </c>
      <c r="C20" s="2">
        <v>142222</v>
      </c>
      <c r="D20" s="3">
        <v>-0.2</v>
      </c>
      <c r="E20" s="2">
        <v>141343</v>
      </c>
      <c r="F20" s="3">
        <f t="shared" si="3"/>
        <v>-0.6180478406997536</v>
      </c>
      <c r="G20" s="2">
        <v>123270</v>
      </c>
      <c r="H20" s="3">
        <f t="shared" si="0"/>
        <v>-12.78662544307111</v>
      </c>
      <c r="I20" s="2">
        <v>134469</v>
      </c>
      <c r="J20" s="3">
        <f t="shared" si="1"/>
        <v>9.084935507422731</v>
      </c>
      <c r="K20" s="5">
        <v>113246</v>
      </c>
      <c r="L20" s="9">
        <f t="shared" si="2"/>
        <v>-15.782819832080254</v>
      </c>
    </row>
    <row r="21" spans="1:12" ht="30" customHeight="1">
      <c r="A21" s="1"/>
      <c r="B21" s="7" t="s">
        <v>20</v>
      </c>
      <c r="C21" s="2">
        <v>53416</v>
      </c>
      <c r="D21" s="3">
        <v>-1.7</v>
      </c>
      <c r="E21" s="2">
        <v>50656</v>
      </c>
      <c r="F21" s="3">
        <f t="shared" si="3"/>
        <v>-5.166991163696267</v>
      </c>
      <c r="G21" s="2">
        <v>49689</v>
      </c>
      <c r="H21" s="3">
        <f t="shared" si="0"/>
        <v>-1.9089545167403688</v>
      </c>
      <c r="I21" s="2">
        <v>50779</v>
      </c>
      <c r="J21" s="3">
        <f t="shared" si="1"/>
        <v>2.1936444685946688</v>
      </c>
      <c r="K21" s="5">
        <v>49267</v>
      </c>
      <c r="L21" s="9">
        <f t="shared" si="2"/>
        <v>-2.977608854053837</v>
      </c>
    </row>
    <row r="22" spans="1:12" ht="30" customHeight="1">
      <c r="A22" s="123"/>
      <c r="B22" s="130" t="s">
        <v>16</v>
      </c>
      <c r="C22" s="125">
        <v>33182</v>
      </c>
      <c r="D22" s="126">
        <v>5</v>
      </c>
      <c r="E22" s="125">
        <v>32527</v>
      </c>
      <c r="F22" s="126">
        <f t="shared" si="3"/>
        <v>-1.9739617865107584</v>
      </c>
      <c r="G22" s="125">
        <v>25430</v>
      </c>
      <c r="H22" s="126">
        <f t="shared" si="0"/>
        <v>-21.81879669197897</v>
      </c>
      <c r="I22" s="125">
        <v>32023</v>
      </c>
      <c r="J22" s="126">
        <f t="shared" si="1"/>
        <v>25.926071569012986</v>
      </c>
      <c r="K22" s="127">
        <v>12157</v>
      </c>
      <c r="L22" s="128">
        <f t="shared" si="2"/>
        <v>-62.036661149798576</v>
      </c>
    </row>
    <row r="23" spans="1:12" ht="30" customHeight="1" thickBot="1">
      <c r="A23" s="148" t="s">
        <v>25</v>
      </c>
      <c r="B23" s="149"/>
      <c r="C23" s="129">
        <v>-32370</v>
      </c>
      <c r="D23" s="173" t="s">
        <v>81</v>
      </c>
      <c r="E23" s="174">
        <v>-29499</v>
      </c>
      <c r="F23" s="173" t="s">
        <v>80</v>
      </c>
      <c r="G23" s="174">
        <v>769</v>
      </c>
      <c r="H23" s="173" t="s">
        <v>80</v>
      </c>
      <c r="I23" s="174">
        <v>-877</v>
      </c>
      <c r="J23" s="173" t="s">
        <v>80</v>
      </c>
      <c r="K23" s="175">
        <v>2086</v>
      </c>
      <c r="L23" s="173" t="s">
        <v>80</v>
      </c>
    </row>
    <row r="24" spans="1:12" s="16" customFormat="1" ht="15.75" customHeight="1">
      <c r="A24" s="17"/>
      <c r="B24" s="17"/>
      <c r="C24" s="17"/>
      <c r="D24" s="17"/>
      <c r="E24" s="17"/>
      <c r="F24" s="17"/>
      <c r="G24" s="18"/>
      <c r="H24" s="19"/>
      <c r="I24" s="19"/>
      <c r="J24" s="147" t="s">
        <v>23</v>
      </c>
      <c r="K24" s="147"/>
      <c r="L24" s="147"/>
    </row>
    <row r="26" ht="14.25" thickBot="1"/>
    <row r="27" spans="1:24" ht="14.25" thickBot="1">
      <c r="A27" s="144" t="s">
        <v>53</v>
      </c>
      <c r="B27" s="87"/>
      <c r="C27" s="150" t="s">
        <v>54</v>
      </c>
      <c r="D27" s="88"/>
      <c r="E27" s="88"/>
      <c r="F27" s="88"/>
      <c r="G27" s="88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90"/>
      <c r="W27" s="86"/>
      <c r="X27" s="144" t="s">
        <v>53</v>
      </c>
    </row>
    <row r="28" spans="1:24" ht="13.5">
      <c r="A28" s="145"/>
      <c r="B28" s="92"/>
      <c r="C28" s="151"/>
      <c r="D28" s="153" t="s">
        <v>55</v>
      </c>
      <c r="E28" s="93"/>
      <c r="F28" s="93"/>
      <c r="G28" s="94"/>
      <c r="H28" s="154" t="s">
        <v>56</v>
      </c>
      <c r="I28" s="93"/>
      <c r="J28" s="93"/>
      <c r="K28" s="94"/>
      <c r="L28" s="154" t="s">
        <v>57</v>
      </c>
      <c r="M28" s="95"/>
      <c r="N28" s="95"/>
      <c r="O28" s="96"/>
      <c r="P28" s="95"/>
      <c r="Q28" s="95"/>
      <c r="R28" s="95"/>
      <c r="S28" s="95"/>
      <c r="T28" s="95"/>
      <c r="U28" s="97"/>
      <c r="V28" s="155" t="s">
        <v>58</v>
      </c>
      <c r="W28" s="91"/>
      <c r="X28" s="145"/>
    </row>
    <row r="29" spans="1:24" ht="54.75" thickBot="1">
      <c r="A29" s="146"/>
      <c r="B29" s="99"/>
      <c r="C29" s="152"/>
      <c r="D29" s="152"/>
      <c r="E29" s="100" t="s">
        <v>59</v>
      </c>
      <c r="F29" s="100" t="s">
        <v>60</v>
      </c>
      <c r="G29" s="101" t="s">
        <v>61</v>
      </c>
      <c r="H29" s="152"/>
      <c r="I29" s="102" t="s">
        <v>62</v>
      </c>
      <c r="J29" s="102" t="s">
        <v>63</v>
      </c>
      <c r="K29" s="101" t="s">
        <v>64</v>
      </c>
      <c r="L29" s="152"/>
      <c r="M29" s="102" t="s">
        <v>65</v>
      </c>
      <c r="N29" s="103" t="s">
        <v>66</v>
      </c>
      <c r="O29" s="103" t="s">
        <v>67</v>
      </c>
      <c r="P29" s="102" t="s">
        <v>68</v>
      </c>
      <c r="Q29" s="102" t="s">
        <v>69</v>
      </c>
      <c r="R29" s="102" t="s">
        <v>70</v>
      </c>
      <c r="S29" s="102" t="s">
        <v>71</v>
      </c>
      <c r="T29" s="102" t="s">
        <v>72</v>
      </c>
      <c r="U29" s="104" t="s">
        <v>73</v>
      </c>
      <c r="V29" s="156"/>
      <c r="W29" s="98"/>
      <c r="X29" s="146"/>
    </row>
    <row r="30" spans="1:24" ht="27">
      <c r="A30" s="105" t="s">
        <v>74</v>
      </c>
      <c r="B30" s="92"/>
      <c r="C30" s="106">
        <v>760331</v>
      </c>
      <c r="D30" s="107">
        <v>5139</v>
      </c>
      <c r="E30" s="108">
        <v>4478</v>
      </c>
      <c r="F30" s="108">
        <v>622</v>
      </c>
      <c r="G30" s="109">
        <v>38</v>
      </c>
      <c r="H30" s="107">
        <v>371564</v>
      </c>
      <c r="I30" s="110">
        <v>207</v>
      </c>
      <c r="J30" s="111">
        <v>337043</v>
      </c>
      <c r="K30" s="112">
        <v>34315</v>
      </c>
      <c r="L30" s="113">
        <v>381542</v>
      </c>
      <c r="M30" s="111">
        <v>25469</v>
      </c>
      <c r="N30" s="114">
        <v>44492</v>
      </c>
      <c r="O30" s="114">
        <v>13611</v>
      </c>
      <c r="P30" s="111">
        <v>88926</v>
      </c>
      <c r="Q30" s="111">
        <v>26110</v>
      </c>
      <c r="R30" s="111">
        <v>8264</v>
      </c>
      <c r="S30" s="111">
        <v>113246</v>
      </c>
      <c r="T30" s="114">
        <v>49267</v>
      </c>
      <c r="U30" s="112">
        <v>12157</v>
      </c>
      <c r="V30" s="112">
        <v>2086</v>
      </c>
      <c r="W30" s="91"/>
      <c r="X30" s="105" t="s">
        <v>74</v>
      </c>
    </row>
  </sheetData>
  <sheetProtection/>
  <mergeCells count="21">
    <mergeCell ref="X27:X29"/>
    <mergeCell ref="D28:D29"/>
    <mergeCell ref="H28:H29"/>
    <mergeCell ref="L28:L29"/>
    <mergeCell ref="V28:V29"/>
    <mergeCell ref="A4:B4"/>
    <mergeCell ref="A5:B5"/>
    <mergeCell ref="A6:B6"/>
    <mergeCell ref="A27:A29"/>
    <mergeCell ref="J24:L24"/>
    <mergeCell ref="A10:B10"/>
    <mergeCell ref="A14:B14"/>
    <mergeCell ref="A23:B23"/>
    <mergeCell ref="C27:C29"/>
    <mergeCell ref="A1:L1"/>
    <mergeCell ref="K3:L3"/>
    <mergeCell ref="I3:J3"/>
    <mergeCell ref="G3:H3"/>
    <mergeCell ref="E3:F3"/>
    <mergeCell ref="C3:D3"/>
    <mergeCell ref="A3:B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">
      <selection activeCell="A1" sqref="A1:H1"/>
    </sheetView>
  </sheetViews>
  <sheetFormatPr defaultColWidth="13.00390625" defaultRowHeight="13.5"/>
  <cols>
    <col min="1" max="1" width="10.625" style="33" customWidth="1"/>
    <col min="2" max="2" width="8.625" style="33" customWidth="1"/>
    <col min="3" max="8" width="11.625" style="84" customWidth="1"/>
    <col min="9" max="16384" width="13.00390625" style="33" customWidth="1"/>
  </cols>
  <sheetData>
    <row r="1" spans="1:8" s="20" customFormat="1" ht="18.75" customHeight="1">
      <c r="A1" s="131" t="s">
        <v>26</v>
      </c>
      <c r="B1" s="131"/>
      <c r="C1" s="131"/>
      <c r="D1" s="131"/>
      <c r="E1" s="131"/>
      <c r="F1" s="131"/>
      <c r="G1" s="131"/>
      <c r="H1" s="131"/>
    </row>
    <row r="2" spans="1:8" s="24" customFormat="1" ht="17.25" customHeight="1" thickBot="1">
      <c r="A2" s="21"/>
      <c r="B2" s="21"/>
      <c r="C2" s="22"/>
      <c r="D2" s="23"/>
      <c r="E2" s="23"/>
      <c r="F2" s="23"/>
      <c r="G2" s="157" t="s">
        <v>27</v>
      </c>
      <c r="H2" s="157"/>
    </row>
    <row r="3" spans="1:8" s="24" customFormat="1" ht="13.5" customHeight="1">
      <c r="A3" s="25"/>
      <c r="B3" s="26" t="s">
        <v>28</v>
      </c>
      <c r="C3" s="158" t="s">
        <v>29</v>
      </c>
      <c r="D3" s="27"/>
      <c r="E3" s="27"/>
      <c r="F3" s="27"/>
      <c r="G3" s="27"/>
      <c r="H3" s="27"/>
    </row>
    <row r="4" spans="1:8" ht="24" customHeight="1">
      <c r="A4" s="28" t="s">
        <v>30</v>
      </c>
      <c r="B4" s="29"/>
      <c r="C4" s="159"/>
      <c r="D4" s="30" t="s">
        <v>31</v>
      </c>
      <c r="E4" s="30" t="s">
        <v>32</v>
      </c>
      <c r="F4" s="30" t="s">
        <v>33</v>
      </c>
      <c r="G4" s="31" t="s">
        <v>34</v>
      </c>
      <c r="H4" s="32" t="s">
        <v>35</v>
      </c>
    </row>
    <row r="5" spans="1:8" s="37" customFormat="1" ht="18.75" customHeight="1">
      <c r="A5" s="160" t="s">
        <v>44</v>
      </c>
      <c r="B5" s="34" t="s">
        <v>1</v>
      </c>
      <c r="C5" s="35">
        <v>606920</v>
      </c>
      <c r="D5" s="36">
        <v>406028</v>
      </c>
      <c r="E5" s="36">
        <v>46604</v>
      </c>
      <c r="F5" s="36">
        <v>15696</v>
      </c>
      <c r="G5" s="36">
        <v>123387</v>
      </c>
      <c r="H5" s="36">
        <v>15205</v>
      </c>
    </row>
    <row r="6" spans="1:8" s="41" customFormat="1" ht="18.75" customHeight="1">
      <c r="A6" s="161"/>
      <c r="B6" s="38" t="s">
        <v>36</v>
      </c>
      <c r="C6" s="39">
        <v>100</v>
      </c>
      <c r="D6" s="40">
        <v>66.9</v>
      </c>
      <c r="E6" s="40">
        <v>7.7</v>
      </c>
      <c r="F6" s="40">
        <v>2.6</v>
      </c>
      <c r="G6" s="40">
        <v>20.3</v>
      </c>
      <c r="H6" s="40">
        <v>2.5</v>
      </c>
    </row>
    <row r="7" spans="1:8" s="41" customFormat="1" ht="18.75" customHeight="1">
      <c r="A7" s="162"/>
      <c r="B7" s="38" t="s">
        <v>17</v>
      </c>
      <c r="C7" s="42">
        <v>-0.8861003419635249</v>
      </c>
      <c r="D7" s="43">
        <v>0.10256106821298072</v>
      </c>
      <c r="E7" s="43">
        <v>2.638417830242701</v>
      </c>
      <c r="F7" s="43">
        <v>-25.04297994269341</v>
      </c>
      <c r="G7" s="43">
        <v>-1.7861833464670296</v>
      </c>
      <c r="H7" s="44">
        <v>3.028865699959349</v>
      </c>
    </row>
    <row r="8" spans="1:8" s="37" customFormat="1" ht="18.75" customHeight="1">
      <c r="A8" s="160" t="s">
        <v>46</v>
      </c>
      <c r="B8" s="34" t="s">
        <v>1</v>
      </c>
      <c r="C8" s="45">
        <f>SUM(D8:H8)</f>
        <v>581751</v>
      </c>
      <c r="D8" s="45">
        <v>377530</v>
      </c>
      <c r="E8" s="45">
        <v>45212</v>
      </c>
      <c r="F8" s="45">
        <v>17141</v>
      </c>
      <c r="G8" s="45">
        <v>125533</v>
      </c>
      <c r="H8" s="46">
        <v>16335</v>
      </c>
    </row>
    <row r="9" spans="1:8" s="41" customFormat="1" ht="18.75" customHeight="1">
      <c r="A9" s="161"/>
      <c r="B9" s="38" t="s">
        <v>36</v>
      </c>
      <c r="C9" s="40">
        <f>SUM(D9:H9)</f>
        <v>100.00000000000001</v>
      </c>
      <c r="D9" s="40">
        <f>D8/C8*100</f>
        <v>64.89546214789489</v>
      </c>
      <c r="E9" s="40">
        <f>E8/C8*100</f>
        <v>7.771709889626317</v>
      </c>
      <c r="F9" s="40">
        <f>F8/C8*100</f>
        <v>2.946449597852002</v>
      </c>
      <c r="G9" s="40">
        <f>G8/C8*100</f>
        <v>21.578476014652317</v>
      </c>
      <c r="H9" s="85">
        <f>H8/C8*100</f>
        <v>2.8079023499744737</v>
      </c>
    </row>
    <row r="10" spans="1:8" s="41" customFormat="1" ht="18.75" customHeight="1">
      <c r="A10" s="162"/>
      <c r="B10" s="47" t="s">
        <v>17</v>
      </c>
      <c r="C10" s="40">
        <f>(1-C5/C8)*100</f>
        <v>-4.326421441475814</v>
      </c>
      <c r="D10" s="40">
        <f>(D8/D5-1)*100</f>
        <v>-7.018727772468891</v>
      </c>
      <c r="E10" s="40">
        <f>(E8/E5-1)*100</f>
        <v>-2.9868680799931324</v>
      </c>
      <c r="F10" s="40">
        <f>(F8/F5-1)*100</f>
        <v>9.206167176350654</v>
      </c>
      <c r="G10" s="40">
        <f>(G8/G5-1)*100</f>
        <v>1.7392431941776643</v>
      </c>
      <c r="H10" s="40">
        <f>(H8/H5-1)*100</f>
        <v>7.43176586649128</v>
      </c>
    </row>
    <row r="11" spans="1:8" s="41" customFormat="1" ht="18.75" customHeight="1">
      <c r="A11" s="160" t="s">
        <v>48</v>
      </c>
      <c r="B11" s="47" t="s">
        <v>1</v>
      </c>
      <c r="C11" s="36">
        <v>593407</v>
      </c>
      <c r="D11" s="36">
        <v>371858</v>
      </c>
      <c r="E11" s="36">
        <v>46928</v>
      </c>
      <c r="F11" s="36">
        <v>21069</v>
      </c>
      <c r="G11" s="36">
        <v>133682</v>
      </c>
      <c r="H11" s="36">
        <v>19871</v>
      </c>
    </row>
    <row r="12" spans="1:8" s="41" customFormat="1" ht="18.75" customHeight="1">
      <c r="A12" s="161"/>
      <c r="B12" s="47" t="s">
        <v>36</v>
      </c>
      <c r="C12" s="40">
        <f>SUM(D12:H12)</f>
        <v>100.00016851840306</v>
      </c>
      <c r="D12" s="40">
        <f>D11/C11*100</f>
        <v>62.66491632218697</v>
      </c>
      <c r="E12" s="40">
        <f>E11/C11*100</f>
        <v>7.9082316184338906</v>
      </c>
      <c r="F12" s="40">
        <f>F11/C11*100</f>
        <v>3.5505142339069136</v>
      </c>
      <c r="G12" s="40">
        <f>G11/C11*100</f>
        <v>22.52787715682491</v>
      </c>
      <c r="H12" s="40">
        <f>H11/C11*100</f>
        <v>3.348629187050372</v>
      </c>
    </row>
    <row r="13" spans="1:8" s="41" customFormat="1" ht="18.75" customHeight="1">
      <c r="A13" s="162"/>
      <c r="B13" s="47" t="s">
        <v>17</v>
      </c>
      <c r="C13" s="40">
        <f>(1-C8/C11)*100</f>
        <v>1.9642505059765059</v>
      </c>
      <c r="D13" s="40">
        <f>(D11/D8-1)*100</f>
        <v>-1.502397160490554</v>
      </c>
      <c r="E13" s="40">
        <f>(E11/E8-1)*100</f>
        <v>3.7954525347252854</v>
      </c>
      <c r="F13" s="40">
        <f>(F11/F8-1)*100</f>
        <v>22.91581588005367</v>
      </c>
      <c r="G13" s="40">
        <f>(G11/G8-1)*100</f>
        <v>6.491520158046082</v>
      </c>
      <c r="H13" s="40">
        <f>(H11/H8-1)*100</f>
        <v>21.646770737679823</v>
      </c>
    </row>
    <row r="14" spans="1:8" s="41" customFormat="1" ht="18.75" customHeight="1">
      <c r="A14" s="162" t="s">
        <v>50</v>
      </c>
      <c r="B14" s="34" t="s">
        <v>1</v>
      </c>
      <c r="C14" s="36">
        <v>603162</v>
      </c>
      <c r="D14" s="36">
        <v>354853</v>
      </c>
      <c r="E14" s="36">
        <v>41078</v>
      </c>
      <c r="F14" s="36">
        <v>29868</v>
      </c>
      <c r="G14" s="36">
        <v>159482</v>
      </c>
      <c r="H14" s="36">
        <v>17882</v>
      </c>
    </row>
    <row r="15" spans="1:8" s="41" customFormat="1" ht="18.75" customHeight="1">
      <c r="A15" s="163"/>
      <c r="B15" s="38" t="s">
        <v>36</v>
      </c>
      <c r="C15" s="40">
        <f>SUM(D15:H15)</f>
        <v>100.00016579293788</v>
      </c>
      <c r="D15" s="40">
        <f>D14/C14*100</f>
        <v>58.832121386957404</v>
      </c>
      <c r="E15" s="40">
        <f>E14/C14*100</f>
        <v>6.810442302399687</v>
      </c>
      <c r="F15" s="40">
        <f>F14/C14*100</f>
        <v>4.951903468719846</v>
      </c>
      <c r="G15" s="40">
        <f>G14/C14*100</f>
        <v>26.44098931961894</v>
      </c>
      <c r="H15" s="40">
        <f>H14/C14*100</f>
        <v>2.964709315242008</v>
      </c>
    </row>
    <row r="16" spans="1:8" s="41" customFormat="1" ht="18.75" customHeight="1">
      <c r="A16" s="164"/>
      <c r="B16" s="38" t="s">
        <v>17</v>
      </c>
      <c r="C16" s="40">
        <f>(1-C11/C14)*100</f>
        <v>1.6173101090585895</v>
      </c>
      <c r="D16" s="40">
        <f>(D14/D11-1)*100</f>
        <v>-4.5729821598567195</v>
      </c>
      <c r="E16" s="40">
        <f>(E14/E11-1)*100</f>
        <v>-12.465905216501872</v>
      </c>
      <c r="F16" s="40">
        <f>(F14/F11-1)*100</f>
        <v>41.762779438986186</v>
      </c>
      <c r="G16" s="40">
        <f>(G14/G11-1)*100</f>
        <v>19.29953172454033</v>
      </c>
      <c r="H16" s="40">
        <f>(H14/H11-1)*100</f>
        <v>-10.009561672789491</v>
      </c>
    </row>
    <row r="17" spans="1:8" s="37" customFormat="1" ht="18.75" customHeight="1">
      <c r="A17" s="165" t="s">
        <v>52</v>
      </c>
      <c r="B17" s="48" t="s">
        <v>1</v>
      </c>
      <c r="C17" s="49">
        <v>573592</v>
      </c>
      <c r="D17" s="49">
        <v>384547</v>
      </c>
      <c r="E17" s="49">
        <v>38801</v>
      </c>
      <c r="F17" s="49">
        <v>24946</v>
      </c>
      <c r="G17" s="49">
        <v>110367</v>
      </c>
      <c r="H17" s="49">
        <v>14931</v>
      </c>
    </row>
    <row r="18" spans="1:8" s="41" customFormat="1" ht="18.75" customHeight="1">
      <c r="A18" s="166"/>
      <c r="B18" s="50" t="s">
        <v>36</v>
      </c>
      <c r="C18" s="51">
        <f>SUM(D18:H18)</f>
        <v>100.00000000000001</v>
      </c>
      <c r="D18" s="51">
        <f>D17/C17*100</f>
        <v>67.04190435013041</v>
      </c>
      <c r="E18" s="51">
        <f>E17/C17*100</f>
        <v>6.764564359335555</v>
      </c>
      <c r="F18" s="51">
        <f>F17/C17*100</f>
        <v>4.349084366588098</v>
      </c>
      <c r="G18" s="51">
        <f>G17/C17*100</f>
        <v>19.241377146124773</v>
      </c>
      <c r="H18" s="51">
        <f>H17/C17*100</f>
        <v>2.6030697778211693</v>
      </c>
    </row>
    <row r="19" spans="1:8" s="41" customFormat="1" ht="18.75" customHeight="1" thickBot="1">
      <c r="A19" s="167"/>
      <c r="B19" s="52" t="s">
        <v>17</v>
      </c>
      <c r="C19" s="53">
        <f>(1-C14/C17)*100</f>
        <v>-5.155232290547995</v>
      </c>
      <c r="D19" s="53">
        <f>(D17/D14-1)*100</f>
        <v>8.367972089851294</v>
      </c>
      <c r="E19" s="53">
        <f>(E17/E14-1)*100</f>
        <v>-5.543113101903696</v>
      </c>
      <c r="F19" s="53">
        <f>(F17/F14-1)*100</f>
        <v>-16.479175036828707</v>
      </c>
      <c r="G19" s="53">
        <f>(G17/G14-1)*100</f>
        <v>-30.796578924267315</v>
      </c>
      <c r="H19" s="54">
        <f>(H17/H14-1)*100</f>
        <v>-16.502628341348846</v>
      </c>
    </row>
    <row r="20" spans="1:8" s="15" customFormat="1" ht="15.75" customHeight="1">
      <c r="A20" s="55"/>
      <c r="B20" s="55"/>
      <c r="C20" s="55"/>
      <c r="D20" s="55"/>
      <c r="E20" s="55"/>
      <c r="G20" s="168" t="s">
        <v>23</v>
      </c>
      <c r="H20" s="168"/>
    </row>
    <row r="21" s="56" customFormat="1" ht="30" customHeight="1">
      <c r="B21" s="57"/>
    </row>
    <row r="22" spans="1:8" ht="17.25">
      <c r="A22" s="169" t="s">
        <v>37</v>
      </c>
      <c r="B22" s="169"/>
      <c r="C22" s="169"/>
      <c r="D22" s="169"/>
      <c r="E22" s="169"/>
      <c r="F22" s="169"/>
      <c r="G22" s="169"/>
      <c r="H22" s="169"/>
    </row>
    <row r="23" spans="1:6" s="24" customFormat="1" ht="17.25" customHeight="1" thickBot="1">
      <c r="A23" s="21"/>
      <c r="B23" s="21"/>
      <c r="C23" s="22"/>
      <c r="D23" s="23"/>
      <c r="E23" s="157" t="s">
        <v>27</v>
      </c>
      <c r="F23" s="157"/>
    </row>
    <row r="24" spans="1:8" ht="13.5" customHeight="1">
      <c r="A24" s="58"/>
      <c r="B24" s="59" t="s">
        <v>28</v>
      </c>
      <c r="C24" s="158" t="s">
        <v>38</v>
      </c>
      <c r="D24" s="60"/>
      <c r="E24" s="61"/>
      <c r="F24" s="61"/>
      <c r="G24" s="33"/>
      <c r="H24" s="33"/>
    </row>
    <row r="25" spans="1:8" ht="22.5">
      <c r="A25" s="28" t="s">
        <v>30</v>
      </c>
      <c r="B25" s="29"/>
      <c r="C25" s="159"/>
      <c r="D25" s="30" t="s">
        <v>39</v>
      </c>
      <c r="E25" s="62" t="s">
        <v>40</v>
      </c>
      <c r="F25" s="63" t="s">
        <v>41</v>
      </c>
      <c r="G25" s="33"/>
      <c r="H25" s="33"/>
    </row>
    <row r="26" spans="1:8" ht="19.5" customHeight="1">
      <c r="A26" s="170" t="s">
        <v>43</v>
      </c>
      <c r="B26" s="64" t="s">
        <v>1</v>
      </c>
      <c r="C26" s="65">
        <v>545282</v>
      </c>
      <c r="D26" s="66">
        <v>406028</v>
      </c>
      <c r="E26" s="66">
        <v>8976</v>
      </c>
      <c r="F26" s="66">
        <v>130278</v>
      </c>
      <c r="G26" s="67"/>
      <c r="H26" s="67"/>
    </row>
    <row r="27" spans="1:8" ht="19.5" customHeight="1">
      <c r="A27" s="163"/>
      <c r="B27" s="64" t="s">
        <v>36</v>
      </c>
      <c r="C27" s="68">
        <v>100</v>
      </c>
      <c r="D27" s="69">
        <v>74.5</v>
      </c>
      <c r="E27" s="69">
        <v>1.6</v>
      </c>
      <c r="F27" s="69">
        <v>23.9</v>
      </c>
      <c r="G27" s="67"/>
      <c r="H27" s="67"/>
    </row>
    <row r="28" spans="1:8" ht="19.5" customHeight="1">
      <c r="A28" s="163"/>
      <c r="B28" s="64" t="s">
        <v>17</v>
      </c>
      <c r="C28" s="70">
        <v>-8.9</v>
      </c>
      <c r="D28" s="71">
        <v>0.1</v>
      </c>
      <c r="E28" s="71">
        <v>-40.4</v>
      </c>
      <c r="F28" s="71">
        <v>-26.7</v>
      </c>
      <c r="G28" s="67"/>
      <c r="H28" s="67"/>
    </row>
    <row r="29" spans="1:8" ht="19.5" customHeight="1">
      <c r="A29" s="160" t="s">
        <v>45</v>
      </c>
      <c r="B29" s="64" t="s">
        <v>1</v>
      </c>
      <c r="C29" s="72">
        <f>SUM(D29:F29)</f>
        <v>512756</v>
      </c>
      <c r="D29" s="72">
        <v>377530</v>
      </c>
      <c r="E29" s="72">
        <v>9874</v>
      </c>
      <c r="F29" s="72">
        <v>125352</v>
      </c>
      <c r="G29" s="73"/>
      <c r="H29" s="67"/>
    </row>
    <row r="30" spans="1:8" ht="19.5" customHeight="1">
      <c r="A30" s="171"/>
      <c r="B30" s="64" t="s">
        <v>36</v>
      </c>
      <c r="C30" s="69">
        <f>SUM(D30:F30)</f>
        <v>100</v>
      </c>
      <c r="D30" s="69">
        <f>(D29/C29)*100</f>
        <v>73.62761235363409</v>
      </c>
      <c r="E30" s="69">
        <f>(E29/C29)*100</f>
        <v>1.9256722495689957</v>
      </c>
      <c r="F30" s="69">
        <f>(F29/C29)*100</f>
        <v>24.446715396796918</v>
      </c>
      <c r="G30" s="74"/>
      <c r="H30" s="67"/>
    </row>
    <row r="31" spans="1:8" ht="19.5" customHeight="1">
      <c r="A31" s="172"/>
      <c r="B31" s="64" t="s">
        <v>17</v>
      </c>
      <c r="C31" s="69">
        <f>(C29/C26-1)*100</f>
        <v>-5.964986924197024</v>
      </c>
      <c r="D31" s="69">
        <f>(D29/D26-1)*100</f>
        <v>-7.018727772468891</v>
      </c>
      <c r="E31" s="69">
        <f>(E29/E26-1)*100</f>
        <v>10.004456327985745</v>
      </c>
      <c r="F31" s="69">
        <f>(F29/F26-1)*100</f>
        <v>-3.781144936213332</v>
      </c>
      <c r="G31" s="74"/>
      <c r="H31" s="67"/>
    </row>
    <row r="32" spans="1:8" ht="19.5" customHeight="1">
      <c r="A32" s="170" t="s">
        <v>47</v>
      </c>
      <c r="B32" s="75" t="s">
        <v>1</v>
      </c>
      <c r="C32" s="65">
        <f>SUM(D32:F32)</f>
        <v>555098</v>
      </c>
      <c r="D32" s="66">
        <v>371858</v>
      </c>
      <c r="E32" s="66">
        <v>19856</v>
      </c>
      <c r="F32" s="66">
        <v>163384</v>
      </c>
      <c r="G32" s="74"/>
      <c r="H32" s="67"/>
    </row>
    <row r="33" spans="1:8" ht="19.5" customHeight="1">
      <c r="A33" s="163"/>
      <c r="B33" s="75" t="s">
        <v>36</v>
      </c>
      <c r="C33" s="69">
        <f>SUM(D33:F33)</f>
        <v>100</v>
      </c>
      <c r="D33" s="69">
        <f>(D32/C32)*100</f>
        <v>66.9896126449744</v>
      </c>
      <c r="E33" s="69">
        <f>(E32/C32)*100</f>
        <v>3.5770260386454282</v>
      </c>
      <c r="F33" s="69">
        <f>(F32/C32)*100</f>
        <v>29.433361316380168</v>
      </c>
      <c r="G33" s="74"/>
      <c r="H33" s="67"/>
    </row>
    <row r="34" spans="1:8" ht="19.5" customHeight="1">
      <c r="A34" s="163"/>
      <c r="B34" s="75" t="s">
        <v>17</v>
      </c>
      <c r="C34" s="69">
        <f>(C32/C29-1)*100</f>
        <v>8.257728822285838</v>
      </c>
      <c r="D34" s="69">
        <f>(D32/D29-1)*100</f>
        <v>-1.502397160490554</v>
      </c>
      <c r="E34" s="69">
        <f>(E32/E29-1)*100</f>
        <v>101.09378164877457</v>
      </c>
      <c r="F34" s="69">
        <f>(F32/F29-1)*100</f>
        <v>30.340162103516487</v>
      </c>
      <c r="G34" s="74"/>
      <c r="H34" s="67"/>
    </row>
    <row r="35" spans="1:8" ht="19.5" customHeight="1">
      <c r="A35" s="162" t="s">
        <v>49</v>
      </c>
      <c r="B35" s="75" t="s">
        <v>1</v>
      </c>
      <c r="C35" s="65">
        <f>SUM(D35:F35)</f>
        <v>595433</v>
      </c>
      <c r="D35" s="66">
        <v>354853</v>
      </c>
      <c r="E35" s="66">
        <v>27709</v>
      </c>
      <c r="F35" s="66">
        <v>212871</v>
      </c>
      <c r="G35" s="74"/>
      <c r="H35" s="67"/>
    </row>
    <row r="36" spans="1:8" ht="19.5" customHeight="1">
      <c r="A36" s="163"/>
      <c r="B36" s="64" t="s">
        <v>36</v>
      </c>
      <c r="C36" s="69">
        <f>SUM(D36:F36)</f>
        <v>99.99999999999999</v>
      </c>
      <c r="D36" s="69">
        <f>(D35/C35)*100</f>
        <v>59.59578995453728</v>
      </c>
      <c r="E36" s="69">
        <f>(E35/C35)*100</f>
        <v>4.653588229070273</v>
      </c>
      <c r="F36" s="69">
        <f>(F35/C35)*100</f>
        <v>35.75062181639244</v>
      </c>
      <c r="G36" s="74"/>
      <c r="H36" s="67"/>
    </row>
    <row r="37" spans="1:8" ht="19.5" customHeight="1">
      <c r="A37" s="164"/>
      <c r="B37" s="76" t="s">
        <v>17</v>
      </c>
      <c r="C37" s="69">
        <f>(C35/C32-1)*100</f>
        <v>7.266284511924015</v>
      </c>
      <c r="D37" s="69">
        <f>(D35/D32-1)*100</f>
        <v>-4.5729821598567195</v>
      </c>
      <c r="E37" s="69">
        <f>(E35/E32-1)*100</f>
        <v>39.549758259468184</v>
      </c>
      <c r="F37" s="69">
        <f>(F35/F32-1)*100</f>
        <v>30.288767565979533</v>
      </c>
      <c r="G37" s="74"/>
      <c r="H37" s="67"/>
    </row>
    <row r="38" spans="1:8" ht="19.5" customHeight="1">
      <c r="A38" s="165" t="s">
        <v>51</v>
      </c>
      <c r="B38" s="77" t="s">
        <v>1</v>
      </c>
      <c r="C38" s="78">
        <f>SUM(D38:F38)</f>
        <v>511590</v>
      </c>
      <c r="D38" s="79">
        <v>384547</v>
      </c>
      <c r="E38" s="79">
        <v>21507</v>
      </c>
      <c r="F38" s="79">
        <v>105536</v>
      </c>
      <c r="G38" s="73"/>
      <c r="H38" s="67"/>
    </row>
    <row r="39" spans="1:8" ht="19.5" customHeight="1">
      <c r="A39" s="166"/>
      <c r="B39" s="77" t="s">
        <v>36</v>
      </c>
      <c r="C39" s="80">
        <f>SUM(D39:F39)</f>
        <v>100</v>
      </c>
      <c r="D39" s="80">
        <f>(D38/C38)*100</f>
        <v>75.16702828436834</v>
      </c>
      <c r="E39" s="80">
        <f>(E38/C38)*100</f>
        <v>4.203952383744795</v>
      </c>
      <c r="F39" s="80">
        <f>(F38/C38)*100</f>
        <v>20.629019331886862</v>
      </c>
      <c r="G39" s="74"/>
      <c r="H39" s="67"/>
    </row>
    <row r="40" spans="1:8" ht="19.5" customHeight="1" thickBot="1">
      <c r="A40" s="167"/>
      <c r="B40" s="81" t="s">
        <v>17</v>
      </c>
      <c r="C40" s="82">
        <f>(C38/C35-1)*100</f>
        <v>-14.08101331300079</v>
      </c>
      <c r="D40" s="82">
        <f>(D38/D35-1)*100</f>
        <v>8.367972089851294</v>
      </c>
      <c r="E40" s="82">
        <f>(E38/E35-1)*100</f>
        <v>-22.382619365549093</v>
      </c>
      <c r="F40" s="82">
        <f>(F38/F35-1)*100</f>
        <v>-50.42255638391326</v>
      </c>
      <c r="G40" s="74"/>
      <c r="H40" s="67"/>
    </row>
    <row r="41" spans="1:8" s="15" customFormat="1" ht="15.75" customHeight="1">
      <c r="A41" s="55"/>
      <c r="B41" s="55"/>
      <c r="C41" s="55"/>
      <c r="D41" s="55"/>
      <c r="E41" s="168" t="s">
        <v>42</v>
      </c>
      <c r="F41" s="168"/>
      <c r="G41" s="83"/>
      <c r="H41" s="83"/>
    </row>
  </sheetData>
  <sheetProtection/>
  <mergeCells count="18">
    <mergeCell ref="A26:A28"/>
    <mergeCell ref="A29:A31"/>
    <mergeCell ref="A32:A34"/>
    <mergeCell ref="A35:A37"/>
    <mergeCell ref="A38:A40"/>
    <mergeCell ref="E41:F41"/>
    <mergeCell ref="A14:A16"/>
    <mergeCell ref="A17:A19"/>
    <mergeCell ref="G20:H20"/>
    <mergeCell ref="A22:H22"/>
    <mergeCell ref="E23:F23"/>
    <mergeCell ref="C24:C25"/>
    <mergeCell ref="A1:H1"/>
    <mergeCell ref="G2:H2"/>
    <mergeCell ref="C3:C4"/>
    <mergeCell ref="A5:A7"/>
    <mergeCell ref="A8:A10"/>
    <mergeCell ref="A11:A1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2013-05-24T05:48:54Z</cp:lastPrinted>
  <dcterms:created xsi:type="dcterms:W3CDTF">1997-07-28T13:57:55Z</dcterms:created>
  <dcterms:modified xsi:type="dcterms:W3CDTF">2015-12-04T07:09:43Z</dcterms:modified>
  <cp:category/>
  <cp:version/>
  <cp:contentType/>
  <cp:contentStatus/>
</cp:coreProperties>
</file>