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521" windowWidth="7170" windowHeight="9945" activeTab="2"/>
  </bookViews>
  <sheets>
    <sheet name="7-1鉄道乗車,2車登録数" sheetId="1" r:id="rId1"/>
    <sheet name="7-3交通量,4車種別交通量" sheetId="2" r:id="rId2"/>
    <sheet name="7-5ＩＣ流入出" sheetId="3" r:id="rId3"/>
  </sheets>
  <definedNames>
    <definedName name="_xlnm.Print_Area" localSheetId="0">'7-1鉄道乗車,2車登録数'!$A$1:$I$43</definedName>
    <definedName name="_xlnm.Print_Area" localSheetId="1">'7-3交通量,4車種別交通量'!$A$1:$F$35</definedName>
  </definedNames>
  <calcPr fullCalcOnLoad="1"/>
</workbook>
</file>

<file path=xl/sharedStrings.xml><?xml version="1.0" encoding="utf-8"?>
<sst xmlns="http://schemas.openxmlformats.org/spreadsheetml/2006/main" count="207" uniqueCount="121">
  <si>
    <t>新幹線</t>
  </si>
  <si>
    <t>区分</t>
  </si>
  <si>
    <t xml:space="preserve">  総                         数</t>
  </si>
  <si>
    <t xml:space="preserve">  乗           用            車</t>
  </si>
  <si>
    <t xml:space="preserve">  三           輪            車</t>
  </si>
  <si>
    <t xml:space="preserve">  貨 物 車  （ライトバンを含む）</t>
  </si>
  <si>
    <t xml:space="preserve">  け ん 引 車 ・ 被 け ん 引 車</t>
  </si>
  <si>
    <t xml:space="preserve">  バ                         ス</t>
  </si>
  <si>
    <t xml:space="preserve">  特    殊     用     途     車</t>
  </si>
  <si>
    <t xml:space="preserve">  二輪小型自動車（250cc超えるもの）</t>
  </si>
  <si>
    <t xml:space="preserve">  四    輪    乗    用</t>
  </si>
  <si>
    <t xml:space="preserve">  四    輪    貨    物</t>
  </si>
  <si>
    <t xml:space="preserve">  三                輪</t>
  </si>
  <si>
    <t xml:space="preserve">  二輪125cc超～250cc以下</t>
  </si>
  <si>
    <t xml:space="preserve">  小  型  特  殊  自  動  車</t>
  </si>
  <si>
    <t xml:space="preserve">  50cc 超 ～ 90cc 以下</t>
  </si>
  <si>
    <t>安芸津</t>
  </si>
  <si>
    <t>河内</t>
  </si>
  <si>
    <t>旧市内</t>
  </si>
  <si>
    <t>自転車
原動機付</t>
  </si>
  <si>
    <t>軽自動車</t>
  </si>
  <si>
    <t>入　　　　野　　　　駅</t>
  </si>
  <si>
    <t>河　　　　内　　　　駅</t>
  </si>
  <si>
    <t>安　　芸　　津　　駅</t>
  </si>
  <si>
    <t>風　　　　早　　　　駅</t>
  </si>
  <si>
    <t>各年4月1日現在　西部県税事務所・市民税課</t>
  </si>
  <si>
    <t>（　22）</t>
  </si>
  <si>
    <t>　年度</t>
  </si>
  <si>
    <t>八　　本　　松　　駅</t>
  </si>
  <si>
    <t>西　　　　条　　　　駅</t>
  </si>
  <si>
    <t>白　　　　市　　　　駅</t>
  </si>
  <si>
    <t>小　　　　　　　　　　計</t>
  </si>
  <si>
    <t>小　　　　　　　　　　計</t>
  </si>
  <si>
    <t>総     　　　　　       計</t>
  </si>
  <si>
    <t>2．車種別自動車等登録台数の推移</t>
  </si>
  <si>
    <t xml:space="preserve"> ボ  ー  ト  ト  レ  ー  ラ  ー</t>
  </si>
  <si>
    <t>（　23）</t>
  </si>
  <si>
    <t xml:space="preserve">  90cc 超 ～ 125cc 以下</t>
  </si>
  <si>
    <t xml:space="preserve">  50cc 以下</t>
  </si>
  <si>
    <t>ＪＲ西日本</t>
  </si>
  <si>
    <t>単位：台</t>
  </si>
  <si>
    <t>単位：人／日</t>
  </si>
  <si>
    <t>1．ＪＲ西日本各駅別乗車人員の推移（1日当たり）</t>
  </si>
  <si>
    <t>（　24）</t>
  </si>
  <si>
    <t>（　25）</t>
  </si>
  <si>
    <t>（平22）</t>
  </si>
  <si>
    <t>（　26）</t>
  </si>
  <si>
    <t>3．自動車類交通量の推移</t>
  </si>
  <si>
    <t>単位：台／12時間</t>
  </si>
  <si>
    <t>観測地点</t>
  </si>
  <si>
    <t>年度</t>
  </si>
  <si>
    <t>2010(  22)</t>
  </si>
  <si>
    <t>国道　2号</t>
  </si>
  <si>
    <t>西条町下三永</t>
  </si>
  <si>
    <t>八本松町飯田</t>
  </si>
  <si>
    <t>志和町冠</t>
  </si>
  <si>
    <t>…</t>
  </si>
  <si>
    <t>国道375号</t>
  </si>
  <si>
    <t>西条町御薗宇</t>
  </si>
  <si>
    <t>西条御条町</t>
  </si>
  <si>
    <t>高屋町杵原</t>
  </si>
  <si>
    <t>国道486号</t>
  </si>
  <si>
    <t>　国土交通省中国地方整備局広島国道事務所（道路交通センサス）</t>
  </si>
  <si>
    <t>4．車種別自動車類交通量</t>
  </si>
  <si>
    <t>　　単位：台／12時間</t>
  </si>
  <si>
    <t>乗用車類</t>
  </si>
  <si>
    <t>合計</t>
  </si>
  <si>
    <t>小型車</t>
  </si>
  <si>
    <t>大型車</t>
  </si>
  <si>
    <t>観測地点</t>
  </si>
  <si>
    <t>西条町下三永</t>
  </si>
  <si>
    <t>西条町寺家</t>
  </si>
  <si>
    <t>注　観測地点は現在の呼称による。</t>
  </si>
  <si>
    <t>2010（平成22）年度道路交通センサス</t>
  </si>
  <si>
    <t>5．市内各ＩＣ流入流出台数</t>
  </si>
  <si>
    <t>単位：台</t>
  </si>
  <si>
    <t>月別</t>
  </si>
  <si>
    <t>平成21年度</t>
  </si>
  <si>
    <t>2009（平成21）年</t>
  </si>
  <si>
    <t>2010（平成22）年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</si>
  <si>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</si>
  <si>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</si>
  <si>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</si>
  <si>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</si>
  <si>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</si>
  <si>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</si>
  <si>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</si>
  <si>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</si>
  <si>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</si>
  <si>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</si>
  <si>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</si>
  <si>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</si>
  <si>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</si>
  <si>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志和IC</t>
  </si>
  <si>
    <t>西条IC</t>
  </si>
  <si>
    <t>河内IC</t>
  </si>
  <si>
    <t>平成22年度</t>
  </si>
  <si>
    <t>2011（平成23）年</t>
  </si>
  <si>
    <t>平成23年度</t>
  </si>
  <si>
    <t>2011(平成23）年</t>
  </si>
  <si>
    <t>2012（平成24）年</t>
  </si>
  <si>
    <t>高屋JCT・IC</t>
  </si>
  <si>
    <t>平成24年度</t>
  </si>
  <si>
    <t>2012(平成24）年</t>
  </si>
  <si>
    <t>2013（平成25）年</t>
  </si>
  <si>
    <t>高屋JCT・IC</t>
  </si>
  <si>
    <t>平成25年度</t>
  </si>
  <si>
    <t>2013(平成25）年</t>
  </si>
  <si>
    <t>2014（平成26）年</t>
  </si>
  <si>
    <t>西日本高速道路株式会社</t>
  </si>
  <si>
    <t>西条町御薗宇
（旧2号バイパス）</t>
  </si>
  <si>
    <t>西条町寺家
（旧2号バイパス）</t>
  </si>
  <si>
    <t>西条町御薗宇
（旧国道2号）</t>
  </si>
  <si>
    <t>　年度</t>
  </si>
  <si>
    <t>2005(  17)</t>
  </si>
  <si>
    <t>1999(  11)</t>
  </si>
  <si>
    <t>西　　高　　屋　　駅</t>
  </si>
  <si>
    <t>合　　　　　　　　　計</t>
  </si>
  <si>
    <t>東　　広　　島　　駅</t>
  </si>
  <si>
    <t>（　21）</t>
  </si>
  <si>
    <t>（平20）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</si>
</sst>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yyyy"/>
    <numFmt numFmtId="185" formatCode="[$-411]\(gge\)"/>
    <numFmt numFmtId="186" formatCode="[$-411]\(gg&quot;元&quot;\)"/>
    <numFmt numFmtId="187" formatCode="[$-411]\(\ \ \ e\)"/>
    <numFmt numFmtId="188" formatCode="[$-411]yyyy\(gge\)&quot;年&quot;m&quot;月&quot;"/>
    <numFmt numFmtId="189" formatCode="[$-411]yyyy\(gge\)&quot;年度&quot;"/>
    <numFmt numFmtId="190" formatCode="[$-411]yyyy\(gg&quot;元&quot;\)&quot;年度&quot;"/>
    <numFmt numFmtId="191" formatCode="[$-411]yyyy\(\ \ \ e\)&quot;年度&quot;"/>
    <numFmt numFmtId="192" formatCode="[$-411]yyyy\(\ \ e\)&quot;年&quot;m&quot;月&quot;"/>
    <numFmt numFmtId="193" formatCode="[$-411]yyyy\(\ \ e\)&quot;年&quot;\ m&quot;月&quot;"/>
    <numFmt numFmtId="194" formatCode="[$-411]yyyy\(\ e\)&quot;年&quot;\ m&quot;月&quot;"/>
    <numFmt numFmtId="195" formatCode="[$-411]yyyy\(\ e\)&quot;年&quot;m&quot;月&quot;"/>
    <numFmt numFmtId="196" formatCode="[$-411]yyyy\(e\)&quot;年&quot;\ m&quot;月&quot;"/>
    <numFmt numFmtId="197" formatCode="[$-411]yyyy\(gge\)\.m\.d"/>
    <numFmt numFmtId="198" formatCode="[$-411]yyyy\(gg\ e\)\.m\.d"/>
    <numFmt numFmtId="199" formatCode="[$-411]yyyy\(gge\)\.\ m\.d"/>
    <numFmt numFmtId="200" formatCode="[$-411]yyyy\(gge\)\.\ m\.d\ \ \ \ "/>
    <numFmt numFmtId="201" formatCode="[$-411]yyyy\(gge\)\.\ m\.d\ \ \ \ \ \ \ \ "/>
    <numFmt numFmtId="202" formatCode="[$-411]yyyy\(gg\ e\)\.m\.d\ \ \ \ \ \ \ \ "/>
    <numFmt numFmtId="203" formatCode="[$-411]yyyy\(gge\)\.\ m\.d\ \ \ \ \ \ \ \ \ \ "/>
    <numFmt numFmtId="204" formatCode="[$-411]yyyy\(gg\ e\)\.m\.d\ \ \ \ \ \ \ \ \ \ "/>
    <numFmt numFmtId="205" formatCode="#,##0;;\-"/>
    <numFmt numFmtId="206" formatCode="\ m&quot;月&quot;"/>
    <numFmt numFmtId="207" formatCode="m&quot;月&quot;"/>
    <numFmt numFmtId="208" formatCode="[$-411]yyyy\(\ \ \ e\)&quot;年&quot;\ m&quot;月&quot;"/>
    <numFmt numFmtId="209" formatCode="[$-411]yyyy\(ggge\)\.\ m\.d"/>
    <numFmt numFmtId="210" formatCode="[$-411]yyyy\(ggg\ e\)\.m\.d"/>
    <numFmt numFmtId="211" formatCode="0;&quot;△ &quot;0"/>
    <numFmt numFmtId="212" formatCode="[$-411]\(\ \ e\)"/>
    <numFmt numFmtId="213" formatCode="[$-411]yyyy\(\ \ e\)&quot;年度&quot;"/>
    <numFmt numFmtId="214" formatCode="[$-411]\(gg\ e\)"/>
    <numFmt numFmtId="215" formatCode="[$-411]yyyy\(gge\)&quot;年&quot;\ m&quot;月&quot;"/>
    <numFmt numFmtId="216" formatCode="[$-411]yyyy\(gg\ e\)&quot;年度&quot;"/>
    <numFmt numFmtId="217" formatCode="mmm\-yyyy"/>
    <numFmt numFmtId="218" formatCode="[$-411]yyyy\(\ \ \ \ e\)&quot;年度&quot;"/>
    <numFmt numFmtId="219" formatCode="[$-411]yyyy\(ggg\ e\)"/>
    <numFmt numFmtId="220" formatCode="[$-411]yyyy\(gge\)"/>
    <numFmt numFmtId="221" formatCode="[$-411]yyyy\(\ \ e\)"/>
    <numFmt numFmtId="222" formatCode="[$-411]yyyy\(\ e\)"/>
    <numFmt numFmtId="223" formatCode="[$-411]\(\ e\)"/>
    <numFmt numFmtId="224" formatCode="[$-411]\(\ &quot;平&quot;e\)"/>
    <numFmt numFmtId="225" formatCode="#,##0_ "/>
    <numFmt numFmtId="226" formatCode="[$-411]yyyy\(gg\ e\)"/>
    <numFmt numFmtId="227" formatCode="[$-411]yyyy\(\ \ \ e\)"/>
    <numFmt numFmtId="228" formatCode="#,##0;\-#,##0;\-"/>
  </numFmts>
  <fonts count="49">
    <font>
      <sz val="11"/>
      <name val="ＭＳ Ｐゴシック"/>
      <family val="3"/>
    </font>
    <font>
      <sz val="10"/>
      <name val="標準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標準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1" applyFont="1" applyBorder="1" applyAlignment="1" applyProtection="1">
      <alignment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61" applyFont="1" applyBorder="1" applyAlignment="1" applyProtection="1">
      <alignment/>
      <protection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184" fontId="4" fillId="0" borderId="26" xfId="61" applyNumberFormat="1" applyFont="1" applyBorder="1" applyAlignment="1" applyProtection="1">
      <alignment horizontal="center" vertical="center"/>
      <protection/>
    </xf>
    <xf numFmtId="0" fontId="5" fillId="0" borderId="0" xfId="61" applyFont="1">
      <alignment/>
      <protection/>
    </xf>
    <xf numFmtId="184" fontId="5" fillId="0" borderId="26" xfId="61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5" fillId="0" borderId="27" xfId="61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13" xfId="0" applyFont="1" applyBorder="1" applyAlignment="1">
      <alignment horizontal="right" vertical="center"/>
    </xf>
    <xf numFmtId="0" fontId="9" fillId="0" borderId="0" xfId="61" applyFont="1" applyProtection="1">
      <alignment/>
      <protection/>
    </xf>
    <xf numFmtId="0" fontId="9" fillId="0" borderId="0" xfId="61" applyFont="1">
      <alignment/>
      <protection/>
    </xf>
    <xf numFmtId="0" fontId="9" fillId="0" borderId="13" xfId="61" applyFont="1" applyBorder="1" applyAlignment="1" applyProtection="1">
      <alignment horizontal="right"/>
      <protection/>
    </xf>
    <xf numFmtId="0" fontId="4" fillId="0" borderId="10" xfId="61" applyFont="1" applyBorder="1" applyAlignment="1" applyProtection="1">
      <alignment horizontal="center" vertical="top"/>
      <protection/>
    </xf>
    <xf numFmtId="0" fontId="4" fillId="0" borderId="0" xfId="61" applyFont="1" applyBorder="1" applyAlignment="1" applyProtection="1">
      <alignment horizontal="center"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5" fontId="4" fillId="0" borderId="0" xfId="0" applyNumberFormat="1" applyFont="1" applyBorder="1" applyAlignment="1" applyProtection="1">
      <alignment vertical="center"/>
      <protection/>
    </xf>
    <xf numFmtId="205" fontId="5" fillId="0" borderId="0" xfId="0" applyNumberFormat="1" applyFont="1" applyBorder="1" applyAlignment="1" applyProtection="1">
      <alignment vertical="center"/>
      <protection/>
    </xf>
    <xf numFmtId="38" fontId="10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1" fillId="0" borderId="0" xfId="48" applyFont="1" applyAlignment="1">
      <alignment vertical="center"/>
    </xf>
    <xf numFmtId="41" fontId="4" fillId="0" borderId="0" xfId="61" applyNumberFormat="1" applyFont="1" applyBorder="1" applyAlignment="1">
      <alignment vertic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4" fillId="0" borderId="28" xfId="61" applyNumberFormat="1" applyFont="1" applyBorder="1" applyAlignment="1" applyProtection="1">
      <alignment vertical="center"/>
      <protection/>
    </xf>
    <xf numFmtId="41" fontId="5" fillId="0" borderId="28" xfId="61" applyNumberFormat="1" applyFont="1" applyBorder="1" applyAlignment="1" applyProtection="1">
      <alignment vertical="center"/>
      <protection/>
    </xf>
    <xf numFmtId="41" fontId="4" fillId="0" borderId="0" xfId="61" applyNumberFormat="1" applyFont="1" applyAlignment="1" applyProtection="1">
      <alignment vertical="center"/>
      <protection/>
    </xf>
    <xf numFmtId="41" fontId="5" fillId="0" borderId="0" xfId="61" applyNumberFormat="1" applyFont="1" applyAlignment="1" applyProtection="1">
      <alignment vertical="center"/>
      <protection/>
    </xf>
    <xf numFmtId="41" fontId="4" fillId="0" borderId="17" xfId="61" applyNumberFormat="1" applyFont="1" applyBorder="1" applyAlignment="1" applyProtection="1">
      <alignment vertical="center"/>
      <protection/>
    </xf>
    <xf numFmtId="41" fontId="5" fillId="0" borderId="17" xfId="61" applyNumberFormat="1" applyFont="1" applyBorder="1" applyAlignment="1" applyProtection="1">
      <alignment vertical="center"/>
      <protection/>
    </xf>
    <xf numFmtId="41" fontId="4" fillId="0" borderId="17" xfId="61" applyNumberFormat="1" applyFont="1" applyBorder="1" applyAlignment="1">
      <alignment vertical="center"/>
      <protection/>
    </xf>
    <xf numFmtId="41" fontId="5" fillId="0" borderId="17" xfId="61" applyNumberFormat="1" applyFont="1" applyBorder="1" applyAlignment="1">
      <alignment vertical="center"/>
      <protection/>
    </xf>
    <xf numFmtId="225" fontId="4" fillId="0" borderId="29" xfId="61" applyNumberFormat="1" applyFont="1" applyBorder="1" applyAlignment="1">
      <alignment vertical="center"/>
      <protection/>
    </xf>
    <xf numFmtId="225" fontId="5" fillId="0" borderId="29" xfId="61" applyNumberFormat="1" applyFont="1" applyBorder="1" applyAlignment="1">
      <alignment vertical="center"/>
      <protection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4" fillId="0" borderId="30" xfId="60" applyFont="1" applyBorder="1" applyAlignment="1">
      <alignment horizontal="left"/>
      <protection/>
    </xf>
    <xf numFmtId="0" fontId="4" fillId="0" borderId="31" xfId="60" applyFont="1" applyBorder="1" applyAlignment="1">
      <alignment horizontal="right" vertical="top"/>
      <protection/>
    </xf>
    <xf numFmtId="227" fontId="4" fillId="0" borderId="32" xfId="60" applyNumberFormat="1" applyFont="1" applyBorder="1" applyAlignment="1">
      <alignment horizontal="center" vertical="center"/>
      <protection/>
    </xf>
    <xf numFmtId="227" fontId="5" fillId="0" borderId="33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>
      <alignment/>
      <protection/>
    </xf>
    <xf numFmtId="0" fontId="4" fillId="0" borderId="34" xfId="60" applyFont="1" applyBorder="1" applyAlignment="1">
      <alignment horizontal="left" vertical="center" wrapText="1"/>
      <protection/>
    </xf>
    <xf numFmtId="228" fontId="4" fillId="0" borderId="0" xfId="60" applyNumberFormat="1" applyFont="1" applyBorder="1" applyAlignment="1" applyProtection="1">
      <alignment horizontal="right" vertical="center"/>
      <protection/>
    </xf>
    <xf numFmtId="228" fontId="4" fillId="0" borderId="0" xfId="60" applyNumberFormat="1" applyFont="1" applyBorder="1" applyAlignment="1" applyProtection="1">
      <alignment vertical="center"/>
      <protection/>
    </xf>
    <xf numFmtId="228" fontId="5" fillId="0" borderId="0" xfId="60" applyNumberFormat="1" applyFont="1" applyBorder="1" applyAlignment="1" applyProtection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22" xfId="60" applyFont="1" applyBorder="1" applyAlignment="1">
      <alignment horizontal="left" vertical="center" wrapText="1"/>
      <protection/>
    </xf>
    <xf numFmtId="228" fontId="4" fillId="0" borderId="0" xfId="60" applyNumberFormat="1" applyFont="1" applyAlignment="1" applyProtection="1">
      <alignment horizontal="right" vertical="center"/>
      <protection/>
    </xf>
    <xf numFmtId="228" fontId="4" fillId="0" borderId="0" xfId="60" applyNumberFormat="1" applyFont="1" applyAlignment="1" applyProtection="1">
      <alignment vertical="center"/>
      <protection/>
    </xf>
    <xf numFmtId="228" fontId="5" fillId="0" borderId="0" xfId="60" applyNumberFormat="1" applyFont="1" applyAlignment="1" applyProtection="1">
      <alignment vertical="center"/>
      <protection/>
    </xf>
    <xf numFmtId="0" fontId="4" fillId="0" borderId="24" xfId="60" applyFont="1" applyBorder="1" applyAlignment="1">
      <alignment horizontal="left" vertical="center" wrapText="1"/>
      <protection/>
    </xf>
    <xf numFmtId="228" fontId="5" fillId="0" borderId="0" xfId="60" applyNumberFormat="1" applyFont="1" applyAlignment="1" applyProtection="1">
      <alignment horizontal="right" vertical="center"/>
      <protection/>
    </xf>
    <xf numFmtId="0" fontId="3" fillId="0" borderId="34" xfId="60" applyFont="1" applyBorder="1" applyAlignment="1">
      <alignment horizontal="left" vertical="center" wrapText="1"/>
      <protection/>
    </xf>
    <xf numFmtId="228" fontId="3" fillId="0" borderId="28" xfId="60" applyNumberFormat="1" applyFont="1" applyBorder="1" applyAlignment="1" applyProtection="1">
      <alignment horizontal="right" vertical="center"/>
      <protection/>
    </xf>
    <xf numFmtId="228" fontId="12" fillId="0" borderId="28" xfId="60" applyNumberFormat="1" applyFont="1" applyBorder="1" applyAlignment="1" applyProtection="1">
      <alignment vertical="center"/>
      <protection/>
    </xf>
    <xf numFmtId="0" fontId="3" fillId="0" borderId="0" xfId="60" applyFont="1" applyAlignment="1">
      <alignment vertical="center"/>
      <protection/>
    </xf>
    <xf numFmtId="228" fontId="3" fillId="0" borderId="35" xfId="60" applyNumberFormat="1" applyFont="1" applyBorder="1" applyAlignment="1" applyProtection="1">
      <alignment horizontal="right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0" fontId="4" fillId="0" borderId="10" xfId="60" applyFont="1" applyBorder="1">
      <alignment/>
      <protection/>
    </xf>
    <xf numFmtId="0" fontId="4" fillId="0" borderId="38" xfId="60" applyFont="1" applyBorder="1" applyAlignment="1">
      <alignment horizontal="right" vertical="center"/>
      <protection/>
    </xf>
    <xf numFmtId="0" fontId="4" fillId="0" borderId="39" xfId="60" applyFont="1" applyBorder="1">
      <alignment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>
      <alignment/>
      <protection/>
    </xf>
    <xf numFmtId="0" fontId="4" fillId="0" borderId="40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3" fillId="0" borderId="41" xfId="60" applyFont="1" applyBorder="1" applyAlignment="1">
      <alignment horizontal="center"/>
      <protection/>
    </xf>
    <xf numFmtId="0" fontId="3" fillId="0" borderId="34" xfId="60" applyFont="1" applyBorder="1" applyAlignment="1">
      <alignment vertical="center"/>
      <protection/>
    </xf>
    <xf numFmtId="0" fontId="4" fillId="0" borderId="37" xfId="60" applyFont="1" applyBorder="1" applyAlignment="1">
      <alignment vertical="center"/>
      <protection/>
    </xf>
    <xf numFmtId="0" fontId="7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42" xfId="0" applyFont="1" applyFill="1" applyBorder="1" applyAlignment="1">
      <alignment horizontal="right" vertical="top"/>
    </xf>
    <xf numFmtId="0" fontId="4" fillId="0" borderId="43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206" fontId="4" fillId="0" borderId="44" xfId="62" applyNumberFormat="1" applyFont="1" applyFill="1" applyBorder="1" applyAlignment="1">
      <alignment horizontal="left"/>
      <protection/>
    </xf>
    <xf numFmtId="206" fontId="4" fillId="0" borderId="45" xfId="62" applyNumberFormat="1" applyFont="1" applyFill="1" applyBorder="1" applyAlignment="1">
      <alignment horizontal="left"/>
      <protection/>
    </xf>
    <xf numFmtId="215" fontId="4" fillId="0" borderId="46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2" xfId="0" applyFont="1" applyFill="1" applyBorder="1" applyAlignment="1">
      <alignment horizontal="right" vertical="top"/>
    </xf>
    <xf numFmtId="0" fontId="5" fillId="0" borderId="43" xfId="0" applyFont="1" applyFill="1" applyBorder="1" applyAlignment="1">
      <alignment horizontal="right" vertical="top"/>
    </xf>
    <xf numFmtId="206" fontId="5" fillId="0" borderId="44" xfId="62" applyNumberFormat="1" applyFont="1" applyFill="1" applyBorder="1" applyAlignment="1">
      <alignment horizontal="left"/>
      <protection/>
    </xf>
    <xf numFmtId="206" fontId="5" fillId="0" borderId="45" xfId="62" applyNumberFormat="1" applyFont="1" applyFill="1" applyBorder="1" applyAlignment="1">
      <alignment horizontal="left"/>
      <protection/>
    </xf>
    <xf numFmtId="215" fontId="5" fillId="0" borderId="46" xfId="62" applyNumberFormat="1" applyFont="1" applyFill="1" applyBorder="1" applyAlignment="1">
      <alignment horizontal="center" vertical="center"/>
      <protection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0" xfId="60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7" fontId="4" fillId="0" borderId="50" xfId="60" applyNumberFormat="1" applyFont="1" applyBorder="1" applyAlignment="1" applyProtection="1">
      <alignment horizontal="right" vertical="center"/>
      <protection/>
    </xf>
    <xf numFmtId="37" fontId="4" fillId="0" borderId="51" xfId="60" applyNumberFormat="1" applyFont="1" applyBorder="1" applyAlignment="1" applyProtection="1">
      <alignment horizontal="right" vertical="center"/>
      <protection/>
    </xf>
    <xf numFmtId="37" fontId="5" fillId="0" borderId="52" xfId="60" applyNumberFormat="1" applyFont="1" applyBorder="1" applyAlignment="1" applyProtection="1">
      <alignment horizontal="right" vertical="center"/>
      <protection/>
    </xf>
    <xf numFmtId="37" fontId="4" fillId="0" borderId="53" xfId="60" applyNumberFormat="1" applyFont="1" applyBorder="1" applyAlignment="1" applyProtection="1">
      <alignment horizontal="right" vertical="center"/>
      <protection/>
    </xf>
    <xf numFmtId="37" fontId="3" fillId="0" borderId="35" xfId="60" applyNumberFormat="1" applyFont="1" applyBorder="1" applyAlignment="1" applyProtection="1">
      <alignment horizontal="right" vertical="center"/>
      <protection/>
    </xf>
    <xf numFmtId="37" fontId="3" fillId="0" borderId="41" xfId="60" applyNumberFormat="1" applyFont="1" applyBorder="1" applyAlignment="1" applyProtection="1">
      <alignment horizontal="right" vertical="center"/>
      <protection/>
    </xf>
    <xf numFmtId="37" fontId="12" fillId="0" borderId="54" xfId="60" applyNumberFormat="1" applyFont="1" applyBorder="1" applyAlignment="1" applyProtection="1">
      <alignment horizontal="right" vertical="center"/>
      <protection/>
    </xf>
    <xf numFmtId="37" fontId="4" fillId="0" borderId="55" xfId="60" applyNumberFormat="1" applyFont="1" applyBorder="1" applyAlignment="1" applyProtection="1">
      <alignment horizontal="right" vertical="center"/>
      <protection/>
    </xf>
    <xf numFmtId="37" fontId="4" fillId="0" borderId="56" xfId="60" applyNumberFormat="1" applyFont="1" applyBorder="1" applyAlignment="1" applyProtection="1">
      <alignment horizontal="right" vertical="center"/>
      <protection/>
    </xf>
    <xf numFmtId="37" fontId="5" fillId="0" borderId="57" xfId="60" applyNumberFormat="1" applyFont="1" applyBorder="1" applyAlignment="1" applyProtection="1">
      <alignment horizontal="right" vertical="center"/>
      <protection/>
    </xf>
    <xf numFmtId="0" fontId="4" fillId="0" borderId="38" xfId="61" applyFont="1" applyBorder="1" applyAlignment="1" applyProtection="1">
      <alignment horizontal="right" vertical="center"/>
      <protection/>
    </xf>
    <xf numFmtId="0" fontId="4" fillId="0" borderId="11" xfId="61" applyFont="1" applyBorder="1" applyAlignment="1" applyProtection="1">
      <alignment horizontal="left" vertical="center"/>
      <protection/>
    </xf>
    <xf numFmtId="220" fontId="4" fillId="0" borderId="58" xfId="60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right" vertical="center"/>
    </xf>
    <xf numFmtId="0" fontId="4" fillId="0" borderId="5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61" applyFont="1" applyAlignment="1" applyProtection="1">
      <alignment horizontal="left"/>
      <protection/>
    </xf>
    <xf numFmtId="0" fontId="4" fillId="0" borderId="60" xfId="61" applyFont="1" applyBorder="1" applyAlignment="1" applyProtection="1">
      <alignment horizontal="center" vertical="center" textRotation="255"/>
      <protection/>
    </xf>
    <xf numFmtId="0" fontId="4" fillId="0" borderId="61" xfId="61" applyFont="1" applyBorder="1" applyAlignment="1" applyProtection="1">
      <alignment horizontal="center" vertical="center" textRotation="255"/>
      <protection/>
    </xf>
    <xf numFmtId="0" fontId="4" fillId="0" borderId="62" xfId="61" applyFont="1" applyBorder="1" applyAlignment="1" applyProtection="1">
      <alignment horizontal="distributed" vertical="center" indent="1"/>
      <protection/>
    </xf>
    <xf numFmtId="0" fontId="4" fillId="0" borderId="19" xfId="61" applyFont="1" applyBorder="1" applyAlignment="1" applyProtection="1">
      <alignment horizontal="distributed" vertical="center" indent="1"/>
      <protection/>
    </xf>
    <xf numFmtId="0" fontId="4" fillId="0" borderId="20" xfId="61" applyFont="1" applyBorder="1" applyAlignment="1" applyProtection="1">
      <alignment horizontal="distributed" vertical="center" indent="1"/>
      <protection/>
    </xf>
    <xf numFmtId="0" fontId="4" fillId="0" borderId="52" xfId="61" applyFont="1" applyBorder="1" applyAlignment="1" applyProtection="1">
      <alignment horizontal="distributed" vertical="center" indent="1"/>
      <protection/>
    </xf>
    <xf numFmtId="0" fontId="4" fillId="0" borderId="0" xfId="61" applyFont="1" applyBorder="1" applyAlignment="1" applyProtection="1">
      <alignment horizontal="distributed" vertical="center" indent="1"/>
      <protection/>
    </xf>
    <xf numFmtId="0" fontId="4" fillId="0" borderId="39" xfId="61" applyFont="1" applyBorder="1" applyAlignment="1" applyProtection="1">
      <alignment horizontal="distributed" vertical="center" indent="1"/>
      <protection/>
    </xf>
    <xf numFmtId="0" fontId="4" fillId="0" borderId="63" xfId="61" applyFont="1" applyBorder="1" applyAlignment="1" applyProtection="1">
      <alignment horizontal="distributed" vertical="center" indent="1"/>
      <protection/>
    </xf>
    <xf numFmtId="0" fontId="4" fillId="0" borderId="64" xfId="61" applyFont="1" applyBorder="1" applyAlignment="1" applyProtection="1">
      <alignment horizontal="distributed" vertical="center" indent="1"/>
      <protection/>
    </xf>
    <xf numFmtId="0" fontId="4" fillId="0" borderId="65" xfId="61" applyFont="1" applyBorder="1" applyAlignment="1" applyProtection="1">
      <alignment horizontal="distributed" vertical="center" indent="1"/>
      <protection/>
    </xf>
    <xf numFmtId="0" fontId="4" fillId="0" borderId="54" xfId="61" applyFont="1" applyBorder="1" applyAlignment="1" applyProtection="1">
      <alignment horizontal="distributed" vertical="center" indent="1"/>
      <protection/>
    </xf>
    <xf numFmtId="0" fontId="4" fillId="0" borderId="28" xfId="61" applyFont="1" applyBorder="1" applyAlignment="1" applyProtection="1">
      <alignment horizontal="distributed" vertical="center" indent="1"/>
      <protection/>
    </xf>
    <xf numFmtId="0" fontId="4" fillId="0" borderId="66" xfId="61" applyFont="1" applyBorder="1" applyAlignment="1" applyProtection="1">
      <alignment horizontal="distributed" vertical="center" indent="1"/>
      <protection/>
    </xf>
    <xf numFmtId="0" fontId="4" fillId="0" borderId="6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9" xfId="61" applyFont="1" applyBorder="1" applyAlignment="1" applyProtection="1">
      <alignment horizontal="center" vertical="center"/>
      <protection/>
    </xf>
    <xf numFmtId="0" fontId="4" fillId="0" borderId="67" xfId="61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vertical="center" textRotation="255" wrapText="1"/>
    </xf>
    <xf numFmtId="0" fontId="0" fillId="0" borderId="51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6" fillId="0" borderId="61" xfId="0" applyFont="1" applyBorder="1" applyAlignment="1">
      <alignment vertical="center"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distributed" vertical="center" indent="1"/>
      <protection/>
    </xf>
    <xf numFmtId="0" fontId="4" fillId="0" borderId="18" xfId="61" applyFont="1" applyBorder="1" applyAlignment="1" applyProtection="1">
      <alignment horizontal="distributed" vertical="center" indent="1"/>
      <protection/>
    </xf>
    <xf numFmtId="0" fontId="7" fillId="0" borderId="0" xfId="60" applyFont="1" applyAlignment="1">
      <alignment horizontal="left"/>
      <protection/>
    </xf>
    <xf numFmtId="0" fontId="9" fillId="0" borderId="13" xfId="60" applyFont="1" applyBorder="1" applyAlignment="1">
      <alignment horizontal="right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61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right" vertical="center"/>
      <protection/>
    </xf>
    <xf numFmtId="0" fontId="9" fillId="0" borderId="10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59" xfId="60" applyFont="1" applyBorder="1" applyAlignment="1">
      <alignment horizontal="center" vertical="center"/>
      <protection/>
    </xf>
    <xf numFmtId="0" fontId="5" fillId="0" borderId="71" xfId="60" applyFont="1" applyBorder="1" applyAlignment="1">
      <alignment horizontal="center" vertical="center"/>
      <protection/>
    </xf>
    <xf numFmtId="0" fontId="4" fillId="0" borderId="72" xfId="60" applyFont="1" applyBorder="1" applyAlignment="1">
      <alignment horizontal="center" vertical="center" wrapText="1"/>
      <protection/>
    </xf>
    <xf numFmtId="0" fontId="4" fillId="0" borderId="73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74" xfId="60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7" fillId="0" borderId="0" xfId="62" applyFont="1" applyFill="1" applyAlignment="1">
      <alignment horizontal="left"/>
      <protection/>
    </xf>
    <xf numFmtId="0" fontId="5" fillId="0" borderId="44" xfId="0" applyFont="1" applyFill="1" applyBorder="1" applyAlignment="1">
      <alignment horizontal="right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14" fillId="0" borderId="83" xfId="0" applyNumberFormat="1" applyFont="1" applyFill="1" applyBorder="1" applyAlignment="1">
      <alignment vertical="center"/>
    </xf>
    <xf numFmtId="3" fontId="14" fillId="0" borderId="84" xfId="0" applyNumberFormat="1" applyFont="1" applyFill="1" applyBorder="1" applyAlignment="1">
      <alignment vertical="center"/>
    </xf>
    <xf numFmtId="3" fontId="14" fillId="0" borderId="85" xfId="0" applyNumberFormat="1" applyFont="1" applyFill="1" applyBorder="1" applyAlignment="1">
      <alignment vertical="center"/>
    </xf>
    <xf numFmtId="3" fontId="14" fillId="0" borderId="86" xfId="0" applyNumberFormat="1" applyFont="1" applyFill="1" applyBorder="1" applyAlignment="1">
      <alignment vertical="center"/>
    </xf>
    <xf numFmtId="3" fontId="14" fillId="0" borderId="87" xfId="0" applyNumberFormat="1" applyFont="1" applyFill="1" applyBorder="1" applyAlignment="1">
      <alignment vertical="center"/>
    </xf>
    <xf numFmtId="3" fontId="14" fillId="0" borderId="88" xfId="0" applyNumberFormat="1" applyFont="1" applyFill="1" applyBorder="1" applyAlignment="1">
      <alignment vertical="center"/>
    </xf>
    <xf numFmtId="3" fontId="9" fillId="0" borderId="83" xfId="0" applyNumberFormat="1" applyFont="1" applyFill="1" applyBorder="1" applyAlignment="1">
      <alignment vertical="center"/>
    </xf>
    <xf numFmtId="3" fontId="9" fillId="0" borderId="84" xfId="0" applyNumberFormat="1" applyFont="1" applyFill="1" applyBorder="1" applyAlignment="1">
      <alignment vertical="center"/>
    </xf>
    <xf numFmtId="3" fontId="9" fillId="0" borderId="85" xfId="0" applyNumberFormat="1" applyFont="1" applyFill="1" applyBorder="1" applyAlignment="1">
      <alignment vertical="center"/>
    </xf>
    <xf numFmtId="3" fontId="9" fillId="0" borderId="86" xfId="0" applyNumberFormat="1" applyFont="1" applyFill="1" applyBorder="1" applyAlignment="1">
      <alignment vertical="center"/>
    </xf>
    <xf numFmtId="3" fontId="9" fillId="0" borderId="87" xfId="0" applyNumberFormat="1" applyFont="1" applyFill="1" applyBorder="1" applyAlignment="1">
      <alignment vertical="center"/>
    </xf>
    <xf numFmtId="3" fontId="9" fillId="0" borderId="88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98統計書07-01ＪＲ西日本各駅別乗車人員" xfId="61"/>
    <cellStyle name="標準_98統計書07-0506志和西条ＩＣ流入流出台数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4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180975</xdr:rowOff>
    </xdr:from>
    <xdr:to>
      <xdr:col>4</xdr:col>
      <xdr:colOff>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400050"/>
          <a:ext cx="2552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14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18</xdr:row>
      <xdr:rowOff>19050</xdr:rowOff>
    </xdr:from>
    <xdr:to>
      <xdr:col>1</xdr:col>
      <xdr:colOff>1409700</xdr:colOff>
      <xdr:row>21</xdr:row>
      <xdr:rowOff>9525</xdr:rowOff>
    </xdr:to>
    <xdr:sp>
      <xdr:nvSpPr>
        <xdr:cNvPr id="2" name="Line 4"/>
        <xdr:cNvSpPr>
          <a:spLocks/>
        </xdr:cNvSpPr>
      </xdr:nvSpPr>
      <xdr:spPr>
        <a:xfrm>
          <a:off x="28575" y="5210175"/>
          <a:ext cx="2076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762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2</xdr:col>
      <xdr:colOff>19050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20980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2</xdr:col>
      <xdr:colOff>19050</xdr:colOff>
      <xdr:row>16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39433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19050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60388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2</xdr:col>
      <xdr:colOff>19050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81343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Y45"/>
  <sheetViews>
    <sheetView defaultGridColor="0" view="pageBreakPreview" zoomScaleSheetLayoutView="100" zoomScalePageLayoutView="0" colorId="22" workbookViewId="0" topLeftCell="A1">
      <selection activeCell="A1" sqref="A1:I1"/>
    </sheetView>
  </sheetViews>
  <sheetFormatPr defaultColWidth="9.50390625" defaultRowHeight="13.5"/>
  <cols>
    <col min="1" max="1" width="7.625" style="1" customWidth="1"/>
    <col min="2" max="4" width="8.625" style="1" customWidth="1"/>
    <col min="5" max="9" width="10.625" style="1" customWidth="1"/>
    <col min="10" max="16384" width="9.50390625" style="1" customWidth="1"/>
  </cols>
  <sheetData>
    <row r="1" spans="1:9" s="34" customFormat="1" ht="17.25">
      <c r="A1" s="162" t="s">
        <v>42</v>
      </c>
      <c r="B1" s="162"/>
      <c r="C1" s="162"/>
      <c r="D1" s="162"/>
      <c r="E1" s="162"/>
      <c r="F1" s="162"/>
      <c r="G1" s="162"/>
      <c r="H1" s="162"/>
      <c r="I1" s="162"/>
    </row>
    <row r="2" spans="1:9" s="39" customFormat="1" ht="15" customHeight="1" thickBot="1">
      <c r="A2" s="38"/>
      <c r="B2" s="38"/>
      <c r="C2" s="38"/>
      <c r="D2" s="38"/>
      <c r="E2" s="38"/>
      <c r="F2" s="38"/>
      <c r="H2" s="40"/>
      <c r="I2" s="40" t="s">
        <v>41</v>
      </c>
    </row>
    <row r="3" spans="1:233" ht="17.25" customHeight="1">
      <c r="A3" s="2"/>
      <c r="B3" s="2"/>
      <c r="C3" s="41"/>
      <c r="D3" s="154" t="s">
        <v>113</v>
      </c>
      <c r="E3" s="27">
        <v>39539</v>
      </c>
      <c r="F3" s="27">
        <v>39904</v>
      </c>
      <c r="G3" s="27">
        <v>40269</v>
      </c>
      <c r="H3" s="27">
        <v>40634</v>
      </c>
      <c r="I3" s="29">
        <v>41000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ht="17.25" customHeight="1">
      <c r="A4" s="155" t="s">
        <v>1</v>
      </c>
      <c r="B4" s="12"/>
      <c r="C4" s="42"/>
      <c r="D4" s="43"/>
      <c r="E4" s="31" t="s">
        <v>120</v>
      </c>
      <c r="F4" s="31" t="s">
        <v>119</v>
      </c>
      <c r="G4" s="31" t="s">
        <v>26</v>
      </c>
      <c r="H4" s="31" t="s">
        <v>36</v>
      </c>
      <c r="I4" s="32" t="s">
        <v>43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9" ht="19.5" customHeight="1">
      <c r="A5" s="163" t="s">
        <v>18</v>
      </c>
      <c r="B5" s="171" t="s">
        <v>28</v>
      </c>
      <c r="C5" s="172"/>
      <c r="D5" s="173"/>
      <c r="E5" s="56">
        <v>5101</v>
      </c>
      <c r="F5" s="56">
        <v>5010</v>
      </c>
      <c r="G5" s="56">
        <v>5011</v>
      </c>
      <c r="H5" s="56">
        <v>4880</v>
      </c>
      <c r="I5" s="57">
        <v>4714</v>
      </c>
    </row>
    <row r="6" spans="1:9" ht="19.5" customHeight="1">
      <c r="A6" s="164"/>
      <c r="B6" s="168" t="s">
        <v>29</v>
      </c>
      <c r="C6" s="169"/>
      <c r="D6" s="170"/>
      <c r="E6" s="56">
        <v>9611</v>
      </c>
      <c r="F6" s="56">
        <v>9507</v>
      </c>
      <c r="G6" s="56">
        <v>9420</v>
      </c>
      <c r="H6" s="56">
        <v>9371</v>
      </c>
      <c r="I6" s="57">
        <v>9562</v>
      </c>
    </row>
    <row r="7" spans="1:9" ht="19.5" customHeight="1">
      <c r="A7" s="164"/>
      <c r="B7" s="168" t="s">
        <v>116</v>
      </c>
      <c r="C7" s="169"/>
      <c r="D7" s="170"/>
      <c r="E7" s="56">
        <v>5797</v>
      </c>
      <c r="F7" s="56">
        <v>5857</v>
      </c>
      <c r="G7" s="56">
        <v>5746</v>
      </c>
      <c r="H7" s="56">
        <v>5617</v>
      </c>
      <c r="I7" s="57">
        <v>5556</v>
      </c>
    </row>
    <row r="8" spans="1:9" ht="19.5" customHeight="1">
      <c r="A8" s="164"/>
      <c r="B8" s="168" t="s">
        <v>30</v>
      </c>
      <c r="C8" s="169"/>
      <c r="D8" s="170"/>
      <c r="E8" s="56">
        <v>2078</v>
      </c>
      <c r="F8" s="56">
        <v>2050</v>
      </c>
      <c r="G8" s="56">
        <v>1952</v>
      </c>
      <c r="H8" s="56">
        <v>1937</v>
      </c>
      <c r="I8" s="57">
        <v>1923</v>
      </c>
    </row>
    <row r="9" spans="1:9" ht="19.5" customHeight="1">
      <c r="A9" s="164"/>
      <c r="B9" s="174" t="s">
        <v>31</v>
      </c>
      <c r="C9" s="175"/>
      <c r="D9" s="176"/>
      <c r="E9" s="58">
        <f>SUM(E5:E8)</f>
        <v>22587</v>
      </c>
      <c r="F9" s="58">
        <f>SUM(F5:F8)</f>
        <v>22424</v>
      </c>
      <c r="G9" s="58">
        <f>SUM(G5:G8)</f>
        <v>22129</v>
      </c>
      <c r="H9" s="58">
        <f>SUM(H5:H8)</f>
        <v>21805</v>
      </c>
      <c r="I9" s="59">
        <f>SUM(I5:I8)</f>
        <v>21755</v>
      </c>
    </row>
    <row r="10" spans="1:9" ht="19.5" customHeight="1">
      <c r="A10" s="164" t="s">
        <v>17</v>
      </c>
      <c r="B10" s="165" t="s">
        <v>21</v>
      </c>
      <c r="C10" s="166"/>
      <c r="D10" s="167"/>
      <c r="E10" s="60">
        <v>232</v>
      </c>
      <c r="F10" s="60">
        <v>235</v>
      </c>
      <c r="G10" s="60">
        <v>227</v>
      </c>
      <c r="H10" s="60">
        <v>232</v>
      </c>
      <c r="I10" s="61">
        <v>241</v>
      </c>
    </row>
    <row r="11" spans="1:9" ht="19.5" customHeight="1">
      <c r="A11" s="164"/>
      <c r="B11" s="168" t="s">
        <v>22</v>
      </c>
      <c r="C11" s="169"/>
      <c r="D11" s="170"/>
      <c r="E11" s="60">
        <v>827</v>
      </c>
      <c r="F11" s="60">
        <v>782</v>
      </c>
      <c r="G11" s="60">
        <v>767</v>
      </c>
      <c r="H11" s="60">
        <v>693</v>
      </c>
      <c r="I11" s="61">
        <v>673</v>
      </c>
    </row>
    <row r="12" spans="1:9" ht="19.5" customHeight="1">
      <c r="A12" s="164"/>
      <c r="B12" s="174" t="s">
        <v>32</v>
      </c>
      <c r="C12" s="175"/>
      <c r="D12" s="176"/>
      <c r="E12" s="58">
        <f>SUM(E10:E11)</f>
        <v>1059</v>
      </c>
      <c r="F12" s="58">
        <f>SUM(F10:F11)</f>
        <v>1017</v>
      </c>
      <c r="G12" s="58">
        <f>SUM(G10:G11)</f>
        <v>994</v>
      </c>
      <c r="H12" s="58">
        <f>SUM(H10:H11)</f>
        <v>925</v>
      </c>
      <c r="I12" s="59">
        <f>SUM(I10:I11)</f>
        <v>914</v>
      </c>
    </row>
    <row r="13" spans="1:9" ht="19.5" customHeight="1">
      <c r="A13" s="164" t="s">
        <v>16</v>
      </c>
      <c r="B13" s="165" t="s">
        <v>23</v>
      </c>
      <c r="C13" s="166"/>
      <c r="D13" s="167"/>
      <c r="E13" s="60">
        <v>662</v>
      </c>
      <c r="F13" s="60">
        <v>602</v>
      </c>
      <c r="G13" s="60">
        <v>558</v>
      </c>
      <c r="H13" s="60">
        <v>538</v>
      </c>
      <c r="I13" s="61">
        <v>495</v>
      </c>
    </row>
    <row r="14" spans="1:9" ht="19.5" customHeight="1">
      <c r="A14" s="187"/>
      <c r="B14" s="168" t="s">
        <v>24</v>
      </c>
      <c r="C14" s="169"/>
      <c r="D14" s="170"/>
      <c r="E14" s="60">
        <v>274</v>
      </c>
      <c r="F14" s="60">
        <v>282</v>
      </c>
      <c r="G14" s="60">
        <v>271</v>
      </c>
      <c r="H14" s="60">
        <v>269</v>
      </c>
      <c r="I14" s="61">
        <v>269</v>
      </c>
    </row>
    <row r="15" spans="1:9" ht="19.5" customHeight="1">
      <c r="A15" s="187"/>
      <c r="B15" s="174" t="s">
        <v>32</v>
      </c>
      <c r="C15" s="175"/>
      <c r="D15" s="176"/>
      <c r="E15" s="60">
        <v>884</v>
      </c>
      <c r="F15" s="60">
        <v>884</v>
      </c>
      <c r="G15" s="60">
        <v>829</v>
      </c>
      <c r="H15" s="60">
        <f>SUM(H13:H14)</f>
        <v>807</v>
      </c>
      <c r="I15" s="61">
        <f>SUM(I13:I14)</f>
        <v>764</v>
      </c>
    </row>
    <row r="16" spans="1:9" ht="19.5" customHeight="1">
      <c r="A16" s="188" t="s">
        <v>117</v>
      </c>
      <c r="B16" s="188"/>
      <c r="C16" s="188"/>
      <c r="D16" s="189"/>
      <c r="E16" s="62">
        <v>24582</v>
      </c>
      <c r="F16" s="62">
        <f>F9+F12+F15</f>
        <v>24325</v>
      </c>
      <c r="G16" s="62">
        <f>G9+G12+G15</f>
        <v>23952</v>
      </c>
      <c r="H16" s="62">
        <f>H9+H12+H15</f>
        <v>23537</v>
      </c>
      <c r="I16" s="63">
        <f>I9+I12+I15</f>
        <v>23433</v>
      </c>
    </row>
    <row r="17" spans="1:9" ht="19.5" customHeight="1">
      <c r="A17" s="44" t="s">
        <v>0</v>
      </c>
      <c r="B17" s="190" t="s">
        <v>118</v>
      </c>
      <c r="C17" s="190"/>
      <c r="D17" s="191"/>
      <c r="E17" s="64">
        <v>1179</v>
      </c>
      <c r="F17" s="64">
        <v>1117</v>
      </c>
      <c r="G17" s="64">
        <v>1121</v>
      </c>
      <c r="H17" s="64">
        <v>1116</v>
      </c>
      <c r="I17" s="65">
        <v>1128</v>
      </c>
    </row>
    <row r="18" spans="1:9" ht="19.5" customHeight="1" thickBot="1">
      <c r="A18" s="180" t="s">
        <v>33</v>
      </c>
      <c r="B18" s="180"/>
      <c r="C18" s="180"/>
      <c r="D18" s="181"/>
      <c r="E18" s="66">
        <f>E16+E17</f>
        <v>25761</v>
      </c>
      <c r="F18" s="66">
        <f>F16+F17</f>
        <v>25442</v>
      </c>
      <c r="G18" s="66">
        <f>G16+G17</f>
        <v>25073</v>
      </c>
      <c r="H18" s="66">
        <f>H16+H17</f>
        <v>24653</v>
      </c>
      <c r="I18" s="67">
        <f>I16+I17</f>
        <v>24561</v>
      </c>
    </row>
    <row r="19" spans="1:9" s="136" customFormat="1" ht="17.25" customHeight="1">
      <c r="A19" s="135"/>
      <c r="B19" s="135"/>
      <c r="C19" s="135"/>
      <c r="D19" s="135"/>
      <c r="E19" s="135"/>
      <c r="F19" s="135"/>
      <c r="H19" s="137"/>
      <c r="I19" s="137" t="s">
        <v>39</v>
      </c>
    </row>
    <row r="20" ht="30" customHeight="1"/>
    <row r="21" spans="1:9" s="33" customFormat="1" ht="17.25">
      <c r="A21" s="161" t="s">
        <v>34</v>
      </c>
      <c r="B21" s="161"/>
      <c r="C21" s="161"/>
      <c r="D21" s="161"/>
      <c r="E21" s="161"/>
      <c r="F21" s="161"/>
      <c r="G21" s="161"/>
      <c r="H21" s="161"/>
      <c r="I21" s="161"/>
    </row>
    <row r="22" spans="6:9" s="35" customFormat="1" ht="15" customHeight="1" thickBot="1">
      <c r="F22" s="36"/>
      <c r="H22" s="37"/>
      <c r="I22" s="37" t="s">
        <v>40</v>
      </c>
    </row>
    <row r="23" spans="1:9" s="4" customFormat="1" ht="17.25" customHeight="1">
      <c r="A23" s="5"/>
      <c r="B23" s="5"/>
      <c r="C23" s="5"/>
      <c r="D23" s="154" t="s">
        <v>27</v>
      </c>
      <c r="E23" s="27">
        <v>40269</v>
      </c>
      <c r="F23" s="27">
        <v>40634</v>
      </c>
      <c r="G23" s="27">
        <v>41000</v>
      </c>
      <c r="H23" s="27">
        <v>41365</v>
      </c>
      <c r="I23" s="29">
        <v>41730</v>
      </c>
    </row>
    <row r="24" spans="1:9" s="4" customFormat="1" ht="17.25" customHeight="1">
      <c r="A24" s="155" t="s">
        <v>1</v>
      </c>
      <c r="B24" s="6"/>
      <c r="C24" s="6"/>
      <c r="D24" s="7"/>
      <c r="E24" s="31" t="s">
        <v>45</v>
      </c>
      <c r="F24" s="31" t="s">
        <v>36</v>
      </c>
      <c r="G24" s="31" t="s">
        <v>43</v>
      </c>
      <c r="H24" s="31" t="s">
        <v>44</v>
      </c>
      <c r="I24" s="32" t="s">
        <v>46</v>
      </c>
    </row>
    <row r="25" spans="1:9" s="4" customFormat="1" ht="19.5" customHeight="1">
      <c r="A25" s="13" t="s">
        <v>2</v>
      </c>
      <c r="B25" s="13"/>
      <c r="C25" s="13"/>
      <c r="D25" s="14"/>
      <c r="E25" s="46">
        <f>SUM(E26:E41)</f>
        <v>154239</v>
      </c>
      <c r="F25" s="46">
        <f>SUM(F26:F41)</f>
        <v>153982</v>
      </c>
      <c r="G25" s="46">
        <f>SUM(G26:G41)</f>
        <v>154672</v>
      </c>
      <c r="H25" s="46">
        <f>SUM(H26:H41)</f>
        <v>155560</v>
      </c>
      <c r="I25" s="47">
        <f>SUM(I26:I41)</f>
        <v>156893</v>
      </c>
    </row>
    <row r="26" spans="1:9" s="4" customFormat="1" ht="19.5" customHeight="1">
      <c r="A26" s="15" t="s">
        <v>3</v>
      </c>
      <c r="B26" s="15"/>
      <c r="C26" s="15"/>
      <c r="D26" s="16"/>
      <c r="E26" s="46">
        <v>58008</v>
      </c>
      <c r="F26" s="46">
        <v>58122</v>
      </c>
      <c r="G26" s="46">
        <v>58400</v>
      </c>
      <c r="H26" s="46">
        <v>58411</v>
      </c>
      <c r="I26" s="47">
        <v>58149</v>
      </c>
    </row>
    <row r="27" spans="1:9" s="4" customFormat="1" ht="19.5" customHeight="1">
      <c r="A27" s="15" t="s">
        <v>4</v>
      </c>
      <c r="B27" s="15"/>
      <c r="C27" s="15"/>
      <c r="D27" s="16"/>
      <c r="E27" s="48">
        <v>2</v>
      </c>
      <c r="F27" s="48">
        <v>2</v>
      </c>
      <c r="G27" s="48">
        <v>1</v>
      </c>
      <c r="H27" s="48">
        <v>1</v>
      </c>
      <c r="I27" s="49">
        <v>1</v>
      </c>
    </row>
    <row r="28" spans="1:9" s="4" customFormat="1" ht="19.5" customHeight="1">
      <c r="A28" s="15" t="s">
        <v>5</v>
      </c>
      <c r="B28" s="15"/>
      <c r="C28" s="15"/>
      <c r="D28" s="16"/>
      <c r="E28" s="46">
        <v>6866</v>
      </c>
      <c r="F28" s="46">
        <v>6676</v>
      </c>
      <c r="G28" s="46">
        <v>6637</v>
      </c>
      <c r="H28" s="46">
        <v>6608</v>
      </c>
      <c r="I28" s="47">
        <v>6677</v>
      </c>
    </row>
    <row r="29" spans="1:9" s="4" customFormat="1" ht="19.5" customHeight="1">
      <c r="A29" s="15" t="s">
        <v>6</v>
      </c>
      <c r="B29" s="15"/>
      <c r="C29" s="15"/>
      <c r="D29" s="16"/>
      <c r="E29" s="48">
        <v>376</v>
      </c>
      <c r="F29" s="48">
        <v>350</v>
      </c>
      <c r="G29" s="48">
        <v>340</v>
      </c>
      <c r="H29" s="48">
        <v>344</v>
      </c>
      <c r="I29" s="49">
        <v>340</v>
      </c>
    </row>
    <row r="30" spans="1:9" s="4" customFormat="1" ht="19.5" customHeight="1">
      <c r="A30" s="15" t="s">
        <v>7</v>
      </c>
      <c r="B30" s="15"/>
      <c r="C30" s="15"/>
      <c r="D30" s="16"/>
      <c r="E30" s="48">
        <v>344</v>
      </c>
      <c r="F30" s="48">
        <v>334</v>
      </c>
      <c r="G30" s="48">
        <v>337</v>
      </c>
      <c r="H30" s="48">
        <v>326</v>
      </c>
      <c r="I30" s="49">
        <v>338</v>
      </c>
    </row>
    <row r="31" spans="1:9" s="4" customFormat="1" ht="19.5" customHeight="1">
      <c r="A31" s="15" t="s">
        <v>8</v>
      </c>
      <c r="B31" s="15"/>
      <c r="C31" s="15"/>
      <c r="D31" s="16"/>
      <c r="E31" s="50">
        <v>1583</v>
      </c>
      <c r="F31" s="50">
        <v>1569</v>
      </c>
      <c r="G31" s="50">
        <v>1555</v>
      </c>
      <c r="H31" s="50">
        <v>1562</v>
      </c>
      <c r="I31" s="51">
        <v>1610</v>
      </c>
    </row>
    <row r="32" spans="1:9" s="4" customFormat="1" ht="19.5" customHeight="1">
      <c r="A32" s="15" t="s">
        <v>35</v>
      </c>
      <c r="B32" s="15"/>
      <c r="C32" s="15"/>
      <c r="D32" s="16"/>
      <c r="E32" s="52">
        <v>50</v>
      </c>
      <c r="F32" s="52">
        <v>52</v>
      </c>
      <c r="G32" s="52">
        <v>46</v>
      </c>
      <c r="H32" s="52">
        <v>46</v>
      </c>
      <c r="I32" s="53">
        <v>46</v>
      </c>
    </row>
    <row r="33" spans="1:9" s="4" customFormat="1" ht="19.5" customHeight="1">
      <c r="A33" s="17" t="s">
        <v>9</v>
      </c>
      <c r="B33" s="17"/>
      <c r="C33" s="17"/>
      <c r="D33" s="18"/>
      <c r="E33" s="54">
        <v>1952</v>
      </c>
      <c r="F33" s="54">
        <v>1951</v>
      </c>
      <c r="G33" s="54">
        <v>2056</v>
      </c>
      <c r="H33" s="54">
        <v>2132</v>
      </c>
      <c r="I33" s="55">
        <v>2194</v>
      </c>
    </row>
    <row r="34" spans="1:9" s="4" customFormat="1" ht="19.5" customHeight="1">
      <c r="A34" s="185" t="s">
        <v>20</v>
      </c>
      <c r="B34" s="19" t="s">
        <v>10</v>
      </c>
      <c r="C34" s="19"/>
      <c r="D34" s="20"/>
      <c r="E34" s="54">
        <v>39562</v>
      </c>
      <c r="F34" s="54">
        <v>40615</v>
      </c>
      <c r="G34" s="54">
        <v>41733</v>
      </c>
      <c r="H34" s="54">
        <v>43204</v>
      </c>
      <c r="I34" s="55">
        <v>45195</v>
      </c>
    </row>
    <row r="35" spans="1:9" s="4" customFormat="1" ht="19.5" customHeight="1">
      <c r="A35" s="186"/>
      <c r="B35" s="19" t="s">
        <v>11</v>
      </c>
      <c r="C35" s="19"/>
      <c r="D35" s="20"/>
      <c r="E35" s="54">
        <v>16386</v>
      </c>
      <c r="F35" s="54">
        <v>15967</v>
      </c>
      <c r="G35" s="54">
        <v>15845</v>
      </c>
      <c r="H35" s="54">
        <v>15649</v>
      </c>
      <c r="I35" s="55">
        <v>15542</v>
      </c>
    </row>
    <row r="36" spans="1:9" s="4" customFormat="1" ht="19.5" customHeight="1">
      <c r="A36" s="186"/>
      <c r="B36" s="19" t="s">
        <v>12</v>
      </c>
      <c r="C36" s="19"/>
      <c r="D36" s="20"/>
      <c r="E36" s="54">
        <v>5</v>
      </c>
      <c r="F36" s="54">
        <v>5</v>
      </c>
      <c r="G36" s="54">
        <v>5</v>
      </c>
      <c r="H36" s="54">
        <v>5</v>
      </c>
      <c r="I36" s="55">
        <v>5</v>
      </c>
    </row>
    <row r="37" spans="1:9" s="4" customFormat="1" ht="19.5" customHeight="1">
      <c r="A37" s="186"/>
      <c r="B37" s="21" t="s">
        <v>13</v>
      </c>
      <c r="C37" s="21"/>
      <c r="D37" s="22"/>
      <c r="E37" s="54">
        <v>1813</v>
      </c>
      <c r="F37" s="54">
        <v>1913</v>
      </c>
      <c r="G37" s="54">
        <v>1937</v>
      </c>
      <c r="H37" s="54">
        <v>2016</v>
      </c>
      <c r="I37" s="47">
        <v>2094</v>
      </c>
    </row>
    <row r="38" spans="1:9" s="4" customFormat="1" ht="19.5" customHeight="1">
      <c r="A38" s="25" t="s">
        <v>14</v>
      </c>
      <c r="B38" s="23"/>
      <c r="C38" s="23"/>
      <c r="D38" s="24"/>
      <c r="E38" s="54">
        <v>9523</v>
      </c>
      <c r="F38" s="54">
        <v>9291</v>
      </c>
      <c r="G38" s="54">
        <v>9136</v>
      </c>
      <c r="H38" s="54">
        <v>8983</v>
      </c>
      <c r="I38" s="55">
        <v>8805</v>
      </c>
    </row>
    <row r="39" spans="1:9" s="4" customFormat="1" ht="19.5" customHeight="1">
      <c r="A39" s="182" t="s">
        <v>19</v>
      </c>
      <c r="B39" s="158" t="s">
        <v>37</v>
      </c>
      <c r="C39" s="159"/>
      <c r="D39" s="160"/>
      <c r="E39" s="54">
        <v>1098</v>
      </c>
      <c r="F39" s="54">
        <v>1206</v>
      </c>
      <c r="G39" s="54">
        <v>1289</v>
      </c>
      <c r="H39" s="54">
        <v>1411</v>
      </c>
      <c r="I39" s="55">
        <v>1560</v>
      </c>
    </row>
    <row r="40" spans="1:9" s="4" customFormat="1" ht="19.5" customHeight="1">
      <c r="A40" s="183"/>
      <c r="B40" s="158" t="s">
        <v>15</v>
      </c>
      <c r="C40" s="159"/>
      <c r="D40" s="160"/>
      <c r="E40" s="54">
        <v>864</v>
      </c>
      <c r="F40" s="54">
        <v>785</v>
      </c>
      <c r="G40" s="54">
        <v>773</v>
      </c>
      <c r="H40" s="54">
        <v>755</v>
      </c>
      <c r="I40" s="55">
        <v>703</v>
      </c>
    </row>
    <row r="41" spans="1:11" s="4" customFormat="1" ht="19.5" customHeight="1">
      <c r="A41" s="183"/>
      <c r="B41" s="177" t="s">
        <v>38</v>
      </c>
      <c r="C41" s="178"/>
      <c r="D41" s="179"/>
      <c r="E41" s="54">
        <v>15807</v>
      </c>
      <c r="F41" s="54">
        <v>15144</v>
      </c>
      <c r="G41" s="54">
        <v>14582</v>
      </c>
      <c r="H41" s="54">
        <v>14107</v>
      </c>
      <c r="I41" s="55">
        <v>13634</v>
      </c>
      <c r="K41" s="45"/>
    </row>
    <row r="42" spans="1:9" s="4" customFormat="1" ht="6.75" customHeight="1" thickBot="1">
      <c r="A42" s="184"/>
      <c r="B42" s="8"/>
      <c r="C42" s="8"/>
      <c r="D42" s="9"/>
      <c r="E42" s="11"/>
      <c r="F42" s="11"/>
      <c r="G42" s="10"/>
      <c r="H42" s="10"/>
      <c r="I42" s="10"/>
    </row>
    <row r="43" spans="1:9" s="139" customFormat="1" ht="15.75" customHeight="1">
      <c r="A43" s="138"/>
      <c r="E43" s="140"/>
      <c r="F43" s="157" t="s">
        <v>25</v>
      </c>
      <c r="G43" s="157"/>
      <c r="H43" s="157"/>
      <c r="I43" s="157"/>
    </row>
    <row r="44" spans="2:3" s="26" customFormat="1" ht="12" customHeight="1">
      <c r="B44" s="30"/>
      <c r="C44" s="30"/>
    </row>
    <row r="45" spans="1:3" s="26" customFormat="1" ht="12">
      <c r="A45" s="30"/>
      <c r="C45" s="30"/>
    </row>
    <row r="46" s="28" customFormat="1" ht="12"/>
  </sheetData>
  <sheetProtection/>
  <mergeCells count="25">
    <mergeCell ref="B41:D41"/>
    <mergeCell ref="A18:D18"/>
    <mergeCell ref="A39:A42"/>
    <mergeCell ref="A34:A37"/>
    <mergeCell ref="A13:A15"/>
    <mergeCell ref="B15:D15"/>
    <mergeCell ref="A16:D16"/>
    <mergeCell ref="B17:D17"/>
    <mergeCell ref="B40:D40"/>
    <mergeCell ref="B8:D8"/>
    <mergeCell ref="B9:D9"/>
    <mergeCell ref="B10:D10"/>
    <mergeCell ref="B11:D11"/>
    <mergeCell ref="B12:D12"/>
    <mergeCell ref="A10:A12"/>
    <mergeCell ref="F43:I43"/>
    <mergeCell ref="B39:D39"/>
    <mergeCell ref="A21:I21"/>
    <mergeCell ref="A1:I1"/>
    <mergeCell ref="A5:A9"/>
    <mergeCell ref="B13:D13"/>
    <mergeCell ref="B14:D14"/>
    <mergeCell ref="B5:D5"/>
    <mergeCell ref="B6:D6"/>
    <mergeCell ref="B7:D7"/>
  </mergeCells>
  <printOptions/>
  <pageMargins left="0.47" right="0.35" top="0.49" bottom="0.19" header="0.16" footer="0.16"/>
  <pageSetup firstPageNumber="7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C33"/>
  <sheetViews>
    <sheetView defaultGridColor="0" view="pageBreakPreview" zoomScaleSheetLayoutView="100" zoomScalePageLayoutView="0" colorId="22" workbookViewId="0" topLeftCell="A1">
      <selection activeCell="F20" sqref="F20"/>
    </sheetView>
  </sheetViews>
  <sheetFormatPr defaultColWidth="9.25390625" defaultRowHeight="13.5"/>
  <cols>
    <col min="1" max="1" width="9.125" style="75" bestFit="1" customWidth="1"/>
    <col min="2" max="2" width="18.625" style="75" customWidth="1"/>
    <col min="3" max="6" width="14.625" style="75" customWidth="1"/>
    <col min="7" max="16384" width="9.25390625" style="75" customWidth="1"/>
  </cols>
  <sheetData>
    <row r="1" spans="1:6" s="68" customFormat="1" ht="17.25">
      <c r="A1" s="192" t="s">
        <v>47</v>
      </c>
      <c r="B1" s="192"/>
      <c r="C1" s="192"/>
      <c r="D1" s="192"/>
      <c r="E1" s="192"/>
      <c r="F1" s="192"/>
    </row>
    <row r="2" spans="5:6" s="69" customFormat="1" ht="12.75" customHeight="1" thickBot="1">
      <c r="E2" s="193" t="s">
        <v>48</v>
      </c>
      <c r="F2" s="193"/>
    </row>
    <row r="3" spans="1:237" ht="30" customHeight="1">
      <c r="A3" s="70" t="s">
        <v>49</v>
      </c>
      <c r="B3" s="71" t="s">
        <v>50</v>
      </c>
      <c r="C3" s="156">
        <v>35431</v>
      </c>
      <c r="D3" s="72" t="s">
        <v>115</v>
      </c>
      <c r="E3" s="72" t="s">
        <v>114</v>
      </c>
      <c r="F3" s="73" t="s">
        <v>51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</row>
    <row r="4" spans="1:6" s="80" customFormat="1" ht="27" customHeight="1">
      <c r="A4" s="194" t="s">
        <v>52</v>
      </c>
      <c r="B4" s="76" t="s">
        <v>53</v>
      </c>
      <c r="C4" s="77">
        <v>15111</v>
      </c>
      <c r="D4" s="77">
        <v>14625</v>
      </c>
      <c r="E4" s="78">
        <v>17410</v>
      </c>
      <c r="F4" s="79">
        <f>E22</f>
        <v>16841</v>
      </c>
    </row>
    <row r="5" spans="1:6" s="80" customFormat="1" ht="30" customHeight="1">
      <c r="A5" s="195"/>
      <c r="B5" s="81" t="s">
        <v>110</v>
      </c>
      <c r="C5" s="82">
        <v>9381</v>
      </c>
      <c r="D5" s="82">
        <v>10616</v>
      </c>
      <c r="E5" s="83">
        <v>14112</v>
      </c>
      <c r="F5" s="84">
        <f>E23</f>
        <v>13651</v>
      </c>
    </row>
    <row r="6" spans="1:6" s="80" customFormat="1" ht="30" customHeight="1">
      <c r="A6" s="195"/>
      <c r="B6" s="81" t="s">
        <v>111</v>
      </c>
      <c r="C6" s="82">
        <v>13488</v>
      </c>
      <c r="D6" s="82">
        <v>12943</v>
      </c>
      <c r="E6" s="83">
        <v>16536</v>
      </c>
      <c r="F6" s="84">
        <f>E24</f>
        <v>15996</v>
      </c>
    </row>
    <row r="7" spans="1:6" s="80" customFormat="1" ht="30" customHeight="1">
      <c r="A7" s="195"/>
      <c r="B7" s="81" t="s">
        <v>54</v>
      </c>
      <c r="C7" s="82">
        <v>22210</v>
      </c>
      <c r="D7" s="82">
        <v>20319</v>
      </c>
      <c r="E7" s="83">
        <v>16599</v>
      </c>
      <c r="F7" s="84">
        <f>E25</f>
        <v>15003</v>
      </c>
    </row>
    <row r="8" spans="1:6" s="80" customFormat="1" ht="30" customHeight="1">
      <c r="A8" s="195"/>
      <c r="B8" s="85" t="s">
        <v>55</v>
      </c>
      <c r="C8" s="82" t="s">
        <v>56</v>
      </c>
      <c r="D8" s="82" t="s">
        <v>56</v>
      </c>
      <c r="E8" s="82">
        <v>16829</v>
      </c>
      <c r="F8" s="86">
        <f>E26</f>
        <v>15211</v>
      </c>
    </row>
    <row r="9" spans="1:6" s="90" customFormat="1" ht="3" customHeight="1">
      <c r="A9" s="195"/>
      <c r="B9" s="87"/>
      <c r="C9" s="88"/>
      <c r="D9" s="88"/>
      <c r="E9" s="88"/>
      <c r="F9" s="89"/>
    </row>
    <row r="10" spans="1:6" s="80" customFormat="1" ht="30" customHeight="1">
      <c r="A10" s="195" t="s">
        <v>57</v>
      </c>
      <c r="B10" s="76" t="s">
        <v>58</v>
      </c>
      <c r="C10" s="77">
        <v>14333</v>
      </c>
      <c r="D10" s="77">
        <v>14770</v>
      </c>
      <c r="E10" s="78">
        <v>7731</v>
      </c>
      <c r="F10" s="79">
        <f>E28</f>
        <v>6894</v>
      </c>
    </row>
    <row r="11" spans="1:6" s="80" customFormat="1" ht="30" customHeight="1">
      <c r="A11" s="195"/>
      <c r="B11" s="81" t="s">
        <v>59</v>
      </c>
      <c r="C11" s="77">
        <v>12059</v>
      </c>
      <c r="D11" s="77">
        <v>18465</v>
      </c>
      <c r="E11" s="78">
        <v>14759</v>
      </c>
      <c r="F11" s="79">
        <f>E29</f>
        <v>15937</v>
      </c>
    </row>
    <row r="12" spans="1:6" s="80" customFormat="1" ht="30" customHeight="1">
      <c r="A12" s="195"/>
      <c r="B12" s="85" t="s">
        <v>60</v>
      </c>
      <c r="C12" s="77">
        <v>9296</v>
      </c>
      <c r="D12" s="77">
        <v>9789</v>
      </c>
      <c r="E12" s="78">
        <v>10782</v>
      </c>
      <c r="F12" s="79">
        <f>E30</f>
        <v>11132</v>
      </c>
    </row>
    <row r="13" spans="1:6" s="90" customFormat="1" ht="3" customHeight="1">
      <c r="A13" s="195"/>
      <c r="B13" s="87"/>
      <c r="C13" s="91"/>
      <c r="D13" s="88"/>
      <c r="E13" s="88"/>
      <c r="F13" s="89"/>
    </row>
    <row r="14" spans="1:6" s="80" customFormat="1" ht="30" customHeight="1" thickBot="1">
      <c r="A14" s="92" t="s">
        <v>61</v>
      </c>
      <c r="B14" s="93" t="s">
        <v>112</v>
      </c>
      <c r="C14" s="77">
        <v>10084</v>
      </c>
      <c r="D14" s="77">
        <v>10337</v>
      </c>
      <c r="E14" s="78">
        <v>9774</v>
      </c>
      <c r="F14" s="79">
        <f>E32</f>
        <v>15540</v>
      </c>
    </row>
    <row r="15" spans="3:6" s="141" customFormat="1" ht="15" customHeight="1">
      <c r="C15" s="196" t="s">
        <v>62</v>
      </c>
      <c r="D15" s="196"/>
      <c r="E15" s="196"/>
      <c r="F15" s="196"/>
    </row>
    <row r="16" s="94" customFormat="1" ht="30" customHeight="1"/>
    <row r="17" spans="1:6" s="68" customFormat="1" ht="18" customHeight="1">
      <c r="A17" s="192" t="s">
        <v>63</v>
      </c>
      <c r="B17" s="192"/>
      <c r="C17" s="192"/>
      <c r="D17" s="192"/>
      <c r="E17" s="192"/>
      <c r="F17" s="192"/>
    </row>
    <row r="18" spans="4:5" s="69" customFormat="1" ht="12.75" customHeight="1" thickBot="1">
      <c r="D18" s="193" t="s">
        <v>64</v>
      </c>
      <c r="E18" s="193"/>
    </row>
    <row r="19" spans="1:5" ht="15.75" customHeight="1">
      <c r="A19" s="95"/>
      <c r="B19" s="96" t="s">
        <v>1</v>
      </c>
      <c r="C19" s="199" t="s">
        <v>65</v>
      </c>
      <c r="D19" s="200"/>
      <c r="E19" s="201" t="s">
        <v>66</v>
      </c>
    </row>
    <row r="20" spans="2:5" ht="19.5" customHeight="1">
      <c r="B20" s="97"/>
      <c r="C20" s="204" t="s">
        <v>67</v>
      </c>
      <c r="D20" s="206" t="s">
        <v>68</v>
      </c>
      <c r="E20" s="202"/>
    </row>
    <row r="21" spans="1:5" ht="19.5" customHeight="1">
      <c r="A21" s="98" t="s">
        <v>69</v>
      </c>
      <c r="B21" s="99"/>
      <c r="C21" s="205"/>
      <c r="D21" s="207"/>
      <c r="E21" s="203"/>
    </row>
    <row r="22" spans="1:5" ht="30" customHeight="1">
      <c r="A22" s="194" t="s">
        <v>52</v>
      </c>
      <c r="B22" s="100" t="s">
        <v>70</v>
      </c>
      <c r="C22" s="144">
        <v>10458</v>
      </c>
      <c r="D22" s="145">
        <v>6383</v>
      </c>
      <c r="E22" s="146">
        <f>SUM(C22:D22)</f>
        <v>16841</v>
      </c>
    </row>
    <row r="23" spans="1:5" ht="30" customHeight="1">
      <c r="A23" s="195"/>
      <c r="B23" s="101" t="s">
        <v>58</v>
      </c>
      <c r="C23" s="147">
        <v>9160</v>
      </c>
      <c r="D23" s="145">
        <v>4491</v>
      </c>
      <c r="E23" s="146">
        <f>SUM(C23:D23)</f>
        <v>13651</v>
      </c>
    </row>
    <row r="24" spans="1:5" ht="30" customHeight="1">
      <c r="A24" s="195"/>
      <c r="B24" s="101" t="s">
        <v>71</v>
      </c>
      <c r="C24" s="147">
        <v>11421</v>
      </c>
      <c r="D24" s="145">
        <v>4575</v>
      </c>
      <c r="E24" s="146">
        <f>SUM(C24:D24)</f>
        <v>15996</v>
      </c>
    </row>
    <row r="25" spans="1:5" ht="30" customHeight="1">
      <c r="A25" s="195"/>
      <c r="B25" s="101" t="s">
        <v>54</v>
      </c>
      <c r="C25" s="147">
        <v>11177</v>
      </c>
      <c r="D25" s="145">
        <v>3826</v>
      </c>
      <c r="E25" s="146">
        <f>SUM(C25:D25)</f>
        <v>15003</v>
      </c>
    </row>
    <row r="26" spans="1:5" ht="30" customHeight="1">
      <c r="A26" s="198"/>
      <c r="B26" s="103" t="s">
        <v>55</v>
      </c>
      <c r="C26" s="147">
        <v>9954</v>
      </c>
      <c r="D26" s="145">
        <v>5257</v>
      </c>
      <c r="E26" s="146">
        <f>SUM(C26:D26)</f>
        <v>15211</v>
      </c>
    </row>
    <row r="27" spans="1:5" ht="3" customHeight="1">
      <c r="A27" s="104"/>
      <c r="B27" s="105"/>
      <c r="C27" s="148"/>
      <c r="D27" s="149"/>
      <c r="E27" s="150"/>
    </row>
    <row r="28" spans="1:5" ht="30" customHeight="1">
      <c r="A28" s="195" t="s">
        <v>57</v>
      </c>
      <c r="B28" s="101" t="s">
        <v>58</v>
      </c>
      <c r="C28" s="147">
        <v>6248</v>
      </c>
      <c r="D28" s="145">
        <v>646</v>
      </c>
      <c r="E28" s="146">
        <f>SUM(C28:D28)</f>
        <v>6894</v>
      </c>
    </row>
    <row r="29" spans="1:5" ht="30" customHeight="1">
      <c r="A29" s="195"/>
      <c r="B29" s="101" t="s">
        <v>59</v>
      </c>
      <c r="C29" s="147">
        <v>14791</v>
      </c>
      <c r="D29" s="145">
        <v>1146</v>
      </c>
      <c r="E29" s="146">
        <f>SUM(C29:D29)</f>
        <v>15937</v>
      </c>
    </row>
    <row r="30" spans="1:5" ht="30" customHeight="1">
      <c r="A30" s="198"/>
      <c r="B30" s="103" t="s">
        <v>60</v>
      </c>
      <c r="C30" s="147">
        <v>10084</v>
      </c>
      <c r="D30" s="145">
        <v>1048</v>
      </c>
      <c r="E30" s="146">
        <f>SUM(C30:D30)</f>
        <v>11132</v>
      </c>
    </row>
    <row r="31" spans="1:5" ht="3" customHeight="1">
      <c r="A31" s="104"/>
      <c r="B31" s="105"/>
      <c r="C31" s="148"/>
      <c r="D31" s="149"/>
      <c r="E31" s="150"/>
    </row>
    <row r="32" spans="1:5" ht="30" customHeight="1" thickBot="1">
      <c r="A32" s="102" t="s">
        <v>61</v>
      </c>
      <c r="B32" s="106" t="s">
        <v>71</v>
      </c>
      <c r="C32" s="151">
        <v>14541</v>
      </c>
      <c r="D32" s="152">
        <v>999</v>
      </c>
      <c r="E32" s="153">
        <f>SUM(C32:D32)</f>
        <v>15540</v>
      </c>
    </row>
    <row r="33" spans="1:5" s="141" customFormat="1" ht="15" customHeight="1">
      <c r="A33" s="197" t="s">
        <v>72</v>
      </c>
      <c r="B33" s="197"/>
      <c r="C33" s="197"/>
      <c r="D33" s="196" t="s">
        <v>73</v>
      </c>
      <c r="E33" s="196"/>
    </row>
    <row r="34" ht="15.75" customHeight="1"/>
  </sheetData>
  <sheetProtection/>
  <mergeCells count="15">
    <mergeCell ref="A33:C33"/>
    <mergeCell ref="A28:A30"/>
    <mergeCell ref="D18:E18"/>
    <mergeCell ref="C19:D19"/>
    <mergeCell ref="E19:E21"/>
    <mergeCell ref="C20:C21"/>
    <mergeCell ref="D20:D21"/>
    <mergeCell ref="A22:A26"/>
    <mergeCell ref="D33:E33"/>
    <mergeCell ref="A1:F1"/>
    <mergeCell ref="E2:F2"/>
    <mergeCell ref="A4:A9"/>
    <mergeCell ref="A10:A13"/>
    <mergeCell ref="C15:F15"/>
    <mergeCell ref="A17:F17"/>
  </mergeCells>
  <printOptions/>
  <pageMargins left="0.82" right="0.38" top="0.59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zoomScalePageLayoutView="0" workbookViewId="0" topLeftCell="A13">
      <selection activeCell="G27" sqref="G27"/>
    </sheetView>
  </sheetViews>
  <sheetFormatPr defaultColWidth="9.00390625" defaultRowHeight="13.5"/>
  <cols>
    <col min="1" max="1" width="3.625" style="0" customWidth="1"/>
    <col min="2" max="2" width="4.75390625" style="0" bestFit="1" customWidth="1"/>
    <col min="3" max="3" width="9.625" style="133" customWidth="1"/>
    <col min="4" max="8" width="6.125" style="134" customWidth="1"/>
    <col min="9" max="15" width="6.125" style="0" customWidth="1"/>
    <col min="16" max="16" width="6.375" style="0" bestFit="1" customWidth="1"/>
    <col min="17" max="18" width="8.625" style="0" bestFit="1" customWidth="1"/>
    <col min="20" max="20" width="7.25390625" style="0" bestFit="1" customWidth="1"/>
    <col min="21" max="21" width="6.375" style="0" bestFit="1" customWidth="1"/>
    <col min="22" max="22" width="7.25390625" style="0" bestFit="1" customWidth="1"/>
    <col min="23" max="23" width="8.375" style="0" bestFit="1" customWidth="1"/>
  </cols>
  <sheetData>
    <row r="1" spans="1:15" s="33" customFormat="1" ht="19.5" customHeight="1">
      <c r="A1" s="209" t="s">
        <v>74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s="33" customFormat="1" ht="17.25">
      <c r="A2" s="107"/>
      <c r="B2" s="107"/>
      <c r="C2" s="108"/>
      <c r="D2" s="107"/>
      <c r="E2" s="107"/>
      <c r="F2" s="107"/>
      <c r="G2" s="107"/>
      <c r="H2" s="107"/>
      <c r="I2" s="109"/>
      <c r="J2" s="109"/>
      <c r="K2" s="109"/>
      <c r="L2" s="109"/>
      <c r="M2" s="109"/>
      <c r="N2" s="210" t="s">
        <v>75</v>
      </c>
      <c r="O2" s="210"/>
    </row>
    <row r="3" spans="1:15" s="112" customFormat="1" ht="18" customHeight="1">
      <c r="A3" s="110"/>
      <c r="B3" s="111" t="s">
        <v>76</v>
      </c>
      <c r="C3" s="211" t="s">
        <v>77</v>
      </c>
      <c r="D3" s="213" t="s">
        <v>78</v>
      </c>
      <c r="E3" s="214"/>
      <c r="F3" s="214"/>
      <c r="G3" s="214"/>
      <c r="H3" s="214"/>
      <c r="I3" s="214"/>
      <c r="J3" s="214"/>
      <c r="K3" s="214"/>
      <c r="L3" s="215"/>
      <c r="M3" s="213" t="s">
        <v>79</v>
      </c>
      <c r="N3" s="214"/>
      <c r="O3" s="214"/>
    </row>
    <row r="4" spans="1:15" s="112" customFormat="1" ht="18" customHeight="1">
      <c r="A4" s="113" t="s">
        <v>80</v>
      </c>
      <c r="B4" s="114"/>
      <c r="C4" s="212"/>
      <c r="D4" s="115" t="s">
        <v>81</v>
      </c>
      <c r="E4" s="115" t="s">
        <v>82</v>
      </c>
      <c r="F4" s="115" t="s">
        <v>83</v>
      </c>
      <c r="G4" s="115" t="s">
        <v>84</v>
      </c>
      <c r="H4" s="115" t="s">
        <v>85</v>
      </c>
      <c r="I4" s="115" t="s">
        <v>86</v>
      </c>
      <c r="J4" s="115" t="s">
        <v>87</v>
      </c>
      <c r="K4" s="115" t="s">
        <v>88</v>
      </c>
      <c r="L4" s="115" t="s">
        <v>89</v>
      </c>
      <c r="M4" s="115" t="s">
        <v>90</v>
      </c>
      <c r="N4" s="115" t="s">
        <v>91</v>
      </c>
      <c r="O4" s="115" t="s">
        <v>92</v>
      </c>
    </row>
    <row r="5" spans="1:15" s="116" customFormat="1" ht="28.5" customHeight="1">
      <c r="A5" s="216" t="s">
        <v>93</v>
      </c>
      <c r="B5" s="217"/>
      <c r="C5" s="237">
        <f>SUM(D5:O5)</f>
        <v>6834705</v>
      </c>
      <c r="D5" s="242">
        <v>552504</v>
      </c>
      <c r="E5" s="242">
        <v>556628</v>
      </c>
      <c r="F5" s="242">
        <v>555349</v>
      </c>
      <c r="G5" s="242">
        <v>581994</v>
      </c>
      <c r="H5" s="242">
        <v>596462</v>
      </c>
      <c r="I5" s="242">
        <v>569359</v>
      </c>
      <c r="J5" s="242">
        <v>591645</v>
      </c>
      <c r="K5" s="242">
        <v>568991</v>
      </c>
      <c r="L5" s="242">
        <v>584377</v>
      </c>
      <c r="M5" s="242">
        <v>537931</v>
      </c>
      <c r="N5" s="242">
        <v>528400</v>
      </c>
      <c r="O5" s="243">
        <v>611065</v>
      </c>
    </row>
    <row r="6" spans="1:15" s="116" customFormat="1" ht="28.5" customHeight="1">
      <c r="A6" s="218" t="s">
        <v>94</v>
      </c>
      <c r="B6" s="218"/>
      <c r="C6" s="237">
        <f>SUM(D6:O6)</f>
        <v>4007707</v>
      </c>
      <c r="D6" s="244">
        <v>326100</v>
      </c>
      <c r="E6" s="244">
        <v>339217</v>
      </c>
      <c r="F6" s="244">
        <v>310316</v>
      </c>
      <c r="G6" s="244">
        <v>333098</v>
      </c>
      <c r="H6" s="244">
        <v>377243</v>
      </c>
      <c r="I6" s="244">
        <v>342314</v>
      </c>
      <c r="J6" s="244">
        <v>347543</v>
      </c>
      <c r="K6" s="244">
        <v>337493</v>
      </c>
      <c r="L6" s="244">
        <v>331971</v>
      </c>
      <c r="M6" s="244">
        <v>324365</v>
      </c>
      <c r="N6" s="244">
        <v>300825</v>
      </c>
      <c r="O6" s="245">
        <v>337222</v>
      </c>
    </row>
    <row r="7" spans="1:15" s="116" customFormat="1" ht="28.5" customHeight="1">
      <c r="A7" s="219" t="s">
        <v>95</v>
      </c>
      <c r="B7" s="220"/>
      <c r="C7" s="238">
        <f>SUM(D7:O7)</f>
        <v>2392470</v>
      </c>
      <c r="D7" s="246">
        <v>197761</v>
      </c>
      <c r="E7" s="246">
        <v>201929</v>
      </c>
      <c r="F7" s="246">
        <v>189813</v>
      </c>
      <c r="G7" s="246">
        <v>206329</v>
      </c>
      <c r="H7" s="246">
        <v>230429</v>
      </c>
      <c r="I7" s="246">
        <v>205256</v>
      </c>
      <c r="J7" s="246">
        <v>204031</v>
      </c>
      <c r="K7" s="246">
        <v>197514</v>
      </c>
      <c r="L7" s="246">
        <v>193153</v>
      </c>
      <c r="M7" s="246">
        <v>186406</v>
      </c>
      <c r="N7" s="246">
        <v>176037</v>
      </c>
      <c r="O7" s="247">
        <v>203812</v>
      </c>
    </row>
    <row r="8" spans="1:15" ht="15" customHeight="1">
      <c r="A8" s="117"/>
      <c r="B8" s="117"/>
      <c r="C8" s="118"/>
      <c r="D8" s="117"/>
      <c r="E8" s="117"/>
      <c r="F8" s="119"/>
      <c r="G8" s="119"/>
      <c r="H8" s="119"/>
      <c r="I8" s="119"/>
      <c r="J8" s="119"/>
      <c r="K8" s="117"/>
      <c r="L8" s="117"/>
      <c r="M8" s="117"/>
      <c r="N8" s="117"/>
      <c r="O8" s="117"/>
    </row>
    <row r="9" spans="1:15" s="120" customFormat="1" ht="18" customHeight="1">
      <c r="A9" s="110"/>
      <c r="B9" s="111" t="s">
        <v>76</v>
      </c>
      <c r="C9" s="221" t="s">
        <v>96</v>
      </c>
      <c r="D9" s="214" t="s">
        <v>79</v>
      </c>
      <c r="E9" s="214"/>
      <c r="F9" s="214"/>
      <c r="G9" s="214"/>
      <c r="H9" s="214"/>
      <c r="I9" s="214"/>
      <c r="J9" s="214"/>
      <c r="K9" s="214"/>
      <c r="L9" s="215"/>
      <c r="M9" s="213" t="s">
        <v>97</v>
      </c>
      <c r="N9" s="214"/>
      <c r="O9" s="214"/>
    </row>
    <row r="10" spans="1:15" s="120" customFormat="1" ht="18" customHeight="1">
      <c r="A10" s="113" t="s">
        <v>80</v>
      </c>
      <c r="B10" s="114"/>
      <c r="C10" s="222"/>
      <c r="D10" s="115" t="s">
        <v>81</v>
      </c>
      <c r="E10" s="115" t="s">
        <v>82</v>
      </c>
      <c r="F10" s="115" t="s">
        <v>83</v>
      </c>
      <c r="G10" s="115" t="s">
        <v>84</v>
      </c>
      <c r="H10" s="115" t="s">
        <v>85</v>
      </c>
      <c r="I10" s="115" t="s">
        <v>86</v>
      </c>
      <c r="J10" s="115" t="s">
        <v>87</v>
      </c>
      <c r="K10" s="115" t="s">
        <v>88</v>
      </c>
      <c r="L10" s="115" t="s">
        <v>89</v>
      </c>
      <c r="M10" s="115" t="s">
        <v>90</v>
      </c>
      <c r="N10" s="115" t="s">
        <v>91</v>
      </c>
      <c r="O10" s="115" t="s">
        <v>92</v>
      </c>
    </row>
    <row r="11" spans="1:15" s="121" customFormat="1" ht="28.5" customHeight="1">
      <c r="A11" s="216" t="s">
        <v>93</v>
      </c>
      <c r="B11" s="217"/>
      <c r="C11" s="239">
        <f>SUM(D11:O11)</f>
        <v>6908735</v>
      </c>
      <c r="D11" s="242">
        <v>569586</v>
      </c>
      <c r="E11" s="242">
        <v>560699</v>
      </c>
      <c r="F11" s="242">
        <v>561967</v>
      </c>
      <c r="G11" s="242">
        <v>590407</v>
      </c>
      <c r="H11" s="242">
        <v>602913</v>
      </c>
      <c r="I11" s="242">
        <v>578679</v>
      </c>
      <c r="J11" s="242">
        <v>598031</v>
      </c>
      <c r="K11" s="242">
        <v>590201</v>
      </c>
      <c r="L11" s="242">
        <v>592497</v>
      </c>
      <c r="M11" s="242">
        <v>535357</v>
      </c>
      <c r="N11" s="242">
        <v>524150</v>
      </c>
      <c r="O11" s="243">
        <v>604248</v>
      </c>
    </row>
    <row r="12" spans="1:15" s="121" customFormat="1" ht="28.5" customHeight="1">
      <c r="A12" s="218" t="s">
        <v>94</v>
      </c>
      <c r="B12" s="218"/>
      <c r="C12" s="239">
        <f>SUM(D12:O12)</f>
        <v>3363097</v>
      </c>
      <c r="D12" s="244">
        <v>279178</v>
      </c>
      <c r="E12" s="244">
        <v>287300</v>
      </c>
      <c r="F12" s="244">
        <v>261844</v>
      </c>
      <c r="G12" s="244">
        <v>285943</v>
      </c>
      <c r="H12" s="244">
        <v>309092</v>
      </c>
      <c r="I12" s="244">
        <v>279951</v>
      </c>
      <c r="J12" s="244">
        <v>294769</v>
      </c>
      <c r="K12" s="244">
        <v>285796</v>
      </c>
      <c r="L12" s="244">
        <v>280843</v>
      </c>
      <c r="M12" s="244">
        <v>259499</v>
      </c>
      <c r="N12" s="244">
        <v>245310</v>
      </c>
      <c r="O12" s="245">
        <v>293572</v>
      </c>
    </row>
    <row r="13" spans="1:15" s="121" customFormat="1" ht="28.5" customHeight="1">
      <c r="A13" s="219" t="s">
        <v>95</v>
      </c>
      <c r="B13" s="220"/>
      <c r="C13" s="240">
        <f>SUM(D13:O13)</f>
        <v>2204224</v>
      </c>
      <c r="D13" s="246">
        <v>178017</v>
      </c>
      <c r="E13" s="246">
        <v>185495</v>
      </c>
      <c r="F13" s="246">
        <v>174088</v>
      </c>
      <c r="G13" s="246">
        <v>184490</v>
      </c>
      <c r="H13" s="246">
        <v>212464</v>
      </c>
      <c r="I13" s="246">
        <v>187234</v>
      </c>
      <c r="J13" s="246">
        <v>196092</v>
      </c>
      <c r="K13" s="246">
        <v>193913</v>
      </c>
      <c r="L13" s="246">
        <v>181319</v>
      </c>
      <c r="M13" s="246">
        <v>167857</v>
      </c>
      <c r="N13" s="246">
        <v>160774</v>
      </c>
      <c r="O13" s="247">
        <v>182481</v>
      </c>
    </row>
    <row r="14" spans="1:15" ht="15" customHeight="1">
      <c r="A14" s="117"/>
      <c r="B14" s="117"/>
      <c r="C14" s="118"/>
      <c r="D14" s="117"/>
      <c r="E14" s="117"/>
      <c r="F14" s="119"/>
      <c r="G14" s="119"/>
      <c r="H14" s="119"/>
      <c r="I14" s="119"/>
      <c r="J14" s="119"/>
      <c r="K14" s="117"/>
      <c r="L14" s="117"/>
      <c r="M14" s="117"/>
      <c r="N14" s="117"/>
      <c r="O14" s="117"/>
    </row>
    <row r="15" spans="1:15" s="120" customFormat="1" ht="18" customHeight="1">
      <c r="A15" s="110"/>
      <c r="B15" s="111" t="s">
        <v>76</v>
      </c>
      <c r="C15" s="221" t="s">
        <v>98</v>
      </c>
      <c r="D15" s="214" t="s">
        <v>99</v>
      </c>
      <c r="E15" s="214"/>
      <c r="F15" s="214"/>
      <c r="G15" s="214"/>
      <c r="H15" s="214"/>
      <c r="I15" s="214"/>
      <c r="J15" s="214"/>
      <c r="K15" s="214"/>
      <c r="L15" s="215"/>
      <c r="M15" s="213" t="s">
        <v>100</v>
      </c>
      <c r="N15" s="214"/>
      <c r="O15" s="214"/>
    </row>
    <row r="16" spans="1:15" s="120" customFormat="1" ht="18" customHeight="1">
      <c r="A16" s="113" t="s">
        <v>80</v>
      </c>
      <c r="B16" s="114"/>
      <c r="C16" s="222"/>
      <c r="D16" s="115" t="s">
        <v>81</v>
      </c>
      <c r="E16" s="115" t="s">
        <v>82</v>
      </c>
      <c r="F16" s="115" t="s">
        <v>83</v>
      </c>
      <c r="G16" s="115" t="s">
        <v>84</v>
      </c>
      <c r="H16" s="115" t="s">
        <v>85</v>
      </c>
      <c r="I16" s="115" t="s">
        <v>86</v>
      </c>
      <c r="J16" s="115" t="s">
        <v>87</v>
      </c>
      <c r="K16" s="115" t="s">
        <v>88</v>
      </c>
      <c r="L16" s="115" t="s">
        <v>89</v>
      </c>
      <c r="M16" s="115" t="s">
        <v>90</v>
      </c>
      <c r="N16" s="115" t="s">
        <v>91</v>
      </c>
      <c r="O16" s="115" t="s">
        <v>92</v>
      </c>
    </row>
    <row r="17" spans="1:15" s="121" customFormat="1" ht="28.5" customHeight="1">
      <c r="A17" s="216" t="s">
        <v>93</v>
      </c>
      <c r="B17" s="217"/>
      <c r="C17" s="241">
        <f>SUM(D17:O17)</f>
        <v>6916249</v>
      </c>
      <c r="D17" s="242">
        <v>553273</v>
      </c>
      <c r="E17" s="242">
        <v>552448</v>
      </c>
      <c r="F17" s="242">
        <v>567963</v>
      </c>
      <c r="G17" s="242">
        <v>593093</v>
      </c>
      <c r="H17" s="242">
        <v>600463</v>
      </c>
      <c r="I17" s="242">
        <v>569870</v>
      </c>
      <c r="J17" s="242">
        <v>599749</v>
      </c>
      <c r="K17" s="242">
        <v>583585</v>
      </c>
      <c r="L17" s="242">
        <v>598696</v>
      </c>
      <c r="M17" s="242">
        <v>548764</v>
      </c>
      <c r="N17" s="242">
        <v>537628</v>
      </c>
      <c r="O17" s="243">
        <v>610717</v>
      </c>
    </row>
    <row r="18" spans="1:15" s="121" customFormat="1" ht="28.5" customHeight="1">
      <c r="A18" s="218" t="s">
        <v>94</v>
      </c>
      <c r="B18" s="218"/>
      <c r="C18" s="239">
        <f>SUM(D18:O18)</f>
        <v>3275946</v>
      </c>
      <c r="D18" s="244">
        <v>268387</v>
      </c>
      <c r="E18" s="244">
        <v>273423</v>
      </c>
      <c r="F18" s="244">
        <v>260440</v>
      </c>
      <c r="G18" s="244">
        <v>272212</v>
      </c>
      <c r="H18" s="244">
        <v>293889</v>
      </c>
      <c r="I18" s="244">
        <v>267461</v>
      </c>
      <c r="J18" s="244">
        <v>290040</v>
      </c>
      <c r="K18" s="244">
        <v>271546</v>
      </c>
      <c r="L18" s="244">
        <v>278900</v>
      </c>
      <c r="M18" s="244">
        <v>260817</v>
      </c>
      <c r="N18" s="244">
        <v>247222</v>
      </c>
      <c r="O18" s="245">
        <v>291609</v>
      </c>
    </row>
    <row r="19" spans="1:15" s="121" customFormat="1" ht="28.5" customHeight="1">
      <c r="A19" s="225" t="s">
        <v>95</v>
      </c>
      <c r="B19" s="218"/>
      <c r="C19" s="239">
        <f>SUM(D19:O19)</f>
        <v>2314945</v>
      </c>
      <c r="D19" s="244">
        <v>175471</v>
      </c>
      <c r="E19" s="244">
        <v>189308</v>
      </c>
      <c r="F19" s="244">
        <v>178252</v>
      </c>
      <c r="G19" s="244">
        <v>195634</v>
      </c>
      <c r="H19" s="244">
        <v>216323</v>
      </c>
      <c r="I19" s="244">
        <v>193394</v>
      </c>
      <c r="J19" s="244">
        <v>209259</v>
      </c>
      <c r="K19" s="244">
        <v>202057</v>
      </c>
      <c r="L19" s="244">
        <v>197476</v>
      </c>
      <c r="M19" s="244">
        <v>181092</v>
      </c>
      <c r="N19" s="244">
        <v>169746</v>
      </c>
      <c r="O19" s="245">
        <v>206933</v>
      </c>
    </row>
    <row r="20" spans="1:15" s="121" customFormat="1" ht="28.5" customHeight="1">
      <c r="A20" s="226" t="s">
        <v>101</v>
      </c>
      <c r="B20" s="227"/>
      <c r="C20" s="240">
        <f>SUM(D20:O20)</f>
        <v>1620653</v>
      </c>
      <c r="D20" s="246">
        <v>127729</v>
      </c>
      <c r="E20" s="246">
        <v>138865</v>
      </c>
      <c r="F20" s="246">
        <v>123918</v>
      </c>
      <c r="G20" s="246">
        <v>130077</v>
      </c>
      <c r="H20" s="246">
        <v>151550</v>
      </c>
      <c r="I20" s="246">
        <v>129035</v>
      </c>
      <c r="J20" s="246">
        <v>139749</v>
      </c>
      <c r="K20" s="246">
        <v>134975</v>
      </c>
      <c r="L20" s="246">
        <v>139221</v>
      </c>
      <c r="M20" s="246">
        <v>133817</v>
      </c>
      <c r="N20" s="246">
        <v>122590</v>
      </c>
      <c r="O20" s="247">
        <v>149127</v>
      </c>
    </row>
    <row r="21" spans="1:15" ht="15" customHeight="1">
      <c r="A21" s="122"/>
      <c r="B21" s="122"/>
      <c r="C21" s="123"/>
      <c r="D21" s="122"/>
      <c r="E21" s="122"/>
      <c r="F21" s="124"/>
      <c r="G21" s="124"/>
      <c r="H21" s="124"/>
      <c r="I21" s="124"/>
      <c r="J21" s="124"/>
      <c r="K21" s="122"/>
      <c r="L21" s="122"/>
      <c r="M21" s="122"/>
      <c r="N21" s="122"/>
      <c r="O21" s="122"/>
    </row>
    <row r="22" spans="1:15" s="120" customFormat="1" ht="18" customHeight="1">
      <c r="A22" s="110"/>
      <c r="B22" s="111" t="s">
        <v>76</v>
      </c>
      <c r="C22" s="221" t="s">
        <v>102</v>
      </c>
      <c r="D22" s="214" t="s">
        <v>103</v>
      </c>
      <c r="E22" s="214"/>
      <c r="F22" s="214"/>
      <c r="G22" s="214"/>
      <c r="H22" s="214"/>
      <c r="I22" s="214"/>
      <c r="J22" s="214"/>
      <c r="K22" s="214"/>
      <c r="L22" s="215"/>
      <c r="M22" s="213" t="s">
        <v>104</v>
      </c>
      <c r="N22" s="214"/>
      <c r="O22" s="214"/>
    </row>
    <row r="23" spans="1:15" s="120" customFormat="1" ht="18" customHeight="1">
      <c r="A23" s="113" t="s">
        <v>80</v>
      </c>
      <c r="B23" s="114"/>
      <c r="C23" s="222"/>
      <c r="D23" s="115" t="s">
        <v>81</v>
      </c>
      <c r="E23" s="115" t="s">
        <v>82</v>
      </c>
      <c r="F23" s="115" t="s">
        <v>83</v>
      </c>
      <c r="G23" s="115" t="s">
        <v>84</v>
      </c>
      <c r="H23" s="115" t="s">
        <v>85</v>
      </c>
      <c r="I23" s="115" t="s">
        <v>86</v>
      </c>
      <c r="J23" s="115" t="s">
        <v>87</v>
      </c>
      <c r="K23" s="115" t="s">
        <v>88</v>
      </c>
      <c r="L23" s="115" t="s">
        <v>89</v>
      </c>
      <c r="M23" s="115" t="s">
        <v>90</v>
      </c>
      <c r="N23" s="115" t="s">
        <v>91</v>
      </c>
      <c r="O23" s="115" t="s">
        <v>92</v>
      </c>
    </row>
    <row r="24" spans="1:15" s="121" customFormat="1" ht="28.5" customHeight="1">
      <c r="A24" s="216" t="s">
        <v>93</v>
      </c>
      <c r="B24" s="217"/>
      <c r="C24" s="241">
        <f>SUM(D24:O24)</f>
        <v>6964844</v>
      </c>
      <c r="D24" s="242">
        <v>567510</v>
      </c>
      <c r="E24" s="242">
        <v>572662</v>
      </c>
      <c r="F24" s="242">
        <v>569940</v>
      </c>
      <c r="G24" s="242">
        <v>600594</v>
      </c>
      <c r="H24" s="242">
        <v>603374</v>
      </c>
      <c r="I24" s="242">
        <v>575262</v>
      </c>
      <c r="J24" s="242">
        <v>603754</v>
      </c>
      <c r="K24" s="242">
        <v>591407</v>
      </c>
      <c r="L24" s="242">
        <v>588248</v>
      </c>
      <c r="M24" s="242">
        <v>542600</v>
      </c>
      <c r="N24" s="242">
        <v>525917</v>
      </c>
      <c r="O24" s="243">
        <v>623576</v>
      </c>
    </row>
    <row r="25" spans="1:15" s="121" customFormat="1" ht="28.5" customHeight="1">
      <c r="A25" s="218" t="s">
        <v>94</v>
      </c>
      <c r="B25" s="218"/>
      <c r="C25" s="239">
        <f>SUM(D25:O25)</f>
        <v>3297664</v>
      </c>
      <c r="D25" s="244">
        <v>266657</v>
      </c>
      <c r="E25" s="244">
        <v>272396</v>
      </c>
      <c r="F25" s="244">
        <v>257690</v>
      </c>
      <c r="G25" s="244">
        <v>278028</v>
      </c>
      <c r="H25" s="244">
        <v>299844</v>
      </c>
      <c r="I25" s="244">
        <v>273089</v>
      </c>
      <c r="J25" s="244">
        <v>288551</v>
      </c>
      <c r="K25" s="244">
        <v>281750</v>
      </c>
      <c r="L25" s="244">
        <v>276861</v>
      </c>
      <c r="M25" s="244">
        <v>256805</v>
      </c>
      <c r="N25" s="244">
        <v>245702</v>
      </c>
      <c r="O25" s="245">
        <v>300291</v>
      </c>
    </row>
    <row r="26" spans="1:15" s="121" customFormat="1" ht="28.5" customHeight="1">
      <c r="A26" s="225" t="s">
        <v>95</v>
      </c>
      <c r="B26" s="218"/>
      <c r="C26" s="239">
        <f>SUM(D26:O26)</f>
        <v>2435949</v>
      </c>
      <c r="D26" s="244">
        <v>194323</v>
      </c>
      <c r="E26" s="244">
        <v>206086</v>
      </c>
      <c r="F26" s="244">
        <v>191890</v>
      </c>
      <c r="G26" s="244">
        <v>208303</v>
      </c>
      <c r="H26" s="244">
        <v>228330</v>
      </c>
      <c r="I26" s="244">
        <v>207860</v>
      </c>
      <c r="J26" s="244">
        <v>219604</v>
      </c>
      <c r="K26" s="244">
        <v>213229</v>
      </c>
      <c r="L26" s="244">
        <v>197351</v>
      </c>
      <c r="M26" s="244">
        <v>180490</v>
      </c>
      <c r="N26" s="244">
        <v>174676</v>
      </c>
      <c r="O26" s="245">
        <v>213807</v>
      </c>
    </row>
    <row r="27" spans="1:15" s="121" customFormat="1" ht="28.5" customHeight="1">
      <c r="A27" s="226" t="s">
        <v>105</v>
      </c>
      <c r="B27" s="227"/>
      <c r="C27" s="240">
        <f>SUM(D27:O27)</f>
        <v>1786154</v>
      </c>
      <c r="D27" s="246">
        <v>143265</v>
      </c>
      <c r="E27" s="246">
        <v>154452</v>
      </c>
      <c r="F27" s="246">
        <v>136012</v>
      </c>
      <c r="G27" s="246">
        <v>146351</v>
      </c>
      <c r="H27" s="246">
        <v>174057</v>
      </c>
      <c r="I27" s="246">
        <v>146709</v>
      </c>
      <c r="J27" s="246">
        <v>153240</v>
      </c>
      <c r="K27" s="246">
        <v>151999</v>
      </c>
      <c r="L27" s="246">
        <v>148644</v>
      </c>
      <c r="M27" s="246">
        <v>141310</v>
      </c>
      <c r="N27" s="246">
        <v>128160</v>
      </c>
      <c r="O27" s="247">
        <v>161955</v>
      </c>
    </row>
    <row r="28" spans="1:15" ht="15" customHeight="1">
      <c r="A28" s="117"/>
      <c r="B28" s="117"/>
      <c r="C28" s="118"/>
      <c r="D28" s="117"/>
      <c r="E28" s="117"/>
      <c r="F28" s="119"/>
      <c r="G28" s="119"/>
      <c r="H28" s="119"/>
      <c r="I28" s="119"/>
      <c r="J28" s="119"/>
      <c r="K28" s="117"/>
      <c r="L28" s="117"/>
      <c r="M28" s="117"/>
      <c r="N28" s="117"/>
      <c r="O28" s="117"/>
    </row>
    <row r="29" spans="1:15" s="120" customFormat="1" ht="18" customHeight="1">
      <c r="A29" s="125"/>
      <c r="B29" s="126" t="s">
        <v>76</v>
      </c>
      <c r="C29" s="235" t="s">
        <v>106</v>
      </c>
      <c r="D29" s="223" t="s">
        <v>107</v>
      </c>
      <c r="E29" s="223"/>
      <c r="F29" s="223"/>
      <c r="G29" s="223"/>
      <c r="H29" s="223"/>
      <c r="I29" s="223"/>
      <c r="J29" s="223"/>
      <c r="K29" s="223"/>
      <c r="L29" s="224"/>
      <c r="M29" s="228" t="s">
        <v>108</v>
      </c>
      <c r="N29" s="223"/>
      <c r="O29" s="223"/>
    </row>
    <row r="30" spans="1:15" s="120" customFormat="1" ht="18" customHeight="1">
      <c r="A30" s="127" t="s">
        <v>80</v>
      </c>
      <c r="B30" s="128"/>
      <c r="C30" s="236"/>
      <c r="D30" s="129" t="s">
        <v>81</v>
      </c>
      <c r="E30" s="129" t="s">
        <v>82</v>
      </c>
      <c r="F30" s="129" t="s">
        <v>83</v>
      </c>
      <c r="G30" s="129" t="s">
        <v>84</v>
      </c>
      <c r="H30" s="129" t="s">
        <v>85</v>
      </c>
      <c r="I30" s="129" t="s">
        <v>86</v>
      </c>
      <c r="J30" s="129" t="s">
        <v>87</v>
      </c>
      <c r="K30" s="129" t="s">
        <v>88</v>
      </c>
      <c r="L30" s="129" t="s">
        <v>89</v>
      </c>
      <c r="M30" s="129" t="s">
        <v>90</v>
      </c>
      <c r="N30" s="129" t="s">
        <v>91</v>
      </c>
      <c r="O30" s="129" t="s">
        <v>92</v>
      </c>
    </row>
    <row r="31" spans="1:15" s="121" customFormat="1" ht="28.5" customHeight="1">
      <c r="A31" s="229" t="s">
        <v>93</v>
      </c>
      <c r="B31" s="230"/>
      <c r="C31" s="130">
        <f>SUM(D31:O31)</f>
        <v>7138028</v>
      </c>
      <c r="D31" s="248">
        <v>581172</v>
      </c>
      <c r="E31" s="248">
        <v>589576</v>
      </c>
      <c r="F31" s="248">
        <v>580023</v>
      </c>
      <c r="G31" s="248">
        <v>617819</v>
      </c>
      <c r="H31" s="248">
        <v>609922</v>
      </c>
      <c r="I31" s="248">
        <v>594838</v>
      </c>
      <c r="J31" s="248">
        <v>617646</v>
      </c>
      <c r="K31" s="248">
        <v>611730</v>
      </c>
      <c r="L31" s="248">
        <v>601250</v>
      </c>
      <c r="M31" s="248">
        <v>569696</v>
      </c>
      <c r="N31" s="248">
        <v>525875</v>
      </c>
      <c r="O31" s="249">
        <v>638481</v>
      </c>
    </row>
    <row r="32" spans="1:15" s="121" customFormat="1" ht="28.5" customHeight="1">
      <c r="A32" s="231" t="s">
        <v>94</v>
      </c>
      <c r="B32" s="231"/>
      <c r="C32" s="131">
        <f>SUM(D32:O32)</f>
        <v>3331883</v>
      </c>
      <c r="D32" s="250">
        <v>273197</v>
      </c>
      <c r="E32" s="250">
        <v>279471</v>
      </c>
      <c r="F32" s="250">
        <v>262263</v>
      </c>
      <c r="G32" s="250">
        <v>281075</v>
      </c>
      <c r="H32" s="250">
        <v>298458</v>
      </c>
      <c r="I32" s="250">
        <v>280529</v>
      </c>
      <c r="J32" s="250">
        <v>286656</v>
      </c>
      <c r="K32" s="250">
        <v>284333</v>
      </c>
      <c r="L32" s="250">
        <v>283434</v>
      </c>
      <c r="M32" s="250">
        <v>264485</v>
      </c>
      <c r="N32" s="250">
        <v>237098</v>
      </c>
      <c r="O32" s="251">
        <v>300884</v>
      </c>
    </row>
    <row r="33" spans="1:15" s="121" customFormat="1" ht="28.5" customHeight="1">
      <c r="A33" s="232" t="s">
        <v>95</v>
      </c>
      <c r="B33" s="231"/>
      <c r="C33" s="131">
        <f>SUM(D33:O33)</f>
        <v>2511291</v>
      </c>
      <c r="D33" s="250">
        <v>196109</v>
      </c>
      <c r="E33" s="250">
        <v>212220</v>
      </c>
      <c r="F33" s="250">
        <v>196698</v>
      </c>
      <c r="G33" s="250">
        <v>210169</v>
      </c>
      <c r="H33" s="250">
        <v>232983</v>
      </c>
      <c r="I33" s="250">
        <v>217293</v>
      </c>
      <c r="J33" s="250">
        <v>218198</v>
      </c>
      <c r="K33" s="250">
        <v>223905</v>
      </c>
      <c r="L33" s="250">
        <v>207345</v>
      </c>
      <c r="M33" s="250">
        <v>196074</v>
      </c>
      <c r="N33" s="250">
        <v>172698</v>
      </c>
      <c r="O33" s="251">
        <v>227599</v>
      </c>
    </row>
    <row r="34" spans="1:15" s="121" customFormat="1" ht="28.5" customHeight="1">
      <c r="A34" s="233" t="s">
        <v>105</v>
      </c>
      <c r="B34" s="234"/>
      <c r="C34" s="132">
        <f>SUM(D34:O34)</f>
        <v>1901511</v>
      </c>
      <c r="D34" s="252">
        <v>150020</v>
      </c>
      <c r="E34" s="252">
        <v>162637</v>
      </c>
      <c r="F34" s="252">
        <v>145143</v>
      </c>
      <c r="G34" s="252">
        <v>157144</v>
      </c>
      <c r="H34" s="252">
        <v>181727</v>
      </c>
      <c r="I34" s="252">
        <v>160670</v>
      </c>
      <c r="J34" s="252">
        <v>158942</v>
      </c>
      <c r="K34" s="252">
        <v>162669</v>
      </c>
      <c r="L34" s="252">
        <v>161391</v>
      </c>
      <c r="M34" s="252">
        <v>155148</v>
      </c>
      <c r="N34" s="252">
        <v>130668</v>
      </c>
      <c r="O34" s="253">
        <v>175352</v>
      </c>
    </row>
    <row r="35" spans="3:15" s="116" customFormat="1" ht="13.5">
      <c r="C35" s="142"/>
      <c r="D35" s="143"/>
      <c r="E35" s="143"/>
      <c r="F35" s="143"/>
      <c r="G35" s="143"/>
      <c r="H35" s="143"/>
      <c r="M35" s="208" t="s">
        <v>109</v>
      </c>
      <c r="N35" s="208"/>
      <c r="O35" s="208"/>
    </row>
  </sheetData>
  <sheetProtection/>
  <mergeCells count="36">
    <mergeCell ref="M29:O29"/>
    <mergeCell ref="A31:B31"/>
    <mergeCell ref="A32:B32"/>
    <mergeCell ref="A33:B33"/>
    <mergeCell ref="A34:B34"/>
    <mergeCell ref="A24:B24"/>
    <mergeCell ref="A25:B25"/>
    <mergeCell ref="A26:B26"/>
    <mergeCell ref="A27:B27"/>
    <mergeCell ref="C29:C30"/>
    <mergeCell ref="D29:L29"/>
    <mergeCell ref="A18:B18"/>
    <mergeCell ref="A19:B19"/>
    <mergeCell ref="A20:B20"/>
    <mergeCell ref="C22:C23"/>
    <mergeCell ref="D22:L22"/>
    <mergeCell ref="D9:L9"/>
    <mergeCell ref="M9:O9"/>
    <mergeCell ref="A11:B11"/>
    <mergeCell ref="M22:O22"/>
    <mergeCell ref="A12:B12"/>
    <mergeCell ref="A13:B13"/>
    <mergeCell ref="C15:C16"/>
    <mergeCell ref="D15:L15"/>
    <mergeCell ref="M15:O15"/>
    <mergeCell ref="A17:B17"/>
    <mergeCell ref="M35:O35"/>
    <mergeCell ref="A1:O1"/>
    <mergeCell ref="N2:O2"/>
    <mergeCell ref="C3:C4"/>
    <mergeCell ref="D3:L3"/>
    <mergeCell ref="M3:O3"/>
    <mergeCell ref="A5:B5"/>
    <mergeCell ref="A6:B6"/>
    <mergeCell ref="A7:B7"/>
    <mergeCell ref="C9:C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HGH</cp:lastModifiedBy>
  <cp:lastPrinted>2014-08-26T02:50:43Z</cp:lastPrinted>
  <dcterms:created xsi:type="dcterms:W3CDTF">1997-01-08T22:48:59Z</dcterms:created>
  <dcterms:modified xsi:type="dcterms:W3CDTF">2014-08-26T02:50:48Z</dcterms:modified>
  <cp:category/>
  <cp:version/>
  <cp:contentType/>
  <cp:contentStatus/>
</cp:coreProperties>
</file>