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11-1幼,2認定こども園,3小,4中,5中進路,6高,7大" sheetId="1" r:id="rId1"/>
    <sheet name="11-8図書館" sheetId="2" r:id="rId2"/>
    <sheet name="11-9文化財①" sheetId="3" r:id="rId3"/>
    <sheet name="11-9文化財②" sheetId="4" r:id="rId4"/>
    <sheet name="11-9文化財③" sheetId="5" r:id="rId5"/>
    <sheet name="11-9文化財④" sheetId="6" r:id="rId6"/>
  </sheets>
  <definedNames>
    <definedName name="_xlnm.Print_Area" localSheetId="1">'11-8図書館'!$A$1:$H$35</definedName>
    <definedName name="_xlnm.Print_Area" localSheetId="2">'11-9文化財①'!$A$1:$G$45</definedName>
    <definedName name="_xlnm.Print_Area" localSheetId="3">'11-9文化財②'!$A$1:$G$37</definedName>
    <definedName name="_xlnm.Print_Area" localSheetId="4">'11-9文化財③'!$A$1:$G$55</definedName>
    <definedName name="_xlnm.Print_Area" localSheetId="5">'11-9文化財④'!$A$1:$G$48</definedName>
    <definedName name="_xlnm.Print_Titles" localSheetId="2">'11-9文化財①'!$3:$3</definedName>
    <definedName name="_xlnm.Print_Titles" localSheetId="3">'11-9文化財②'!$3:$3</definedName>
    <definedName name="_xlnm.Print_Titles" localSheetId="4">'11-9文化財③'!$3:$3</definedName>
    <definedName name="_xlnm.Print_Titles" localSheetId="5">'11-9文化財④'!$3:$3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<sst xmlns="http://schemas.openxmlformats.org/spreadsheetml/2006/main" count="770" uniqueCount="415">
  <si>
    <t>各年5月1日現在　学校基本調査</t>
  </si>
  <si>
    <t>年次</t>
  </si>
  <si>
    <t>単位：園、人</t>
  </si>
  <si>
    <t>単位：人、％</t>
  </si>
  <si>
    <t>年次</t>
  </si>
  <si>
    <t>区分</t>
  </si>
  <si>
    <t>卒　業</t>
  </si>
  <si>
    <t>進　学</t>
  </si>
  <si>
    <t>就　職</t>
  </si>
  <si>
    <t>その他</t>
  </si>
  <si>
    <t>進学率</t>
  </si>
  <si>
    <t>単位：人</t>
  </si>
  <si>
    <t>区　　　分</t>
  </si>
  <si>
    <t>教  員  数</t>
  </si>
  <si>
    <t>職  員  数</t>
  </si>
  <si>
    <t>学生数</t>
  </si>
  <si>
    <t>総数</t>
  </si>
  <si>
    <t>男</t>
  </si>
  <si>
    <t>女</t>
  </si>
  <si>
    <t>大　学　計</t>
  </si>
  <si>
    <t>広島大学</t>
  </si>
  <si>
    <t>学　 　  　部</t>
  </si>
  <si>
    <t>大　 学 　院</t>
  </si>
  <si>
    <t>法科大学院</t>
  </si>
  <si>
    <t>近畿大学工学部</t>
  </si>
  <si>
    <t>学　　  　 部</t>
  </si>
  <si>
    <t>大　 学　 院</t>
  </si>
  <si>
    <t>年度末人口
（外国人含む）</t>
  </si>
  <si>
    <t>(人)</t>
  </si>
  <si>
    <t>蔵書冊数</t>
  </si>
  <si>
    <t>(冊)</t>
  </si>
  <si>
    <t xml:space="preserve">   児童書</t>
  </si>
  <si>
    <t>視聴覚資料所蔵数</t>
  </si>
  <si>
    <t>(点)</t>
  </si>
  <si>
    <t>雑誌受入タイトル数</t>
  </si>
  <si>
    <t>年間受入冊数</t>
  </si>
  <si>
    <t xml:space="preserve">   一般書</t>
  </si>
  <si>
    <t>年間貸出冊数</t>
  </si>
  <si>
    <t>年間雑誌貸出冊数</t>
  </si>
  <si>
    <t>年間予約・リクエストサービス冊数</t>
  </si>
  <si>
    <t>年間利用者数</t>
  </si>
  <si>
    <t>登録者数</t>
  </si>
  <si>
    <t>年間登録者数</t>
  </si>
  <si>
    <t>市民一人当たりの 
蔵書冊数</t>
  </si>
  <si>
    <t>市民一人当たりの 
受入冊数</t>
  </si>
  <si>
    <t>市民一人当たりの 
貸出冊点数</t>
  </si>
  <si>
    <t>利用登録率</t>
  </si>
  <si>
    <t>(％)</t>
  </si>
  <si>
    <t>蔵書回転率</t>
  </si>
  <si>
    <t>(回)</t>
  </si>
  <si>
    <t>種　　別</t>
  </si>
  <si>
    <t>名　　　　　称</t>
  </si>
  <si>
    <t>所在地</t>
  </si>
  <si>
    <t>指 定 年 月 日</t>
  </si>
  <si>
    <t>特別天然記念物</t>
  </si>
  <si>
    <t>オオサンショウウオ</t>
  </si>
  <si>
    <t>地域を限らず(市内全域)</t>
  </si>
  <si>
    <t>重　　　　文</t>
  </si>
  <si>
    <t>旧木原家住宅</t>
  </si>
  <si>
    <t>高屋町白市</t>
  </si>
  <si>
    <t>重文</t>
  </si>
  <si>
    <t>竹林寺本堂</t>
  </si>
  <si>
    <t>河内町入野（竹林寺）</t>
  </si>
  <si>
    <t>重　　　　文</t>
  </si>
  <si>
    <t>福成寺本堂内厨子及び須弥壇</t>
  </si>
  <si>
    <t>西条町下三永（福成寺）</t>
  </si>
  <si>
    <t>史　　　　跡</t>
  </si>
  <si>
    <t>安芸国分寺跡</t>
  </si>
  <si>
    <t>西条町吉行</t>
  </si>
  <si>
    <t>三ッ城古墳</t>
  </si>
  <si>
    <t>西条中央七丁目</t>
  </si>
  <si>
    <t>鏡山城跡</t>
  </si>
  <si>
    <t>鏡山二丁目</t>
  </si>
  <si>
    <t>県　 重　 文</t>
  </si>
  <si>
    <t>銅鐘</t>
  </si>
  <si>
    <t>西条町下三永(福成寺)</t>
  </si>
  <si>
    <t>僧行賢関係遺品</t>
  </si>
  <si>
    <t>高屋町稲木・中島(西品寺他)</t>
  </si>
  <si>
    <t>県重文</t>
  </si>
  <si>
    <t>紙本著色竹林寺縁起絵巻</t>
  </si>
  <si>
    <t>木造地蔵菩薩半跏像</t>
  </si>
  <si>
    <t>知新集</t>
  </si>
  <si>
    <t>鏡山一丁目(広島大学)</t>
  </si>
  <si>
    <t>紙本墨書大般若経</t>
  </si>
  <si>
    <t>豊栄町乃美（本宮八幡神社）</t>
  </si>
  <si>
    <t>木造釈迦如来坐像</t>
  </si>
  <si>
    <t>安芸津町三津</t>
  </si>
  <si>
    <t>福成寺文書</t>
  </si>
  <si>
    <t>金銅唐草文板蓮華文金具置戒体箱</t>
  </si>
  <si>
    <t>金銅輪宝羯磨文置説相箱</t>
  </si>
  <si>
    <t>木造薬師如来坐像</t>
  </si>
  <si>
    <t>西条町吉行(國分寺)</t>
  </si>
  <si>
    <t>西条町寺家(長福寺)</t>
  </si>
  <si>
    <t>白鳥古墳出土品</t>
  </si>
  <si>
    <t>西条中央七丁目(中央図書館内
三ッ城古墳ガイダンスコーナー)</t>
  </si>
  <si>
    <t>観現寺厨子</t>
  </si>
  <si>
    <t>西条町御薗宇(観現寺)</t>
  </si>
  <si>
    <t>紙本墨書大般若経</t>
  </si>
  <si>
    <t>志和町志和堀(大宮神社)</t>
  </si>
  <si>
    <t>県無形民俗文化財</t>
  </si>
  <si>
    <t>神楽～五行祭～</t>
  </si>
  <si>
    <t>豊栄町</t>
  </si>
  <si>
    <t>県　 史　 跡</t>
  </si>
  <si>
    <t>野坂完山の墓</t>
  </si>
  <si>
    <t>西条中央八丁目</t>
  </si>
  <si>
    <t>平賀氏の遺跡</t>
  </si>
  <si>
    <t>　平賀氏の墓地</t>
  </si>
  <si>
    <t>高屋町高屋堀</t>
  </si>
  <si>
    <t>　御薗宇城跡</t>
  </si>
  <si>
    <t>高屋町高屋堀</t>
  </si>
  <si>
    <t>　白山城跡</t>
  </si>
  <si>
    <t>高屋町白市</t>
  </si>
  <si>
    <t>　頭崎城跡</t>
  </si>
  <si>
    <t>高屋町貞重</t>
  </si>
  <si>
    <t>県天然記念物</t>
  </si>
  <si>
    <t>竹仁のシャクナゲ群落</t>
  </si>
  <si>
    <t>福富町上竹仁地区</t>
  </si>
  <si>
    <t>鶴亀山の社叢</t>
  </si>
  <si>
    <t>河内町入野（布多都宮八幡神社）</t>
  </si>
  <si>
    <t>県天然記念物</t>
  </si>
  <si>
    <t>福成寺の巨樹群</t>
  </si>
  <si>
    <t>祝詞山八幡神社のコバンモチ群落</t>
  </si>
  <si>
    <t>安芸津町風早（祝詞山八幡神社）</t>
  </si>
  <si>
    <t>本宮八幡神社の社叢</t>
  </si>
  <si>
    <t>畝山神社の巨樹群</t>
  </si>
  <si>
    <t>豊栄町清武（畝山神社）</t>
  </si>
  <si>
    <t>種　　別</t>
  </si>
  <si>
    <t>市重文</t>
  </si>
  <si>
    <t>写本紙本著色竹林寺縁起絵巻</t>
  </si>
  <si>
    <t>木造薬師如来坐像及び木造十二神将像</t>
  </si>
  <si>
    <t>河内町戸野</t>
  </si>
  <si>
    <t>内畠暁園襖絵</t>
  </si>
  <si>
    <t>黒瀬町楢原（西福寺）</t>
  </si>
  <si>
    <t>祝詞山八幡神社棟札</t>
  </si>
  <si>
    <t>市 　重 　文</t>
  </si>
  <si>
    <t>唐絵涅槃像</t>
  </si>
  <si>
    <t>志和町志和東(並滝寺)</t>
  </si>
  <si>
    <t>薬師如来坐像</t>
  </si>
  <si>
    <t>懸佛</t>
  </si>
  <si>
    <t>八王子観音菩薩立像</t>
  </si>
  <si>
    <t>高屋町高屋堀(円満寺)</t>
  </si>
  <si>
    <t>志和町志和堀(市中神社)</t>
  </si>
  <si>
    <t>木彫十二神将立像</t>
  </si>
  <si>
    <t>西条町寺家（長福寺）</t>
  </si>
  <si>
    <t>木彫延命地蔵菩薩半跏像</t>
  </si>
  <si>
    <t>慶長の検地帳</t>
  </si>
  <si>
    <t>西条町下見(明顕寺)</t>
  </si>
  <si>
    <t>高屋町重兼</t>
  </si>
  <si>
    <t>竹林寺仏堂</t>
  </si>
  <si>
    <t>竹林寺縁起絵軸</t>
  </si>
  <si>
    <t>竹林寺龍虎の間襖絵</t>
  </si>
  <si>
    <t>竹林寺石造物</t>
  </si>
  <si>
    <t>杣木の石造地蔵菩薩立像</t>
  </si>
  <si>
    <t>河内町入野</t>
  </si>
  <si>
    <t>真光寺宝篋印塔</t>
  </si>
  <si>
    <t>河内町小田</t>
  </si>
  <si>
    <t>小田八幡神社板碑</t>
  </si>
  <si>
    <t>河内町小田（小田八幡神社）</t>
  </si>
  <si>
    <t>新宮神社本殿</t>
  </si>
  <si>
    <t>西条町寺家（新宮神社）</t>
  </si>
  <si>
    <t>旧石井家住宅</t>
  </si>
  <si>
    <t>西条町下見</t>
  </si>
  <si>
    <t>西条中央三丁目(慶徳寺)</t>
  </si>
  <si>
    <t>竹林寺仁王門の金剛力士像</t>
  </si>
  <si>
    <t>本宮八幡神社社殿</t>
  </si>
  <si>
    <t>三島神社奉納俳諧額</t>
  </si>
  <si>
    <t>黒瀬町菅田（三島神社）</t>
  </si>
  <si>
    <t>樋之上八幡神社の棟札･絵馬</t>
  </si>
  <si>
    <t>黒瀬町津江（樋之上八幡神社）</t>
  </si>
  <si>
    <t>慶雲寺観音堂厨子</t>
  </si>
  <si>
    <t>黒瀬町南方（慶雲寺）</t>
  </si>
  <si>
    <t>五部大乗経</t>
  </si>
  <si>
    <t>志和町志和堀(大宮神社)</t>
  </si>
  <si>
    <t>大宮神社宮蔵</t>
  </si>
  <si>
    <t>市   重   文</t>
  </si>
  <si>
    <t>國分寺護摩堂</t>
  </si>
  <si>
    <t>國分寺仁王門</t>
  </si>
  <si>
    <t>土井家作帳</t>
  </si>
  <si>
    <t>黒瀬町兼沢</t>
  </si>
  <si>
    <t>樋之上八幡神社の懸仏</t>
  </si>
  <si>
    <t>大多田八幡神社の懸仏</t>
  </si>
  <si>
    <t>黒瀬町大多田（大多田八幡神社）</t>
  </si>
  <si>
    <t>門前神社の懸仏</t>
  </si>
  <si>
    <t>黒瀬町乃美尾（門前神社）</t>
  </si>
  <si>
    <t>西本６号遺跡出土品</t>
  </si>
  <si>
    <t>河内町中河内（市出土文化財管理センター）</t>
  </si>
  <si>
    <t>市重要無形
民俗文化財</t>
  </si>
  <si>
    <t>小田神楽</t>
  </si>
  <si>
    <t>宇山民謡</t>
  </si>
  <si>
    <t>河内町宇山</t>
  </si>
  <si>
    <t>三津祇園祭り</t>
  </si>
  <si>
    <t>祝詞山八幡神社大祭の神賑行列</t>
  </si>
  <si>
    <t>安芸津町風早</t>
  </si>
  <si>
    <t>市史跡</t>
  </si>
  <si>
    <t>保田古墳群</t>
  </si>
  <si>
    <t>黒瀬町小多田</t>
  </si>
  <si>
    <t>市　 史　 跡</t>
  </si>
  <si>
    <t>仙人塚古墳</t>
  </si>
  <si>
    <t>高屋町郷</t>
  </si>
  <si>
    <t>白鳥神社</t>
  </si>
  <si>
    <t>高屋町郷（白鳥神社）</t>
  </si>
  <si>
    <t>生城山城跡</t>
  </si>
  <si>
    <t>志和町志和東</t>
  </si>
  <si>
    <t>槌山城跡</t>
  </si>
  <si>
    <t>八本松町吉川・原</t>
  </si>
  <si>
    <t>宝篋印塔</t>
  </si>
  <si>
    <t>藤原春鵲の碑</t>
  </si>
  <si>
    <t>西条町上三永(築地神社)</t>
  </si>
  <si>
    <t>小谷焼窯跡</t>
  </si>
  <si>
    <t>高屋町小谷</t>
  </si>
  <si>
    <t>岩幕山古墳</t>
  </si>
  <si>
    <t>黒瀬町宗近柳国</t>
  </si>
  <si>
    <t>西条柿伝承地</t>
  </si>
  <si>
    <t>塔ノ岡古墳</t>
  </si>
  <si>
    <t>豊栄町安宿</t>
  </si>
  <si>
    <t>宮ヶ迫古墳</t>
  </si>
  <si>
    <t>豊栄町乃美</t>
  </si>
  <si>
    <t>山王古墳群のうち１～３・７号古墳</t>
  </si>
  <si>
    <t>豊栄町鍛冶屋</t>
  </si>
  <si>
    <t>西本６号遺跡</t>
  </si>
  <si>
    <t>高屋町大畠</t>
  </si>
  <si>
    <t>市天然記念物</t>
  </si>
  <si>
    <t>蓮教寺のアスナロ</t>
  </si>
  <si>
    <t>豊栄町清武（蓮教寺）</t>
  </si>
  <si>
    <t>ちしゃのき</t>
  </si>
  <si>
    <t>安芸津町三津（多那都神社）</t>
  </si>
  <si>
    <t>三大妙見神社の社叢</t>
  </si>
  <si>
    <t>安芸津町風早（三大妙見神社）</t>
  </si>
  <si>
    <t>大芝の褶曲した地層</t>
  </si>
  <si>
    <t>飯田のナシ</t>
  </si>
  <si>
    <t>豊栄町飯田</t>
  </si>
  <si>
    <t>市天然記念物</t>
  </si>
  <si>
    <t>中原神社のケヤキ</t>
  </si>
  <si>
    <t>志和町志和東（中原神社）</t>
  </si>
  <si>
    <t>二宮神社のクスノキ</t>
  </si>
  <si>
    <t>志和町別府（二宮神社）</t>
  </si>
  <si>
    <t>小倉神社のタブノキ</t>
  </si>
  <si>
    <t>八本松町原（小倉神社）</t>
  </si>
  <si>
    <t>カスミサンショウウオ</t>
  </si>
  <si>
    <t>東広島市一円</t>
  </si>
  <si>
    <t>三永のサルスベリ</t>
  </si>
  <si>
    <t>西条町下三永</t>
  </si>
  <si>
    <t>蓮光寺の大イチョウ</t>
  </si>
  <si>
    <t>安芸津町三津（蓮光寺）</t>
  </si>
  <si>
    <t>苦ノ辻中生代魚類化石産出層</t>
  </si>
  <si>
    <t>豊栄町吉原</t>
  </si>
  <si>
    <t>国登録有形文化財</t>
  </si>
  <si>
    <t>時報塔</t>
  </si>
  <si>
    <t>志和町志和堀</t>
  </si>
  <si>
    <t>三永の石門</t>
  </si>
  <si>
    <t>西条町上三永</t>
  </si>
  <si>
    <t>呉市水道局三永水源地堰堤</t>
  </si>
  <si>
    <t>西条町下三永</t>
  </si>
  <si>
    <t>中の峠隧道</t>
  </si>
  <si>
    <t>西条町郷曽</t>
  </si>
  <si>
    <t>深山変電所本館
（旧椋梨川発電所本館）</t>
  </si>
  <si>
    <t>河内町中河内</t>
  </si>
  <si>
    <t>明眼寺本堂</t>
  </si>
  <si>
    <t>福富町下竹仁</t>
  </si>
  <si>
    <t>金原家住宅主屋</t>
  </si>
  <si>
    <t>金原家住宅離れ</t>
  </si>
  <si>
    <t>金原家住宅門</t>
  </si>
  <si>
    <t>線刻十一面観音鏡像</t>
  </si>
  <si>
    <t>高屋町杵原（正原薬師堂）</t>
  </si>
  <si>
    <t>年度</t>
  </si>
  <si>
    <t>区分</t>
  </si>
  <si>
    <t>1988(昭63).7. 7
内容・名称変更2013(平25）.4.18</t>
  </si>
  <si>
    <t>1988(昭63).7. 7
追加・名称変更2013(平25).4.18</t>
  </si>
  <si>
    <t>1972(昭47).11．16
追加・名称変更2013(平25).4.18</t>
  </si>
  <si>
    <t>1978(昭53).2．13
追加2013(平25).4.18</t>
  </si>
  <si>
    <t>1996(平8).10．18
内容・名称変更2013(平25).4.18</t>
  </si>
  <si>
    <t>1975(昭50).2．1
内容変更2013(平25).4.18</t>
  </si>
  <si>
    <t>1982(昭57).6．28
内容・名称変更2013(平25).4.18</t>
  </si>
  <si>
    <t>1986(昭61).11．5
内容変更2013(平25).4.18</t>
  </si>
  <si>
    <t>2000(平12).8．30
追加2013(平25).4.18</t>
  </si>
  <si>
    <t>2010（平22）</t>
  </si>
  <si>
    <t>2011（平23）</t>
  </si>
  <si>
    <t>2012（平24）</t>
  </si>
  <si>
    <t>2013（平25）</t>
  </si>
  <si>
    <t>2014（平26）</t>
  </si>
  <si>
    <t>2010(平22)</t>
  </si>
  <si>
    <t>横田１号遺跡出土品</t>
  </si>
  <si>
    <t>木造獅子狛犬</t>
  </si>
  <si>
    <t>志和町奥屋（二宮神社）</t>
  </si>
  <si>
    <t>図書費決算額</t>
  </si>
  <si>
    <t>(円)</t>
  </si>
  <si>
    <t>市民一人当たりの 
図書費</t>
  </si>
  <si>
    <t>1. 幼稚園の概況</t>
  </si>
  <si>
    <t>年間視聴覚資料 
貸出点数</t>
  </si>
  <si>
    <t>園数</t>
  </si>
  <si>
    <t>教員数</t>
  </si>
  <si>
    <t>職員数</t>
  </si>
  <si>
    <t>総数</t>
  </si>
  <si>
    <t>3歳児</t>
  </si>
  <si>
    <t>4歳児</t>
  </si>
  <si>
    <t>5歳児</t>
  </si>
  <si>
    <t>園児数</t>
  </si>
  <si>
    <t>2015（平27）</t>
  </si>
  <si>
    <t>学校数</t>
  </si>
  <si>
    <t>学級数</t>
  </si>
  <si>
    <t>1年</t>
  </si>
  <si>
    <t>2年</t>
  </si>
  <si>
    <t>3年</t>
  </si>
  <si>
    <t>4年</t>
  </si>
  <si>
    <t>5年</t>
  </si>
  <si>
    <t>6年</t>
  </si>
  <si>
    <t>職員数</t>
  </si>
  <si>
    <t>1学級当たり児童数</t>
  </si>
  <si>
    <t>教員1人当たり児童数</t>
  </si>
  <si>
    <t>各年5月1日現在　学校基本調査</t>
  </si>
  <si>
    <t>単位：学級、人</t>
  </si>
  <si>
    <t>3年</t>
  </si>
  <si>
    <t>教員数(本務者)</t>
  </si>
  <si>
    <t>職員数(本務者)</t>
  </si>
  <si>
    <t>広島国際大学
東広島キャンパス</t>
  </si>
  <si>
    <t>生徒数</t>
  </si>
  <si>
    <t>生涯学習課</t>
  </si>
  <si>
    <t>2016(平成28)年5月1日現在　各大学</t>
  </si>
  <si>
    <t>2. 幼保連携型認定こども園の概況</t>
  </si>
  <si>
    <t>3．小学校の概況</t>
  </si>
  <si>
    <t>4．中学校の概況</t>
  </si>
  <si>
    <t>5．中学校の卒業者の進路状況（公立）</t>
  </si>
  <si>
    <t>6．高等学校の概況</t>
  </si>
  <si>
    <t>7．大学の概況</t>
  </si>
  <si>
    <t>9．指定・登録文化財③</t>
  </si>
  <si>
    <t>9．指定・登録文化財②</t>
  </si>
  <si>
    <t>9．指定・登録文化財①</t>
  </si>
  <si>
    <t>8．図書館利用統計（貸出しの指標）</t>
  </si>
  <si>
    <t>9．指定・登録文化財④</t>
  </si>
  <si>
    <t>国登録有形文化財</t>
  </si>
  <si>
    <t>福美人酒造事務所</t>
  </si>
  <si>
    <t>福美人酒造一号蔵</t>
  </si>
  <si>
    <t>福美人酒造ニ号蔵</t>
  </si>
  <si>
    <t>福美人酒造昭和蔵</t>
  </si>
  <si>
    <t>福美人酒造福神寮</t>
  </si>
  <si>
    <t>福美人酒造従業員寮</t>
  </si>
  <si>
    <t>福美人酒造瓶詰場</t>
  </si>
  <si>
    <t>福美人酒造門柱</t>
  </si>
  <si>
    <t>福美人酒造三号蔵</t>
  </si>
  <si>
    <t>福美人酒造四号蔵北棟</t>
  </si>
  <si>
    <t>福美人酒造四号蔵南棟</t>
  </si>
  <si>
    <t>賀茂泉酒造新座敷</t>
  </si>
  <si>
    <t>賀茂泉酒造通路棟</t>
  </si>
  <si>
    <t>賀茂泉酒造火蔵</t>
  </si>
  <si>
    <t>賀茂泉酒造中蔵及び東蔵</t>
  </si>
  <si>
    <t>賀茂泉酒造煙突</t>
  </si>
  <si>
    <t>旧広島県四条清酒醸造支場本館</t>
  </si>
  <si>
    <t>旧広島県四条清酒醸造支場醸造蔵</t>
  </si>
  <si>
    <t>旧広島県四条清酒醸造支場煙突</t>
  </si>
  <si>
    <t>旧広島県四条清酒醸造支場門柱</t>
  </si>
  <si>
    <t>亀齢酒造洋館</t>
  </si>
  <si>
    <t>亀齢酒造一号蔵</t>
  </si>
  <si>
    <t>亀齢酒造一号蔵煙突</t>
  </si>
  <si>
    <t>亀齢酒造門柱</t>
  </si>
  <si>
    <t>亀齢酒造五号蔵</t>
  </si>
  <si>
    <t>亀齢酒造七号蔵煙突</t>
  </si>
  <si>
    <t>山陽鶴酒造黒松一号蔵</t>
  </si>
  <si>
    <t>山陽鶴酒造黒松二号蔵</t>
  </si>
  <si>
    <t>山陽鶴酒造黒松三号蔵</t>
  </si>
  <si>
    <t>国登録記念物</t>
  </si>
  <si>
    <t>前垣氏庭園（寿延庭）</t>
  </si>
  <si>
    <t>西条本町</t>
  </si>
  <si>
    <t>西条上市町</t>
  </si>
  <si>
    <t>西条上市町</t>
  </si>
  <si>
    <t>賀茂泉酒造土蔵</t>
  </si>
  <si>
    <t>賀茂泉酒造前蔵</t>
  </si>
  <si>
    <t>旧広島県四条清酒醸造支場精米所</t>
  </si>
  <si>
    <t>2016（平28）.8.1</t>
  </si>
  <si>
    <t>2016（平28）.3.1</t>
  </si>
  <si>
    <t>名　　　　　称</t>
  </si>
  <si>
    <t>福美人酒造背戸蔵</t>
  </si>
  <si>
    <t>福美人酒造恵比寿蔵煙突</t>
  </si>
  <si>
    <t>福美人酒造三号蔵煙突</t>
  </si>
  <si>
    <t>賀茂泉酒造店舗兼主屋</t>
  </si>
  <si>
    <t>賀茂泉酒造門及び塀</t>
  </si>
  <si>
    <t>西條鶴醸造店舗兼主屋</t>
  </si>
  <si>
    <t>西條鶴醸造角屋</t>
  </si>
  <si>
    <t>西條鶴醸造酒宝蔵醸造蔵</t>
  </si>
  <si>
    <t>西條鶴醸造酒宝蔵仕込蔵</t>
  </si>
  <si>
    <t>西條鶴醸造酒宝蔵煙突</t>
  </si>
  <si>
    <t>児童数</t>
  </si>
  <si>
    <t>生徒数</t>
  </si>
  <si>
    <t>1学級当たり生徒数</t>
  </si>
  <si>
    <t>教員1人当たり生徒数</t>
  </si>
  <si>
    <t>頭崎神社本殿</t>
  </si>
  <si>
    <t>大槙3号遺跡出土品</t>
  </si>
  <si>
    <t>高屋貞重（頭崎神社）</t>
  </si>
  <si>
    <t>2016（平28）.4.21</t>
  </si>
  <si>
    <t>指 定 等 月 日</t>
  </si>
  <si>
    <t>指  定 等  年  月  日</t>
  </si>
  <si>
    <r>
      <t>10</t>
    </r>
    <r>
      <rPr>
        <sz val="11"/>
        <rFont val="ＭＳ Ｐ明朝"/>
        <family val="1"/>
      </rPr>
      <t>（</t>
    </r>
    <r>
      <rPr>
        <sz val="11"/>
        <rFont val="Arial"/>
        <family val="2"/>
      </rPr>
      <t>1</t>
    </r>
    <r>
      <rPr>
        <sz val="11"/>
        <rFont val="ＭＳ Ｐ明朝"/>
        <family val="1"/>
      </rPr>
      <t>）</t>
    </r>
  </si>
  <si>
    <r>
      <t>10</t>
    </r>
    <r>
      <rPr>
        <b/>
        <sz val="11"/>
        <rFont val="ＭＳ Ｐゴシック"/>
        <family val="3"/>
      </rPr>
      <t>（</t>
    </r>
    <r>
      <rPr>
        <b/>
        <sz val="11"/>
        <rFont val="Arial"/>
        <family val="2"/>
      </rPr>
      <t>1</t>
    </r>
    <r>
      <rPr>
        <b/>
        <sz val="11"/>
        <rFont val="ＭＳ Ｐゴシック"/>
        <family val="3"/>
      </rPr>
      <t>）</t>
    </r>
  </si>
  <si>
    <t>2016（平成28）年8月1日現在 文化課</t>
  </si>
  <si>
    <t>2016（平成28）年8月1日現在 文化課</t>
  </si>
  <si>
    <t>2016（平成28）年8月1日現在 文化課</t>
  </si>
  <si>
    <t>2011(平23)</t>
  </si>
  <si>
    <t>2012(平24)</t>
  </si>
  <si>
    <t>2013(平25)</t>
  </si>
  <si>
    <t>2014(平26)</t>
  </si>
  <si>
    <t>2015(平27)</t>
  </si>
  <si>
    <t>※幼保連携型認定こども園は平成27年度より新設されました。</t>
  </si>
  <si>
    <t>単位：人</t>
  </si>
  <si>
    <t>単位：人</t>
  </si>
  <si>
    <t>注1　市民一人当たりの図書費：図書費／人口　　　市民一人当たりの蔵書冊数：蔵書冊数／人口　　　　　　　　　　　　　　　　　　　　　　　　</t>
  </si>
  <si>
    <t xml:space="preserve">　 2　市民一人当たりの受入冊数：年間受入冊数／人口　　  </t>
  </si>
  <si>
    <t>　 3　市民一人当たりの貸出冊点数：（年間貸出冊数＋年間雑誌貸出冊数＋年間視聴覚資料貸出点数）／人口</t>
  </si>
  <si>
    <t>　 4　利用登録率：登録者数／人口×100</t>
  </si>
  <si>
    <t>　 5　蔵書回転率：貸出冊数／蔵書冊数　蔵書1冊あたりの年間平均貸出回数</t>
  </si>
  <si>
    <t>　 6　登録者数（H27）が大きく減少しているのは、5年間利用がない登録者を抹消したためです。</t>
  </si>
  <si>
    <t>注　教員数、職員数は本務者のみです。</t>
  </si>
  <si>
    <t>注　教員数、職員数は本務者のみ。</t>
  </si>
  <si>
    <t>注　学級数には複式学級・特別支援学級を含む。教員数、職員数は本務者のみです。</t>
  </si>
  <si>
    <t>注　学級数には特別支援学級を含む。教員数、職員数は本務者のみです。</t>
  </si>
  <si>
    <t>注1　専攻科は含まない。</t>
  </si>
  <si>
    <t>　 2　学校数は延べ数で、( )は併置校数である。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</si>
</sst>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\ \ e\)"/>
    <numFmt numFmtId="178" formatCode="0.0"/>
    <numFmt numFmtId="179" formatCode="0.000"/>
    <numFmt numFmtId="180" formatCode="#,##0.0;\-#,##0.0"/>
    <numFmt numFmtId="181" formatCode="\(#,###.#\)"/>
    <numFmt numFmtId="182" formatCode="[$-411]yyyy\(\ e\)"/>
    <numFmt numFmtId="183" formatCode="\(#,##0.0\);\(\-#,##0.0\)"/>
    <numFmt numFmtId="184" formatCode="\(#,###.0\)"/>
    <numFmt numFmtId="185" formatCode="mmm\-yyyy"/>
    <numFmt numFmtId="186" formatCode="[$-411]yyyy\(\ \ \ e\)"/>
    <numFmt numFmtId="187" formatCode="[$-411]yyyy\(gg\ e\)"/>
    <numFmt numFmtId="188" formatCode="[$-411]yyyy\(gg\ \ e\)"/>
    <numFmt numFmtId="189" formatCode="#,##0;[Red]#,##0"/>
    <numFmt numFmtId="190" formatCode="#,##0_);[Red]\(#,##0\)"/>
    <numFmt numFmtId="191" formatCode="#,##0.0_);[Red]\(#,##0.0\)"/>
    <numFmt numFmtId="192" formatCode="&quot;※&quot;\(#,##0\);\(\-#,##0\)"/>
    <numFmt numFmtId="193" formatCode="#,##0.00_);[Red]\(#,##0.00\)"/>
    <numFmt numFmtId="194" formatCode="[$-411]yyyy&quot;(&quot;gggee&quot;).&quot;mm&quot;.&quot;dd"/>
    <numFmt numFmtId="195" formatCode="[$-411]yyyy&quot;(&quot;ggee&quot;).&quot;\ m&quot;.&quot;\ d"/>
    <numFmt numFmtId="196" formatCode="[$-411]yyyy&quot;(&quot;gge&quot;).&quot;m&quot;.&quot;\ 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"/>
    <numFmt numFmtId="202" formatCode="0.00_ "/>
    <numFmt numFmtId="203" formatCode="0.000_ "/>
    <numFmt numFmtId="204" formatCode="0.0_ "/>
    <numFmt numFmtId="205" formatCode="#,##0.0_ "/>
  </numFmts>
  <fonts count="62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sz val="7"/>
      <name val="ＭＳ Ｐ明朝"/>
      <family val="1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/>
      <right style="thin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 style="thin"/>
      <right style="hair"/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62" applyFont="1" applyProtection="1">
      <alignment/>
      <protection/>
    </xf>
    <xf numFmtId="0" fontId="5" fillId="0" borderId="10" xfId="62" applyFont="1" applyBorder="1" applyProtection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64" applyFont="1">
      <alignment/>
      <protection/>
    </xf>
    <xf numFmtId="0" fontId="15" fillId="0" borderId="0" xfId="64" applyFont="1" applyBorder="1" applyAlignment="1">
      <alignment horizontal="center"/>
      <protection/>
    </xf>
    <xf numFmtId="0" fontId="0" fillId="0" borderId="0" xfId="66">
      <alignment/>
      <protection/>
    </xf>
    <xf numFmtId="190" fontId="0" fillId="0" borderId="0" xfId="0" applyNumberFormat="1" applyAlignment="1">
      <alignment/>
    </xf>
    <xf numFmtId="0" fontId="6" fillId="0" borderId="10" xfId="62" applyFont="1" applyBorder="1">
      <alignment/>
      <protection/>
    </xf>
    <xf numFmtId="0" fontId="6" fillId="0" borderId="0" xfId="62" applyFont="1">
      <alignment/>
      <protection/>
    </xf>
    <xf numFmtId="0" fontId="10" fillId="0" borderId="11" xfId="62" applyFont="1" applyBorder="1" applyAlignment="1" applyProtection="1">
      <alignment horizontal="right"/>
      <protection/>
    </xf>
    <xf numFmtId="0" fontId="5" fillId="0" borderId="0" xfId="62" applyFont="1">
      <alignment/>
      <protection/>
    </xf>
    <xf numFmtId="0" fontId="5" fillId="0" borderId="12" xfId="62" applyFont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center" vertical="center"/>
      <protection/>
    </xf>
    <xf numFmtId="177" fontId="5" fillId="0" borderId="14" xfId="62" applyNumberFormat="1" applyFont="1" applyBorder="1" applyAlignment="1" applyProtection="1">
      <alignment horizontal="right" vertical="center"/>
      <protection/>
    </xf>
    <xf numFmtId="182" fontId="5" fillId="0" borderId="10" xfId="62" applyNumberFormat="1" applyFont="1" applyBorder="1" applyAlignment="1" applyProtection="1">
      <alignment vertical="center"/>
      <protection/>
    </xf>
    <xf numFmtId="0" fontId="5" fillId="0" borderId="0" xfId="62" applyFont="1" applyBorder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 applyAlignment="1" applyProtection="1">
      <alignment horizontal="distributed" vertical="center" wrapText="1"/>
      <protection/>
    </xf>
    <xf numFmtId="0" fontId="5" fillId="0" borderId="15" xfId="61" applyFont="1" applyBorder="1" applyAlignment="1">
      <alignment horizontal="center" vertical="center"/>
      <protection/>
    </xf>
    <xf numFmtId="190" fontId="5" fillId="0" borderId="0" xfId="61" applyNumberFormat="1" applyFont="1" applyAlignment="1" applyProtection="1">
      <alignment horizontal="right" vertical="center"/>
      <protection/>
    </xf>
    <xf numFmtId="0" fontId="5" fillId="0" borderId="0" xfId="61" applyFont="1" applyBorder="1" applyAlignment="1" applyProtection="1">
      <alignment horizontal="distributed" vertical="center"/>
      <protection/>
    </xf>
    <xf numFmtId="193" fontId="5" fillId="0" borderId="0" xfId="61" applyNumberFormat="1" applyFont="1" applyAlignment="1" applyProtection="1">
      <alignment horizontal="right" vertical="center"/>
      <protection/>
    </xf>
    <xf numFmtId="0" fontId="5" fillId="0" borderId="11" xfId="61" applyFont="1" applyBorder="1" applyAlignment="1" applyProtection="1">
      <alignment horizontal="distributed" vertical="center"/>
      <protection/>
    </xf>
    <xf numFmtId="0" fontId="5" fillId="0" borderId="16" xfId="61" applyFont="1" applyBorder="1" applyAlignment="1">
      <alignment horizontal="center" vertical="center"/>
      <protection/>
    </xf>
    <xf numFmtId="193" fontId="5" fillId="0" borderId="11" xfId="61" applyNumberFormat="1" applyFont="1" applyBorder="1" applyAlignment="1" applyProtection="1">
      <alignment horizontal="right" vertical="center"/>
      <protection/>
    </xf>
    <xf numFmtId="0" fontId="10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1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94" fontId="5" fillId="0" borderId="0" xfId="0" applyNumberFormat="1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194" fontId="5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vertical="center" wrapText="1"/>
    </xf>
    <xf numFmtId="195" fontId="5" fillId="0" borderId="21" xfId="65" applyNumberFormat="1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vertical="center" wrapText="1"/>
    </xf>
    <xf numFmtId="195" fontId="5" fillId="0" borderId="14" xfId="65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95" fontId="5" fillId="0" borderId="0" xfId="65" applyNumberFormat="1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vertical="center" shrinkToFit="1"/>
      <protection/>
    </xf>
    <xf numFmtId="0" fontId="5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>
      <alignment horizontal="distributed" vertical="center"/>
      <protection/>
    </xf>
    <xf numFmtId="0" fontId="5" fillId="0" borderId="14" xfId="65" applyFont="1" applyBorder="1" applyAlignment="1">
      <alignment horizontal="distributed" vertical="center"/>
      <protection/>
    </xf>
    <xf numFmtId="0" fontId="5" fillId="0" borderId="14" xfId="65" applyFont="1" applyBorder="1" applyAlignment="1">
      <alignment vertical="center"/>
      <protection/>
    </xf>
    <xf numFmtId="0" fontId="5" fillId="0" borderId="14" xfId="65" applyFont="1" applyBorder="1" applyAlignment="1">
      <alignment vertical="center" shrinkToFit="1"/>
      <protection/>
    </xf>
    <xf numFmtId="0" fontId="5" fillId="0" borderId="14" xfId="65" applyFont="1" applyBorder="1" applyAlignment="1">
      <alignment vertical="center" wrapText="1"/>
      <protection/>
    </xf>
    <xf numFmtId="195" fontId="5" fillId="0" borderId="0" xfId="0" applyNumberFormat="1" applyFont="1" applyBorder="1" applyAlignment="1">
      <alignment horizontal="left" vertical="center"/>
    </xf>
    <xf numFmtId="195" fontId="5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96" fontId="5" fillId="0" borderId="0" xfId="65" applyNumberFormat="1" applyFont="1" applyBorder="1" applyAlignment="1">
      <alignment horizontal="left" vertical="center"/>
      <protection/>
    </xf>
    <xf numFmtId="196" fontId="5" fillId="0" borderId="0" xfId="65" applyNumberFormat="1" applyFont="1" applyBorder="1" applyAlignment="1" quotePrefix="1">
      <alignment horizontal="left" vertical="center" wrapText="1"/>
      <protection/>
    </xf>
    <xf numFmtId="0" fontId="5" fillId="0" borderId="10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 shrinkToFit="1"/>
      <protection/>
    </xf>
    <xf numFmtId="0" fontId="5" fillId="0" borderId="10" xfId="65" applyFont="1" applyBorder="1" applyAlignment="1">
      <alignment vertical="center" wrapText="1"/>
      <protection/>
    </xf>
    <xf numFmtId="196" fontId="5" fillId="0" borderId="10" xfId="65" applyNumberFormat="1" applyFont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194" fontId="6" fillId="0" borderId="0" xfId="0" applyNumberFormat="1" applyFont="1" applyAlignment="1">
      <alignment/>
    </xf>
    <xf numFmtId="0" fontId="4" fillId="0" borderId="22" xfId="65" applyFont="1" applyBorder="1" applyAlignment="1">
      <alignment horizontal="distributed" vertical="center" wrapText="1"/>
      <protection/>
    </xf>
    <xf numFmtId="0" fontId="5" fillId="0" borderId="22" xfId="65" applyFont="1" applyBorder="1" applyAlignment="1">
      <alignment vertical="center"/>
      <protection/>
    </xf>
    <xf numFmtId="0" fontId="5" fillId="0" borderId="22" xfId="65" applyFont="1" applyBorder="1" applyAlignment="1">
      <alignment vertical="center" wrapText="1"/>
      <protection/>
    </xf>
    <xf numFmtId="196" fontId="5" fillId="0" borderId="22" xfId="65" applyNumberFormat="1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distributed" vertical="center" wrapText="1"/>
      <protection/>
    </xf>
    <xf numFmtId="196" fontId="5" fillId="0" borderId="14" xfId="65" applyNumberFormat="1" applyFont="1" applyBorder="1" applyAlignment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64" applyFont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94" fontId="10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61" fillId="0" borderId="0" xfId="0" applyFont="1" applyAlignment="1">
      <alignment vertical="center"/>
    </xf>
    <xf numFmtId="0" fontId="5" fillId="0" borderId="22" xfId="65" applyFont="1" applyBorder="1" applyAlignment="1">
      <alignment vertical="center" shrinkToFit="1"/>
      <protection/>
    </xf>
    <xf numFmtId="0" fontId="5" fillId="0" borderId="10" xfId="0" applyFont="1" applyBorder="1" applyAlignment="1">
      <alignment vertical="center" shrinkToFit="1"/>
    </xf>
    <xf numFmtId="0" fontId="10" fillId="0" borderId="24" xfId="64" applyFont="1" applyBorder="1" applyAlignment="1">
      <alignment vertical="center"/>
      <protection/>
    </xf>
    <xf numFmtId="0" fontId="10" fillId="0" borderId="11" xfId="64" applyFont="1" applyBorder="1" applyAlignment="1">
      <alignment/>
      <protection/>
    </xf>
    <xf numFmtId="0" fontId="10" fillId="0" borderId="10" xfId="62" applyFont="1" applyBorder="1" applyAlignment="1" applyProtection="1">
      <alignment horizontal="right"/>
      <protection/>
    </xf>
    <xf numFmtId="0" fontId="10" fillId="0" borderId="24" xfId="63" applyFont="1" applyBorder="1" applyAlignment="1">
      <alignment horizontal="right" vertical="center"/>
      <protection/>
    </xf>
    <xf numFmtId="0" fontId="13" fillId="0" borderId="0" xfId="0" applyFont="1" applyAlignment="1">
      <alignment vertical="center"/>
    </xf>
    <xf numFmtId="190" fontId="5" fillId="0" borderId="25" xfId="50" applyNumberFormat="1" applyFont="1" applyBorder="1" applyAlignment="1">
      <alignment horizontal="right" vertical="center"/>
    </xf>
    <xf numFmtId="191" fontId="5" fillId="0" borderId="26" xfId="50" applyNumberFormat="1" applyFont="1" applyBorder="1" applyAlignment="1">
      <alignment horizontal="right" vertical="center"/>
    </xf>
    <xf numFmtId="0" fontId="10" fillId="0" borderId="11" xfId="64" applyFont="1" applyBorder="1" applyAlignment="1">
      <alignment horizontal="right"/>
      <protection/>
    </xf>
    <xf numFmtId="0" fontId="10" fillId="0" borderId="23" xfId="62" applyFont="1" applyBorder="1" applyAlignment="1">
      <alignment horizontal="right" vertical="center"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0" fillId="0" borderId="24" xfId="62" applyFont="1" applyBorder="1" applyAlignment="1">
      <alignment vertical="center"/>
      <protection/>
    </xf>
    <xf numFmtId="0" fontId="10" fillId="0" borderId="24" xfId="63" applyFont="1" applyBorder="1" applyAlignment="1">
      <alignment vertical="center"/>
      <protection/>
    </xf>
    <xf numFmtId="190" fontId="13" fillId="0" borderId="0" xfId="0" applyNumberFormat="1" applyFont="1" applyAlignment="1">
      <alignment vertical="center"/>
    </xf>
    <xf numFmtId="204" fontId="13" fillId="0" borderId="0" xfId="0" applyNumberFormat="1" applyFont="1" applyAlignment="1">
      <alignment vertical="center"/>
    </xf>
    <xf numFmtId="0" fontId="12" fillId="0" borderId="0" xfId="66" applyFont="1" applyFill="1" applyBorder="1" applyAlignment="1">
      <alignment horizontal="right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0" fillId="0" borderId="23" xfId="62" applyFont="1" applyBorder="1" applyAlignment="1">
      <alignment vertical="center"/>
      <protection/>
    </xf>
    <xf numFmtId="177" fontId="5" fillId="0" borderId="0" xfId="62" applyNumberFormat="1" applyFont="1" applyBorder="1" applyAlignment="1" applyProtection="1">
      <alignment horizontal="left" vertical="center"/>
      <protection/>
    </xf>
    <xf numFmtId="177" fontId="5" fillId="0" borderId="14" xfId="62" applyNumberFormat="1" applyFont="1" applyBorder="1" applyAlignment="1" applyProtection="1">
      <alignment horizontal="left"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3" applyFont="1" applyBorder="1" applyAlignment="1">
      <alignment horizontal="right" vertical="center"/>
      <protection/>
    </xf>
    <xf numFmtId="0" fontId="5" fillId="0" borderId="0" xfId="62" applyFont="1" applyBorder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65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190" fontId="19" fillId="0" borderId="0" xfId="0" applyNumberFormat="1" applyFont="1" applyAlignment="1">
      <alignment vertical="center"/>
    </xf>
    <xf numFmtId="201" fontId="19" fillId="0" borderId="0" xfId="0" applyNumberFormat="1" applyFont="1" applyAlignment="1">
      <alignment vertical="center"/>
    </xf>
    <xf numFmtId="205" fontId="19" fillId="0" borderId="0" xfId="0" applyNumberFormat="1" applyFont="1" applyAlignment="1">
      <alignment vertical="center"/>
    </xf>
    <xf numFmtId="190" fontId="20" fillId="0" borderId="21" xfId="50" applyNumberFormat="1" applyFont="1" applyBorder="1" applyAlignment="1">
      <alignment horizontal="right" vertical="center"/>
    </xf>
    <xf numFmtId="190" fontId="20" fillId="0" borderId="0" xfId="50" applyNumberFormat="1" applyFont="1" applyBorder="1" applyAlignment="1">
      <alignment horizontal="right" vertical="center"/>
    </xf>
    <xf numFmtId="190" fontId="20" fillId="0" borderId="0" xfId="50" applyNumberFormat="1" applyFont="1" applyAlignment="1">
      <alignment horizontal="right" vertical="center"/>
    </xf>
    <xf numFmtId="191" fontId="20" fillId="0" borderId="10" xfId="50" applyNumberFormat="1" applyFont="1" applyBorder="1" applyAlignment="1">
      <alignment horizontal="right" vertical="center"/>
    </xf>
    <xf numFmtId="190" fontId="19" fillId="0" borderId="0" xfId="0" applyNumberFormat="1" applyFont="1" applyAlignment="1">
      <alignment horizontal="right" vertical="center"/>
    </xf>
    <xf numFmtId="37" fontId="20" fillId="0" borderId="27" xfId="62" applyNumberFormat="1" applyFont="1" applyBorder="1" applyAlignment="1" applyProtection="1">
      <alignment vertical="center"/>
      <protection/>
    </xf>
    <xf numFmtId="37" fontId="20" fillId="0" borderId="28" xfId="62" applyNumberFormat="1" applyFont="1" applyBorder="1" applyAlignment="1" applyProtection="1">
      <alignment vertical="center"/>
      <protection/>
    </xf>
    <xf numFmtId="37" fontId="20" fillId="0" borderId="29" xfId="62" applyNumberFormat="1" applyFont="1" applyBorder="1" applyAlignment="1" applyProtection="1">
      <alignment vertical="center"/>
      <protection/>
    </xf>
    <xf numFmtId="37" fontId="20" fillId="0" borderId="30" xfId="62" applyNumberFormat="1" applyFont="1" applyBorder="1" applyAlignment="1" applyProtection="1">
      <alignment vertical="center"/>
      <protection/>
    </xf>
    <xf numFmtId="37" fontId="20" fillId="0" borderId="31" xfId="62" applyNumberFormat="1" applyFont="1" applyBorder="1" applyAlignment="1" applyProtection="1">
      <alignment vertical="center"/>
      <protection/>
    </xf>
    <xf numFmtId="37" fontId="20" fillId="0" borderId="0" xfId="62" applyNumberFormat="1" applyFont="1" applyBorder="1" applyAlignment="1" applyProtection="1">
      <alignment vertical="center"/>
      <protection/>
    </xf>
    <xf numFmtId="37" fontId="20" fillId="0" borderId="32" xfId="62" applyNumberFormat="1" applyFont="1" applyBorder="1" applyAlignment="1" applyProtection="1">
      <alignment vertical="center"/>
      <protection/>
    </xf>
    <xf numFmtId="37" fontId="20" fillId="0" borderId="33" xfId="62" applyNumberFormat="1" applyFont="1" applyBorder="1" applyAlignment="1" applyProtection="1">
      <alignment vertical="center"/>
      <protection/>
    </xf>
    <xf numFmtId="37" fontId="20" fillId="0" borderId="14" xfId="62" applyNumberFormat="1" applyFont="1" applyBorder="1" applyAlignment="1" applyProtection="1">
      <alignment vertical="center"/>
      <protection/>
    </xf>
    <xf numFmtId="37" fontId="20" fillId="0" borderId="34" xfId="62" applyNumberFormat="1" applyFont="1" applyBorder="1" applyAlignment="1" applyProtection="1">
      <alignment vertical="center"/>
      <protection/>
    </xf>
    <xf numFmtId="37" fontId="20" fillId="0" borderId="0" xfId="62" applyNumberFormat="1" applyFont="1" applyBorder="1" applyAlignment="1" applyProtection="1">
      <alignment horizontal="right" vertical="center"/>
      <protection/>
    </xf>
    <xf numFmtId="192" fontId="20" fillId="0" borderId="35" xfId="62" applyNumberFormat="1" applyFont="1" applyBorder="1" applyAlignment="1" applyProtection="1">
      <alignment vertical="center"/>
      <protection/>
    </xf>
    <xf numFmtId="37" fontId="20" fillId="0" borderId="36" xfId="62" applyNumberFormat="1" applyFont="1" applyBorder="1" applyAlignment="1" applyProtection="1">
      <alignment vertical="center"/>
      <protection/>
    </xf>
    <xf numFmtId="37" fontId="20" fillId="0" borderId="11" xfId="62" applyNumberFormat="1" applyFont="1" applyBorder="1" applyAlignment="1" applyProtection="1">
      <alignment vertical="center"/>
      <protection/>
    </xf>
    <xf numFmtId="190" fontId="20" fillId="0" borderId="0" xfId="61" applyNumberFormat="1" applyFont="1" applyAlignment="1" applyProtection="1">
      <alignment horizontal="right" vertical="center"/>
      <protection/>
    </xf>
    <xf numFmtId="193" fontId="20" fillId="0" borderId="0" xfId="61" applyNumberFormat="1" applyFont="1" applyAlignment="1" applyProtection="1">
      <alignment horizontal="right" vertical="center"/>
      <protection/>
    </xf>
    <xf numFmtId="193" fontId="20" fillId="0" borderId="11" xfId="61" applyNumberFormat="1" applyFont="1" applyBorder="1" applyAlignment="1" applyProtection="1">
      <alignment horizontal="right" vertical="center"/>
      <protection/>
    </xf>
    <xf numFmtId="190" fontId="21" fillId="0" borderId="0" xfId="0" applyNumberFormat="1" applyFont="1" applyAlignment="1">
      <alignment vertical="center"/>
    </xf>
    <xf numFmtId="190" fontId="21" fillId="0" borderId="21" xfId="0" applyNumberFormat="1" applyFont="1" applyBorder="1" applyAlignment="1">
      <alignment vertical="center"/>
    </xf>
    <xf numFmtId="190" fontId="21" fillId="0" borderId="0" xfId="0" applyNumberFormat="1" applyFont="1" applyBorder="1" applyAlignment="1">
      <alignment vertical="center"/>
    </xf>
    <xf numFmtId="190" fontId="21" fillId="0" borderId="10" xfId="0" applyNumberFormat="1" applyFont="1" applyBorder="1" applyAlignment="1">
      <alignment vertical="center"/>
    </xf>
    <xf numFmtId="201" fontId="21" fillId="0" borderId="0" xfId="0" applyNumberFormat="1" applyFont="1" applyAlignment="1">
      <alignment vertical="center"/>
    </xf>
    <xf numFmtId="205" fontId="21" fillId="0" borderId="0" xfId="0" applyNumberFormat="1" applyFont="1" applyAlignment="1">
      <alignment vertical="center"/>
    </xf>
    <xf numFmtId="190" fontId="22" fillId="0" borderId="0" xfId="50" applyNumberFormat="1" applyFont="1" applyAlignment="1">
      <alignment horizontal="right" vertical="center"/>
    </xf>
    <xf numFmtId="191" fontId="22" fillId="0" borderId="10" xfId="50" applyNumberFormat="1" applyFont="1" applyBorder="1" applyAlignment="1">
      <alignment horizontal="right" vertical="center"/>
    </xf>
    <xf numFmtId="190" fontId="21" fillId="0" borderId="0" xfId="0" applyNumberFormat="1" applyFont="1" applyAlignment="1">
      <alignment horizontal="right" vertical="center"/>
    </xf>
    <xf numFmtId="190" fontId="22" fillId="0" borderId="0" xfId="61" applyNumberFormat="1" applyFont="1" applyAlignment="1" applyProtection="1">
      <alignment horizontal="right" vertical="center"/>
      <protection/>
    </xf>
    <xf numFmtId="193" fontId="22" fillId="0" borderId="0" xfId="61" applyNumberFormat="1" applyFont="1" applyAlignment="1" applyProtection="1">
      <alignment horizontal="right" vertical="center"/>
      <protection/>
    </xf>
    <xf numFmtId="193" fontId="22" fillId="0" borderId="11" xfId="61" applyNumberFormat="1" applyFont="1" applyBorder="1" applyAlignment="1" applyProtection="1">
      <alignment horizontal="right" vertical="center"/>
      <protection/>
    </xf>
    <xf numFmtId="0" fontId="7" fillId="0" borderId="0" xfId="65" applyFont="1" applyBorder="1" applyAlignment="1">
      <alignment horizontal="left" vertical="center" shrinkToFit="1"/>
      <protection/>
    </xf>
    <xf numFmtId="195" fontId="5" fillId="0" borderId="10" xfId="65" applyNumberFormat="1" applyFont="1" applyBorder="1" applyAlignment="1">
      <alignment horizontal="left" vertical="center"/>
      <protection/>
    </xf>
    <xf numFmtId="0" fontId="13" fillId="0" borderId="37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distributed" vertical="center"/>
    </xf>
    <xf numFmtId="190" fontId="20" fillId="0" borderId="0" xfId="0" applyNumberFormat="1" applyFont="1" applyAlignment="1">
      <alignment vertical="center"/>
    </xf>
    <xf numFmtId="190" fontId="22" fillId="0" borderId="0" xfId="0" applyNumberFormat="1" applyFont="1" applyAlignment="1">
      <alignment vertical="center"/>
    </xf>
    <xf numFmtId="0" fontId="5" fillId="0" borderId="38" xfId="62" applyFont="1" applyBorder="1" applyAlignment="1" applyProtection="1">
      <alignment horizontal="distributed" vertical="center" inden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0" xfId="61" applyFont="1" applyAlignment="1" applyProtection="1">
      <alignment horizontal="left" vertical="center"/>
      <protection/>
    </xf>
    <xf numFmtId="0" fontId="5" fillId="0" borderId="37" xfId="0" applyFont="1" applyBorder="1" applyAlignment="1">
      <alignment horizontal="distributed" vertical="center" indent="1"/>
    </xf>
    <xf numFmtId="0" fontId="10" fillId="0" borderId="10" xfId="62" applyFont="1" applyBorder="1" applyAlignment="1" applyProtection="1">
      <alignment horizontal="right" vertical="center"/>
      <protection/>
    </xf>
    <xf numFmtId="0" fontId="10" fillId="0" borderId="23" xfId="61" applyFont="1" applyBorder="1" applyAlignment="1" applyProtection="1">
      <alignment vertical="center"/>
      <protection/>
    </xf>
    <xf numFmtId="0" fontId="24" fillId="0" borderId="0" xfId="0" applyFont="1" applyAlignment="1">
      <alignment horizontal="center" vertical="center" shrinkToFit="1"/>
    </xf>
    <xf numFmtId="0" fontId="5" fillId="0" borderId="39" xfId="62" applyFont="1" applyBorder="1" applyAlignment="1" applyProtection="1">
      <alignment horizontal="center" vertical="center"/>
      <protection/>
    </xf>
    <xf numFmtId="0" fontId="5" fillId="0" borderId="40" xfId="62" applyFont="1" applyBorder="1" applyAlignment="1" applyProtection="1">
      <alignment horizontal="center" vertical="center"/>
      <protection/>
    </xf>
    <xf numFmtId="0" fontId="5" fillId="0" borderId="41" xfId="62" applyFont="1" applyBorder="1" applyAlignment="1" applyProtection="1">
      <alignment horizontal="center" vertical="center"/>
      <protection/>
    </xf>
    <xf numFmtId="0" fontId="5" fillId="0" borderId="42" xfId="62" applyFont="1" applyBorder="1" applyAlignment="1" applyProtection="1">
      <alignment horizontal="center" vertical="center"/>
      <protection/>
    </xf>
    <xf numFmtId="176" fontId="6" fillId="0" borderId="28" xfId="62" applyNumberFormat="1" applyFont="1" applyBorder="1" applyAlignment="1" applyProtection="1">
      <alignment horizontal="left" vertical="center"/>
      <protection/>
    </xf>
    <xf numFmtId="177" fontId="6" fillId="0" borderId="22" xfId="62" applyNumberFormat="1" applyFont="1" applyBorder="1" applyAlignment="1" applyProtection="1">
      <alignment horizontal="left" vertical="center"/>
      <protection/>
    </xf>
    <xf numFmtId="37" fontId="20" fillId="0" borderId="30" xfId="62" applyNumberFormat="1" applyFont="1" applyBorder="1" applyAlignment="1" applyProtection="1">
      <alignment vertical="center"/>
      <protection/>
    </xf>
    <xf numFmtId="37" fontId="20" fillId="0" borderId="31" xfId="62" applyNumberFormat="1" applyFont="1" applyBorder="1" applyAlignment="1" applyProtection="1">
      <alignment vertical="center"/>
      <protection/>
    </xf>
    <xf numFmtId="0" fontId="5" fillId="0" borderId="43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distributed" vertical="center" indent="1"/>
    </xf>
    <xf numFmtId="0" fontId="5" fillId="0" borderId="44" xfId="0" applyFont="1" applyBorder="1" applyAlignment="1">
      <alignment horizontal="distributed" vertical="center" indent="1"/>
    </xf>
    <xf numFmtId="0" fontId="11" fillId="0" borderId="0" xfId="62" applyFont="1" applyAlignment="1" applyProtection="1">
      <alignment horizontal="left" vertical="center"/>
      <protection/>
    </xf>
    <xf numFmtId="0" fontId="5" fillId="0" borderId="45" xfId="62" applyFont="1" applyBorder="1" applyAlignment="1" applyProtection="1">
      <alignment horizontal="left" vertical="center"/>
      <protection/>
    </xf>
    <xf numFmtId="0" fontId="5" fillId="0" borderId="46" xfId="62" applyFont="1" applyBorder="1" applyAlignment="1" applyProtection="1">
      <alignment horizontal="left" vertical="center"/>
      <protection/>
    </xf>
    <xf numFmtId="0" fontId="5" fillId="0" borderId="24" xfId="62" applyFont="1" applyBorder="1" applyAlignment="1" applyProtection="1">
      <alignment horizontal="right" vertical="center"/>
      <protection/>
    </xf>
    <xf numFmtId="0" fontId="5" fillId="0" borderId="47" xfId="62" applyFont="1" applyBorder="1" applyAlignment="1" applyProtection="1">
      <alignment horizontal="right" vertical="center"/>
      <protection/>
    </xf>
    <xf numFmtId="0" fontId="9" fillId="0" borderId="48" xfId="65" applyFont="1" applyBorder="1" applyAlignment="1">
      <alignment horizontal="center" vertical="center"/>
      <protection/>
    </xf>
    <xf numFmtId="0" fontId="9" fillId="0" borderId="49" xfId="65" applyFont="1" applyBorder="1" applyAlignment="1">
      <alignment horizontal="center" vertical="center"/>
      <protection/>
    </xf>
    <xf numFmtId="0" fontId="13" fillId="0" borderId="28" xfId="0" applyFont="1" applyBorder="1" applyAlignment="1">
      <alignment horizontal="distributed" vertical="center" indent="1"/>
    </xf>
    <xf numFmtId="0" fontId="13" fillId="0" borderId="50" xfId="0" applyFont="1" applyBorder="1" applyAlignment="1">
      <alignment horizontal="distributed" vertical="center" indent="1"/>
    </xf>
    <xf numFmtId="0" fontId="13" fillId="0" borderId="43" xfId="0" applyFont="1" applyBorder="1" applyAlignment="1">
      <alignment horizontal="distributed" vertical="center" indent="1"/>
    </xf>
    <xf numFmtId="0" fontId="13" fillId="0" borderId="44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indent="1"/>
    </xf>
    <xf numFmtId="37" fontId="20" fillId="0" borderId="31" xfId="62" applyNumberFormat="1" applyFont="1" applyBorder="1" applyAlignment="1" applyProtection="1">
      <alignment horizontal="right" vertical="center"/>
      <protection/>
    </xf>
    <xf numFmtId="177" fontId="6" fillId="0" borderId="22" xfId="62" applyNumberFormat="1" applyFont="1" applyBorder="1" applyAlignment="1" applyProtection="1">
      <alignment horizontal="left" vertical="center" wrapText="1"/>
      <protection/>
    </xf>
    <xf numFmtId="177" fontId="6" fillId="0" borderId="0" xfId="62" applyNumberFormat="1" applyFont="1" applyBorder="1" applyAlignment="1" applyProtection="1">
      <alignment horizontal="left" vertical="center" wrapText="1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25" fillId="0" borderId="51" xfId="65" applyFont="1" applyBorder="1" applyAlignment="1">
      <alignment horizontal="center" vertical="center"/>
      <protection/>
    </xf>
    <xf numFmtId="0" fontId="25" fillId="0" borderId="52" xfId="65" applyFont="1" applyBorder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5" fillId="0" borderId="23" xfId="64" applyFont="1" applyBorder="1" applyAlignment="1">
      <alignment horizontal="right" vertical="center"/>
      <protection/>
    </xf>
    <xf numFmtId="0" fontId="5" fillId="0" borderId="53" xfId="64" applyFont="1" applyBorder="1" applyAlignment="1">
      <alignment horizontal="right" vertical="center"/>
      <protection/>
    </xf>
    <xf numFmtId="0" fontId="5" fillId="0" borderId="11" xfId="64" applyFont="1" applyBorder="1" applyAlignment="1">
      <alignment horizontal="distributed" vertical="center" indent="1"/>
      <protection/>
    </xf>
    <xf numFmtId="0" fontId="5" fillId="0" borderId="16" xfId="64" applyFont="1" applyBorder="1" applyAlignment="1">
      <alignment horizontal="distributed" vertical="center" indent="1"/>
      <protection/>
    </xf>
    <xf numFmtId="0" fontId="5" fillId="0" borderId="43" xfId="0" applyFont="1" applyBorder="1" applyAlignment="1">
      <alignment horizontal="distributed" vertical="center" wrapText="1" indent="1"/>
    </xf>
    <xf numFmtId="0" fontId="7" fillId="0" borderId="54" xfId="0" applyFont="1" applyBorder="1" applyAlignment="1">
      <alignment horizontal="distributed" vertical="center" wrapText="1" indent="1"/>
    </xf>
    <xf numFmtId="0" fontId="7" fillId="0" borderId="55" xfId="0" applyFont="1" applyBorder="1" applyAlignment="1">
      <alignment horizontal="distributed" vertical="center" indent="1"/>
    </xf>
    <xf numFmtId="0" fontId="9" fillId="0" borderId="56" xfId="65" applyFont="1" applyBorder="1" applyAlignment="1">
      <alignment horizontal="center" vertical="center"/>
      <protection/>
    </xf>
    <xf numFmtId="0" fontId="9" fillId="0" borderId="57" xfId="65" applyFont="1" applyBorder="1" applyAlignment="1">
      <alignment horizontal="center" vertical="center"/>
      <protection/>
    </xf>
    <xf numFmtId="0" fontId="10" fillId="0" borderId="24" xfId="64" applyFont="1" applyBorder="1" applyAlignment="1">
      <alignment horizontal="right" vertical="center"/>
      <protection/>
    </xf>
    <xf numFmtId="0" fontId="5" fillId="0" borderId="58" xfId="64" applyFont="1" applyBorder="1" applyAlignment="1">
      <alignment horizontal="distributed" vertical="center" indent="1"/>
      <protection/>
    </xf>
    <xf numFmtId="0" fontId="5" fillId="0" borderId="59" xfId="64" applyFont="1" applyBorder="1" applyAlignment="1">
      <alignment horizontal="distributed" vertical="center" indent="1"/>
      <protection/>
    </xf>
    <xf numFmtId="0" fontId="5" fillId="0" borderId="60" xfId="64" applyFont="1" applyBorder="1" applyAlignment="1">
      <alignment horizontal="left"/>
      <protection/>
    </xf>
    <xf numFmtId="0" fontId="5" fillId="0" borderId="61" xfId="64" applyFont="1" applyBorder="1" applyAlignment="1">
      <alignment horizontal="left"/>
      <protection/>
    </xf>
    <xf numFmtId="0" fontId="7" fillId="0" borderId="22" xfId="0" applyFont="1" applyBorder="1" applyAlignment="1">
      <alignment horizontal="distributed" vertical="center" wrapText="1" indent="1"/>
    </xf>
    <xf numFmtId="0" fontId="7" fillId="0" borderId="62" xfId="0" applyFont="1" applyBorder="1" applyAlignment="1">
      <alignment horizontal="distributed" vertical="center" indent="1"/>
    </xf>
    <xf numFmtId="0" fontId="13" fillId="0" borderId="4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distributed" vertical="center" indent="1"/>
    </xf>
    <xf numFmtId="0" fontId="5" fillId="0" borderId="62" xfId="0" applyFont="1" applyBorder="1" applyAlignment="1">
      <alignment horizontal="distributed" vertical="center" indent="1"/>
    </xf>
    <xf numFmtId="0" fontId="13" fillId="0" borderId="34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3" xfId="0" applyFont="1" applyBorder="1" applyAlignment="1">
      <alignment horizontal="center" vertical="center" textRotation="255"/>
    </xf>
    <xf numFmtId="190" fontId="13" fillId="0" borderId="63" xfId="0" applyNumberFormat="1" applyFont="1" applyBorder="1" applyAlignment="1">
      <alignment horizontal="center" vertical="center"/>
    </xf>
    <xf numFmtId="190" fontId="13" fillId="0" borderId="21" xfId="0" applyNumberFormat="1" applyFont="1" applyBorder="1" applyAlignment="1">
      <alignment horizontal="center" vertical="center"/>
    </xf>
    <xf numFmtId="190" fontId="13" fillId="0" borderId="30" xfId="0" applyNumberFormat="1" applyFont="1" applyBorder="1" applyAlignment="1">
      <alignment horizontal="center" vertical="center"/>
    </xf>
    <xf numFmtId="190" fontId="13" fillId="0" borderId="0" xfId="0" applyNumberFormat="1" applyFont="1" applyBorder="1" applyAlignment="1">
      <alignment horizontal="center" vertical="center"/>
    </xf>
    <xf numFmtId="190" fontId="13" fillId="0" borderId="64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0" fontId="5" fillId="0" borderId="65" xfId="62" applyFont="1" applyBorder="1" applyAlignment="1" applyProtection="1">
      <alignment horizontal="distributed" vertical="center" indent="4"/>
      <protection/>
    </xf>
    <xf numFmtId="0" fontId="5" fillId="0" borderId="66" xfId="62" applyFont="1" applyBorder="1" applyAlignment="1" applyProtection="1">
      <alignment horizontal="distributed" vertical="center" indent="4"/>
      <protection/>
    </xf>
    <xf numFmtId="0" fontId="5" fillId="0" borderId="0" xfId="64" applyFont="1" applyBorder="1" applyAlignment="1">
      <alignment horizontal="distributed" vertical="center" indent="1"/>
      <protection/>
    </xf>
    <xf numFmtId="0" fontId="5" fillId="0" borderId="15" xfId="64" applyFont="1" applyBorder="1" applyAlignment="1">
      <alignment horizontal="distributed" vertical="center" indent="1"/>
      <protection/>
    </xf>
    <xf numFmtId="0" fontId="10" fillId="0" borderId="0" xfId="61" applyFont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left"/>
      <protection/>
    </xf>
    <xf numFmtId="0" fontId="5" fillId="0" borderId="24" xfId="61" applyFont="1" applyBorder="1" applyAlignment="1" applyProtection="1">
      <alignment horizontal="right" vertical="center"/>
      <protection/>
    </xf>
    <xf numFmtId="0" fontId="5" fillId="0" borderId="47" xfId="61" applyFont="1" applyBorder="1" applyAlignment="1">
      <alignment horizontal="right"/>
      <protection/>
    </xf>
    <xf numFmtId="0" fontId="5" fillId="0" borderId="45" xfId="61" applyFont="1" applyBorder="1" applyAlignment="1" applyProtection="1">
      <alignment horizontal="left" vertical="center"/>
      <protection/>
    </xf>
    <xf numFmtId="0" fontId="5" fillId="0" borderId="46" xfId="61" applyFont="1" applyBorder="1" applyAlignment="1" applyProtection="1">
      <alignment horizontal="left" vertical="center"/>
      <protection/>
    </xf>
    <xf numFmtId="182" fontId="26" fillId="0" borderId="67" xfId="61" applyNumberFormat="1" applyFont="1" applyBorder="1" applyAlignment="1" applyProtection="1">
      <alignment horizontal="center" vertical="center"/>
      <protection/>
    </xf>
    <xf numFmtId="182" fontId="26" fillId="0" borderId="52" xfId="61" applyNumberFormat="1" applyFont="1" applyBorder="1" applyAlignment="1" applyProtection="1">
      <alignment horizontal="center" vertical="center"/>
      <protection/>
    </xf>
    <xf numFmtId="182" fontId="5" fillId="0" borderId="68" xfId="61" applyNumberFormat="1" applyFont="1" applyBorder="1" applyAlignment="1" applyProtection="1">
      <alignment horizontal="center" vertical="center"/>
      <protection/>
    </xf>
    <xf numFmtId="182" fontId="5" fillId="0" borderId="49" xfId="61" applyNumberFormat="1" applyFont="1" applyBorder="1" applyAlignment="1" applyProtection="1">
      <alignment horizontal="center" vertical="center"/>
      <protection/>
    </xf>
    <xf numFmtId="49" fontId="5" fillId="0" borderId="69" xfId="61" applyNumberFormat="1" applyFont="1" applyBorder="1" applyAlignment="1" applyProtection="1">
      <alignment horizontal="center" vertical="center"/>
      <protection/>
    </xf>
    <xf numFmtId="49" fontId="5" fillId="0" borderId="57" xfId="61" applyNumberFormat="1" applyFont="1" applyBorder="1" applyAlignment="1" applyProtection="1">
      <alignment horizontal="center" vertical="center"/>
      <protection/>
    </xf>
    <xf numFmtId="0" fontId="10" fillId="0" borderId="0" xfId="61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194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2-01幼稚園" xfId="62"/>
    <cellStyle name="標準_98統計書12-02小学校" xfId="63"/>
    <cellStyle name="標準_H20_1" xfId="64"/>
    <cellStyle name="標準_Sheet1" xfId="65"/>
    <cellStyle name="標準_Sheet2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18</xdr:row>
      <xdr:rowOff>28575</xdr:rowOff>
    </xdr:from>
    <xdr:to>
      <xdr:col>10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0" y="3981450"/>
          <a:ext cx="1457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2</xdr:col>
      <xdr:colOff>0</xdr:colOff>
      <xdr:row>30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6153150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7038975" y="457200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10</xdr:col>
      <xdr:colOff>0</xdr:colOff>
      <xdr:row>31</xdr:row>
      <xdr:rowOff>0</xdr:rowOff>
    </xdr:to>
    <xdr:sp>
      <xdr:nvSpPr>
        <xdr:cNvPr id="5" name="Line 2"/>
        <xdr:cNvSpPr>
          <a:spLocks/>
        </xdr:cNvSpPr>
      </xdr:nvSpPr>
      <xdr:spPr>
        <a:xfrm>
          <a:off x="7038975" y="6372225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9525</xdr:colOff>
      <xdr:row>17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3305175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9525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09575"/>
          <a:ext cx="1733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85850" y="9810750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086100" y="9810750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1085850" y="7343775"/>
          <a:ext cx="104775" cy="857250"/>
        </a:xfrm>
        <a:prstGeom prst="leftBracket">
          <a:avLst>
            <a:gd name="adj" fmla="val -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85725</xdr:rowOff>
    </xdr:from>
    <xdr:to>
      <xdr:col>3</xdr:col>
      <xdr:colOff>95250</xdr:colOff>
      <xdr:row>15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3048000" y="3838575"/>
          <a:ext cx="85725" cy="333375"/>
        </a:xfrm>
        <a:prstGeom prst="leftBracket">
          <a:avLst>
            <a:gd name="adj" fmla="val -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view="pageBreakPreview" zoomScaleSheetLayoutView="100" zoomScalePageLayoutView="0" workbookViewId="0" topLeftCell="A13">
      <selection activeCell="M42" sqref="M42"/>
    </sheetView>
  </sheetViews>
  <sheetFormatPr defaultColWidth="9.00390625" defaultRowHeight="13.5"/>
  <cols>
    <col min="1" max="2" width="9.625" style="0" customWidth="1"/>
    <col min="3" max="3" width="14.625" style="0" hidden="1" customWidth="1"/>
    <col min="4" max="8" width="14.625" style="0" customWidth="1"/>
    <col min="9" max="10" width="9.625" style="0" customWidth="1"/>
    <col min="11" max="11" width="14.625" style="0" hidden="1" customWidth="1"/>
    <col min="12" max="16" width="14.625" style="0" customWidth="1"/>
    <col min="17" max="18" width="9.625" style="0" customWidth="1"/>
    <col min="19" max="23" width="14.625" style="0" customWidth="1"/>
    <col min="24" max="24" width="10.625" style="0" customWidth="1"/>
    <col min="25" max="25" width="6.625" style="0" bestFit="1" customWidth="1"/>
    <col min="26" max="26" width="7.125" style="0" bestFit="1" customWidth="1"/>
    <col min="27" max="27" width="10.625" style="0" customWidth="1"/>
    <col min="28" max="28" width="8.50390625" style="0" bestFit="1" customWidth="1"/>
    <col min="29" max="29" width="6.625" style="0" bestFit="1" customWidth="1"/>
    <col min="30" max="30" width="6.50390625" style="0" bestFit="1" customWidth="1"/>
    <col min="31" max="31" width="7.00390625" style="0" bestFit="1" customWidth="1"/>
    <col min="32" max="32" width="5.125" style="0" bestFit="1" customWidth="1"/>
    <col min="33" max="33" width="7.125" style="0" bestFit="1" customWidth="1"/>
    <col min="34" max="51" width="3.125" style="0" customWidth="1"/>
  </cols>
  <sheetData>
    <row r="1" spans="1:23" ht="18" customHeight="1">
      <c r="A1" s="197" t="s">
        <v>287</v>
      </c>
      <c r="B1" s="197"/>
      <c r="C1" s="197"/>
      <c r="D1" s="197"/>
      <c r="E1" s="197"/>
      <c r="F1" s="197"/>
      <c r="G1" s="197"/>
      <c r="H1" s="197"/>
      <c r="I1" s="197" t="s">
        <v>320</v>
      </c>
      <c r="J1" s="197"/>
      <c r="K1" s="197"/>
      <c r="L1" s="197"/>
      <c r="M1" s="197"/>
      <c r="N1" s="197"/>
      <c r="O1" s="197"/>
      <c r="P1" s="197"/>
      <c r="Q1" s="197" t="s">
        <v>323</v>
      </c>
      <c r="R1" s="197"/>
      <c r="S1" s="197"/>
      <c r="T1" s="197"/>
      <c r="U1" s="197"/>
      <c r="V1" s="197"/>
      <c r="W1" s="197"/>
    </row>
    <row r="2" spans="1:23" ht="17.25" customHeight="1" thickBot="1">
      <c r="A2" s="1"/>
      <c r="B2" s="1"/>
      <c r="C2" s="2"/>
      <c r="D2" s="2"/>
      <c r="E2" s="2"/>
      <c r="F2" s="2"/>
      <c r="G2" s="2"/>
      <c r="H2" s="109" t="s">
        <v>2</v>
      </c>
      <c r="I2" s="1"/>
      <c r="J2" s="1"/>
      <c r="K2" s="2"/>
      <c r="L2" s="2"/>
      <c r="M2" s="2"/>
      <c r="N2" s="2"/>
      <c r="O2" s="2"/>
      <c r="P2" s="183" t="s">
        <v>402</v>
      </c>
      <c r="Q2" s="9"/>
      <c r="R2" s="9"/>
      <c r="S2" s="10"/>
      <c r="T2" s="10"/>
      <c r="U2" s="10"/>
      <c r="V2" s="10"/>
      <c r="W2" s="11" t="s">
        <v>11</v>
      </c>
    </row>
    <row r="3" spans="1:23" ht="17.25" customHeight="1">
      <c r="A3" s="200" t="s">
        <v>1</v>
      </c>
      <c r="B3" s="201"/>
      <c r="C3" s="227" t="s">
        <v>275</v>
      </c>
      <c r="D3" s="202" t="s">
        <v>276</v>
      </c>
      <c r="E3" s="202" t="s">
        <v>277</v>
      </c>
      <c r="F3" s="202" t="s">
        <v>278</v>
      </c>
      <c r="G3" s="202" t="s">
        <v>279</v>
      </c>
      <c r="H3" s="217" t="s">
        <v>297</v>
      </c>
      <c r="I3" s="200" t="s">
        <v>1</v>
      </c>
      <c r="J3" s="201"/>
      <c r="K3" s="227" t="s">
        <v>275</v>
      </c>
      <c r="L3" s="202" t="s">
        <v>276</v>
      </c>
      <c r="M3" s="202" t="s">
        <v>277</v>
      </c>
      <c r="N3" s="202" t="s">
        <v>278</v>
      </c>
      <c r="O3" s="202" t="s">
        <v>279</v>
      </c>
      <c r="P3" s="217" t="s">
        <v>297</v>
      </c>
      <c r="Q3" s="213" t="s">
        <v>12</v>
      </c>
      <c r="R3" s="214"/>
      <c r="S3" s="186" t="s">
        <v>13</v>
      </c>
      <c r="T3" s="188" t="s">
        <v>14</v>
      </c>
      <c r="U3" s="248" t="s">
        <v>15</v>
      </c>
      <c r="V3" s="249"/>
      <c r="W3" s="249"/>
    </row>
    <row r="4" spans="1:23" ht="17.25" customHeight="1">
      <c r="A4" s="198" t="s">
        <v>265</v>
      </c>
      <c r="B4" s="199"/>
      <c r="C4" s="228"/>
      <c r="D4" s="203"/>
      <c r="E4" s="203"/>
      <c r="F4" s="203"/>
      <c r="G4" s="203"/>
      <c r="H4" s="218"/>
      <c r="I4" s="198" t="s">
        <v>265</v>
      </c>
      <c r="J4" s="199"/>
      <c r="K4" s="228"/>
      <c r="L4" s="203"/>
      <c r="M4" s="203"/>
      <c r="N4" s="203"/>
      <c r="O4" s="203"/>
      <c r="P4" s="218"/>
      <c r="Q4" s="215"/>
      <c r="R4" s="216"/>
      <c r="S4" s="187"/>
      <c r="T4" s="189"/>
      <c r="U4" s="178" t="s">
        <v>16</v>
      </c>
      <c r="V4" s="13" t="s">
        <v>17</v>
      </c>
      <c r="W4" s="14" t="s">
        <v>18</v>
      </c>
    </row>
    <row r="5" spans="1:23" ht="17.25" customHeight="1">
      <c r="A5" s="208" t="s">
        <v>289</v>
      </c>
      <c r="B5" s="209"/>
      <c r="C5" s="119">
        <v>14</v>
      </c>
      <c r="D5" s="176">
        <v>14</v>
      </c>
      <c r="E5" s="176">
        <v>14</v>
      </c>
      <c r="F5" s="176">
        <v>14</v>
      </c>
      <c r="G5" s="176">
        <v>14</v>
      </c>
      <c r="H5" s="177">
        <v>11</v>
      </c>
      <c r="I5" s="204" t="s">
        <v>298</v>
      </c>
      <c r="J5" s="205"/>
      <c r="K5" s="119">
        <v>16</v>
      </c>
      <c r="L5" s="135">
        <v>17</v>
      </c>
      <c r="M5" s="135">
        <v>17</v>
      </c>
      <c r="N5" s="135">
        <v>17</v>
      </c>
      <c r="O5" s="135">
        <v>17</v>
      </c>
      <c r="P5" s="160">
        <v>18</v>
      </c>
      <c r="Q5" s="190" t="s">
        <v>19</v>
      </c>
      <c r="R5" s="190"/>
      <c r="S5" s="143">
        <f>SUM(S6:S18)</f>
        <v>1922</v>
      </c>
      <c r="T5" s="144">
        <f>SUM(T6:T18)</f>
        <v>1838</v>
      </c>
      <c r="U5" s="145">
        <f>SUM(U6,U11,U15)</f>
        <v>19919</v>
      </c>
      <c r="V5" s="144">
        <f>SUM(V6,V11,V15)</f>
        <v>13161</v>
      </c>
      <c r="W5" s="144">
        <f>SUM(W6,W11,W15)</f>
        <v>6758</v>
      </c>
    </row>
    <row r="6" spans="1:23" ht="17.25" customHeight="1">
      <c r="A6" s="194" t="s">
        <v>296</v>
      </c>
      <c r="B6" s="182" t="s">
        <v>292</v>
      </c>
      <c r="C6" s="119">
        <f aca="true" t="shared" si="0" ref="C6:H6">SUM(C7:C9)</f>
        <v>2254</v>
      </c>
      <c r="D6" s="176">
        <f t="shared" si="0"/>
        <v>2270</v>
      </c>
      <c r="E6" s="176">
        <f t="shared" si="0"/>
        <v>2313</v>
      </c>
      <c r="F6" s="176">
        <f t="shared" si="0"/>
        <v>2306</v>
      </c>
      <c r="G6" s="176">
        <f t="shared" si="0"/>
        <v>2273</v>
      </c>
      <c r="H6" s="177">
        <f t="shared" si="0"/>
        <v>1866</v>
      </c>
      <c r="I6" s="206" t="s">
        <v>299</v>
      </c>
      <c r="J6" s="207"/>
      <c r="K6" s="119">
        <v>194</v>
      </c>
      <c r="L6" s="135">
        <v>197</v>
      </c>
      <c r="M6" s="135">
        <v>194</v>
      </c>
      <c r="N6" s="135">
        <v>197</v>
      </c>
      <c r="O6" s="135">
        <v>200</v>
      </c>
      <c r="P6" s="160">
        <v>200</v>
      </c>
      <c r="Q6" s="191" t="s">
        <v>20</v>
      </c>
      <c r="R6" s="191"/>
      <c r="S6" s="146">
        <v>1729</v>
      </c>
      <c r="T6" s="147">
        <v>1668</v>
      </c>
      <c r="U6" s="148">
        <f>SUM(U7:U9)</f>
        <v>15292</v>
      </c>
      <c r="V6" s="148">
        <f>SUM(V7:V9)</f>
        <v>9815</v>
      </c>
      <c r="W6" s="148">
        <f>SUM(W7:W9)</f>
        <v>5477</v>
      </c>
    </row>
    <row r="7" spans="1:23" ht="17.25" customHeight="1">
      <c r="A7" s="194"/>
      <c r="B7" s="175" t="s">
        <v>293</v>
      </c>
      <c r="C7" s="119">
        <v>621</v>
      </c>
      <c r="D7" s="176">
        <v>646</v>
      </c>
      <c r="E7" s="176">
        <v>611</v>
      </c>
      <c r="F7" s="176">
        <v>627</v>
      </c>
      <c r="G7" s="176">
        <v>622</v>
      </c>
      <c r="H7" s="177">
        <v>455</v>
      </c>
      <c r="I7" s="236" t="s">
        <v>381</v>
      </c>
      <c r="J7" s="174" t="s">
        <v>292</v>
      </c>
      <c r="K7" s="119">
        <f aca="true" t="shared" si="1" ref="K7:P7">SUM(K8:K10)</f>
        <v>5993</v>
      </c>
      <c r="L7" s="135">
        <f t="shared" si="1"/>
        <v>5997</v>
      </c>
      <c r="M7" s="135">
        <f t="shared" si="1"/>
        <v>5980</v>
      </c>
      <c r="N7" s="135">
        <f t="shared" si="1"/>
        <v>5895</v>
      </c>
      <c r="O7" s="135">
        <f t="shared" si="1"/>
        <v>5848</v>
      </c>
      <c r="P7" s="160">
        <f t="shared" si="1"/>
        <v>5734</v>
      </c>
      <c r="Q7" s="12"/>
      <c r="R7" s="124" t="s">
        <v>21</v>
      </c>
      <c r="S7" s="192"/>
      <c r="T7" s="193"/>
      <c r="U7" s="148">
        <v>10942</v>
      </c>
      <c r="V7" s="148">
        <v>6968</v>
      </c>
      <c r="W7" s="148">
        <v>3974</v>
      </c>
    </row>
    <row r="8" spans="1:23" ht="17.25" customHeight="1">
      <c r="A8" s="194"/>
      <c r="B8" s="175" t="s">
        <v>294</v>
      </c>
      <c r="C8" s="119">
        <v>796</v>
      </c>
      <c r="D8" s="176">
        <v>832</v>
      </c>
      <c r="E8" s="176">
        <v>876</v>
      </c>
      <c r="F8" s="176">
        <v>808</v>
      </c>
      <c r="G8" s="176">
        <v>855</v>
      </c>
      <c r="H8" s="177">
        <v>687</v>
      </c>
      <c r="I8" s="236"/>
      <c r="J8" s="174" t="s">
        <v>300</v>
      </c>
      <c r="K8" s="119">
        <v>1984</v>
      </c>
      <c r="L8" s="135">
        <v>1971</v>
      </c>
      <c r="M8" s="135">
        <v>2014</v>
      </c>
      <c r="N8" s="135">
        <v>1917</v>
      </c>
      <c r="O8" s="135">
        <v>1931</v>
      </c>
      <c r="P8" s="160">
        <v>1856</v>
      </c>
      <c r="Q8" s="12"/>
      <c r="R8" s="124" t="s">
        <v>22</v>
      </c>
      <c r="S8" s="192"/>
      <c r="T8" s="193"/>
      <c r="U8" s="148">
        <v>4270</v>
      </c>
      <c r="V8" s="148">
        <v>2799</v>
      </c>
      <c r="W8" s="148">
        <v>1471</v>
      </c>
    </row>
    <row r="9" spans="1:23" ht="17.25" customHeight="1">
      <c r="A9" s="194"/>
      <c r="B9" s="175" t="s">
        <v>295</v>
      </c>
      <c r="C9" s="119">
        <v>837</v>
      </c>
      <c r="D9" s="176">
        <v>792</v>
      </c>
      <c r="E9" s="176">
        <v>826</v>
      </c>
      <c r="F9" s="176">
        <v>871</v>
      </c>
      <c r="G9" s="176">
        <v>796</v>
      </c>
      <c r="H9" s="177">
        <v>724</v>
      </c>
      <c r="I9" s="236"/>
      <c r="J9" s="174" t="s">
        <v>301</v>
      </c>
      <c r="K9" s="119">
        <v>2039</v>
      </c>
      <c r="L9" s="135">
        <v>1986</v>
      </c>
      <c r="M9" s="135">
        <v>1979</v>
      </c>
      <c r="N9" s="135">
        <v>2002</v>
      </c>
      <c r="O9" s="135">
        <v>1921</v>
      </c>
      <c r="P9" s="160">
        <v>1943</v>
      </c>
      <c r="Q9" s="12"/>
      <c r="R9" s="124" t="s">
        <v>23</v>
      </c>
      <c r="S9" s="192"/>
      <c r="T9" s="193"/>
      <c r="U9" s="148">
        <v>80</v>
      </c>
      <c r="V9" s="148">
        <v>48</v>
      </c>
      <c r="W9" s="148">
        <v>32</v>
      </c>
    </row>
    <row r="10" spans="1:23" ht="17.25" customHeight="1">
      <c r="A10" s="195" t="s">
        <v>290</v>
      </c>
      <c r="B10" s="196"/>
      <c r="C10" s="119">
        <v>119</v>
      </c>
      <c r="D10" s="176">
        <v>120</v>
      </c>
      <c r="E10" s="176">
        <v>121</v>
      </c>
      <c r="F10" s="176">
        <v>120</v>
      </c>
      <c r="G10" s="176">
        <v>109</v>
      </c>
      <c r="H10" s="177">
        <v>92</v>
      </c>
      <c r="I10" s="236"/>
      <c r="J10" s="174" t="s">
        <v>311</v>
      </c>
      <c r="K10" s="119">
        <v>1970</v>
      </c>
      <c r="L10" s="135">
        <v>2040</v>
      </c>
      <c r="M10" s="135">
        <v>1987</v>
      </c>
      <c r="N10" s="135">
        <v>1976</v>
      </c>
      <c r="O10" s="135">
        <v>1996</v>
      </c>
      <c r="P10" s="160">
        <v>1935</v>
      </c>
      <c r="Q10" s="15"/>
      <c r="R10" s="125"/>
      <c r="S10" s="149"/>
      <c r="T10" s="150"/>
      <c r="U10" s="151"/>
      <c r="V10" s="151"/>
      <c r="W10" s="151"/>
    </row>
    <row r="11" spans="1:23" ht="17.25" customHeight="1" thickBot="1">
      <c r="A11" s="237" t="s">
        <v>291</v>
      </c>
      <c r="B11" s="238"/>
      <c r="C11" s="119">
        <v>29</v>
      </c>
      <c r="D11" s="176">
        <v>31</v>
      </c>
      <c r="E11" s="176">
        <v>24</v>
      </c>
      <c r="F11" s="176">
        <v>28</v>
      </c>
      <c r="G11" s="176">
        <v>27</v>
      </c>
      <c r="H11" s="177">
        <v>12</v>
      </c>
      <c r="I11" s="206" t="s">
        <v>290</v>
      </c>
      <c r="J11" s="207"/>
      <c r="K11" s="111">
        <v>385</v>
      </c>
      <c r="L11" s="136">
        <v>383</v>
      </c>
      <c r="M11" s="136">
        <v>373</v>
      </c>
      <c r="N11" s="136">
        <v>383</v>
      </c>
      <c r="O11" s="136">
        <v>389</v>
      </c>
      <c r="P11" s="164">
        <v>393</v>
      </c>
      <c r="Q11" s="191" t="s">
        <v>24</v>
      </c>
      <c r="R11" s="191"/>
      <c r="S11" s="146">
        <v>49</v>
      </c>
      <c r="T11" s="152">
        <v>82</v>
      </c>
      <c r="U11" s="148">
        <f>U12+U13</f>
        <v>2150</v>
      </c>
      <c r="V11" s="148">
        <f>V12+V13</f>
        <v>1964</v>
      </c>
      <c r="W11" s="148">
        <f>W12+W13</f>
        <v>186</v>
      </c>
    </row>
    <row r="12" spans="1:23" ht="17.25" customHeight="1">
      <c r="A12" s="117" t="s">
        <v>409</v>
      </c>
      <c r="B12" s="117"/>
      <c r="C12" s="117"/>
      <c r="D12" s="117"/>
      <c r="E12" s="117"/>
      <c r="F12" s="117"/>
      <c r="G12" s="110"/>
      <c r="H12" s="110" t="s">
        <v>309</v>
      </c>
      <c r="I12" s="206" t="s">
        <v>306</v>
      </c>
      <c r="J12" s="207"/>
      <c r="K12" s="111">
        <v>37</v>
      </c>
      <c r="L12" s="136">
        <v>40</v>
      </c>
      <c r="M12" s="136">
        <v>38</v>
      </c>
      <c r="N12" s="136">
        <v>38</v>
      </c>
      <c r="O12" s="136">
        <v>42</v>
      </c>
      <c r="P12" s="164">
        <v>45</v>
      </c>
      <c r="Q12" s="12"/>
      <c r="R12" s="124" t="s">
        <v>21</v>
      </c>
      <c r="S12" s="146"/>
      <c r="T12" s="210"/>
      <c r="U12" s="148">
        <f>V12+W12</f>
        <v>2077</v>
      </c>
      <c r="V12" s="148">
        <v>1898</v>
      </c>
      <c r="W12" s="148">
        <v>179</v>
      </c>
    </row>
    <row r="13" spans="9:23" ht="17.25" customHeight="1">
      <c r="I13" s="224" t="s">
        <v>382</v>
      </c>
      <c r="J13" s="196"/>
      <c r="K13" s="120">
        <f aca="true" t="shared" si="2" ref="K13:P13">K7/K6</f>
        <v>30.891752577319586</v>
      </c>
      <c r="L13" s="137">
        <f t="shared" si="2"/>
        <v>30.441624365482234</v>
      </c>
      <c r="M13" s="137">
        <f t="shared" si="2"/>
        <v>30.824742268041238</v>
      </c>
      <c r="N13" s="137">
        <f t="shared" si="2"/>
        <v>29.923857868020306</v>
      </c>
      <c r="O13" s="137">
        <f t="shared" si="2"/>
        <v>29.24</v>
      </c>
      <c r="P13" s="165">
        <f t="shared" si="2"/>
        <v>28.67</v>
      </c>
      <c r="Q13" s="12"/>
      <c r="R13" s="124" t="s">
        <v>22</v>
      </c>
      <c r="S13" s="146"/>
      <c r="T13" s="210"/>
      <c r="U13" s="148">
        <f>V13+W13</f>
        <v>73</v>
      </c>
      <c r="V13" s="148">
        <v>66</v>
      </c>
      <c r="W13" s="148">
        <v>7</v>
      </c>
    </row>
    <row r="14" spans="1:23" ht="17.25" customHeight="1" thickBot="1">
      <c r="A14" s="197" t="s">
        <v>318</v>
      </c>
      <c r="B14" s="197"/>
      <c r="C14" s="197"/>
      <c r="D14" s="197"/>
      <c r="E14" s="197"/>
      <c r="F14" s="197"/>
      <c r="G14" s="197"/>
      <c r="H14" s="197"/>
      <c r="I14" s="225" t="s">
        <v>383</v>
      </c>
      <c r="J14" s="226"/>
      <c r="K14" s="120">
        <f aca="true" t="shared" si="3" ref="K14:P14">K7/K11</f>
        <v>15.566233766233767</v>
      </c>
      <c r="L14" s="137">
        <f t="shared" si="3"/>
        <v>15.657963446475195</v>
      </c>
      <c r="M14" s="137">
        <f t="shared" si="3"/>
        <v>16.032171581769436</v>
      </c>
      <c r="N14" s="137">
        <f t="shared" si="3"/>
        <v>15.391644908616188</v>
      </c>
      <c r="O14" s="137">
        <f t="shared" si="3"/>
        <v>15.033419023136247</v>
      </c>
      <c r="P14" s="165">
        <f t="shared" si="3"/>
        <v>14.59033078880407</v>
      </c>
      <c r="Q14" s="15"/>
      <c r="R14" s="15"/>
      <c r="S14" s="149"/>
      <c r="T14" s="150"/>
      <c r="U14" s="151"/>
      <c r="V14" s="151"/>
      <c r="W14" s="151"/>
    </row>
    <row r="15" spans="1:23" ht="17.25" customHeight="1" thickBot="1">
      <c r="A15" s="1"/>
      <c r="B15" s="1"/>
      <c r="C15" s="2"/>
      <c r="E15" s="109"/>
      <c r="F15" s="128"/>
      <c r="I15" s="117" t="s">
        <v>412</v>
      </c>
      <c r="J15" s="117"/>
      <c r="K15" s="117"/>
      <c r="L15" s="117"/>
      <c r="M15" s="117"/>
      <c r="N15" s="117"/>
      <c r="O15" s="118"/>
      <c r="P15" s="110" t="s">
        <v>309</v>
      </c>
      <c r="Q15" s="211" t="s">
        <v>314</v>
      </c>
      <c r="R15" s="211"/>
      <c r="S15" s="146">
        <v>144</v>
      </c>
      <c r="T15" s="152">
        <v>88</v>
      </c>
      <c r="U15" s="153">
        <f>U17+U18</f>
        <v>2477</v>
      </c>
      <c r="V15" s="153">
        <f>SUM(V17:V18)</f>
        <v>1382</v>
      </c>
      <c r="W15" s="153">
        <f>SUM(W17:W18)</f>
        <v>1095</v>
      </c>
    </row>
    <row r="16" spans="1:23" ht="17.25" customHeight="1">
      <c r="A16" s="200" t="s">
        <v>1</v>
      </c>
      <c r="B16" s="201"/>
      <c r="C16" s="227" t="s">
        <v>275</v>
      </c>
      <c r="D16" s="202" t="s">
        <v>276</v>
      </c>
      <c r="E16" s="202" t="s">
        <v>277</v>
      </c>
      <c r="F16" s="202" t="s">
        <v>278</v>
      </c>
      <c r="G16" s="202" t="s">
        <v>279</v>
      </c>
      <c r="H16" s="217" t="s">
        <v>297</v>
      </c>
      <c r="Q16" s="212"/>
      <c r="R16" s="212"/>
      <c r="S16" s="146"/>
      <c r="T16" s="147"/>
      <c r="U16" s="153"/>
      <c r="V16" s="153"/>
      <c r="W16" s="153"/>
    </row>
    <row r="17" spans="1:23" ht="17.25" customHeight="1">
      <c r="A17" s="198" t="s">
        <v>265</v>
      </c>
      <c r="B17" s="199"/>
      <c r="C17" s="228"/>
      <c r="D17" s="203"/>
      <c r="E17" s="203"/>
      <c r="F17" s="203"/>
      <c r="G17" s="203"/>
      <c r="H17" s="218"/>
      <c r="I17" s="219" t="s">
        <v>321</v>
      </c>
      <c r="J17" s="219"/>
      <c r="K17" s="219"/>
      <c r="L17" s="219"/>
      <c r="M17" s="219"/>
      <c r="N17" s="219"/>
      <c r="O17" s="219"/>
      <c r="P17" s="219"/>
      <c r="Q17" s="12"/>
      <c r="R17" s="124" t="s">
        <v>25</v>
      </c>
      <c r="S17" s="146"/>
      <c r="T17" s="147"/>
      <c r="U17" s="148">
        <v>2422</v>
      </c>
      <c r="V17" s="153">
        <v>1346</v>
      </c>
      <c r="W17" s="153">
        <v>1076</v>
      </c>
    </row>
    <row r="18" spans="1:23" ht="17.25" customHeight="1" thickBot="1">
      <c r="A18" s="208" t="s">
        <v>289</v>
      </c>
      <c r="B18" s="209"/>
      <c r="C18" s="242" t="s">
        <v>400</v>
      </c>
      <c r="D18" s="243"/>
      <c r="E18" s="243"/>
      <c r="F18" s="243"/>
      <c r="G18" s="243"/>
      <c r="H18" s="161">
        <v>4</v>
      </c>
      <c r="I18" s="5"/>
      <c r="J18" s="5"/>
      <c r="K18" s="6"/>
      <c r="L18" s="5"/>
      <c r="M18" s="5"/>
      <c r="N18" s="108"/>
      <c r="O18" s="108"/>
      <c r="P18" s="114" t="s">
        <v>3</v>
      </c>
      <c r="Q18" s="12"/>
      <c r="R18" s="124" t="s">
        <v>26</v>
      </c>
      <c r="S18" s="146"/>
      <c r="T18" s="147"/>
      <c r="U18" s="148">
        <v>55</v>
      </c>
      <c r="V18" s="148">
        <v>36</v>
      </c>
      <c r="W18" s="148">
        <v>19</v>
      </c>
    </row>
    <row r="19" spans="1:23" ht="17.25" customHeight="1" thickBot="1">
      <c r="A19" s="194" t="s">
        <v>296</v>
      </c>
      <c r="B19" s="182" t="s">
        <v>292</v>
      </c>
      <c r="C19" s="244"/>
      <c r="D19" s="245"/>
      <c r="E19" s="245"/>
      <c r="F19" s="245"/>
      <c r="G19" s="245"/>
      <c r="H19" s="162">
        <f>SUM(H20:H22)</f>
        <v>619</v>
      </c>
      <c r="I19" s="220" t="s">
        <v>4</v>
      </c>
      <c r="J19" s="221"/>
      <c r="K19" s="227" t="s">
        <v>275</v>
      </c>
      <c r="L19" s="202" t="s">
        <v>276</v>
      </c>
      <c r="M19" s="202" t="s">
        <v>277</v>
      </c>
      <c r="N19" s="202" t="s">
        <v>278</v>
      </c>
      <c r="O19" s="202" t="s">
        <v>279</v>
      </c>
      <c r="P19" s="217" t="s">
        <v>297</v>
      </c>
      <c r="Q19" s="16"/>
      <c r="R19" s="16"/>
      <c r="S19" s="154"/>
      <c r="T19" s="155"/>
      <c r="U19" s="156"/>
      <c r="V19" s="156"/>
      <c r="W19" s="156"/>
    </row>
    <row r="20" spans="1:23" ht="17.25" customHeight="1">
      <c r="A20" s="194"/>
      <c r="B20" s="175" t="s">
        <v>293</v>
      </c>
      <c r="C20" s="244"/>
      <c r="D20" s="245"/>
      <c r="E20" s="245"/>
      <c r="F20" s="245"/>
      <c r="G20" s="245"/>
      <c r="H20" s="162">
        <v>197</v>
      </c>
      <c r="I20" s="232" t="s">
        <v>5</v>
      </c>
      <c r="J20" s="233"/>
      <c r="K20" s="228"/>
      <c r="L20" s="203"/>
      <c r="M20" s="203"/>
      <c r="N20" s="203"/>
      <c r="O20" s="203"/>
      <c r="P20" s="218"/>
      <c r="Q20" s="95"/>
      <c r="R20" s="95"/>
      <c r="S20" s="96"/>
      <c r="T20" s="96"/>
      <c r="V20" s="123"/>
      <c r="W20" s="115" t="s">
        <v>317</v>
      </c>
    </row>
    <row r="21" spans="1:16" ht="17.25" customHeight="1">
      <c r="A21" s="194"/>
      <c r="B21" s="175" t="s">
        <v>294</v>
      </c>
      <c r="C21" s="244"/>
      <c r="D21" s="245"/>
      <c r="E21" s="245"/>
      <c r="F21" s="245"/>
      <c r="G21" s="245"/>
      <c r="H21" s="162">
        <v>213</v>
      </c>
      <c r="I21" s="230" t="s">
        <v>6</v>
      </c>
      <c r="J21" s="231"/>
      <c r="K21" s="112">
        <f aca="true" t="shared" si="4" ref="K21:P21">SUM(K22:K24)</f>
        <v>1871</v>
      </c>
      <c r="L21" s="138">
        <f t="shared" si="4"/>
        <v>1811</v>
      </c>
      <c r="M21" s="138">
        <f t="shared" si="4"/>
        <v>1838</v>
      </c>
      <c r="N21" s="138">
        <f t="shared" si="4"/>
        <v>1815</v>
      </c>
      <c r="O21" s="139">
        <f t="shared" si="4"/>
        <v>1981</v>
      </c>
      <c r="P21" s="166">
        <f t="shared" si="4"/>
        <v>1806</v>
      </c>
    </row>
    <row r="22" spans="1:16" ht="17.25" customHeight="1">
      <c r="A22" s="194"/>
      <c r="B22" s="175" t="s">
        <v>295</v>
      </c>
      <c r="C22" s="244"/>
      <c r="D22" s="245"/>
      <c r="E22" s="245"/>
      <c r="F22" s="245"/>
      <c r="G22" s="245"/>
      <c r="H22" s="162">
        <v>209</v>
      </c>
      <c r="I22" s="250" t="s">
        <v>7</v>
      </c>
      <c r="J22" s="251"/>
      <c r="K22" s="112">
        <v>1849</v>
      </c>
      <c r="L22" s="140">
        <v>1790</v>
      </c>
      <c r="M22" s="140">
        <v>1812</v>
      </c>
      <c r="N22" s="140">
        <v>1799</v>
      </c>
      <c r="O22" s="140">
        <v>1962</v>
      </c>
      <c r="P22" s="166">
        <v>1786</v>
      </c>
    </row>
    <row r="23" spans="1:16" ht="17.25" customHeight="1">
      <c r="A23" s="195" t="s">
        <v>290</v>
      </c>
      <c r="B23" s="196"/>
      <c r="C23" s="244"/>
      <c r="D23" s="245"/>
      <c r="E23" s="245"/>
      <c r="F23" s="245"/>
      <c r="G23" s="245"/>
      <c r="H23" s="162">
        <v>86</v>
      </c>
      <c r="I23" s="250" t="s">
        <v>8</v>
      </c>
      <c r="J23" s="251"/>
      <c r="K23" s="112">
        <v>2</v>
      </c>
      <c r="L23" s="140">
        <v>2</v>
      </c>
      <c r="M23" s="140">
        <v>6</v>
      </c>
      <c r="N23" s="140">
        <v>7</v>
      </c>
      <c r="O23" s="140">
        <v>6</v>
      </c>
      <c r="P23" s="166">
        <v>5</v>
      </c>
    </row>
    <row r="24" spans="1:16" ht="17.25" customHeight="1" thickBot="1">
      <c r="A24" s="237" t="s">
        <v>291</v>
      </c>
      <c r="B24" s="238"/>
      <c r="C24" s="246"/>
      <c r="D24" s="247"/>
      <c r="E24" s="247"/>
      <c r="F24" s="247"/>
      <c r="G24" s="247"/>
      <c r="H24" s="163">
        <v>33</v>
      </c>
      <c r="I24" s="250" t="s">
        <v>9</v>
      </c>
      <c r="J24" s="251"/>
      <c r="K24" s="112">
        <v>20</v>
      </c>
      <c r="L24" s="140">
        <v>19</v>
      </c>
      <c r="M24" s="140">
        <v>20</v>
      </c>
      <c r="N24" s="140">
        <v>9</v>
      </c>
      <c r="O24" s="140">
        <v>13</v>
      </c>
      <c r="P24" s="166">
        <v>15</v>
      </c>
    </row>
    <row r="25" spans="1:16" ht="17.25" customHeight="1" thickBot="1">
      <c r="A25" s="117" t="s">
        <v>410</v>
      </c>
      <c r="B25" s="117"/>
      <c r="C25" s="127"/>
      <c r="E25" s="127"/>
      <c r="F25" s="126"/>
      <c r="G25" s="110"/>
      <c r="H25" s="110" t="s">
        <v>309</v>
      </c>
      <c r="I25" s="222" t="s">
        <v>10</v>
      </c>
      <c r="J25" s="223"/>
      <c r="K25" s="113">
        <f aca="true" t="shared" si="5" ref="K25:P25">K22/K21*100</f>
        <v>98.82415820416888</v>
      </c>
      <c r="L25" s="141">
        <f t="shared" si="5"/>
        <v>98.8404196576477</v>
      </c>
      <c r="M25" s="141">
        <f t="shared" si="5"/>
        <v>98.5854189336235</v>
      </c>
      <c r="N25" s="141">
        <f t="shared" si="5"/>
        <v>99.11845730027548</v>
      </c>
      <c r="O25" s="141">
        <f t="shared" si="5"/>
        <v>99.04088844018173</v>
      </c>
      <c r="P25" s="167">
        <f t="shared" si="5"/>
        <v>98.89258028792912</v>
      </c>
    </row>
    <row r="26" spans="9:16" ht="17.25" customHeight="1">
      <c r="I26" s="121"/>
      <c r="J26" s="121"/>
      <c r="K26" s="94"/>
      <c r="L26" s="94"/>
      <c r="M26" s="107"/>
      <c r="N26" s="229" t="s">
        <v>0</v>
      </c>
      <c r="O26" s="229"/>
      <c r="P26" s="229"/>
    </row>
    <row r="27" spans="1:33" ht="17.25" customHeight="1">
      <c r="A27" s="197" t="s">
        <v>319</v>
      </c>
      <c r="B27" s="197"/>
      <c r="C27" s="197"/>
      <c r="D27" s="197"/>
      <c r="E27" s="197"/>
      <c r="F27" s="197"/>
      <c r="G27" s="197"/>
      <c r="H27" s="197"/>
      <c r="Y27" s="122"/>
      <c r="Z27" s="122"/>
      <c r="AA27" s="122"/>
      <c r="AB27" s="122"/>
      <c r="AC27" s="122"/>
      <c r="AD27" s="122"/>
      <c r="AE27" s="122"/>
      <c r="AF27" s="122"/>
      <c r="AG27" s="122"/>
    </row>
    <row r="28" spans="1:33" ht="17.25" customHeight="1" thickBot="1">
      <c r="A28" s="1"/>
      <c r="B28" s="1"/>
      <c r="C28" s="2"/>
      <c r="D28" s="2"/>
      <c r="E28" s="2"/>
      <c r="F28" s="2"/>
      <c r="G28" s="2"/>
      <c r="H28" s="109" t="s">
        <v>310</v>
      </c>
      <c r="I28" s="197" t="s">
        <v>322</v>
      </c>
      <c r="J28" s="197"/>
      <c r="K28" s="197"/>
      <c r="L28" s="197"/>
      <c r="M28" s="197"/>
      <c r="N28" s="197"/>
      <c r="O28" s="197"/>
      <c r="P28" s="197"/>
      <c r="AF28" s="10"/>
      <c r="AG28" s="10"/>
    </row>
    <row r="29" spans="1:33" ht="17.25" customHeight="1" thickBot="1">
      <c r="A29" s="200" t="s">
        <v>1</v>
      </c>
      <c r="B29" s="201"/>
      <c r="C29" s="227" t="s">
        <v>275</v>
      </c>
      <c r="D29" s="202" t="s">
        <v>276</v>
      </c>
      <c r="E29" s="202" t="s">
        <v>277</v>
      </c>
      <c r="F29" s="202" t="s">
        <v>278</v>
      </c>
      <c r="G29" s="202" t="s">
        <v>279</v>
      </c>
      <c r="H29" s="217" t="s">
        <v>297</v>
      </c>
      <c r="I29" s="1"/>
      <c r="J29" s="1"/>
      <c r="K29" s="2"/>
      <c r="L29" s="2"/>
      <c r="M29" s="2"/>
      <c r="N29" s="2"/>
      <c r="O29" s="2"/>
      <c r="P29" s="109" t="s">
        <v>401</v>
      </c>
      <c r="AF29" s="12"/>
      <c r="AG29" s="12"/>
    </row>
    <row r="30" spans="1:33" ht="17.25" customHeight="1">
      <c r="A30" s="198" t="s">
        <v>265</v>
      </c>
      <c r="B30" s="199"/>
      <c r="C30" s="228"/>
      <c r="D30" s="203"/>
      <c r="E30" s="203"/>
      <c r="F30" s="203"/>
      <c r="G30" s="203"/>
      <c r="H30" s="218"/>
      <c r="I30" s="200" t="s">
        <v>1</v>
      </c>
      <c r="J30" s="201"/>
      <c r="K30" s="227" t="s">
        <v>275</v>
      </c>
      <c r="L30" s="202" t="s">
        <v>276</v>
      </c>
      <c r="M30" s="202" t="s">
        <v>277</v>
      </c>
      <c r="N30" s="202" t="s">
        <v>278</v>
      </c>
      <c r="O30" s="202" t="s">
        <v>279</v>
      </c>
      <c r="P30" s="217" t="s">
        <v>297</v>
      </c>
      <c r="AF30" s="12"/>
      <c r="AG30" s="7"/>
    </row>
    <row r="31" spans="1:33" ht="17.25" customHeight="1">
      <c r="A31" s="204" t="s">
        <v>298</v>
      </c>
      <c r="B31" s="205"/>
      <c r="C31" s="119">
        <v>37</v>
      </c>
      <c r="D31" s="135">
        <v>35</v>
      </c>
      <c r="E31" s="135">
        <v>35</v>
      </c>
      <c r="F31" s="135">
        <v>35</v>
      </c>
      <c r="G31" s="135">
        <v>35</v>
      </c>
      <c r="H31" s="160">
        <v>36</v>
      </c>
      <c r="I31" s="198" t="s">
        <v>265</v>
      </c>
      <c r="J31" s="199"/>
      <c r="K31" s="228"/>
      <c r="L31" s="203"/>
      <c r="M31" s="203"/>
      <c r="N31" s="203"/>
      <c r="O31" s="203"/>
      <c r="P31" s="218"/>
      <c r="AF31" s="10"/>
      <c r="AG31" s="7"/>
    </row>
    <row r="32" spans="1:33" ht="17.25" customHeight="1">
      <c r="A32" s="206" t="s">
        <v>299</v>
      </c>
      <c r="B32" s="207"/>
      <c r="C32" s="119">
        <v>460</v>
      </c>
      <c r="D32" s="135">
        <v>459</v>
      </c>
      <c r="E32" s="135">
        <v>463</v>
      </c>
      <c r="F32" s="135">
        <v>459</v>
      </c>
      <c r="G32" s="135">
        <v>453</v>
      </c>
      <c r="H32" s="160">
        <v>455</v>
      </c>
      <c r="I32" s="204" t="s">
        <v>298</v>
      </c>
      <c r="J32" s="205"/>
      <c r="K32" s="119">
        <v>9</v>
      </c>
      <c r="L32" s="142" t="s">
        <v>390</v>
      </c>
      <c r="M32" s="142" t="s">
        <v>390</v>
      </c>
      <c r="N32" s="142" t="s">
        <v>390</v>
      </c>
      <c r="O32" s="142" t="s">
        <v>390</v>
      </c>
      <c r="P32" s="168" t="s">
        <v>391</v>
      </c>
      <c r="AF32" s="10"/>
      <c r="AG32" s="7"/>
    </row>
    <row r="33" spans="1:33" ht="17.25" customHeight="1">
      <c r="A33" s="236" t="s">
        <v>380</v>
      </c>
      <c r="B33" s="174" t="s">
        <v>292</v>
      </c>
      <c r="C33" s="119">
        <f aca="true" t="shared" si="6" ref="C33:H33">SUM(C34:C39)</f>
        <v>10871</v>
      </c>
      <c r="D33" s="135">
        <f t="shared" si="6"/>
        <v>10864</v>
      </c>
      <c r="E33" s="135">
        <f t="shared" si="6"/>
        <v>10735</v>
      </c>
      <c r="F33" s="135">
        <f t="shared" si="6"/>
        <v>10762</v>
      </c>
      <c r="G33" s="135">
        <f t="shared" si="6"/>
        <v>10840</v>
      </c>
      <c r="H33" s="160">
        <f t="shared" si="6"/>
        <v>11009</v>
      </c>
      <c r="I33" s="239" t="s">
        <v>315</v>
      </c>
      <c r="J33" s="174" t="s">
        <v>292</v>
      </c>
      <c r="K33" s="119">
        <f aca="true" t="shared" si="7" ref="K33:P33">SUM(K34:K37)</f>
        <v>4678</v>
      </c>
      <c r="L33" s="135">
        <f t="shared" si="7"/>
        <v>4510</v>
      </c>
      <c r="M33" s="135">
        <f t="shared" si="7"/>
        <v>4489</v>
      </c>
      <c r="N33" s="135">
        <f t="shared" si="7"/>
        <v>4338</v>
      </c>
      <c r="O33" s="135">
        <f t="shared" si="7"/>
        <v>4293</v>
      </c>
      <c r="P33" s="160">
        <f t="shared" si="7"/>
        <v>4184</v>
      </c>
      <c r="AF33" s="12"/>
      <c r="AG33" s="7"/>
    </row>
    <row r="34" spans="1:33" ht="17.25" customHeight="1">
      <c r="A34" s="236"/>
      <c r="B34" s="174" t="s">
        <v>300</v>
      </c>
      <c r="C34" s="119">
        <v>1791</v>
      </c>
      <c r="D34" s="135">
        <v>1822</v>
      </c>
      <c r="E34" s="135">
        <v>1730</v>
      </c>
      <c r="F34" s="135">
        <v>1804</v>
      </c>
      <c r="G34" s="135">
        <v>1913</v>
      </c>
      <c r="H34" s="160">
        <v>1834</v>
      </c>
      <c r="I34" s="240"/>
      <c r="J34" s="174" t="s">
        <v>300</v>
      </c>
      <c r="K34" s="119">
        <v>1652</v>
      </c>
      <c r="L34" s="135">
        <v>1492</v>
      </c>
      <c r="M34" s="135">
        <v>1572</v>
      </c>
      <c r="N34" s="135">
        <v>1468</v>
      </c>
      <c r="O34" s="135">
        <v>1436</v>
      </c>
      <c r="P34" s="160">
        <v>1445</v>
      </c>
      <c r="AF34" s="12"/>
      <c r="AG34" s="7"/>
    </row>
    <row r="35" spans="1:33" ht="17.25" customHeight="1">
      <c r="A35" s="236"/>
      <c r="B35" s="174" t="s">
        <v>301</v>
      </c>
      <c r="C35" s="119">
        <v>1752</v>
      </c>
      <c r="D35" s="135">
        <v>1803</v>
      </c>
      <c r="E35" s="135">
        <v>1806</v>
      </c>
      <c r="F35" s="135">
        <v>1737</v>
      </c>
      <c r="G35" s="135">
        <v>1806</v>
      </c>
      <c r="H35" s="160">
        <v>1928</v>
      </c>
      <c r="I35" s="240"/>
      <c r="J35" s="174" t="s">
        <v>301</v>
      </c>
      <c r="K35" s="119">
        <v>1495</v>
      </c>
      <c r="L35" s="135">
        <v>1550</v>
      </c>
      <c r="M35" s="135">
        <v>1395</v>
      </c>
      <c r="N35" s="135">
        <v>1499</v>
      </c>
      <c r="O35" s="135">
        <v>1386</v>
      </c>
      <c r="P35" s="160">
        <v>1376</v>
      </c>
      <c r="AF35" s="12"/>
      <c r="AG35" s="7"/>
    </row>
    <row r="36" spans="1:33" ht="17.25" customHeight="1">
      <c r="A36" s="236"/>
      <c r="B36" s="174" t="s">
        <v>302</v>
      </c>
      <c r="C36" s="119">
        <v>1822</v>
      </c>
      <c r="D36" s="135">
        <v>1755</v>
      </c>
      <c r="E36" s="135">
        <v>1797</v>
      </c>
      <c r="F36" s="135">
        <v>1818</v>
      </c>
      <c r="G36" s="135">
        <v>1753</v>
      </c>
      <c r="H36" s="160">
        <v>1835</v>
      </c>
      <c r="I36" s="240"/>
      <c r="J36" s="174" t="s">
        <v>302</v>
      </c>
      <c r="K36" s="119">
        <v>1519</v>
      </c>
      <c r="L36" s="135">
        <v>1458</v>
      </c>
      <c r="M36" s="135">
        <v>1511</v>
      </c>
      <c r="N36" s="135">
        <v>1364</v>
      </c>
      <c r="O36" s="135">
        <v>1458</v>
      </c>
      <c r="P36" s="160">
        <v>1355</v>
      </c>
      <c r="AF36" s="12"/>
      <c r="AG36" s="7"/>
    </row>
    <row r="37" spans="1:33" ht="17.25" customHeight="1">
      <c r="A37" s="236"/>
      <c r="B37" s="174" t="s">
        <v>303</v>
      </c>
      <c r="C37" s="119">
        <v>1802</v>
      </c>
      <c r="D37" s="135">
        <v>1823</v>
      </c>
      <c r="E37" s="135">
        <v>1752</v>
      </c>
      <c r="F37" s="135">
        <v>1807</v>
      </c>
      <c r="G37" s="135">
        <v>1803</v>
      </c>
      <c r="H37" s="160">
        <v>1760</v>
      </c>
      <c r="I37" s="241"/>
      <c r="J37" s="174" t="s">
        <v>303</v>
      </c>
      <c r="K37" s="119">
        <v>12</v>
      </c>
      <c r="L37" s="135">
        <v>10</v>
      </c>
      <c r="M37" s="135">
        <v>11</v>
      </c>
      <c r="N37" s="135">
        <v>7</v>
      </c>
      <c r="O37" s="135">
        <v>13</v>
      </c>
      <c r="P37" s="160">
        <v>8</v>
      </c>
      <c r="AF37" s="10"/>
      <c r="AG37" s="7"/>
    </row>
    <row r="38" spans="1:33" ht="17.25" customHeight="1">
      <c r="A38" s="236"/>
      <c r="B38" s="174" t="s">
        <v>304</v>
      </c>
      <c r="C38" s="119">
        <v>1853</v>
      </c>
      <c r="D38" s="135">
        <v>1808</v>
      </c>
      <c r="E38" s="135">
        <v>1838</v>
      </c>
      <c r="F38" s="135">
        <v>1753</v>
      </c>
      <c r="G38" s="135">
        <v>1814</v>
      </c>
      <c r="H38" s="160">
        <v>1809</v>
      </c>
      <c r="I38" s="206" t="s">
        <v>312</v>
      </c>
      <c r="J38" s="207"/>
      <c r="K38" s="111">
        <v>345</v>
      </c>
      <c r="L38" s="136">
        <v>335</v>
      </c>
      <c r="M38" s="136">
        <v>338</v>
      </c>
      <c r="N38" s="136">
        <v>322</v>
      </c>
      <c r="O38" s="136">
        <v>322</v>
      </c>
      <c r="P38" s="164">
        <v>315</v>
      </c>
      <c r="AF38" s="12"/>
      <c r="AG38" s="7"/>
    </row>
    <row r="39" spans="1:33" ht="17.25" customHeight="1">
      <c r="A39" s="236"/>
      <c r="B39" s="174" t="s">
        <v>305</v>
      </c>
      <c r="C39" s="119">
        <v>1851</v>
      </c>
      <c r="D39" s="135">
        <v>1853</v>
      </c>
      <c r="E39" s="135">
        <v>1812</v>
      </c>
      <c r="F39" s="135">
        <v>1843</v>
      </c>
      <c r="G39" s="135">
        <v>1751</v>
      </c>
      <c r="H39" s="160">
        <v>1843</v>
      </c>
      <c r="I39" s="206" t="s">
        <v>313</v>
      </c>
      <c r="J39" s="207"/>
      <c r="K39" s="111">
        <v>61</v>
      </c>
      <c r="L39" s="136">
        <v>64</v>
      </c>
      <c r="M39" s="136">
        <v>62</v>
      </c>
      <c r="N39" s="136">
        <v>61</v>
      </c>
      <c r="O39" s="136">
        <v>70</v>
      </c>
      <c r="P39" s="164">
        <v>63</v>
      </c>
      <c r="AF39" s="12"/>
      <c r="AG39" s="7"/>
    </row>
    <row r="40" spans="1:33" ht="17.25" customHeight="1" thickBot="1">
      <c r="A40" s="206" t="s">
        <v>290</v>
      </c>
      <c r="B40" s="207"/>
      <c r="C40" s="111">
        <v>685</v>
      </c>
      <c r="D40" s="136">
        <v>687</v>
      </c>
      <c r="E40" s="136">
        <v>692</v>
      </c>
      <c r="F40" s="136">
        <v>691</v>
      </c>
      <c r="G40" s="136">
        <v>695</v>
      </c>
      <c r="H40" s="164">
        <v>699</v>
      </c>
      <c r="I40" s="234" t="s">
        <v>383</v>
      </c>
      <c r="J40" s="235"/>
      <c r="K40" s="120">
        <f aca="true" t="shared" si="8" ref="K40:P40">K33/K38</f>
        <v>13.559420289855073</v>
      </c>
      <c r="L40" s="137">
        <f t="shared" si="8"/>
        <v>13.462686567164178</v>
      </c>
      <c r="M40" s="137">
        <f t="shared" si="8"/>
        <v>13.281065088757396</v>
      </c>
      <c r="N40" s="137">
        <f t="shared" si="8"/>
        <v>13.472049689440993</v>
      </c>
      <c r="O40" s="137">
        <f t="shared" si="8"/>
        <v>13.332298136645962</v>
      </c>
      <c r="P40" s="165">
        <f t="shared" si="8"/>
        <v>13.282539682539683</v>
      </c>
      <c r="AF40" s="12"/>
      <c r="AG40" s="7"/>
    </row>
    <row r="41" spans="1:33" ht="17.25" customHeight="1">
      <c r="A41" s="206" t="s">
        <v>306</v>
      </c>
      <c r="B41" s="207"/>
      <c r="C41" s="111">
        <v>94</v>
      </c>
      <c r="D41" s="136">
        <v>91</v>
      </c>
      <c r="E41" s="136">
        <v>90</v>
      </c>
      <c r="F41" s="136">
        <v>96</v>
      </c>
      <c r="G41" s="136">
        <v>100</v>
      </c>
      <c r="H41" s="164">
        <v>98</v>
      </c>
      <c r="I41" s="117" t="s">
        <v>413</v>
      </c>
      <c r="J41" s="117"/>
      <c r="K41" s="117"/>
      <c r="L41" s="117"/>
      <c r="M41" s="117"/>
      <c r="N41" s="117"/>
      <c r="O41" s="118"/>
      <c r="P41" s="110" t="s">
        <v>309</v>
      </c>
      <c r="AF41" s="10"/>
      <c r="AG41" s="7"/>
    </row>
    <row r="42" spans="1:33" ht="17.25" customHeight="1">
      <c r="A42" s="224" t="s">
        <v>307</v>
      </c>
      <c r="B42" s="196"/>
      <c r="C42" s="120">
        <f aca="true" t="shared" si="9" ref="C42:H42">C33/C32</f>
        <v>23.632608695652173</v>
      </c>
      <c r="D42" s="137">
        <f t="shared" si="9"/>
        <v>23.66884531590414</v>
      </c>
      <c r="E42" s="137">
        <f t="shared" si="9"/>
        <v>23.185745140388768</v>
      </c>
      <c r="F42" s="137">
        <f t="shared" si="9"/>
        <v>23.446623093681918</v>
      </c>
      <c r="G42" s="137">
        <f t="shared" si="9"/>
        <v>23.929359823399558</v>
      </c>
      <c r="H42" s="165">
        <f t="shared" si="9"/>
        <v>24.195604395604395</v>
      </c>
      <c r="I42" s="179" t="s">
        <v>414</v>
      </c>
      <c r="AF42" s="12"/>
      <c r="AG42" s="7"/>
    </row>
    <row r="43" spans="1:33" ht="17.25" customHeight="1" thickBot="1">
      <c r="A43" s="225" t="s">
        <v>308</v>
      </c>
      <c r="B43" s="226"/>
      <c r="C43" s="120">
        <f aca="true" t="shared" si="10" ref="C43:H43">C33/C40</f>
        <v>15.87007299270073</v>
      </c>
      <c r="D43" s="137">
        <f t="shared" si="10"/>
        <v>15.8136826783115</v>
      </c>
      <c r="E43" s="137">
        <f t="shared" si="10"/>
        <v>15.513005780346822</v>
      </c>
      <c r="F43" s="137">
        <f t="shared" si="10"/>
        <v>15.57452966714906</v>
      </c>
      <c r="G43" s="137">
        <f t="shared" si="10"/>
        <v>15.597122302158274</v>
      </c>
      <c r="H43" s="165">
        <f t="shared" si="10"/>
        <v>15.74964234620887</v>
      </c>
      <c r="AF43" s="12"/>
      <c r="AG43" s="7"/>
    </row>
    <row r="44" spans="1:33" ht="17.25" customHeight="1">
      <c r="A44" s="117" t="s">
        <v>411</v>
      </c>
      <c r="B44" s="117"/>
      <c r="C44" s="117"/>
      <c r="D44" s="117"/>
      <c r="E44" s="117"/>
      <c r="F44" s="117"/>
      <c r="G44" s="118"/>
      <c r="H44" s="110" t="s">
        <v>309</v>
      </c>
      <c r="J44" s="180"/>
      <c r="AF44" s="17"/>
      <c r="AG44" s="7"/>
    </row>
    <row r="45" spans="32:33" ht="17.25" customHeight="1">
      <c r="AF45" s="97"/>
      <c r="AG45" s="95"/>
    </row>
    <row r="46" ht="17.25" customHeight="1"/>
    <row r="47" ht="17.25" customHeight="1">
      <c r="X47" s="12"/>
    </row>
    <row r="48" ht="18" customHeight="1">
      <c r="X48" s="7"/>
    </row>
    <row r="49" ht="13.5">
      <c r="X49" s="7"/>
    </row>
    <row r="50" ht="12" customHeight="1">
      <c r="X50" s="7"/>
    </row>
    <row r="51" ht="12" customHeight="1">
      <c r="X51" s="7"/>
    </row>
    <row r="52" ht="18" customHeight="1">
      <c r="X52" s="7"/>
    </row>
    <row r="53" ht="18" customHeight="1">
      <c r="X53" s="7"/>
    </row>
    <row r="54" ht="18" customHeight="1">
      <c r="X54" s="7"/>
    </row>
    <row r="55" spans="1:24" s="4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7"/>
    </row>
    <row r="56" spans="1:24" s="4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7"/>
    </row>
    <row r="57" spans="1:24" s="3" customFormat="1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7"/>
    </row>
    <row r="58" spans="1:24" s="93" customFormat="1" ht="17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7"/>
    </row>
    <row r="59" ht="24.75" customHeight="1">
      <c r="X59" s="7"/>
    </row>
    <row r="60" ht="13.5">
      <c r="X60" s="7"/>
    </row>
    <row r="61" ht="13.5">
      <c r="X61" s="7"/>
    </row>
    <row r="62" ht="10.5" customHeight="1">
      <c r="X62" s="7"/>
    </row>
    <row r="63" ht="10.5" customHeight="1">
      <c r="X63" s="95"/>
    </row>
    <row r="64" ht="18" customHeight="1"/>
    <row r="65" ht="18.75" customHeight="1"/>
    <row r="66" ht="18.75" customHeight="1"/>
    <row r="67" spans="1:33" s="4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23" s="4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33" s="3" customFormat="1" ht="18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s="93" customFormat="1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24:33" ht="24.75" customHeight="1"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s="98" customFormat="1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ht="14.25" customHeight="1"/>
    <row r="74" ht="16.5" customHeight="1"/>
    <row r="75" ht="16.5" customHeight="1"/>
    <row r="76" ht="21.75" customHeight="1"/>
    <row r="77" ht="21.75" customHeight="1"/>
    <row r="78" ht="21.75" customHeight="1"/>
    <row r="79" ht="21.75" customHeight="1"/>
    <row r="80" spans="24:33" ht="21.75" customHeight="1"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92" customFormat="1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4:33" ht="13.5"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4:33" ht="13.5">
      <c r="X83" s="93"/>
      <c r="Y83" s="93"/>
      <c r="Z83" s="93"/>
      <c r="AA83" s="93"/>
      <c r="AB83" s="93"/>
      <c r="AC83" s="93"/>
      <c r="AD83" s="93"/>
      <c r="AE83" s="93"/>
      <c r="AF83" s="93"/>
      <c r="AG83" s="93"/>
    </row>
    <row r="85" spans="24:33" ht="17.25">
      <c r="X85" s="98"/>
      <c r="Y85" s="98"/>
      <c r="Z85" s="98"/>
      <c r="AA85" s="98"/>
      <c r="AB85" s="98"/>
      <c r="AC85" s="98"/>
      <c r="AD85" s="98"/>
      <c r="AE85" s="98"/>
      <c r="AF85" s="98"/>
      <c r="AG85" s="98"/>
    </row>
    <row r="89" ht="13.5">
      <c r="X89" s="8"/>
    </row>
    <row r="94" spans="24:33" ht="13.5">
      <c r="X94" s="92"/>
      <c r="Y94" s="92"/>
      <c r="Z94" s="92"/>
      <c r="AA94" s="92"/>
      <c r="AB94" s="92"/>
      <c r="AC94" s="92"/>
      <c r="AD94" s="92"/>
      <c r="AE94" s="92"/>
      <c r="AF94" s="92"/>
      <c r="AG94" s="92"/>
    </row>
  </sheetData>
  <sheetProtection/>
  <mergeCells count="100">
    <mergeCell ref="U3:W3"/>
    <mergeCell ref="N19:N20"/>
    <mergeCell ref="O19:O20"/>
    <mergeCell ref="P19:P20"/>
    <mergeCell ref="I24:J24"/>
    <mergeCell ref="I23:J23"/>
    <mergeCell ref="I22:J22"/>
    <mergeCell ref="N3:N4"/>
    <mergeCell ref="O3:O4"/>
    <mergeCell ref="K3:K4"/>
    <mergeCell ref="A42:B42"/>
    <mergeCell ref="I1:P1"/>
    <mergeCell ref="I39:J39"/>
    <mergeCell ref="M30:M31"/>
    <mergeCell ref="N30:N31"/>
    <mergeCell ref="O30:O31"/>
    <mergeCell ref="P30:P31"/>
    <mergeCell ref="I31:J31"/>
    <mergeCell ref="I32:J32"/>
    <mergeCell ref="I38:J38"/>
    <mergeCell ref="A31:B31"/>
    <mergeCell ref="A33:A39"/>
    <mergeCell ref="A40:B40"/>
    <mergeCell ref="A43:B43"/>
    <mergeCell ref="G16:G17"/>
    <mergeCell ref="H16:H17"/>
    <mergeCell ref="A24:B24"/>
    <mergeCell ref="C18:G24"/>
    <mergeCell ref="A16:B16"/>
    <mergeCell ref="C16:C17"/>
    <mergeCell ref="I33:I37"/>
    <mergeCell ref="A32:B32"/>
    <mergeCell ref="A41:B41"/>
    <mergeCell ref="A27:H27"/>
    <mergeCell ref="C29:C30"/>
    <mergeCell ref="D29:D30"/>
    <mergeCell ref="E29:E30"/>
    <mergeCell ref="F29:F30"/>
    <mergeCell ref="G29:G30"/>
    <mergeCell ref="H29:H30"/>
    <mergeCell ref="C3:C4"/>
    <mergeCell ref="D3:D4"/>
    <mergeCell ref="E3:E4"/>
    <mergeCell ref="H3:H4"/>
    <mergeCell ref="F3:F4"/>
    <mergeCell ref="G3:G4"/>
    <mergeCell ref="L3:L4"/>
    <mergeCell ref="M3:M4"/>
    <mergeCell ref="I40:J40"/>
    <mergeCell ref="I7:I10"/>
    <mergeCell ref="I11:J11"/>
    <mergeCell ref="A11:B11"/>
    <mergeCell ref="A10:B10"/>
    <mergeCell ref="A5:B5"/>
    <mergeCell ref="A29:B29"/>
    <mergeCell ref="A30:B30"/>
    <mergeCell ref="A14:H14"/>
    <mergeCell ref="A6:A9"/>
    <mergeCell ref="I30:J30"/>
    <mergeCell ref="K30:K31"/>
    <mergeCell ref="L30:L31"/>
    <mergeCell ref="N26:P26"/>
    <mergeCell ref="I21:J21"/>
    <mergeCell ref="I20:J20"/>
    <mergeCell ref="I28:P28"/>
    <mergeCell ref="K19:K20"/>
    <mergeCell ref="I17:P17"/>
    <mergeCell ref="I19:J19"/>
    <mergeCell ref="L19:L20"/>
    <mergeCell ref="M19:M20"/>
    <mergeCell ref="I25:J25"/>
    <mergeCell ref="I12:J12"/>
    <mergeCell ref="I13:J13"/>
    <mergeCell ref="I14:J14"/>
    <mergeCell ref="Q1:W1"/>
    <mergeCell ref="E16:E17"/>
    <mergeCell ref="A17:B17"/>
    <mergeCell ref="A18:B18"/>
    <mergeCell ref="Q11:R11"/>
    <mergeCell ref="T12:T13"/>
    <mergeCell ref="Q15:R16"/>
    <mergeCell ref="Q3:R4"/>
    <mergeCell ref="P3:P4"/>
    <mergeCell ref="I4:J4"/>
    <mergeCell ref="A19:A22"/>
    <mergeCell ref="A23:B23"/>
    <mergeCell ref="A1:H1"/>
    <mergeCell ref="A4:B4"/>
    <mergeCell ref="I3:J3"/>
    <mergeCell ref="A3:B3"/>
    <mergeCell ref="D16:D17"/>
    <mergeCell ref="F16:F17"/>
    <mergeCell ref="I5:J5"/>
    <mergeCell ref="I6:J6"/>
    <mergeCell ref="S3:S4"/>
    <mergeCell ref="T3:T4"/>
    <mergeCell ref="Q5:R5"/>
    <mergeCell ref="Q6:R6"/>
    <mergeCell ref="S7:S9"/>
    <mergeCell ref="T7:T9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85" zoomScaleSheetLayoutView="85" zoomScalePageLayoutView="0" workbookViewId="0" topLeftCell="A16">
      <selection activeCell="N29" sqref="N29"/>
    </sheetView>
  </sheetViews>
  <sheetFormatPr defaultColWidth="9.125" defaultRowHeight="13.5"/>
  <cols>
    <col min="1" max="1" width="18.625" style="19" customWidth="1"/>
    <col min="2" max="2" width="4.125" style="19" bestFit="1" customWidth="1"/>
    <col min="3" max="3" width="13.75390625" style="19" hidden="1" customWidth="1"/>
    <col min="4" max="8" width="13.75390625" style="19" customWidth="1"/>
    <col min="9" max="16384" width="9.125" style="19" customWidth="1"/>
  </cols>
  <sheetData>
    <row r="1" spans="1:8" s="18" customFormat="1" ht="18.75" customHeight="1">
      <c r="A1" s="253" t="s">
        <v>327</v>
      </c>
      <c r="B1" s="253"/>
      <c r="C1" s="253"/>
      <c r="D1" s="253"/>
      <c r="E1" s="253"/>
      <c r="F1" s="253"/>
      <c r="G1" s="253"/>
      <c r="H1" s="253"/>
    </row>
    <row r="2" ht="12.75" thickBot="1"/>
    <row r="3" spans="1:8" ht="15" customHeight="1">
      <c r="A3" s="254" t="s">
        <v>264</v>
      </c>
      <c r="B3" s="255"/>
      <c r="C3" s="262" t="s">
        <v>280</v>
      </c>
      <c r="D3" s="260" t="s">
        <v>395</v>
      </c>
      <c r="E3" s="260" t="s">
        <v>396</v>
      </c>
      <c r="F3" s="260" t="s">
        <v>397</v>
      </c>
      <c r="G3" s="260" t="s">
        <v>398</v>
      </c>
      <c r="H3" s="258" t="s">
        <v>399</v>
      </c>
    </row>
    <row r="4" spans="1:8" ht="15" customHeight="1">
      <c r="A4" s="256" t="s">
        <v>265</v>
      </c>
      <c r="B4" s="257"/>
      <c r="C4" s="263"/>
      <c r="D4" s="261"/>
      <c r="E4" s="261"/>
      <c r="F4" s="261"/>
      <c r="G4" s="261"/>
      <c r="H4" s="259"/>
    </row>
    <row r="5" spans="1:8" ht="25.5" customHeight="1">
      <c r="A5" s="20" t="s">
        <v>27</v>
      </c>
      <c r="B5" s="21" t="s">
        <v>28</v>
      </c>
      <c r="C5" s="22">
        <v>183468</v>
      </c>
      <c r="D5" s="157">
        <v>183480</v>
      </c>
      <c r="E5" s="157">
        <v>182853</v>
      </c>
      <c r="F5" s="157">
        <v>183312</v>
      </c>
      <c r="G5" s="157">
        <v>184174</v>
      </c>
      <c r="H5" s="169">
        <v>184929</v>
      </c>
    </row>
    <row r="6" spans="1:8" ht="25.5" customHeight="1">
      <c r="A6" s="23" t="s">
        <v>284</v>
      </c>
      <c r="B6" s="21" t="s">
        <v>285</v>
      </c>
      <c r="C6" s="22">
        <v>42496120</v>
      </c>
      <c r="D6" s="157">
        <v>42086295</v>
      </c>
      <c r="E6" s="157">
        <v>39699963</v>
      </c>
      <c r="F6" s="157">
        <v>37931950</v>
      </c>
      <c r="G6" s="157">
        <v>39083505</v>
      </c>
      <c r="H6" s="169">
        <v>38519752</v>
      </c>
    </row>
    <row r="7" spans="1:8" ht="25.5" customHeight="1">
      <c r="A7" s="23" t="s">
        <v>29</v>
      </c>
      <c r="B7" s="21" t="s">
        <v>30</v>
      </c>
      <c r="C7" s="22">
        <f>C8+C9</f>
        <v>563357</v>
      </c>
      <c r="D7" s="157">
        <f>D8+D9</f>
        <v>583376</v>
      </c>
      <c r="E7" s="157">
        <f>E8+E9</f>
        <v>603578</v>
      </c>
      <c r="F7" s="157">
        <f>F8+F9</f>
        <v>621489</v>
      </c>
      <c r="G7" s="157">
        <f>G8+G9</f>
        <v>638810</v>
      </c>
      <c r="H7" s="169">
        <v>657546</v>
      </c>
    </row>
    <row r="8" spans="1:8" ht="25.5" customHeight="1">
      <c r="A8" s="23" t="s">
        <v>36</v>
      </c>
      <c r="B8" s="21" t="s">
        <v>30</v>
      </c>
      <c r="C8" s="22">
        <v>344308</v>
      </c>
      <c r="D8" s="157">
        <v>355979</v>
      </c>
      <c r="E8" s="157">
        <v>367165</v>
      </c>
      <c r="F8" s="157">
        <v>375554</v>
      </c>
      <c r="G8" s="157">
        <v>386064</v>
      </c>
      <c r="H8" s="169">
        <v>399725</v>
      </c>
    </row>
    <row r="9" spans="1:8" ht="25.5" customHeight="1">
      <c r="A9" s="23" t="s">
        <v>31</v>
      </c>
      <c r="B9" s="21" t="s">
        <v>30</v>
      </c>
      <c r="C9" s="22">
        <v>219049</v>
      </c>
      <c r="D9" s="157">
        <v>227397</v>
      </c>
      <c r="E9" s="157">
        <v>236413</v>
      </c>
      <c r="F9" s="157">
        <v>245935</v>
      </c>
      <c r="G9" s="157">
        <v>252746</v>
      </c>
      <c r="H9" s="169">
        <v>257821</v>
      </c>
    </row>
    <row r="10" spans="1:8" ht="25.5" customHeight="1">
      <c r="A10" s="23" t="s">
        <v>32</v>
      </c>
      <c r="B10" s="21" t="s">
        <v>33</v>
      </c>
      <c r="C10" s="22">
        <v>12902</v>
      </c>
      <c r="D10" s="157">
        <v>13285</v>
      </c>
      <c r="E10" s="157">
        <v>12713</v>
      </c>
      <c r="F10" s="157">
        <v>13152</v>
      </c>
      <c r="G10" s="157">
        <v>13517</v>
      </c>
      <c r="H10" s="169">
        <v>14367</v>
      </c>
    </row>
    <row r="11" spans="1:8" ht="25.5" customHeight="1">
      <c r="A11" s="23" t="s">
        <v>34</v>
      </c>
      <c r="B11" s="21" t="s">
        <v>33</v>
      </c>
      <c r="C11" s="22">
        <v>443</v>
      </c>
      <c r="D11" s="157">
        <v>442</v>
      </c>
      <c r="E11" s="157">
        <v>451</v>
      </c>
      <c r="F11" s="157">
        <v>463</v>
      </c>
      <c r="G11" s="157">
        <v>445</v>
      </c>
      <c r="H11" s="169">
        <v>449</v>
      </c>
    </row>
    <row r="12" spans="1:8" ht="25.5" customHeight="1">
      <c r="A12" s="23" t="s">
        <v>35</v>
      </c>
      <c r="B12" s="21" t="s">
        <v>30</v>
      </c>
      <c r="C12" s="22">
        <f aca="true" t="shared" si="0" ref="C12:H12">C13+C14</f>
        <v>29827</v>
      </c>
      <c r="D12" s="157">
        <f t="shared" si="0"/>
        <v>30428</v>
      </c>
      <c r="E12" s="157">
        <f t="shared" si="0"/>
        <v>26735</v>
      </c>
      <c r="F12" s="157">
        <f t="shared" si="0"/>
        <v>26041</v>
      </c>
      <c r="G12" s="157">
        <f t="shared" si="0"/>
        <v>25978</v>
      </c>
      <c r="H12" s="169">
        <f t="shared" si="0"/>
        <v>26020</v>
      </c>
    </row>
    <row r="13" spans="1:8" ht="25.5" customHeight="1">
      <c r="A13" s="23" t="s">
        <v>36</v>
      </c>
      <c r="B13" s="21" t="s">
        <v>30</v>
      </c>
      <c r="C13" s="22">
        <v>17857</v>
      </c>
      <c r="D13" s="157">
        <v>18158</v>
      </c>
      <c r="E13" s="157">
        <v>16117</v>
      </c>
      <c r="F13" s="157">
        <v>16261</v>
      </c>
      <c r="G13" s="157">
        <v>16864</v>
      </c>
      <c r="H13" s="169">
        <v>16001</v>
      </c>
    </row>
    <row r="14" spans="1:8" ht="25.5" customHeight="1">
      <c r="A14" s="23" t="s">
        <v>31</v>
      </c>
      <c r="B14" s="21" t="s">
        <v>30</v>
      </c>
      <c r="C14" s="22">
        <v>11970</v>
      </c>
      <c r="D14" s="157">
        <v>12270</v>
      </c>
      <c r="E14" s="157">
        <v>10618</v>
      </c>
      <c r="F14" s="157">
        <v>9780</v>
      </c>
      <c r="G14" s="157">
        <v>9114</v>
      </c>
      <c r="H14" s="169">
        <v>10019</v>
      </c>
    </row>
    <row r="15" spans="1:8" ht="25.5" customHeight="1">
      <c r="A15" s="23" t="s">
        <v>37</v>
      </c>
      <c r="B15" s="21" t="s">
        <v>30</v>
      </c>
      <c r="C15" s="22">
        <f aca="true" t="shared" si="1" ref="C15:H15">C16+C17</f>
        <v>1370604</v>
      </c>
      <c r="D15" s="157">
        <f t="shared" si="1"/>
        <v>1406784</v>
      </c>
      <c r="E15" s="157">
        <f t="shared" si="1"/>
        <v>1360212</v>
      </c>
      <c r="F15" s="157">
        <f t="shared" si="1"/>
        <v>1371788</v>
      </c>
      <c r="G15" s="157">
        <f t="shared" si="1"/>
        <v>1342305</v>
      </c>
      <c r="H15" s="169">
        <f t="shared" si="1"/>
        <v>1372338</v>
      </c>
    </row>
    <row r="16" spans="1:8" ht="25.5" customHeight="1">
      <c r="A16" s="23" t="s">
        <v>36</v>
      </c>
      <c r="B16" s="21" t="s">
        <v>30</v>
      </c>
      <c r="C16" s="22">
        <v>686777</v>
      </c>
      <c r="D16" s="157">
        <v>704555</v>
      </c>
      <c r="E16" s="157">
        <v>655578</v>
      </c>
      <c r="F16" s="157">
        <v>659854</v>
      </c>
      <c r="G16" s="157">
        <v>638236</v>
      </c>
      <c r="H16" s="169">
        <v>634027</v>
      </c>
    </row>
    <row r="17" spans="1:8" ht="25.5" customHeight="1">
      <c r="A17" s="23" t="s">
        <v>31</v>
      </c>
      <c r="B17" s="21" t="s">
        <v>30</v>
      </c>
      <c r="C17" s="22">
        <v>683827</v>
      </c>
      <c r="D17" s="157">
        <v>702229</v>
      </c>
      <c r="E17" s="157">
        <v>704634</v>
      </c>
      <c r="F17" s="157">
        <v>711934</v>
      </c>
      <c r="G17" s="157">
        <v>704069</v>
      </c>
      <c r="H17" s="169">
        <v>738311</v>
      </c>
    </row>
    <row r="18" spans="1:8" ht="25.5" customHeight="1">
      <c r="A18" s="20" t="s">
        <v>288</v>
      </c>
      <c r="B18" s="21" t="s">
        <v>33</v>
      </c>
      <c r="C18" s="22">
        <v>50808</v>
      </c>
      <c r="D18" s="157">
        <v>47877</v>
      </c>
      <c r="E18" s="157">
        <v>46454</v>
      </c>
      <c r="F18" s="157">
        <v>44587</v>
      </c>
      <c r="G18" s="157">
        <v>40449</v>
      </c>
      <c r="H18" s="169">
        <v>39450</v>
      </c>
    </row>
    <row r="19" spans="1:8" ht="25.5" customHeight="1">
      <c r="A19" s="23" t="s">
        <v>38</v>
      </c>
      <c r="B19" s="21" t="s">
        <v>30</v>
      </c>
      <c r="C19" s="22">
        <v>57287</v>
      </c>
      <c r="D19" s="157">
        <v>58601</v>
      </c>
      <c r="E19" s="157">
        <v>58099</v>
      </c>
      <c r="F19" s="157">
        <v>59106</v>
      </c>
      <c r="G19" s="157">
        <v>56193</v>
      </c>
      <c r="H19" s="169">
        <v>53007</v>
      </c>
    </row>
    <row r="20" spans="1:8" ht="25.5" customHeight="1">
      <c r="A20" s="23" t="s">
        <v>39</v>
      </c>
      <c r="B20" s="21" t="s">
        <v>30</v>
      </c>
      <c r="C20" s="22">
        <v>98638</v>
      </c>
      <c r="D20" s="157">
        <v>113135</v>
      </c>
      <c r="E20" s="157">
        <v>124417</v>
      </c>
      <c r="F20" s="157">
        <v>129370</v>
      </c>
      <c r="G20" s="157">
        <v>120333</v>
      </c>
      <c r="H20" s="169">
        <v>121722</v>
      </c>
    </row>
    <row r="21" spans="1:8" ht="25.5" customHeight="1">
      <c r="A21" s="23" t="s">
        <v>40</v>
      </c>
      <c r="B21" s="21" t="s">
        <v>28</v>
      </c>
      <c r="C21" s="22">
        <v>417070</v>
      </c>
      <c r="D21" s="157">
        <v>437711</v>
      </c>
      <c r="E21" s="157">
        <v>426405</v>
      </c>
      <c r="F21" s="157">
        <v>436335</v>
      </c>
      <c r="G21" s="157">
        <v>426246</v>
      </c>
      <c r="H21" s="169">
        <v>433517</v>
      </c>
    </row>
    <row r="22" spans="1:8" ht="25.5" customHeight="1">
      <c r="A22" s="23" t="s">
        <v>41</v>
      </c>
      <c r="B22" s="21" t="s">
        <v>28</v>
      </c>
      <c r="C22" s="22">
        <v>94344</v>
      </c>
      <c r="D22" s="157">
        <v>99228</v>
      </c>
      <c r="E22" s="157">
        <v>103552</v>
      </c>
      <c r="F22" s="157">
        <v>107803</v>
      </c>
      <c r="G22" s="157">
        <v>111725</v>
      </c>
      <c r="H22" s="169">
        <v>64213</v>
      </c>
    </row>
    <row r="23" spans="1:8" ht="25.5" customHeight="1">
      <c r="A23" s="23" t="s">
        <v>42</v>
      </c>
      <c r="B23" s="21" t="s">
        <v>28</v>
      </c>
      <c r="C23" s="22">
        <v>5305</v>
      </c>
      <c r="D23" s="157">
        <v>4996</v>
      </c>
      <c r="E23" s="157">
        <v>4479</v>
      </c>
      <c r="F23" s="157">
        <v>4359</v>
      </c>
      <c r="G23" s="157">
        <v>4361</v>
      </c>
      <c r="H23" s="169">
        <v>4293</v>
      </c>
    </row>
    <row r="24" spans="1:8" ht="25.5" customHeight="1">
      <c r="A24" s="20" t="s">
        <v>286</v>
      </c>
      <c r="B24" s="21" t="s">
        <v>285</v>
      </c>
      <c r="C24" s="22">
        <f aca="true" t="shared" si="2" ref="C24:H24">C6/C5</f>
        <v>231.62687771164454</v>
      </c>
      <c r="D24" s="157">
        <f t="shared" si="2"/>
        <v>229.3781066056246</v>
      </c>
      <c r="E24" s="157">
        <f t="shared" si="2"/>
        <v>217.11409164738888</v>
      </c>
      <c r="F24" s="157">
        <f t="shared" si="2"/>
        <v>206.92562407261937</v>
      </c>
      <c r="G24" s="157">
        <f t="shared" si="2"/>
        <v>212.20967671875508</v>
      </c>
      <c r="H24" s="169">
        <f t="shared" si="2"/>
        <v>208.29481584824447</v>
      </c>
    </row>
    <row r="25" spans="1:17" ht="25.5" customHeight="1">
      <c r="A25" s="20" t="s">
        <v>43</v>
      </c>
      <c r="B25" s="21" t="s">
        <v>30</v>
      </c>
      <c r="C25" s="24">
        <f aca="true" t="shared" si="3" ref="C25:H25">C7/C5</f>
        <v>3.070600867726252</v>
      </c>
      <c r="D25" s="158">
        <f t="shared" si="3"/>
        <v>3.1795073032483105</v>
      </c>
      <c r="E25" s="158">
        <f t="shared" si="3"/>
        <v>3.300891973333771</v>
      </c>
      <c r="F25" s="158">
        <f t="shared" si="3"/>
        <v>3.390334511652265</v>
      </c>
      <c r="G25" s="158">
        <f t="shared" si="3"/>
        <v>3.4685134709568124</v>
      </c>
      <c r="H25" s="170">
        <f t="shared" si="3"/>
        <v>3.555667310156871</v>
      </c>
      <c r="N25" s="24"/>
      <c r="O25" s="24"/>
      <c r="P25" s="24"/>
      <c r="Q25" s="24"/>
    </row>
    <row r="26" spans="1:17" ht="25.5" customHeight="1">
      <c r="A26" s="20" t="s">
        <v>44</v>
      </c>
      <c r="B26" s="21" t="s">
        <v>30</v>
      </c>
      <c r="C26" s="24">
        <f aca="true" t="shared" si="4" ref="C26:H26">C12/C5</f>
        <v>0.16257330978699283</v>
      </c>
      <c r="D26" s="158">
        <f t="shared" si="4"/>
        <v>0.165838238500109</v>
      </c>
      <c r="E26" s="158">
        <f t="shared" si="4"/>
        <v>0.14621034382810236</v>
      </c>
      <c r="F26" s="158">
        <f t="shared" si="4"/>
        <v>0.142058348607838</v>
      </c>
      <c r="G26" s="158">
        <f t="shared" si="4"/>
        <v>0.14105139704844333</v>
      </c>
      <c r="H26" s="170">
        <f t="shared" si="4"/>
        <v>0.1407026480433031</v>
      </c>
      <c r="N26" s="24"/>
      <c r="O26" s="24"/>
      <c r="P26" s="24"/>
      <c r="Q26" s="24"/>
    </row>
    <row r="27" spans="1:17" ht="25.5" customHeight="1">
      <c r="A27" s="20" t="s">
        <v>45</v>
      </c>
      <c r="B27" s="21" t="s">
        <v>30</v>
      </c>
      <c r="C27" s="24">
        <f aca="true" t="shared" si="5" ref="C27:H27">(C15+C18+C19)/C5</f>
        <v>8.059710685242113</v>
      </c>
      <c r="D27" s="158">
        <f t="shared" si="5"/>
        <v>8.247558316982778</v>
      </c>
      <c r="E27" s="158">
        <f t="shared" si="5"/>
        <v>8.010615084248002</v>
      </c>
      <c r="F27" s="158">
        <f t="shared" si="5"/>
        <v>8.049014794448809</v>
      </c>
      <c r="G27" s="158">
        <f t="shared" si="5"/>
        <v>7.8129757729104</v>
      </c>
      <c r="H27" s="170">
        <f t="shared" si="5"/>
        <v>7.92085070486511</v>
      </c>
      <c r="N27" s="24"/>
      <c r="O27" s="24"/>
      <c r="P27" s="24"/>
      <c r="Q27" s="24"/>
    </row>
    <row r="28" spans="1:8" ht="25.5" customHeight="1">
      <c r="A28" s="23" t="s">
        <v>46</v>
      </c>
      <c r="B28" s="21" t="s">
        <v>47</v>
      </c>
      <c r="C28" s="24">
        <v>51.42</v>
      </c>
      <c r="D28" s="158">
        <v>54.08</v>
      </c>
      <c r="E28" s="158">
        <v>56.63</v>
      </c>
      <c r="F28" s="158">
        <v>58.81</v>
      </c>
      <c r="G28" s="158">
        <f>ROUND(G22/G5*100,2)</f>
        <v>60.66</v>
      </c>
      <c r="H28" s="170">
        <f>ROUND(H22/H5*100,2)</f>
        <v>34.72</v>
      </c>
    </row>
    <row r="29" spans="1:8" ht="25.5" customHeight="1" thickBot="1">
      <c r="A29" s="25" t="s">
        <v>48</v>
      </c>
      <c r="B29" s="26" t="s">
        <v>49</v>
      </c>
      <c r="C29" s="27">
        <v>2.43</v>
      </c>
      <c r="D29" s="159">
        <v>2.41</v>
      </c>
      <c r="E29" s="159">
        <v>2.25</v>
      </c>
      <c r="F29" s="159">
        <f>F15/F7</f>
        <v>2.2072603054921327</v>
      </c>
      <c r="G29" s="159">
        <f>G15/G7</f>
        <v>2.1012585901911365</v>
      </c>
      <c r="H29" s="171">
        <f>H15/H7</f>
        <v>2.08706006880127</v>
      </c>
    </row>
    <row r="30" spans="1:8" s="29" customFormat="1" ht="15.75" customHeight="1">
      <c r="A30" s="184" t="s">
        <v>403</v>
      </c>
      <c r="B30" s="184"/>
      <c r="C30" s="184"/>
      <c r="D30" s="184"/>
      <c r="E30" s="184"/>
      <c r="F30" s="184"/>
      <c r="G30" s="116"/>
      <c r="H30" s="28" t="s">
        <v>316</v>
      </c>
    </row>
    <row r="31" spans="1:8" s="29" customFormat="1" ht="15.75" customHeight="1">
      <c r="A31" s="252" t="s">
        <v>404</v>
      </c>
      <c r="B31" s="252"/>
      <c r="C31" s="252"/>
      <c r="D31" s="252"/>
      <c r="E31" s="252"/>
      <c r="F31" s="252"/>
      <c r="G31" s="252"/>
      <c r="H31" s="252"/>
    </row>
    <row r="32" spans="1:8" s="29" customFormat="1" ht="15.75" customHeight="1">
      <c r="A32" s="264" t="s">
        <v>405</v>
      </c>
      <c r="B32" s="264"/>
      <c r="C32" s="264"/>
      <c r="D32" s="264"/>
      <c r="E32" s="264"/>
      <c r="F32" s="264"/>
      <c r="G32" s="264"/>
      <c r="H32" s="264"/>
    </row>
    <row r="33" spans="1:8" s="29" customFormat="1" ht="15.75" customHeight="1">
      <c r="A33" s="252" t="s">
        <v>406</v>
      </c>
      <c r="B33" s="252"/>
      <c r="C33" s="252"/>
      <c r="D33" s="252"/>
      <c r="E33" s="252"/>
      <c r="F33" s="252"/>
      <c r="G33" s="252"/>
      <c r="H33" s="252"/>
    </row>
    <row r="34" spans="1:8" s="29" customFormat="1" ht="15.75" customHeight="1">
      <c r="A34" s="181" t="s">
        <v>407</v>
      </c>
      <c r="B34" s="181"/>
      <c r="C34" s="181"/>
      <c r="D34" s="181"/>
      <c r="E34" s="181"/>
      <c r="F34" s="181"/>
      <c r="G34" s="181"/>
      <c r="H34" s="181"/>
    </row>
    <row r="35" spans="1:8" s="29" customFormat="1" ht="15.75" customHeight="1">
      <c r="A35" s="252" t="s">
        <v>408</v>
      </c>
      <c r="B35" s="252"/>
      <c r="C35" s="252"/>
      <c r="D35" s="252"/>
      <c r="E35" s="252"/>
      <c r="F35" s="252"/>
      <c r="G35" s="252"/>
      <c r="H35" s="252"/>
    </row>
    <row r="36" ht="12">
      <c r="A36" s="30"/>
    </row>
  </sheetData>
  <sheetProtection/>
  <mergeCells count="13">
    <mergeCell ref="A31:H31"/>
    <mergeCell ref="A33:H33"/>
    <mergeCell ref="A32:H32"/>
    <mergeCell ref="A35:H35"/>
    <mergeCell ref="A1:H1"/>
    <mergeCell ref="A3:B3"/>
    <mergeCell ref="A4:B4"/>
    <mergeCell ref="H3:H4"/>
    <mergeCell ref="F3:F4"/>
    <mergeCell ref="E3:E4"/>
    <mergeCell ref="G3:G4"/>
    <mergeCell ref="D3:D4"/>
    <mergeCell ref="C3:C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Normal="75" zoomScaleSheetLayoutView="100" zoomScalePageLayoutView="0" workbookViewId="0" topLeftCell="A22">
      <selection activeCell="G42" sqref="G42"/>
    </sheetView>
  </sheetViews>
  <sheetFormatPr defaultColWidth="9.00390625" defaultRowHeight="13.5"/>
  <cols>
    <col min="1" max="1" width="12.625" style="32" customWidth="1"/>
    <col min="2" max="2" width="1.625" style="33" customWidth="1"/>
    <col min="3" max="3" width="25.625" style="34" customWidth="1"/>
    <col min="4" max="4" width="1.625" style="34" customWidth="1"/>
    <col min="5" max="5" width="30.625" style="35" customWidth="1"/>
    <col min="6" max="6" width="0.875" style="35" customWidth="1"/>
    <col min="7" max="7" width="18.625" style="36" customWidth="1"/>
    <col min="8" max="16384" width="9.00390625" style="34" customWidth="1"/>
  </cols>
  <sheetData>
    <row r="1" spans="1:7" s="31" customFormat="1" ht="21" customHeight="1">
      <c r="A1" s="265" t="s">
        <v>326</v>
      </c>
      <c r="B1" s="265"/>
      <c r="C1" s="265"/>
      <c r="D1" s="265"/>
      <c r="E1" s="265"/>
      <c r="F1" s="265"/>
      <c r="G1" s="265"/>
    </row>
    <row r="2" ht="12.75" thickBot="1"/>
    <row r="3" spans="1:7" ht="24.75" customHeight="1">
      <c r="A3" s="37" t="s">
        <v>50</v>
      </c>
      <c r="B3" s="38" t="s">
        <v>51</v>
      </c>
      <c r="C3" s="39"/>
      <c r="D3" s="40"/>
      <c r="E3" s="41" t="s">
        <v>52</v>
      </c>
      <c r="F3" s="42"/>
      <c r="G3" s="43" t="s">
        <v>53</v>
      </c>
    </row>
    <row r="4" spans="1:7" s="49" customFormat="1" ht="19.5" customHeight="1">
      <c r="A4" s="44" t="s">
        <v>54</v>
      </c>
      <c r="B4" s="45"/>
      <c r="C4" s="46" t="s">
        <v>55</v>
      </c>
      <c r="D4" s="45"/>
      <c r="E4" s="46" t="s">
        <v>56</v>
      </c>
      <c r="F4" s="47"/>
      <c r="G4" s="48">
        <v>19082</v>
      </c>
    </row>
    <row r="5" spans="1:7" s="49" customFormat="1" ht="4.5" customHeight="1">
      <c r="A5" s="50"/>
      <c r="B5" s="51"/>
      <c r="C5" s="52"/>
      <c r="D5" s="51"/>
      <c r="E5" s="52"/>
      <c r="F5" s="53"/>
      <c r="G5" s="54"/>
    </row>
    <row r="6" spans="1:7" s="49" customFormat="1" ht="19.5" customHeight="1">
      <c r="A6" s="55" t="s">
        <v>57</v>
      </c>
      <c r="B6" s="56"/>
      <c r="C6" s="57" t="s">
        <v>58</v>
      </c>
      <c r="D6" s="56"/>
      <c r="E6" s="57" t="s">
        <v>59</v>
      </c>
      <c r="F6" s="58"/>
      <c r="G6" s="59">
        <v>24269</v>
      </c>
    </row>
    <row r="7" spans="1:7" ht="19.5" customHeight="1">
      <c r="A7" s="60" t="s">
        <v>60</v>
      </c>
      <c r="B7" s="61"/>
      <c r="C7" s="62" t="s">
        <v>61</v>
      </c>
      <c r="D7" s="61"/>
      <c r="E7" s="62" t="s">
        <v>62</v>
      </c>
      <c r="F7" s="63"/>
      <c r="G7" s="59">
        <v>30113</v>
      </c>
    </row>
    <row r="8" spans="1:7" s="49" customFormat="1" ht="19.5" customHeight="1">
      <c r="A8" s="55" t="s">
        <v>63</v>
      </c>
      <c r="B8" s="56"/>
      <c r="C8" s="57" t="s">
        <v>64</v>
      </c>
      <c r="D8" s="56"/>
      <c r="E8" s="57" t="s">
        <v>65</v>
      </c>
      <c r="F8" s="58"/>
      <c r="G8" s="59">
        <v>36864</v>
      </c>
    </row>
    <row r="9" spans="1:7" s="49" customFormat="1" ht="4.5" customHeight="1">
      <c r="A9" s="50"/>
      <c r="B9" s="51"/>
      <c r="C9" s="52"/>
      <c r="D9" s="51"/>
      <c r="E9" s="52"/>
      <c r="F9" s="53"/>
      <c r="G9" s="54"/>
    </row>
    <row r="10" spans="1:7" s="49" customFormat="1" ht="19.5" customHeight="1">
      <c r="A10" s="55" t="s">
        <v>66</v>
      </c>
      <c r="B10" s="56"/>
      <c r="C10" s="57" t="s">
        <v>67</v>
      </c>
      <c r="D10" s="56"/>
      <c r="E10" s="57" t="s">
        <v>68</v>
      </c>
      <c r="F10" s="58"/>
      <c r="G10" s="59">
        <v>13396</v>
      </c>
    </row>
    <row r="11" spans="1:7" s="49" customFormat="1" ht="19.5" customHeight="1">
      <c r="A11" s="55" t="s">
        <v>66</v>
      </c>
      <c r="B11" s="56"/>
      <c r="C11" s="57" t="s">
        <v>69</v>
      </c>
      <c r="D11" s="56"/>
      <c r="E11" s="57" t="s">
        <v>70</v>
      </c>
      <c r="F11" s="58"/>
      <c r="G11" s="59">
        <v>30105</v>
      </c>
    </row>
    <row r="12" spans="1:7" s="49" customFormat="1" ht="19.5" customHeight="1">
      <c r="A12" s="55" t="s">
        <v>66</v>
      </c>
      <c r="B12" s="56"/>
      <c r="C12" s="57" t="s">
        <v>71</v>
      </c>
      <c r="D12" s="56"/>
      <c r="E12" s="57" t="s">
        <v>72</v>
      </c>
      <c r="F12" s="58"/>
      <c r="G12" s="59">
        <v>35809</v>
      </c>
    </row>
    <row r="13" spans="1:7" s="49" customFormat="1" ht="4.5" customHeight="1">
      <c r="A13" s="50"/>
      <c r="B13" s="51"/>
      <c r="C13" s="52"/>
      <c r="D13" s="51"/>
      <c r="E13" s="52"/>
      <c r="F13" s="53"/>
      <c r="G13" s="54"/>
    </row>
    <row r="14" spans="1:7" s="49" customFormat="1" ht="19.5" customHeight="1">
      <c r="A14" s="55" t="s">
        <v>73</v>
      </c>
      <c r="B14" s="56"/>
      <c r="C14" s="57" t="s">
        <v>74</v>
      </c>
      <c r="D14" s="56"/>
      <c r="E14" s="57" t="s">
        <v>75</v>
      </c>
      <c r="F14" s="58"/>
      <c r="G14" s="59">
        <v>19533</v>
      </c>
    </row>
    <row r="15" spans="1:7" s="49" customFormat="1" ht="19.5" customHeight="1">
      <c r="A15" s="55" t="s">
        <v>73</v>
      </c>
      <c r="B15" s="56"/>
      <c r="C15" s="57" t="s">
        <v>76</v>
      </c>
      <c r="D15" s="56"/>
      <c r="E15" s="57" t="s">
        <v>77</v>
      </c>
      <c r="F15" s="58"/>
      <c r="G15" s="59">
        <v>20544</v>
      </c>
    </row>
    <row r="16" spans="1:7" ht="19.5" customHeight="1">
      <c r="A16" s="60" t="s">
        <v>78</v>
      </c>
      <c r="B16" s="61"/>
      <c r="C16" s="62" t="s">
        <v>79</v>
      </c>
      <c r="D16" s="61"/>
      <c r="E16" s="62" t="s">
        <v>62</v>
      </c>
      <c r="F16" s="63"/>
      <c r="G16" s="59">
        <v>20544</v>
      </c>
    </row>
    <row r="17" spans="1:7" ht="19.5" customHeight="1">
      <c r="A17" s="60" t="s">
        <v>78</v>
      </c>
      <c r="B17" s="61"/>
      <c r="C17" s="62" t="s">
        <v>80</v>
      </c>
      <c r="D17" s="61"/>
      <c r="E17" s="62" t="s">
        <v>62</v>
      </c>
      <c r="F17" s="63"/>
      <c r="G17" s="59">
        <v>23319</v>
      </c>
    </row>
    <row r="18" spans="1:7" s="49" customFormat="1" ht="19.5" customHeight="1">
      <c r="A18" s="55" t="s">
        <v>73</v>
      </c>
      <c r="B18" s="56"/>
      <c r="C18" s="57" t="s">
        <v>81</v>
      </c>
      <c r="D18" s="56"/>
      <c r="E18" s="57" t="s">
        <v>82</v>
      </c>
      <c r="F18" s="58"/>
      <c r="G18" s="59">
        <v>24225</v>
      </c>
    </row>
    <row r="19" spans="1:7" ht="19.5" customHeight="1">
      <c r="A19" s="60" t="s">
        <v>78</v>
      </c>
      <c r="B19" s="61"/>
      <c r="C19" s="62" t="s">
        <v>83</v>
      </c>
      <c r="D19" s="61"/>
      <c r="E19" s="62" t="s">
        <v>84</v>
      </c>
      <c r="F19" s="63"/>
      <c r="G19" s="59">
        <v>24600</v>
      </c>
    </row>
    <row r="20" spans="1:7" ht="19.5" customHeight="1">
      <c r="A20" s="60" t="s">
        <v>78</v>
      </c>
      <c r="B20" s="61"/>
      <c r="C20" s="62" t="s">
        <v>85</v>
      </c>
      <c r="D20" s="61"/>
      <c r="E20" s="62" t="s">
        <v>86</v>
      </c>
      <c r="F20" s="63"/>
      <c r="G20" s="59">
        <v>28521</v>
      </c>
    </row>
    <row r="21" spans="1:7" s="49" customFormat="1" ht="19.5" customHeight="1">
      <c r="A21" s="55" t="s">
        <v>73</v>
      </c>
      <c r="B21" s="56"/>
      <c r="C21" s="57" t="s">
        <v>87</v>
      </c>
      <c r="D21" s="56"/>
      <c r="E21" s="57" t="s">
        <v>75</v>
      </c>
      <c r="F21" s="58"/>
      <c r="G21" s="59">
        <v>28767</v>
      </c>
    </row>
    <row r="22" spans="1:7" s="49" customFormat="1" ht="19.5" customHeight="1">
      <c r="A22" s="55" t="s">
        <v>73</v>
      </c>
      <c r="B22" s="56"/>
      <c r="C22" s="57" t="s">
        <v>88</v>
      </c>
      <c r="D22" s="56"/>
      <c r="E22" s="57" t="s">
        <v>75</v>
      </c>
      <c r="F22" s="58"/>
      <c r="G22" s="59">
        <v>31005</v>
      </c>
    </row>
    <row r="23" spans="1:7" s="49" customFormat="1" ht="19.5" customHeight="1">
      <c r="A23" s="55" t="s">
        <v>73</v>
      </c>
      <c r="B23" s="56"/>
      <c r="C23" s="57" t="s">
        <v>89</v>
      </c>
      <c r="D23" s="56"/>
      <c r="E23" s="57" t="s">
        <v>75</v>
      </c>
      <c r="F23" s="58"/>
      <c r="G23" s="59">
        <v>31005</v>
      </c>
    </row>
    <row r="24" spans="1:7" s="49" customFormat="1" ht="19.5" customHeight="1">
      <c r="A24" s="55" t="s">
        <v>73</v>
      </c>
      <c r="B24" s="56"/>
      <c r="C24" s="57" t="s">
        <v>90</v>
      </c>
      <c r="D24" s="56"/>
      <c r="E24" s="57" t="s">
        <v>91</v>
      </c>
      <c r="F24" s="58"/>
      <c r="G24" s="59">
        <v>31120</v>
      </c>
    </row>
    <row r="25" spans="1:7" s="49" customFormat="1" ht="19.5" customHeight="1">
      <c r="A25" s="55" t="s">
        <v>73</v>
      </c>
      <c r="B25" s="56"/>
      <c r="C25" s="57" t="s">
        <v>90</v>
      </c>
      <c r="D25" s="56"/>
      <c r="E25" s="57" t="s">
        <v>92</v>
      </c>
      <c r="F25" s="58"/>
      <c r="G25" s="59">
        <v>31120</v>
      </c>
    </row>
    <row r="26" spans="1:7" s="49" customFormat="1" ht="24" customHeight="1">
      <c r="A26" s="55" t="s">
        <v>73</v>
      </c>
      <c r="B26" s="56"/>
      <c r="C26" s="57" t="s">
        <v>93</v>
      </c>
      <c r="D26" s="56"/>
      <c r="E26" s="58" t="s">
        <v>94</v>
      </c>
      <c r="F26" s="58"/>
      <c r="G26" s="59">
        <v>32132</v>
      </c>
    </row>
    <row r="27" spans="1:7" s="49" customFormat="1" ht="19.5" customHeight="1">
      <c r="A27" s="55" t="s">
        <v>73</v>
      </c>
      <c r="B27" s="56"/>
      <c r="C27" s="57" t="s">
        <v>95</v>
      </c>
      <c r="D27" s="56"/>
      <c r="E27" s="57" t="s">
        <v>96</v>
      </c>
      <c r="F27" s="58"/>
      <c r="G27" s="74">
        <v>33906</v>
      </c>
    </row>
    <row r="28" spans="1:7" s="49" customFormat="1" ht="19.5" customHeight="1">
      <c r="A28" s="55" t="s">
        <v>73</v>
      </c>
      <c r="B28" s="56"/>
      <c r="C28" s="57" t="s">
        <v>97</v>
      </c>
      <c r="D28" s="56"/>
      <c r="E28" s="57" t="s">
        <v>98</v>
      </c>
      <c r="F28" s="58"/>
      <c r="G28" s="74">
        <v>35569</v>
      </c>
    </row>
    <row r="29" spans="1:7" s="49" customFormat="1" ht="4.5" customHeight="1">
      <c r="A29" s="50"/>
      <c r="B29" s="51"/>
      <c r="C29" s="52"/>
      <c r="D29" s="51"/>
      <c r="E29" s="52"/>
      <c r="F29" s="53"/>
      <c r="G29" s="54"/>
    </row>
    <row r="30" spans="1:7" s="3" customFormat="1" ht="19.5" customHeight="1">
      <c r="A30" s="64" t="s">
        <v>99</v>
      </c>
      <c r="B30" s="61"/>
      <c r="C30" s="62" t="s">
        <v>100</v>
      </c>
      <c r="D30" s="61"/>
      <c r="E30" s="62" t="s">
        <v>101</v>
      </c>
      <c r="F30" s="63"/>
      <c r="G30" s="59">
        <v>25321</v>
      </c>
    </row>
    <row r="31" spans="1:7" ht="4.5" customHeight="1">
      <c r="A31" s="65"/>
      <c r="B31" s="66"/>
      <c r="C31" s="67"/>
      <c r="D31" s="66"/>
      <c r="E31" s="67"/>
      <c r="F31" s="68"/>
      <c r="G31" s="54"/>
    </row>
    <row r="32" spans="1:7" s="49" customFormat="1" ht="19.5" customHeight="1">
      <c r="A32" s="55" t="s">
        <v>102</v>
      </c>
      <c r="B32" s="56"/>
      <c r="C32" s="57" t="s">
        <v>103</v>
      </c>
      <c r="D32" s="56"/>
      <c r="E32" s="57" t="s">
        <v>104</v>
      </c>
      <c r="F32" s="58"/>
      <c r="G32" s="59">
        <v>19750</v>
      </c>
    </row>
    <row r="33" spans="1:7" s="49" customFormat="1" ht="19.5" customHeight="1">
      <c r="A33" s="55" t="s">
        <v>102</v>
      </c>
      <c r="B33" s="56"/>
      <c r="C33" s="57" t="s">
        <v>105</v>
      </c>
      <c r="D33" s="56"/>
      <c r="E33" s="57"/>
      <c r="F33" s="58"/>
      <c r="G33" s="59">
        <v>25321</v>
      </c>
    </row>
    <row r="34" spans="1:7" s="49" customFormat="1" ht="19.5" customHeight="1">
      <c r="A34" s="55"/>
      <c r="B34" s="56"/>
      <c r="C34" s="57" t="s">
        <v>106</v>
      </c>
      <c r="D34" s="56"/>
      <c r="E34" s="57" t="s">
        <v>107</v>
      </c>
      <c r="F34" s="58"/>
      <c r="G34" s="69"/>
    </row>
    <row r="35" spans="1:7" s="49" customFormat="1" ht="19.5" customHeight="1">
      <c r="A35" s="55"/>
      <c r="B35" s="56"/>
      <c r="C35" s="57" t="s">
        <v>108</v>
      </c>
      <c r="D35" s="56"/>
      <c r="E35" s="57" t="s">
        <v>109</v>
      </c>
      <c r="F35" s="58"/>
      <c r="G35" s="69"/>
    </row>
    <row r="36" spans="1:7" s="49" customFormat="1" ht="19.5" customHeight="1">
      <c r="A36" s="55"/>
      <c r="B36" s="56"/>
      <c r="C36" s="57" t="s">
        <v>110</v>
      </c>
      <c r="D36" s="56"/>
      <c r="E36" s="57" t="s">
        <v>111</v>
      </c>
      <c r="F36" s="58"/>
      <c r="G36" s="69"/>
    </row>
    <row r="37" spans="1:7" s="49" customFormat="1" ht="19.5" customHeight="1">
      <c r="A37" s="55"/>
      <c r="B37" s="56"/>
      <c r="C37" s="57" t="s">
        <v>112</v>
      </c>
      <c r="D37" s="56"/>
      <c r="E37" s="57" t="s">
        <v>113</v>
      </c>
      <c r="F37" s="58"/>
      <c r="G37" s="69"/>
    </row>
    <row r="38" spans="1:7" s="49" customFormat="1" ht="4.5" customHeight="1">
      <c r="A38" s="50"/>
      <c r="B38" s="51"/>
      <c r="C38" s="52"/>
      <c r="D38" s="51"/>
      <c r="E38" s="52"/>
      <c r="F38" s="53"/>
      <c r="G38" s="70"/>
    </row>
    <row r="39" spans="1:7" ht="19.5" customHeight="1">
      <c r="A39" s="60" t="s">
        <v>114</v>
      </c>
      <c r="B39" s="61"/>
      <c r="C39" s="62" t="s">
        <v>115</v>
      </c>
      <c r="D39" s="61"/>
      <c r="E39" s="62" t="s">
        <v>116</v>
      </c>
      <c r="F39" s="63"/>
      <c r="G39" s="59">
        <v>18724</v>
      </c>
    </row>
    <row r="40" spans="1:7" ht="19.5" customHeight="1">
      <c r="A40" s="60" t="s">
        <v>114</v>
      </c>
      <c r="B40" s="61"/>
      <c r="C40" s="62" t="s">
        <v>117</v>
      </c>
      <c r="D40" s="61"/>
      <c r="E40" s="62" t="s">
        <v>118</v>
      </c>
      <c r="F40" s="63"/>
      <c r="G40" s="59">
        <v>20360</v>
      </c>
    </row>
    <row r="41" spans="1:7" s="49" customFormat="1" ht="19.5" customHeight="1">
      <c r="A41" s="55" t="s">
        <v>119</v>
      </c>
      <c r="B41" s="56"/>
      <c r="C41" s="57" t="s">
        <v>120</v>
      </c>
      <c r="D41" s="56"/>
      <c r="E41" s="57" t="s">
        <v>75</v>
      </c>
      <c r="F41" s="58"/>
      <c r="G41" s="59">
        <v>30238</v>
      </c>
    </row>
    <row r="42" spans="1:7" ht="19.5" customHeight="1">
      <c r="A42" s="60" t="s">
        <v>114</v>
      </c>
      <c r="B42" s="61"/>
      <c r="C42" s="62" t="s">
        <v>121</v>
      </c>
      <c r="D42" s="61"/>
      <c r="E42" s="62" t="s">
        <v>122</v>
      </c>
      <c r="F42" s="63"/>
      <c r="G42" s="59">
        <v>31005</v>
      </c>
    </row>
    <row r="43" spans="1:7" ht="19.5" customHeight="1">
      <c r="A43" s="60" t="s">
        <v>114</v>
      </c>
      <c r="B43" s="61"/>
      <c r="C43" s="62" t="s">
        <v>123</v>
      </c>
      <c r="D43" s="61"/>
      <c r="E43" s="62" t="s">
        <v>84</v>
      </c>
      <c r="F43" s="63"/>
      <c r="G43" s="59">
        <v>32132</v>
      </c>
    </row>
    <row r="44" spans="1:7" ht="19.5" customHeight="1" thickBot="1">
      <c r="A44" s="76" t="s">
        <v>114</v>
      </c>
      <c r="B44" s="77"/>
      <c r="C44" s="78" t="s">
        <v>124</v>
      </c>
      <c r="D44" s="77"/>
      <c r="E44" s="78" t="s">
        <v>125</v>
      </c>
      <c r="F44" s="79"/>
      <c r="G44" s="173">
        <v>32132</v>
      </c>
    </row>
    <row r="45" spans="1:7" s="73" customFormat="1" ht="16.5" customHeight="1">
      <c r="A45" s="71"/>
      <c r="B45" s="72"/>
      <c r="E45" s="266" t="s">
        <v>393</v>
      </c>
      <c r="F45" s="266"/>
      <c r="G45" s="266"/>
    </row>
  </sheetData>
  <sheetProtection/>
  <mergeCells count="2">
    <mergeCell ref="A1:G1"/>
    <mergeCell ref="E45:G45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75" zoomScaleSheetLayoutView="100" zoomScalePageLayoutView="0" workbookViewId="0" topLeftCell="A16">
      <selection activeCell="G13" sqref="G13"/>
    </sheetView>
  </sheetViews>
  <sheetFormatPr defaultColWidth="9.00390625" defaultRowHeight="13.5"/>
  <cols>
    <col min="1" max="1" width="12.625" style="32" customWidth="1"/>
    <col min="2" max="2" width="1.625" style="33" customWidth="1"/>
    <col min="3" max="3" width="25.625" style="34" customWidth="1"/>
    <col min="4" max="4" width="1.625" style="34" customWidth="1"/>
    <col min="5" max="5" width="22.625" style="35" customWidth="1"/>
    <col min="6" max="6" width="0.875" style="35" customWidth="1"/>
    <col min="7" max="7" width="26.875" style="36" customWidth="1"/>
    <col min="8" max="16384" width="9.00390625" style="34" customWidth="1"/>
  </cols>
  <sheetData>
    <row r="1" spans="1:7" s="31" customFormat="1" ht="21" customHeight="1">
      <c r="A1" s="265" t="s">
        <v>325</v>
      </c>
      <c r="B1" s="265"/>
      <c r="C1" s="265"/>
      <c r="D1" s="265"/>
      <c r="E1" s="265"/>
      <c r="F1" s="265"/>
      <c r="G1" s="265"/>
    </row>
    <row r="2" ht="12.75" thickBot="1"/>
    <row r="3" spans="1:7" ht="24.75" customHeight="1">
      <c r="A3" s="37" t="s">
        <v>126</v>
      </c>
      <c r="B3" s="38" t="s">
        <v>51</v>
      </c>
      <c r="C3" s="39"/>
      <c r="D3" s="40"/>
      <c r="E3" s="41" t="s">
        <v>52</v>
      </c>
      <c r="F3" s="42"/>
      <c r="G3" s="43" t="s">
        <v>53</v>
      </c>
    </row>
    <row r="4" spans="1:7" ht="21" customHeight="1">
      <c r="A4" s="60" t="s">
        <v>127</v>
      </c>
      <c r="B4" s="61"/>
      <c r="C4" s="62" t="s">
        <v>128</v>
      </c>
      <c r="D4" s="61"/>
      <c r="E4" s="62" t="s">
        <v>62</v>
      </c>
      <c r="F4" s="63"/>
      <c r="G4" s="74">
        <v>26619</v>
      </c>
    </row>
    <row r="5" spans="1:7" ht="24">
      <c r="A5" s="60" t="s">
        <v>127</v>
      </c>
      <c r="B5" s="61"/>
      <c r="C5" s="62" t="s">
        <v>129</v>
      </c>
      <c r="D5" s="61"/>
      <c r="E5" s="62" t="s">
        <v>130</v>
      </c>
      <c r="F5" s="63"/>
      <c r="G5" s="75" t="s">
        <v>268</v>
      </c>
    </row>
    <row r="6" spans="1:7" ht="21" customHeight="1">
      <c r="A6" s="60" t="s">
        <v>127</v>
      </c>
      <c r="B6" s="61"/>
      <c r="C6" s="62" t="s">
        <v>131</v>
      </c>
      <c r="D6" s="61"/>
      <c r="E6" s="62" t="s">
        <v>132</v>
      </c>
      <c r="F6" s="63"/>
      <c r="G6" s="74">
        <v>26971</v>
      </c>
    </row>
    <row r="7" spans="1:7" ht="24">
      <c r="A7" s="60" t="s">
        <v>127</v>
      </c>
      <c r="B7" s="61"/>
      <c r="C7" s="62" t="s">
        <v>133</v>
      </c>
      <c r="D7" s="61"/>
      <c r="E7" s="62" t="s">
        <v>122</v>
      </c>
      <c r="F7" s="63"/>
      <c r="G7" s="75" t="s">
        <v>269</v>
      </c>
    </row>
    <row r="8" spans="1:7" s="49" customFormat="1" ht="21" customHeight="1">
      <c r="A8" s="55" t="s">
        <v>134</v>
      </c>
      <c r="B8" s="56"/>
      <c r="C8" s="57" t="s">
        <v>135</v>
      </c>
      <c r="D8" s="56"/>
      <c r="E8" s="57" t="s">
        <v>136</v>
      </c>
      <c r="F8" s="58"/>
      <c r="G8" s="74">
        <v>28809</v>
      </c>
    </row>
    <row r="9" spans="1:7" s="56" customFormat="1" ht="21" customHeight="1">
      <c r="A9" s="55" t="s">
        <v>134</v>
      </c>
      <c r="C9" s="57" t="s">
        <v>137</v>
      </c>
      <c r="E9" s="57" t="s">
        <v>91</v>
      </c>
      <c r="F9" s="58"/>
      <c r="G9" s="74">
        <v>28809</v>
      </c>
    </row>
    <row r="10" spans="1:7" s="56" customFormat="1" ht="21" customHeight="1">
      <c r="A10" s="55" t="s">
        <v>134</v>
      </c>
      <c r="C10" s="57" t="s">
        <v>138</v>
      </c>
      <c r="E10" s="57" t="s">
        <v>98</v>
      </c>
      <c r="F10" s="58"/>
      <c r="G10" s="74">
        <v>28809</v>
      </c>
    </row>
    <row r="11" spans="1:7" s="56" customFormat="1" ht="21" customHeight="1">
      <c r="A11" s="55" t="s">
        <v>134</v>
      </c>
      <c r="C11" s="57" t="s">
        <v>139</v>
      </c>
      <c r="E11" s="57" t="s">
        <v>140</v>
      </c>
      <c r="F11" s="58"/>
      <c r="G11" s="74">
        <v>28809</v>
      </c>
    </row>
    <row r="12" spans="1:7" s="49" customFormat="1" ht="21" customHeight="1">
      <c r="A12" s="55" t="s">
        <v>134</v>
      </c>
      <c r="B12" s="56"/>
      <c r="C12" s="57" t="s">
        <v>74</v>
      </c>
      <c r="D12" s="56"/>
      <c r="E12" s="57" t="s">
        <v>141</v>
      </c>
      <c r="F12" s="58"/>
      <c r="G12" s="74">
        <v>28809</v>
      </c>
    </row>
    <row r="13" spans="1:7" s="49" customFormat="1" ht="21" customHeight="1">
      <c r="A13" s="55" t="s">
        <v>134</v>
      </c>
      <c r="B13" s="56"/>
      <c r="C13" s="57" t="s">
        <v>142</v>
      </c>
      <c r="D13" s="56"/>
      <c r="E13" s="57" t="s">
        <v>143</v>
      </c>
      <c r="F13" s="58"/>
      <c r="G13" s="74">
        <v>30093</v>
      </c>
    </row>
    <row r="14" spans="1:7" s="49" customFormat="1" ht="21" customHeight="1">
      <c r="A14" s="55" t="s">
        <v>134</v>
      </c>
      <c r="B14" s="56"/>
      <c r="C14" s="57" t="s">
        <v>144</v>
      </c>
      <c r="D14" s="56"/>
      <c r="E14" s="57" t="s">
        <v>136</v>
      </c>
      <c r="F14" s="58"/>
      <c r="G14" s="74">
        <v>30093</v>
      </c>
    </row>
    <row r="15" spans="1:7" s="49" customFormat="1" ht="21" customHeight="1">
      <c r="A15" s="267" t="s">
        <v>134</v>
      </c>
      <c r="B15" s="56"/>
      <c r="C15" s="268" t="s">
        <v>145</v>
      </c>
      <c r="D15" s="56"/>
      <c r="E15" s="57" t="s">
        <v>146</v>
      </c>
      <c r="F15" s="58"/>
      <c r="G15" s="74">
        <v>30093</v>
      </c>
    </row>
    <row r="16" spans="1:7" s="49" customFormat="1" ht="21" customHeight="1">
      <c r="A16" s="267"/>
      <c r="B16" s="56"/>
      <c r="C16" s="268"/>
      <c r="D16" s="56"/>
      <c r="E16" s="57" t="s">
        <v>147</v>
      </c>
      <c r="F16" s="58"/>
      <c r="G16" s="74">
        <v>30093</v>
      </c>
    </row>
    <row r="17" spans="1:7" ht="24">
      <c r="A17" s="60" t="s">
        <v>127</v>
      </c>
      <c r="B17" s="61"/>
      <c r="C17" s="62" t="s">
        <v>148</v>
      </c>
      <c r="D17" s="61"/>
      <c r="E17" s="62" t="s">
        <v>62</v>
      </c>
      <c r="F17" s="63"/>
      <c r="G17" s="75" t="s">
        <v>267</v>
      </c>
    </row>
    <row r="18" spans="1:7" ht="21" customHeight="1">
      <c r="A18" s="60" t="s">
        <v>127</v>
      </c>
      <c r="B18" s="61"/>
      <c r="C18" s="62" t="s">
        <v>149</v>
      </c>
      <c r="D18" s="61"/>
      <c r="E18" s="62" t="s">
        <v>62</v>
      </c>
      <c r="F18" s="63"/>
      <c r="G18" s="74">
        <v>32331</v>
      </c>
    </row>
    <row r="19" spans="1:7" ht="24">
      <c r="A19" s="60" t="s">
        <v>127</v>
      </c>
      <c r="B19" s="61"/>
      <c r="C19" s="62" t="s">
        <v>150</v>
      </c>
      <c r="D19" s="61"/>
      <c r="E19" s="62" t="s">
        <v>62</v>
      </c>
      <c r="F19" s="63"/>
      <c r="G19" s="75" t="s">
        <v>266</v>
      </c>
    </row>
    <row r="20" spans="1:7" ht="24">
      <c r="A20" s="60" t="s">
        <v>127</v>
      </c>
      <c r="B20" s="61"/>
      <c r="C20" s="62" t="s">
        <v>151</v>
      </c>
      <c r="D20" s="61"/>
      <c r="E20" s="62" t="s">
        <v>62</v>
      </c>
      <c r="F20" s="63"/>
      <c r="G20" s="75" t="s">
        <v>267</v>
      </c>
    </row>
    <row r="21" spans="1:7" ht="21" customHeight="1">
      <c r="A21" s="60" t="s">
        <v>127</v>
      </c>
      <c r="B21" s="61"/>
      <c r="C21" s="62" t="s">
        <v>152</v>
      </c>
      <c r="D21" s="61"/>
      <c r="E21" s="62" t="s">
        <v>153</v>
      </c>
      <c r="F21" s="63"/>
      <c r="G21" s="74">
        <v>32331</v>
      </c>
    </row>
    <row r="22" spans="1:7" ht="21" customHeight="1">
      <c r="A22" s="60" t="s">
        <v>127</v>
      </c>
      <c r="B22" s="61"/>
      <c r="C22" s="62" t="s">
        <v>154</v>
      </c>
      <c r="D22" s="61"/>
      <c r="E22" s="62" t="s">
        <v>155</v>
      </c>
      <c r="F22" s="63"/>
      <c r="G22" s="74">
        <v>32331</v>
      </c>
    </row>
    <row r="23" spans="1:7" ht="24">
      <c r="A23" s="60" t="s">
        <v>127</v>
      </c>
      <c r="B23" s="61"/>
      <c r="C23" s="62" t="s">
        <v>156</v>
      </c>
      <c r="D23" s="61"/>
      <c r="E23" s="62" t="s">
        <v>157</v>
      </c>
      <c r="F23" s="63"/>
      <c r="G23" s="75" t="s">
        <v>267</v>
      </c>
    </row>
    <row r="24" spans="1:7" ht="21" customHeight="1">
      <c r="A24" s="55" t="s">
        <v>134</v>
      </c>
      <c r="B24" s="56"/>
      <c r="C24" s="57" t="s">
        <v>158</v>
      </c>
      <c r="D24" s="56"/>
      <c r="E24" s="57" t="s">
        <v>159</v>
      </c>
      <c r="F24" s="58"/>
      <c r="G24" s="74">
        <v>33407</v>
      </c>
    </row>
    <row r="25" spans="1:7" ht="21" customHeight="1">
      <c r="A25" s="55" t="s">
        <v>134</v>
      </c>
      <c r="B25" s="56"/>
      <c r="C25" s="57" t="s">
        <v>160</v>
      </c>
      <c r="D25" s="56"/>
      <c r="E25" s="57" t="s">
        <v>161</v>
      </c>
      <c r="F25" s="58"/>
      <c r="G25" s="74">
        <v>34047</v>
      </c>
    </row>
    <row r="26" spans="1:7" ht="21" customHeight="1">
      <c r="A26" s="55" t="s">
        <v>134</v>
      </c>
      <c r="B26" s="56"/>
      <c r="C26" s="57" t="s">
        <v>74</v>
      </c>
      <c r="D26" s="56"/>
      <c r="E26" s="57" t="s">
        <v>162</v>
      </c>
      <c r="F26" s="58"/>
      <c r="G26" s="74">
        <v>35235</v>
      </c>
    </row>
    <row r="27" spans="1:7" ht="21" customHeight="1">
      <c r="A27" s="60" t="s">
        <v>127</v>
      </c>
      <c r="B27" s="61"/>
      <c r="C27" s="62" t="s">
        <v>163</v>
      </c>
      <c r="D27" s="61"/>
      <c r="E27" s="62" t="s">
        <v>62</v>
      </c>
      <c r="F27" s="63"/>
      <c r="G27" s="74">
        <v>35339</v>
      </c>
    </row>
    <row r="28" spans="1:7" ht="26.25" customHeight="1">
      <c r="A28" s="60" t="s">
        <v>127</v>
      </c>
      <c r="B28" s="61"/>
      <c r="C28" s="62" t="s">
        <v>164</v>
      </c>
      <c r="D28" s="61"/>
      <c r="E28" s="62" t="s">
        <v>84</v>
      </c>
      <c r="F28" s="63"/>
      <c r="G28" s="75" t="s">
        <v>270</v>
      </c>
    </row>
    <row r="29" spans="1:7" s="49" customFormat="1" ht="21" customHeight="1">
      <c r="A29" s="60" t="s">
        <v>127</v>
      </c>
      <c r="B29" s="61"/>
      <c r="C29" s="62" t="s">
        <v>165</v>
      </c>
      <c r="D29" s="61"/>
      <c r="E29" s="62" t="s">
        <v>166</v>
      </c>
      <c r="F29" s="63"/>
      <c r="G29" s="74">
        <v>35488</v>
      </c>
    </row>
    <row r="30" spans="1:7" s="49" customFormat="1" ht="21" customHeight="1">
      <c r="A30" s="60" t="s">
        <v>127</v>
      </c>
      <c r="B30" s="61"/>
      <c r="C30" s="62" t="s">
        <v>167</v>
      </c>
      <c r="D30" s="61"/>
      <c r="E30" s="62" t="s">
        <v>168</v>
      </c>
      <c r="F30" s="63"/>
      <c r="G30" s="74">
        <v>35488</v>
      </c>
    </row>
    <row r="31" spans="1:7" ht="21" customHeight="1">
      <c r="A31" s="60" t="s">
        <v>127</v>
      </c>
      <c r="B31" s="61"/>
      <c r="C31" s="62" t="s">
        <v>169</v>
      </c>
      <c r="D31" s="61"/>
      <c r="E31" s="62" t="s">
        <v>170</v>
      </c>
      <c r="F31" s="63"/>
      <c r="G31" s="74">
        <v>35488</v>
      </c>
    </row>
    <row r="32" spans="1:7" ht="21" customHeight="1">
      <c r="A32" s="55" t="s">
        <v>134</v>
      </c>
      <c r="B32" s="56"/>
      <c r="C32" s="57" t="s">
        <v>171</v>
      </c>
      <c r="D32" s="56"/>
      <c r="E32" s="57" t="s">
        <v>172</v>
      </c>
      <c r="F32" s="58"/>
      <c r="G32" s="74">
        <v>35871</v>
      </c>
    </row>
    <row r="33" spans="1:7" s="49" customFormat="1" ht="21" customHeight="1">
      <c r="A33" s="55" t="s">
        <v>134</v>
      </c>
      <c r="B33" s="56"/>
      <c r="C33" s="57" t="s">
        <v>173</v>
      </c>
      <c r="D33" s="56"/>
      <c r="E33" s="57" t="s">
        <v>172</v>
      </c>
      <c r="F33" s="58"/>
      <c r="G33" s="74">
        <v>35871</v>
      </c>
    </row>
    <row r="34" spans="1:7" ht="21" customHeight="1">
      <c r="A34" s="55" t="s">
        <v>174</v>
      </c>
      <c r="B34" s="56"/>
      <c r="C34" s="57" t="s">
        <v>175</v>
      </c>
      <c r="D34" s="56"/>
      <c r="E34" s="57" t="s">
        <v>91</v>
      </c>
      <c r="F34" s="58"/>
      <c r="G34" s="74">
        <v>36209</v>
      </c>
    </row>
    <row r="35" spans="1:7" ht="21" customHeight="1">
      <c r="A35" s="55" t="s">
        <v>174</v>
      </c>
      <c r="B35" s="56"/>
      <c r="C35" s="57" t="s">
        <v>176</v>
      </c>
      <c r="D35" s="56"/>
      <c r="E35" s="57" t="s">
        <v>91</v>
      </c>
      <c r="F35" s="58"/>
      <c r="G35" s="74">
        <v>36209</v>
      </c>
    </row>
    <row r="36" spans="1:7" ht="21" customHeight="1" thickBot="1">
      <c r="A36" s="76" t="s">
        <v>127</v>
      </c>
      <c r="B36" s="77"/>
      <c r="C36" s="78" t="s">
        <v>177</v>
      </c>
      <c r="D36" s="77"/>
      <c r="E36" s="78" t="s">
        <v>178</v>
      </c>
      <c r="F36" s="79"/>
      <c r="G36" s="80">
        <v>36949</v>
      </c>
    </row>
    <row r="37" spans="1:7" s="73" customFormat="1" ht="15.75" customHeight="1">
      <c r="A37" s="71"/>
      <c r="B37" s="72"/>
      <c r="F37" s="81"/>
      <c r="G37" s="101" t="s">
        <v>394</v>
      </c>
    </row>
    <row r="38" spans="5:7" ht="15" customHeight="1">
      <c r="E38" s="34"/>
      <c r="G38" s="82"/>
    </row>
  </sheetData>
  <sheetProtection/>
  <mergeCells count="3">
    <mergeCell ref="A1:G1"/>
    <mergeCell ref="A15:A16"/>
    <mergeCell ref="C15:C16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Normal="75" zoomScaleSheetLayoutView="100" zoomScalePageLayoutView="0" workbookViewId="0" topLeftCell="A22">
      <selection activeCell="J18" sqref="J18"/>
    </sheetView>
  </sheetViews>
  <sheetFormatPr defaultColWidth="9.00390625" defaultRowHeight="13.5"/>
  <cols>
    <col min="1" max="1" width="12.625" style="32" customWidth="1"/>
    <col min="2" max="2" width="1.625" style="33" customWidth="1"/>
    <col min="3" max="3" width="25.625" style="34" customWidth="1"/>
    <col min="4" max="4" width="1.625" style="34" customWidth="1"/>
    <col min="5" max="5" width="22.625" style="35" customWidth="1"/>
    <col min="6" max="6" width="0.875" style="35" customWidth="1"/>
    <col min="7" max="7" width="26.875" style="36" customWidth="1"/>
    <col min="8" max="16384" width="9.00390625" style="34" customWidth="1"/>
  </cols>
  <sheetData>
    <row r="1" spans="1:7" s="31" customFormat="1" ht="21" customHeight="1">
      <c r="A1" s="265" t="s">
        <v>324</v>
      </c>
      <c r="B1" s="265"/>
      <c r="C1" s="265"/>
      <c r="D1" s="265"/>
      <c r="E1" s="265"/>
      <c r="F1" s="265"/>
      <c r="G1" s="265"/>
    </row>
    <row r="2" spans="1:7" s="73" customFormat="1" ht="12.75" thickBot="1">
      <c r="A2" s="71"/>
      <c r="B2" s="72"/>
      <c r="E2" s="81"/>
      <c r="F2" s="81"/>
      <c r="G2" s="83"/>
    </row>
    <row r="3" spans="1:7" ht="24.75" customHeight="1">
      <c r="A3" s="37" t="s">
        <v>126</v>
      </c>
      <c r="B3" s="38" t="s">
        <v>51</v>
      </c>
      <c r="C3" s="39"/>
      <c r="D3" s="40"/>
      <c r="E3" s="41" t="s">
        <v>52</v>
      </c>
      <c r="F3" s="42"/>
      <c r="G3" s="43" t="s">
        <v>388</v>
      </c>
    </row>
    <row r="4" spans="1:7" ht="14.25" customHeight="1">
      <c r="A4" s="60" t="s">
        <v>127</v>
      </c>
      <c r="B4" s="61"/>
      <c r="C4" s="63" t="s">
        <v>179</v>
      </c>
      <c r="D4" s="61"/>
      <c r="E4" s="62" t="s">
        <v>168</v>
      </c>
      <c r="F4" s="63"/>
      <c r="G4" s="74">
        <v>37070</v>
      </c>
    </row>
    <row r="5" spans="1:7" ht="14.25" customHeight="1">
      <c r="A5" s="60" t="s">
        <v>127</v>
      </c>
      <c r="B5" s="61"/>
      <c r="C5" s="63" t="s">
        <v>180</v>
      </c>
      <c r="D5" s="61"/>
      <c r="E5" s="62" t="s">
        <v>181</v>
      </c>
      <c r="F5" s="63"/>
      <c r="G5" s="74">
        <v>37070</v>
      </c>
    </row>
    <row r="6" spans="1:7" ht="14.25" customHeight="1">
      <c r="A6" s="60" t="s">
        <v>127</v>
      </c>
      <c r="B6" s="61"/>
      <c r="C6" s="63" t="s">
        <v>182</v>
      </c>
      <c r="D6" s="61"/>
      <c r="E6" s="62" t="s">
        <v>183</v>
      </c>
      <c r="F6" s="63"/>
      <c r="G6" s="74">
        <v>37070</v>
      </c>
    </row>
    <row r="7" spans="1:7" ht="14.25" customHeight="1">
      <c r="A7" s="60" t="s">
        <v>127</v>
      </c>
      <c r="B7" s="61"/>
      <c r="C7" s="63" t="s">
        <v>184</v>
      </c>
      <c r="D7" s="61"/>
      <c r="E7" s="62" t="s">
        <v>185</v>
      </c>
      <c r="F7" s="63"/>
      <c r="G7" s="74">
        <v>38474</v>
      </c>
    </row>
    <row r="8" spans="1:7" ht="14.25" customHeight="1">
      <c r="A8" s="60" t="s">
        <v>127</v>
      </c>
      <c r="B8" s="61"/>
      <c r="C8" s="63" t="s">
        <v>262</v>
      </c>
      <c r="D8" s="61"/>
      <c r="E8" s="62" t="s">
        <v>263</v>
      </c>
      <c r="F8" s="63"/>
      <c r="G8" s="74">
        <v>41746</v>
      </c>
    </row>
    <row r="9" spans="1:7" ht="14.25" customHeight="1">
      <c r="A9" s="60" t="s">
        <v>127</v>
      </c>
      <c r="B9" s="61"/>
      <c r="C9" s="63" t="s">
        <v>281</v>
      </c>
      <c r="D9" s="61"/>
      <c r="E9" s="62" t="s">
        <v>185</v>
      </c>
      <c r="F9" s="63"/>
      <c r="G9" s="74">
        <v>42110</v>
      </c>
    </row>
    <row r="10" spans="1:7" ht="14.25" customHeight="1">
      <c r="A10" s="60" t="s">
        <v>127</v>
      </c>
      <c r="B10" s="61"/>
      <c r="C10" s="63" t="s">
        <v>282</v>
      </c>
      <c r="D10" s="61"/>
      <c r="E10" s="62" t="s">
        <v>283</v>
      </c>
      <c r="F10" s="63"/>
      <c r="G10" s="74">
        <v>42110</v>
      </c>
    </row>
    <row r="11" spans="1:7" ht="14.25" customHeight="1">
      <c r="A11" s="60" t="s">
        <v>127</v>
      </c>
      <c r="B11" s="61"/>
      <c r="C11" s="63" t="s">
        <v>384</v>
      </c>
      <c r="D11" s="61"/>
      <c r="E11" s="62" t="s">
        <v>386</v>
      </c>
      <c r="F11" s="63"/>
      <c r="G11" s="74" t="s">
        <v>387</v>
      </c>
    </row>
    <row r="12" spans="1:8" ht="14.25" customHeight="1">
      <c r="A12" s="60" t="s">
        <v>127</v>
      </c>
      <c r="B12" s="33"/>
      <c r="C12" s="34" t="s">
        <v>385</v>
      </c>
      <c r="D12" s="34"/>
      <c r="E12" s="185" t="s">
        <v>185</v>
      </c>
      <c r="F12" s="35"/>
      <c r="G12" s="74" t="s">
        <v>387</v>
      </c>
      <c r="H12" s="104"/>
    </row>
    <row r="13" spans="1:7" ht="4.5" customHeight="1">
      <c r="A13" s="60"/>
      <c r="B13" s="61"/>
      <c r="C13" s="63"/>
      <c r="D13" s="61"/>
      <c r="E13" s="62"/>
      <c r="F13" s="63"/>
      <c r="G13" s="74"/>
    </row>
    <row r="14" spans="1:7" ht="18.75" customHeight="1">
      <c r="A14" s="84" t="s">
        <v>186</v>
      </c>
      <c r="B14" s="85"/>
      <c r="C14" s="86" t="s">
        <v>187</v>
      </c>
      <c r="D14" s="85"/>
      <c r="E14" s="105" t="s">
        <v>155</v>
      </c>
      <c r="F14" s="86"/>
      <c r="G14" s="87">
        <v>27364</v>
      </c>
    </row>
    <row r="15" spans="1:7" ht="24">
      <c r="A15" s="88" t="s">
        <v>186</v>
      </c>
      <c r="B15" s="61"/>
      <c r="C15" s="63" t="s">
        <v>188</v>
      </c>
      <c r="D15" s="61"/>
      <c r="E15" s="62" t="s">
        <v>189</v>
      </c>
      <c r="F15" s="63"/>
      <c r="G15" s="75" t="s">
        <v>271</v>
      </c>
    </row>
    <row r="16" spans="1:7" s="49" customFormat="1" ht="18.75" customHeight="1">
      <c r="A16" s="88" t="s">
        <v>186</v>
      </c>
      <c r="B16" s="61"/>
      <c r="C16" s="63" t="s">
        <v>190</v>
      </c>
      <c r="D16" s="61"/>
      <c r="E16" s="62" t="s">
        <v>86</v>
      </c>
      <c r="F16" s="63"/>
      <c r="G16" s="74">
        <v>33202</v>
      </c>
    </row>
    <row r="17" spans="1:7" s="49" customFormat="1" ht="18.75" customHeight="1">
      <c r="A17" s="88" t="s">
        <v>186</v>
      </c>
      <c r="B17" s="61"/>
      <c r="C17" s="62" t="s">
        <v>191</v>
      </c>
      <c r="D17" s="61"/>
      <c r="E17" s="62" t="s">
        <v>192</v>
      </c>
      <c r="F17" s="63"/>
      <c r="G17" s="74">
        <v>33202</v>
      </c>
    </row>
    <row r="18" spans="1:7" s="49" customFormat="1" ht="5.25" customHeight="1">
      <c r="A18" s="65"/>
      <c r="B18" s="66"/>
      <c r="C18" s="68"/>
      <c r="D18" s="66"/>
      <c r="E18" s="67"/>
      <c r="F18" s="68"/>
      <c r="G18" s="89"/>
    </row>
    <row r="19" spans="1:7" s="49" customFormat="1" ht="14.25" customHeight="1">
      <c r="A19" s="60" t="s">
        <v>193</v>
      </c>
      <c r="B19" s="61"/>
      <c r="C19" s="63" t="s">
        <v>194</v>
      </c>
      <c r="D19" s="61"/>
      <c r="E19" s="62" t="s">
        <v>195</v>
      </c>
      <c r="F19" s="63"/>
      <c r="G19" s="74">
        <v>26971</v>
      </c>
    </row>
    <row r="20" spans="1:7" ht="14.25" customHeight="1">
      <c r="A20" s="55" t="s">
        <v>196</v>
      </c>
      <c r="B20" s="56"/>
      <c r="C20" s="58" t="s">
        <v>197</v>
      </c>
      <c r="D20" s="56"/>
      <c r="E20" s="57" t="s">
        <v>198</v>
      </c>
      <c r="F20" s="58"/>
      <c r="G20" s="74">
        <v>28809</v>
      </c>
    </row>
    <row r="21" spans="1:7" ht="14.25" customHeight="1">
      <c r="A21" s="55" t="s">
        <v>196</v>
      </c>
      <c r="B21" s="56"/>
      <c r="C21" s="58" t="s">
        <v>199</v>
      </c>
      <c r="D21" s="56"/>
      <c r="E21" s="57" t="s">
        <v>200</v>
      </c>
      <c r="F21" s="58"/>
      <c r="G21" s="74">
        <v>28809</v>
      </c>
    </row>
    <row r="22" spans="1:7" ht="14.25" customHeight="1">
      <c r="A22" s="55" t="s">
        <v>196</v>
      </c>
      <c r="B22" s="56"/>
      <c r="C22" s="58" t="s">
        <v>201</v>
      </c>
      <c r="D22" s="56"/>
      <c r="E22" s="57" t="s">
        <v>202</v>
      </c>
      <c r="F22" s="58"/>
      <c r="G22" s="74">
        <v>28809</v>
      </c>
    </row>
    <row r="23" spans="1:7" ht="14.25" customHeight="1">
      <c r="A23" s="55" t="s">
        <v>196</v>
      </c>
      <c r="B23" s="56"/>
      <c r="C23" s="58" t="s">
        <v>203</v>
      </c>
      <c r="D23" s="56"/>
      <c r="E23" s="57" t="s">
        <v>204</v>
      </c>
      <c r="F23" s="58"/>
      <c r="G23" s="74">
        <v>28809</v>
      </c>
    </row>
    <row r="24" spans="1:7" ht="14.25" customHeight="1">
      <c r="A24" s="55" t="s">
        <v>196</v>
      </c>
      <c r="B24" s="56"/>
      <c r="C24" s="58" t="s">
        <v>205</v>
      </c>
      <c r="D24" s="56"/>
      <c r="E24" s="57" t="s">
        <v>96</v>
      </c>
      <c r="F24" s="58"/>
      <c r="G24" s="74">
        <v>28809</v>
      </c>
    </row>
    <row r="25" spans="1:7" ht="14.25" customHeight="1">
      <c r="A25" s="55" t="s">
        <v>196</v>
      </c>
      <c r="B25" s="56"/>
      <c r="C25" s="58" t="s">
        <v>206</v>
      </c>
      <c r="D25" s="56"/>
      <c r="E25" s="57" t="s">
        <v>207</v>
      </c>
      <c r="F25" s="58"/>
      <c r="G25" s="74">
        <v>28809</v>
      </c>
    </row>
    <row r="26" spans="1:7" ht="14.25" customHeight="1">
      <c r="A26" s="55" t="s">
        <v>196</v>
      </c>
      <c r="B26" s="56"/>
      <c r="C26" s="58" t="s">
        <v>208</v>
      </c>
      <c r="D26" s="56"/>
      <c r="E26" s="57" t="s">
        <v>209</v>
      </c>
      <c r="F26" s="58"/>
      <c r="G26" s="74">
        <v>28809</v>
      </c>
    </row>
    <row r="27" spans="1:7" ht="14.25" customHeight="1">
      <c r="A27" s="60" t="s">
        <v>193</v>
      </c>
      <c r="B27" s="61"/>
      <c r="C27" s="63" t="s">
        <v>210</v>
      </c>
      <c r="D27" s="61"/>
      <c r="E27" s="62" t="s">
        <v>211</v>
      </c>
      <c r="F27" s="63"/>
      <c r="G27" s="74">
        <v>29528</v>
      </c>
    </row>
    <row r="28" spans="1:7" ht="14.25" customHeight="1">
      <c r="A28" s="55" t="s">
        <v>196</v>
      </c>
      <c r="B28" s="56"/>
      <c r="C28" s="58" t="s">
        <v>212</v>
      </c>
      <c r="D28" s="56"/>
      <c r="E28" s="57" t="s">
        <v>92</v>
      </c>
      <c r="F28" s="58"/>
      <c r="G28" s="74">
        <v>30093</v>
      </c>
    </row>
    <row r="29" spans="1:7" ht="14.25" customHeight="1">
      <c r="A29" s="60" t="s">
        <v>193</v>
      </c>
      <c r="B29" s="61"/>
      <c r="C29" s="63" t="s">
        <v>213</v>
      </c>
      <c r="D29" s="61"/>
      <c r="E29" s="62" t="s">
        <v>214</v>
      </c>
      <c r="F29" s="63"/>
      <c r="G29" s="74">
        <v>30322</v>
      </c>
    </row>
    <row r="30" spans="1:7" ht="14.25" customHeight="1">
      <c r="A30" s="60" t="s">
        <v>193</v>
      </c>
      <c r="B30" s="61"/>
      <c r="C30" s="63" t="s">
        <v>215</v>
      </c>
      <c r="D30" s="61"/>
      <c r="E30" s="62" t="s">
        <v>216</v>
      </c>
      <c r="F30" s="63"/>
      <c r="G30" s="74">
        <v>30322</v>
      </c>
    </row>
    <row r="31" spans="1:7" ht="14.25" customHeight="1">
      <c r="A31" s="60" t="s">
        <v>193</v>
      </c>
      <c r="B31" s="61"/>
      <c r="C31" s="62" t="s">
        <v>217</v>
      </c>
      <c r="D31" s="61"/>
      <c r="E31" s="62" t="s">
        <v>218</v>
      </c>
      <c r="F31" s="63"/>
      <c r="G31" s="74">
        <v>37302</v>
      </c>
    </row>
    <row r="32" spans="1:7" s="49" customFormat="1" ht="14.25" customHeight="1">
      <c r="A32" s="65" t="s">
        <v>193</v>
      </c>
      <c r="B32" s="66"/>
      <c r="C32" s="68" t="s">
        <v>219</v>
      </c>
      <c r="D32" s="66"/>
      <c r="E32" s="67" t="s">
        <v>220</v>
      </c>
      <c r="F32" s="68"/>
      <c r="G32" s="89">
        <v>38474</v>
      </c>
    </row>
    <row r="33" spans="1:7" s="49" customFormat="1" ht="14.25" customHeight="1">
      <c r="A33" s="60" t="s">
        <v>221</v>
      </c>
      <c r="B33" s="61"/>
      <c r="C33" s="63" t="s">
        <v>222</v>
      </c>
      <c r="D33" s="61"/>
      <c r="E33" s="62" t="s">
        <v>223</v>
      </c>
      <c r="F33" s="63"/>
      <c r="G33" s="74">
        <v>27454</v>
      </c>
    </row>
    <row r="34" spans="1:7" s="49" customFormat="1" ht="14.25" customHeight="1">
      <c r="A34" s="60" t="s">
        <v>221</v>
      </c>
      <c r="B34" s="61"/>
      <c r="C34" s="63" t="s">
        <v>224</v>
      </c>
      <c r="D34" s="61"/>
      <c r="E34" s="62" t="s">
        <v>225</v>
      </c>
      <c r="F34" s="63"/>
      <c r="G34" s="74">
        <v>28222</v>
      </c>
    </row>
    <row r="35" spans="1:7" s="49" customFormat="1" ht="24">
      <c r="A35" s="60" t="s">
        <v>221</v>
      </c>
      <c r="B35" s="61"/>
      <c r="C35" s="63" t="s">
        <v>226</v>
      </c>
      <c r="D35" s="61"/>
      <c r="E35" s="62" t="s">
        <v>227</v>
      </c>
      <c r="F35" s="63"/>
      <c r="G35" s="75" t="s">
        <v>272</v>
      </c>
    </row>
    <row r="36" spans="1:7" s="49" customFormat="1" ht="14.25" customHeight="1">
      <c r="A36" s="60" t="s">
        <v>221</v>
      </c>
      <c r="B36" s="61"/>
      <c r="C36" s="63" t="s">
        <v>228</v>
      </c>
      <c r="D36" s="61"/>
      <c r="E36" s="62" t="s">
        <v>192</v>
      </c>
      <c r="F36" s="63"/>
      <c r="G36" s="74">
        <v>30834</v>
      </c>
    </row>
    <row r="37" spans="1:7" s="49" customFormat="1" ht="14.25" customHeight="1">
      <c r="A37" s="60" t="s">
        <v>221</v>
      </c>
      <c r="B37" s="61"/>
      <c r="C37" s="63" t="s">
        <v>229</v>
      </c>
      <c r="D37" s="61"/>
      <c r="E37" s="62" t="s">
        <v>230</v>
      </c>
      <c r="F37" s="63"/>
      <c r="G37" s="74">
        <v>31100</v>
      </c>
    </row>
    <row r="38" spans="1:7" s="49" customFormat="1" ht="14.25" customHeight="1">
      <c r="A38" s="55" t="s">
        <v>231</v>
      </c>
      <c r="B38" s="56"/>
      <c r="C38" s="58" t="s">
        <v>232</v>
      </c>
      <c r="D38" s="56"/>
      <c r="E38" s="57" t="s">
        <v>233</v>
      </c>
      <c r="F38" s="58"/>
      <c r="G38" s="74">
        <v>31486</v>
      </c>
    </row>
    <row r="39" spans="1:7" ht="14.25" customHeight="1">
      <c r="A39" s="55" t="s">
        <v>231</v>
      </c>
      <c r="B39" s="56"/>
      <c r="C39" s="58" t="s">
        <v>234</v>
      </c>
      <c r="D39" s="56"/>
      <c r="E39" s="57" t="s">
        <v>235</v>
      </c>
      <c r="F39" s="58"/>
      <c r="G39" s="74">
        <v>31486</v>
      </c>
    </row>
    <row r="40" spans="1:7" s="49" customFormat="1" ht="14.25" customHeight="1">
      <c r="A40" s="55" t="s">
        <v>231</v>
      </c>
      <c r="B40" s="56"/>
      <c r="C40" s="58" t="s">
        <v>236</v>
      </c>
      <c r="D40" s="56"/>
      <c r="E40" s="57" t="s">
        <v>237</v>
      </c>
      <c r="F40" s="58"/>
      <c r="G40" s="74">
        <v>31486</v>
      </c>
    </row>
    <row r="41" spans="1:7" ht="24">
      <c r="A41" s="60" t="s">
        <v>221</v>
      </c>
      <c r="B41" s="61"/>
      <c r="C41" s="63" t="s">
        <v>238</v>
      </c>
      <c r="D41" s="61"/>
      <c r="E41" s="62" t="s">
        <v>239</v>
      </c>
      <c r="F41" s="63"/>
      <c r="G41" s="75" t="s">
        <v>273</v>
      </c>
    </row>
    <row r="42" spans="1:7" ht="14.25" customHeight="1">
      <c r="A42" s="55" t="s">
        <v>231</v>
      </c>
      <c r="B42" s="56"/>
      <c r="C42" s="58" t="s">
        <v>240</v>
      </c>
      <c r="D42" s="56"/>
      <c r="E42" s="57" t="s">
        <v>241</v>
      </c>
      <c r="F42" s="58"/>
      <c r="G42" s="74">
        <v>35871</v>
      </c>
    </row>
    <row r="43" spans="1:7" ht="14.25" customHeight="1">
      <c r="A43" s="60" t="s">
        <v>221</v>
      </c>
      <c r="B43" s="61"/>
      <c r="C43" s="63" t="s">
        <v>242</v>
      </c>
      <c r="D43" s="61"/>
      <c r="E43" s="62" t="s">
        <v>243</v>
      </c>
      <c r="F43" s="63"/>
      <c r="G43" s="74">
        <v>36976</v>
      </c>
    </row>
    <row r="44" spans="1:7" ht="24">
      <c r="A44" s="60" t="s">
        <v>221</v>
      </c>
      <c r="B44" s="61"/>
      <c r="C44" s="63" t="s">
        <v>244</v>
      </c>
      <c r="D44" s="61"/>
      <c r="E44" s="62" t="s">
        <v>245</v>
      </c>
      <c r="F44" s="63"/>
      <c r="G44" s="75" t="s">
        <v>274</v>
      </c>
    </row>
    <row r="45" spans="1:7" ht="4.5" customHeight="1">
      <c r="A45" s="65"/>
      <c r="B45" s="66"/>
      <c r="C45" s="68"/>
      <c r="D45" s="66"/>
      <c r="E45" s="67"/>
      <c r="F45" s="68"/>
      <c r="G45" s="89"/>
    </row>
    <row r="46" spans="1:7" ht="14.25" customHeight="1">
      <c r="A46" s="102" t="s">
        <v>246</v>
      </c>
      <c r="B46" s="56"/>
      <c r="C46" s="58" t="s">
        <v>247</v>
      </c>
      <c r="D46" s="56"/>
      <c r="E46" s="57" t="s">
        <v>248</v>
      </c>
      <c r="F46" s="58"/>
      <c r="G46" s="74">
        <v>35676</v>
      </c>
    </row>
    <row r="47" spans="1:7" ht="14.25" customHeight="1">
      <c r="A47" s="102" t="s">
        <v>246</v>
      </c>
      <c r="B47" s="56"/>
      <c r="C47" s="58" t="s">
        <v>249</v>
      </c>
      <c r="D47" s="56"/>
      <c r="E47" s="57" t="s">
        <v>250</v>
      </c>
      <c r="F47" s="58"/>
      <c r="G47" s="74">
        <v>36040</v>
      </c>
    </row>
    <row r="48" spans="1:7" ht="14.25" customHeight="1">
      <c r="A48" s="102" t="s">
        <v>246</v>
      </c>
      <c r="B48" s="56"/>
      <c r="C48" s="58" t="s">
        <v>251</v>
      </c>
      <c r="D48" s="56"/>
      <c r="E48" s="57" t="s">
        <v>252</v>
      </c>
      <c r="F48" s="58"/>
      <c r="G48" s="74">
        <v>36349</v>
      </c>
    </row>
    <row r="49" spans="1:7" ht="14.25" customHeight="1">
      <c r="A49" s="102" t="s">
        <v>246</v>
      </c>
      <c r="B49" s="56"/>
      <c r="C49" s="58" t="s">
        <v>253</v>
      </c>
      <c r="D49" s="56"/>
      <c r="E49" s="57" t="s">
        <v>254</v>
      </c>
      <c r="F49" s="58"/>
      <c r="G49" s="74">
        <v>36644</v>
      </c>
    </row>
    <row r="50" spans="1:7" ht="24" customHeight="1">
      <c r="A50" s="102" t="s">
        <v>246</v>
      </c>
      <c r="B50" s="56"/>
      <c r="C50" s="58" t="s">
        <v>255</v>
      </c>
      <c r="D50" s="56"/>
      <c r="E50" s="57" t="s">
        <v>256</v>
      </c>
      <c r="F50" s="58"/>
      <c r="G50" s="74">
        <v>39217</v>
      </c>
    </row>
    <row r="51" spans="1:7" ht="14.25" customHeight="1">
      <c r="A51" s="102" t="s">
        <v>246</v>
      </c>
      <c r="B51" s="56"/>
      <c r="C51" s="58" t="s">
        <v>257</v>
      </c>
      <c r="D51" s="56"/>
      <c r="E51" s="57" t="s">
        <v>258</v>
      </c>
      <c r="F51" s="58"/>
      <c r="G51" s="74">
        <v>39421</v>
      </c>
    </row>
    <row r="52" spans="1:7" ht="14.25" customHeight="1">
      <c r="A52" s="102" t="s">
        <v>246</v>
      </c>
      <c r="B52" s="56"/>
      <c r="C52" s="58" t="s">
        <v>259</v>
      </c>
      <c r="D52" s="56"/>
      <c r="E52" s="57" t="s">
        <v>252</v>
      </c>
      <c r="F52" s="58"/>
      <c r="G52" s="74">
        <v>41134</v>
      </c>
    </row>
    <row r="53" spans="1:7" ht="14.25" customHeight="1">
      <c r="A53" s="102" t="s">
        <v>246</v>
      </c>
      <c r="B53" s="56"/>
      <c r="C53" s="58" t="s">
        <v>260</v>
      </c>
      <c r="D53" s="56"/>
      <c r="E53" s="57" t="s">
        <v>252</v>
      </c>
      <c r="F53" s="58"/>
      <c r="G53" s="74">
        <v>41134</v>
      </c>
    </row>
    <row r="54" spans="1:7" ht="14.25" customHeight="1" thickBot="1">
      <c r="A54" s="103" t="s">
        <v>246</v>
      </c>
      <c r="B54" s="90"/>
      <c r="C54" s="91" t="s">
        <v>261</v>
      </c>
      <c r="D54" s="90"/>
      <c r="E54" s="106" t="s">
        <v>252</v>
      </c>
      <c r="F54" s="91"/>
      <c r="G54" s="80">
        <v>41134</v>
      </c>
    </row>
    <row r="55" spans="1:7" s="99" customFormat="1" ht="15.75" customHeight="1">
      <c r="A55" s="71"/>
      <c r="F55" s="100"/>
      <c r="G55" s="101" t="s">
        <v>394</v>
      </c>
    </row>
    <row r="56" spans="5:7" ht="15" customHeight="1">
      <c r="E56" s="34"/>
      <c r="G56" s="82"/>
    </row>
    <row r="61" ht="12">
      <c r="E61" s="81"/>
    </row>
  </sheetData>
  <sheetProtection/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Normal="75" zoomScaleSheetLayoutView="100" zoomScalePageLayoutView="0" workbookViewId="0" topLeftCell="A22">
      <selection activeCell="G50" sqref="G50"/>
    </sheetView>
  </sheetViews>
  <sheetFormatPr defaultColWidth="9.00390625" defaultRowHeight="13.5"/>
  <cols>
    <col min="1" max="1" width="12.625" style="131" customWidth="1"/>
    <col min="2" max="2" width="1.625" style="33" customWidth="1"/>
    <col min="3" max="3" width="25.625" style="33" customWidth="1"/>
    <col min="4" max="4" width="1.625" style="34" customWidth="1"/>
    <col min="5" max="5" width="21.00390625" style="35" customWidth="1"/>
    <col min="6" max="6" width="0.875" style="35" customWidth="1"/>
    <col min="7" max="7" width="26.875" style="36" customWidth="1"/>
    <col min="8" max="16384" width="9.00390625" style="34" customWidth="1"/>
  </cols>
  <sheetData>
    <row r="1" spans="1:7" s="31" customFormat="1" ht="21" customHeight="1">
      <c r="A1" s="265" t="s">
        <v>328</v>
      </c>
      <c r="B1" s="265"/>
      <c r="C1" s="265"/>
      <c r="D1" s="265"/>
      <c r="E1" s="265"/>
      <c r="F1" s="265"/>
      <c r="G1" s="265"/>
    </row>
    <row r="2" spans="1:7" s="73" customFormat="1" ht="12.75" thickBot="1">
      <c r="A2" s="129"/>
      <c r="B2" s="72"/>
      <c r="C2" s="72"/>
      <c r="E2" s="81"/>
      <c r="F2" s="81"/>
      <c r="G2" s="83"/>
    </row>
    <row r="3" spans="1:7" ht="24.75" customHeight="1">
      <c r="A3" s="269" t="s">
        <v>50</v>
      </c>
      <c r="B3" s="270"/>
      <c r="C3" s="133" t="s">
        <v>369</v>
      </c>
      <c r="D3" s="40"/>
      <c r="E3" s="41" t="s">
        <v>52</v>
      </c>
      <c r="F3" s="42"/>
      <c r="G3" s="43" t="s">
        <v>389</v>
      </c>
    </row>
    <row r="4" spans="1:7" ht="14.25" customHeight="1">
      <c r="A4" s="130" t="s">
        <v>329</v>
      </c>
      <c r="B4" s="61"/>
      <c r="C4" s="63" t="s">
        <v>330</v>
      </c>
      <c r="D4" s="61"/>
      <c r="E4" s="62" t="s">
        <v>361</v>
      </c>
      <c r="F4" s="63"/>
      <c r="G4" s="74" t="s">
        <v>367</v>
      </c>
    </row>
    <row r="5" spans="1:7" ht="14.25" customHeight="1">
      <c r="A5" s="130" t="s">
        <v>329</v>
      </c>
      <c r="B5" s="61"/>
      <c r="C5" s="63" t="s">
        <v>331</v>
      </c>
      <c r="D5" s="61"/>
      <c r="E5" s="62" t="s">
        <v>361</v>
      </c>
      <c r="F5" s="63"/>
      <c r="G5" s="74" t="s">
        <v>367</v>
      </c>
    </row>
    <row r="6" spans="1:7" ht="14.25" customHeight="1">
      <c r="A6" s="130" t="s">
        <v>329</v>
      </c>
      <c r="B6" s="61"/>
      <c r="C6" s="63" t="s">
        <v>370</v>
      </c>
      <c r="D6" s="61"/>
      <c r="E6" s="62" t="s">
        <v>361</v>
      </c>
      <c r="F6" s="63"/>
      <c r="G6" s="74" t="s">
        <v>367</v>
      </c>
    </row>
    <row r="7" spans="1:7" ht="14.25" customHeight="1">
      <c r="A7" s="130" t="s">
        <v>329</v>
      </c>
      <c r="B7" s="61"/>
      <c r="C7" s="63" t="s">
        <v>332</v>
      </c>
      <c r="D7" s="61"/>
      <c r="E7" s="62" t="s">
        <v>361</v>
      </c>
      <c r="F7" s="63"/>
      <c r="G7" s="74" t="s">
        <v>367</v>
      </c>
    </row>
    <row r="8" spans="1:7" ht="14.25" customHeight="1">
      <c r="A8" s="130" t="s">
        <v>329</v>
      </c>
      <c r="B8" s="61"/>
      <c r="C8" s="63" t="s">
        <v>333</v>
      </c>
      <c r="D8" s="61"/>
      <c r="E8" s="62" t="s">
        <v>361</v>
      </c>
      <c r="F8" s="63"/>
      <c r="G8" s="74" t="s">
        <v>367</v>
      </c>
    </row>
    <row r="9" spans="1:7" ht="14.25" customHeight="1">
      <c r="A9" s="130" t="s">
        <v>329</v>
      </c>
      <c r="B9" s="61"/>
      <c r="C9" s="63" t="s">
        <v>334</v>
      </c>
      <c r="D9" s="61"/>
      <c r="E9" s="62" t="s">
        <v>361</v>
      </c>
      <c r="F9" s="63"/>
      <c r="G9" s="74" t="s">
        <v>367</v>
      </c>
    </row>
    <row r="10" spans="1:8" ht="13.5" customHeight="1">
      <c r="A10" s="130" t="s">
        <v>329</v>
      </c>
      <c r="B10" s="61"/>
      <c r="C10" s="63" t="s">
        <v>335</v>
      </c>
      <c r="D10" s="61"/>
      <c r="E10" s="62" t="s">
        <v>361</v>
      </c>
      <c r="F10" s="63"/>
      <c r="G10" s="74" t="s">
        <v>367</v>
      </c>
      <c r="H10" s="104"/>
    </row>
    <row r="11" spans="1:7" ht="13.5">
      <c r="A11" s="130" t="s">
        <v>329</v>
      </c>
      <c r="B11" s="61"/>
      <c r="C11" s="63" t="s">
        <v>336</v>
      </c>
      <c r="D11" s="61"/>
      <c r="E11" s="62" t="s">
        <v>361</v>
      </c>
      <c r="F11" s="63"/>
      <c r="G11" s="74" t="s">
        <v>367</v>
      </c>
    </row>
    <row r="12" spans="1:7" s="49" customFormat="1" ht="14.25" customHeight="1">
      <c r="A12" s="130" t="s">
        <v>329</v>
      </c>
      <c r="B12" s="61"/>
      <c r="C12" s="63" t="s">
        <v>371</v>
      </c>
      <c r="D12" s="61"/>
      <c r="E12" s="62" t="s">
        <v>361</v>
      </c>
      <c r="F12" s="63"/>
      <c r="G12" s="74" t="s">
        <v>367</v>
      </c>
    </row>
    <row r="13" spans="1:7" s="49" customFormat="1" ht="14.25" customHeight="1">
      <c r="A13" s="130" t="s">
        <v>329</v>
      </c>
      <c r="B13" s="61"/>
      <c r="C13" s="63" t="s">
        <v>337</v>
      </c>
      <c r="D13" s="61"/>
      <c r="E13" s="62" t="s">
        <v>361</v>
      </c>
      <c r="F13" s="63"/>
      <c r="G13" s="74" t="s">
        <v>367</v>
      </c>
    </row>
    <row r="14" spans="1:7" s="49" customFormat="1" ht="14.25" customHeight="1">
      <c r="A14" s="130" t="s">
        <v>329</v>
      </c>
      <c r="B14" s="61"/>
      <c r="C14" s="63" t="s">
        <v>338</v>
      </c>
      <c r="D14" s="61"/>
      <c r="E14" s="62" t="s">
        <v>361</v>
      </c>
      <c r="F14" s="63"/>
      <c r="G14" s="74" t="s">
        <v>367</v>
      </c>
    </row>
    <row r="15" spans="1:7" ht="14.25" customHeight="1">
      <c r="A15" s="130" t="s">
        <v>329</v>
      </c>
      <c r="B15" s="56"/>
      <c r="C15" s="63" t="s">
        <v>339</v>
      </c>
      <c r="D15" s="56"/>
      <c r="E15" s="62" t="s">
        <v>361</v>
      </c>
      <c r="F15" s="58"/>
      <c r="G15" s="74" t="s">
        <v>367</v>
      </c>
    </row>
    <row r="16" spans="1:7" ht="14.25" customHeight="1">
      <c r="A16" s="130" t="s">
        <v>329</v>
      </c>
      <c r="B16" s="56"/>
      <c r="C16" s="63" t="s">
        <v>340</v>
      </c>
      <c r="D16" s="56"/>
      <c r="E16" s="62" t="s">
        <v>361</v>
      </c>
      <c r="F16" s="58"/>
      <c r="G16" s="74" t="s">
        <v>367</v>
      </c>
    </row>
    <row r="17" spans="1:7" ht="14.25" customHeight="1">
      <c r="A17" s="130" t="s">
        <v>329</v>
      </c>
      <c r="B17" s="56"/>
      <c r="C17" s="63" t="s">
        <v>372</v>
      </c>
      <c r="D17" s="56"/>
      <c r="E17" s="62" t="s">
        <v>361</v>
      </c>
      <c r="F17" s="58"/>
      <c r="G17" s="74" t="s">
        <v>367</v>
      </c>
    </row>
    <row r="18" spans="1:7" ht="14.25" customHeight="1">
      <c r="A18" s="130" t="s">
        <v>329</v>
      </c>
      <c r="B18" s="56"/>
      <c r="C18" s="63" t="s">
        <v>373</v>
      </c>
      <c r="D18" s="56"/>
      <c r="E18" s="62" t="s">
        <v>362</v>
      </c>
      <c r="F18" s="58"/>
      <c r="G18" s="74" t="s">
        <v>367</v>
      </c>
    </row>
    <row r="19" spans="1:7" ht="14.25" customHeight="1">
      <c r="A19" s="130" t="s">
        <v>329</v>
      </c>
      <c r="B19" s="56"/>
      <c r="C19" s="63" t="s">
        <v>341</v>
      </c>
      <c r="D19" s="56"/>
      <c r="E19" s="57" t="s">
        <v>362</v>
      </c>
      <c r="F19" s="58"/>
      <c r="G19" s="74" t="s">
        <v>367</v>
      </c>
    </row>
    <row r="20" spans="1:7" ht="14.25" customHeight="1">
      <c r="A20" s="130" t="s">
        <v>329</v>
      </c>
      <c r="B20" s="61"/>
      <c r="C20" s="63" t="s">
        <v>364</v>
      </c>
      <c r="D20" s="61"/>
      <c r="E20" s="57" t="s">
        <v>362</v>
      </c>
      <c r="F20" s="63"/>
      <c r="G20" s="74" t="s">
        <v>367</v>
      </c>
    </row>
    <row r="21" spans="1:7" ht="14.25" customHeight="1">
      <c r="A21" s="130" t="s">
        <v>329</v>
      </c>
      <c r="B21" s="56"/>
      <c r="C21" s="63" t="s">
        <v>374</v>
      </c>
      <c r="D21" s="56"/>
      <c r="E21" s="57" t="s">
        <v>362</v>
      </c>
      <c r="F21" s="58"/>
      <c r="G21" s="74" t="s">
        <v>367</v>
      </c>
    </row>
    <row r="22" spans="1:7" ht="14.25" customHeight="1">
      <c r="A22" s="130" t="s">
        <v>329</v>
      </c>
      <c r="B22" s="61"/>
      <c r="C22" s="63" t="s">
        <v>365</v>
      </c>
      <c r="D22" s="61"/>
      <c r="E22" s="57" t="s">
        <v>362</v>
      </c>
      <c r="F22" s="63"/>
      <c r="G22" s="74" t="s">
        <v>367</v>
      </c>
    </row>
    <row r="23" spans="1:7" ht="14.25" customHeight="1">
      <c r="A23" s="130" t="s">
        <v>329</v>
      </c>
      <c r="B23" s="61"/>
      <c r="C23" s="63" t="s">
        <v>342</v>
      </c>
      <c r="D23" s="61"/>
      <c r="E23" s="57" t="s">
        <v>362</v>
      </c>
      <c r="F23" s="63"/>
      <c r="G23" s="74" t="s">
        <v>367</v>
      </c>
    </row>
    <row r="24" spans="1:7" ht="14.25" customHeight="1">
      <c r="A24" s="130" t="s">
        <v>329</v>
      </c>
      <c r="B24" s="61"/>
      <c r="C24" s="63" t="s">
        <v>343</v>
      </c>
      <c r="D24" s="61"/>
      <c r="E24" s="57" t="s">
        <v>362</v>
      </c>
      <c r="F24" s="63"/>
      <c r="G24" s="74" t="s">
        <v>367</v>
      </c>
    </row>
    <row r="25" spans="1:7" s="49" customFormat="1" ht="14.25" customHeight="1">
      <c r="A25" s="130" t="s">
        <v>329</v>
      </c>
      <c r="B25" s="61"/>
      <c r="C25" s="63" t="s">
        <v>344</v>
      </c>
      <c r="D25" s="61"/>
      <c r="E25" s="57" t="s">
        <v>362</v>
      </c>
      <c r="F25" s="63"/>
      <c r="G25" s="74" t="s">
        <v>367</v>
      </c>
    </row>
    <row r="26" spans="1:7" s="49" customFormat="1" ht="14.25" customHeight="1">
      <c r="A26" s="130" t="s">
        <v>329</v>
      </c>
      <c r="B26" s="61"/>
      <c r="C26" s="63" t="s">
        <v>345</v>
      </c>
      <c r="D26" s="61"/>
      <c r="E26" s="57" t="s">
        <v>362</v>
      </c>
      <c r="F26" s="63"/>
      <c r="G26" s="74" t="s">
        <v>367</v>
      </c>
    </row>
    <row r="27" spans="1:7" s="49" customFormat="1" ht="12">
      <c r="A27" s="130" t="s">
        <v>329</v>
      </c>
      <c r="B27" s="61"/>
      <c r="C27" s="172" t="s">
        <v>346</v>
      </c>
      <c r="D27" s="61"/>
      <c r="E27" s="57" t="s">
        <v>362</v>
      </c>
      <c r="F27" s="63"/>
      <c r="G27" s="74" t="s">
        <v>367</v>
      </c>
    </row>
    <row r="28" spans="1:7" s="49" customFormat="1" ht="14.25" customHeight="1">
      <c r="A28" s="130" t="s">
        <v>329</v>
      </c>
      <c r="B28" s="61"/>
      <c r="C28" s="172" t="s">
        <v>366</v>
      </c>
      <c r="D28" s="61"/>
      <c r="E28" s="57" t="s">
        <v>362</v>
      </c>
      <c r="F28" s="63"/>
      <c r="G28" s="74" t="s">
        <v>367</v>
      </c>
    </row>
    <row r="29" spans="1:7" s="49" customFormat="1" ht="14.25" customHeight="1">
      <c r="A29" s="130" t="s">
        <v>329</v>
      </c>
      <c r="B29" s="61"/>
      <c r="C29" s="172" t="s">
        <v>347</v>
      </c>
      <c r="D29" s="61"/>
      <c r="E29" s="57" t="s">
        <v>362</v>
      </c>
      <c r="F29" s="63"/>
      <c r="G29" s="74" t="s">
        <v>367</v>
      </c>
    </row>
    <row r="30" spans="1:7" s="49" customFormat="1" ht="14.25" customHeight="1">
      <c r="A30" s="130" t="s">
        <v>329</v>
      </c>
      <c r="B30" s="56"/>
      <c r="C30" s="172" t="s">
        <v>348</v>
      </c>
      <c r="D30" s="56"/>
      <c r="E30" s="57" t="s">
        <v>362</v>
      </c>
      <c r="F30" s="58"/>
      <c r="G30" s="74" t="s">
        <v>367</v>
      </c>
    </row>
    <row r="31" spans="1:7" ht="14.25" customHeight="1">
      <c r="A31" s="130" t="s">
        <v>329</v>
      </c>
      <c r="B31" s="56"/>
      <c r="C31" s="172" t="s">
        <v>349</v>
      </c>
      <c r="D31" s="56"/>
      <c r="E31" s="57" t="s">
        <v>362</v>
      </c>
      <c r="F31" s="58"/>
      <c r="G31" s="74" t="s">
        <v>367</v>
      </c>
    </row>
    <row r="32" spans="1:7" s="49" customFormat="1" ht="14.25" customHeight="1">
      <c r="A32" s="130" t="s">
        <v>329</v>
      </c>
      <c r="B32" s="56"/>
      <c r="C32" s="58" t="s">
        <v>350</v>
      </c>
      <c r="D32" s="56"/>
      <c r="E32" s="57" t="s">
        <v>361</v>
      </c>
      <c r="F32" s="58"/>
      <c r="G32" s="74" t="s">
        <v>367</v>
      </c>
    </row>
    <row r="33" spans="1:7" ht="13.5">
      <c r="A33" s="130" t="s">
        <v>329</v>
      </c>
      <c r="B33" s="61"/>
      <c r="C33" s="58" t="s">
        <v>351</v>
      </c>
      <c r="D33" s="61"/>
      <c r="E33" s="57" t="s">
        <v>361</v>
      </c>
      <c r="F33" s="63"/>
      <c r="G33" s="74" t="s">
        <v>367</v>
      </c>
    </row>
    <row r="34" spans="1:7" ht="14.25" customHeight="1">
      <c r="A34" s="130" t="s">
        <v>329</v>
      </c>
      <c r="B34" s="56"/>
      <c r="C34" s="58" t="s">
        <v>352</v>
      </c>
      <c r="D34" s="56"/>
      <c r="E34" s="57" t="s">
        <v>361</v>
      </c>
      <c r="F34" s="58"/>
      <c r="G34" s="74" t="s">
        <v>367</v>
      </c>
    </row>
    <row r="35" spans="1:7" ht="14.25" customHeight="1">
      <c r="A35" s="130" t="s">
        <v>329</v>
      </c>
      <c r="B35" s="61"/>
      <c r="C35" s="58" t="s">
        <v>353</v>
      </c>
      <c r="D35" s="61"/>
      <c r="E35" s="57" t="s">
        <v>361</v>
      </c>
      <c r="F35" s="63"/>
      <c r="G35" s="74" t="s">
        <v>367</v>
      </c>
    </row>
    <row r="36" spans="1:7" ht="13.5">
      <c r="A36" s="130" t="s">
        <v>329</v>
      </c>
      <c r="B36" s="61"/>
      <c r="C36" s="58" t="s">
        <v>354</v>
      </c>
      <c r="D36" s="61"/>
      <c r="E36" s="57" t="s">
        <v>361</v>
      </c>
      <c r="F36" s="63"/>
      <c r="G36" s="74" t="s">
        <v>367</v>
      </c>
    </row>
    <row r="37" spans="1:7" ht="14.25" customHeight="1">
      <c r="A37" s="130" t="s">
        <v>329</v>
      </c>
      <c r="B37" s="56"/>
      <c r="C37" s="58" t="s">
        <v>355</v>
      </c>
      <c r="D37" s="56"/>
      <c r="E37" s="57" t="s">
        <v>361</v>
      </c>
      <c r="F37" s="58"/>
      <c r="G37" s="74" t="s">
        <v>367</v>
      </c>
    </row>
    <row r="38" spans="1:7" ht="14.25" customHeight="1">
      <c r="A38" s="130" t="s">
        <v>329</v>
      </c>
      <c r="B38" s="56"/>
      <c r="C38" s="58" t="s">
        <v>375</v>
      </c>
      <c r="D38" s="56"/>
      <c r="E38" s="57" t="s">
        <v>361</v>
      </c>
      <c r="F38" s="58"/>
      <c r="G38" s="74" t="s">
        <v>367</v>
      </c>
    </row>
    <row r="39" spans="1:7" ht="14.25" customHeight="1">
      <c r="A39" s="130" t="s">
        <v>329</v>
      </c>
      <c r="B39" s="56"/>
      <c r="C39" s="58" t="s">
        <v>376</v>
      </c>
      <c r="D39" s="56"/>
      <c r="E39" s="57" t="s">
        <v>361</v>
      </c>
      <c r="F39" s="58"/>
      <c r="G39" s="74" t="s">
        <v>367</v>
      </c>
    </row>
    <row r="40" spans="1:7" ht="14.25" customHeight="1">
      <c r="A40" s="130" t="s">
        <v>329</v>
      </c>
      <c r="B40" s="56"/>
      <c r="C40" s="58" t="s">
        <v>377</v>
      </c>
      <c r="D40" s="56"/>
      <c r="E40" s="57" t="s">
        <v>361</v>
      </c>
      <c r="F40" s="58"/>
      <c r="G40" s="74" t="s">
        <v>367</v>
      </c>
    </row>
    <row r="41" spans="1:7" ht="14.25" customHeight="1">
      <c r="A41" s="130" t="s">
        <v>329</v>
      </c>
      <c r="B41" s="56"/>
      <c r="C41" s="58" t="s">
        <v>378</v>
      </c>
      <c r="D41" s="56"/>
      <c r="E41" s="57" t="s">
        <v>361</v>
      </c>
      <c r="F41" s="58"/>
      <c r="G41" s="74" t="s">
        <v>367</v>
      </c>
    </row>
    <row r="42" spans="1:7" ht="14.25" customHeight="1">
      <c r="A42" s="130" t="s">
        <v>329</v>
      </c>
      <c r="B42" s="56"/>
      <c r="C42" s="58" t="s">
        <v>379</v>
      </c>
      <c r="D42" s="56"/>
      <c r="E42" s="57" t="s">
        <v>361</v>
      </c>
      <c r="F42" s="58"/>
      <c r="G42" s="74" t="s">
        <v>367</v>
      </c>
    </row>
    <row r="43" spans="1:7" ht="14.25" customHeight="1">
      <c r="A43" s="130" t="s">
        <v>329</v>
      </c>
      <c r="B43" s="56"/>
      <c r="C43" s="58" t="s">
        <v>356</v>
      </c>
      <c r="D43" s="56"/>
      <c r="E43" s="57" t="s">
        <v>361</v>
      </c>
      <c r="F43" s="58"/>
      <c r="G43" s="74" t="s">
        <v>367</v>
      </c>
    </row>
    <row r="44" spans="1:7" ht="14.25" customHeight="1">
      <c r="A44" s="130" t="s">
        <v>329</v>
      </c>
      <c r="B44" s="56"/>
      <c r="C44" s="58" t="s">
        <v>357</v>
      </c>
      <c r="D44" s="56"/>
      <c r="E44" s="57" t="s">
        <v>361</v>
      </c>
      <c r="F44" s="58"/>
      <c r="G44" s="74" t="s">
        <v>367</v>
      </c>
    </row>
    <row r="45" spans="1:7" ht="14.25" customHeight="1">
      <c r="A45" s="130" t="s">
        <v>329</v>
      </c>
      <c r="B45" s="56"/>
      <c r="C45" s="58" t="s">
        <v>358</v>
      </c>
      <c r="D45" s="56"/>
      <c r="E45" s="57" t="s">
        <v>361</v>
      </c>
      <c r="F45" s="58"/>
      <c r="G45" s="74" t="s">
        <v>367</v>
      </c>
    </row>
    <row r="46" spans="1:7" ht="4.5" customHeight="1">
      <c r="A46" s="132"/>
      <c r="B46" s="51"/>
      <c r="C46" s="53"/>
      <c r="D46" s="51"/>
      <c r="E46" s="52"/>
      <c r="F46" s="53"/>
      <c r="G46" s="89"/>
    </row>
    <row r="47" spans="1:7" ht="14.25" customHeight="1" thickBot="1">
      <c r="A47" s="134" t="s">
        <v>359</v>
      </c>
      <c r="B47" s="90"/>
      <c r="C47" s="91" t="s">
        <v>360</v>
      </c>
      <c r="D47" s="90"/>
      <c r="E47" s="106" t="s">
        <v>363</v>
      </c>
      <c r="F47" s="91"/>
      <c r="G47" s="80" t="s">
        <v>368</v>
      </c>
    </row>
    <row r="48" spans="1:7" s="99" customFormat="1" ht="15.75" customHeight="1">
      <c r="A48" s="129"/>
      <c r="F48" s="100"/>
      <c r="G48" s="101" t="s">
        <v>392</v>
      </c>
    </row>
    <row r="49" spans="5:7" ht="15" customHeight="1">
      <c r="E49" s="34"/>
      <c r="G49" s="82"/>
    </row>
    <row r="54" ht="12">
      <c r="E54" s="81"/>
    </row>
  </sheetData>
  <sheetProtection/>
  <mergeCells count="2">
    <mergeCell ref="A1:G1"/>
    <mergeCell ref="A3:B3"/>
  </mergeCells>
  <printOptions/>
  <pageMargins left="0.5905511811023623" right="0.5905511811023623" top="0.5905511811023623" bottom="0.5905511811023623" header="0.5118110236220472" footer="0.5118110236220472"/>
  <pageSetup firstPageNumber="112" useFirstPageNumber="1"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2016-12-19T11:56:50Z</cp:lastPrinted>
  <dcterms:created xsi:type="dcterms:W3CDTF">1998-07-03T14:24:00Z</dcterms:created>
  <dcterms:modified xsi:type="dcterms:W3CDTF">2016-12-20T00:30:32Z</dcterms:modified>
  <cp:category/>
  <cp:version/>
  <cp:contentType/>
  <cp:contentStatus/>
</cp:coreProperties>
</file>