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activeTab="3"/>
  </bookViews>
  <sheets>
    <sheet name="3-1農地,2耕地" sheetId="1" r:id="rId1"/>
    <sheet name="3-3農家,4規模別農家" sheetId="2" r:id="rId2"/>
    <sheet name="3-5地区別耕地" sheetId="3" r:id="rId3"/>
    <sheet name="3-6就業者" sheetId="4" r:id="rId4"/>
  </sheets>
  <definedNames>
    <definedName name="_xlnm.Print_Area" localSheetId="0">'3-1農地,2耕地'!$A$1:$M$24</definedName>
    <definedName name="_xlnm.Print_Area" localSheetId="1">'3-3農家,4規模別農家'!$A$1:$T$37</definedName>
    <definedName name="_xlnm.Print_Area" localSheetId="2">'3-5地区別耕地'!$A$1:$Z$46</definedName>
  </definedNames>
  <calcPr fullCalcOnLoad="1"/>
</workbook>
</file>

<file path=xl/sharedStrings.xml><?xml version="1.0" encoding="utf-8"?>
<sst xmlns="http://schemas.openxmlformats.org/spreadsheetml/2006/main" count="311" uniqueCount="153">
  <si>
    <t>計</t>
  </si>
  <si>
    <t>採草放牧地</t>
  </si>
  <si>
    <t>地区名</t>
  </si>
  <si>
    <t>1．農業振興地域農用地区域</t>
  </si>
  <si>
    <t>計</t>
  </si>
  <si>
    <t>2．耕地面積の推移</t>
  </si>
  <si>
    <t>単位：ｈａ</t>
  </si>
  <si>
    <t>単位：ｈａ</t>
  </si>
  <si>
    <t>3．農家数</t>
  </si>
  <si>
    <t>単位：戸、％</t>
  </si>
  <si>
    <t>年</t>
  </si>
  <si>
    <t>地区名</t>
  </si>
  <si>
    <t>区分</t>
  </si>
  <si>
    <t>専業</t>
  </si>
  <si>
    <t>第１種
兼業</t>
  </si>
  <si>
    <t>第２種
兼業</t>
  </si>
  <si>
    <t>自給的
農家</t>
  </si>
  <si>
    <t>計</t>
  </si>
  <si>
    <t>総数</t>
  </si>
  <si>
    <t>構成比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</si>
  <si>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</si>
  <si>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</si>
  <si>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</si>
  <si>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</si>
  <si>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</si>
  <si>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</si>
  <si>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</si>
  <si>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</si>
  <si>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</si>
  <si>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各年2月1日現在　農林業センサス</t>
  </si>
  <si>
    <t>単位：戸、％</t>
  </si>
  <si>
    <t>2005(平17)</t>
  </si>
  <si>
    <t>販売農家</t>
  </si>
  <si>
    <t>0.5ha
未満</t>
  </si>
  <si>
    <t>2.0ha
以上</t>
  </si>
  <si>
    <t>各年2月1日現在　農林業センサス</t>
  </si>
  <si>
    <t>単位：ha</t>
  </si>
  <si>
    <t>年・区分</t>
  </si>
  <si>
    <t>1985(昭60)</t>
  </si>
  <si>
    <t>田</t>
  </si>
  <si>
    <t>畑</t>
  </si>
  <si>
    <t>樹園地</t>
  </si>
  <si>
    <t>郷田</t>
  </si>
  <si>
    <t>板城</t>
  </si>
  <si>
    <t>川上</t>
  </si>
  <si>
    <t>原</t>
  </si>
  <si>
    <t>吉川</t>
  </si>
  <si>
    <t>東志和</t>
  </si>
  <si>
    <t>志和堀</t>
  </si>
  <si>
    <t>西志和</t>
  </si>
  <si>
    <t>西高屋</t>
  </si>
  <si>
    <t>東高屋</t>
  </si>
  <si>
    <t>造賀</t>
  </si>
  <si>
    <t>小谷</t>
  </si>
  <si>
    <t>戸野村3－3</t>
  </si>
  <si>
    <t>-</t>
  </si>
  <si>
    <t>-</t>
  </si>
  <si>
    <t>板城村2－2</t>
  </si>
  <si>
    <t>上黒瀬村</t>
  </si>
  <si>
    <t>乃美尾村</t>
  </si>
  <si>
    <t>中黒瀬村</t>
  </si>
  <si>
    <t>下黒瀬村</t>
  </si>
  <si>
    <t>戸野村3－2</t>
  </si>
  <si>
    <t>竹仁村</t>
  </si>
  <si>
    <t>久芳村</t>
  </si>
  <si>
    <t>豊栄町</t>
  </si>
  <si>
    <t>上山村2－2</t>
  </si>
  <si>
    <t>吉川村2－１</t>
  </si>
  <si>
    <t>入野村</t>
  </si>
  <si>
    <t>河内村</t>
  </si>
  <si>
    <t>戸野村3-1</t>
  </si>
  <si>
    <t>豊田村2-1</t>
  </si>
  <si>
    <t>安芸津町</t>
  </si>
  <si>
    <t>単位：人</t>
  </si>
  <si>
    <t>　区分</t>
  </si>
  <si>
    <t>男</t>
  </si>
  <si>
    <t>女</t>
  </si>
  <si>
    <t>志和</t>
  </si>
  <si>
    <t>豊栄</t>
  </si>
  <si>
    <t>1995（平7）</t>
  </si>
  <si>
    <t>0.5～1.0
ha未満</t>
  </si>
  <si>
    <t>1.0～2.0
ha未満</t>
  </si>
  <si>
    <t>0.5～1.0
ha未満</t>
  </si>
  <si>
    <t>1.0～2.0
ha未満</t>
  </si>
  <si>
    <t>農地</t>
  </si>
  <si>
    <t>農業用
施設用地</t>
  </si>
  <si>
    <t>項目</t>
  </si>
  <si>
    <t>総数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</si>
  <si>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</si>
  <si>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</si>
  <si>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</si>
  <si>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</si>
  <si>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</si>
  <si>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</si>
  <si>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</si>
  <si>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</si>
  <si>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</si>
  <si>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年次</t>
  </si>
  <si>
    <t>区分</t>
  </si>
  <si>
    <t>田</t>
  </si>
  <si>
    <t>畑</t>
  </si>
  <si>
    <t>計</t>
  </si>
  <si>
    <t>各年3月31日現在　農林水産課</t>
  </si>
  <si>
    <t>専業</t>
  </si>
  <si>
    <t>第１種
兼業</t>
  </si>
  <si>
    <t>第２種
兼業</t>
  </si>
  <si>
    <t>自給的
農家</t>
  </si>
  <si>
    <t>2000(平17)</t>
  </si>
  <si>
    <t>4．経営耕地規模別農家数</t>
  </si>
  <si>
    <t>年次</t>
  </si>
  <si>
    <t>5．経営耕地面積の推移（販売農家）</t>
  </si>
  <si>
    <t>八本松</t>
  </si>
  <si>
    <t>総計</t>
  </si>
  <si>
    <t>下三永</t>
  </si>
  <si>
    <t>-</t>
  </si>
  <si>
    <t>広島農林水産統計年報</t>
  </si>
  <si>
    <t>主に家事・育児を行った</t>
  </si>
  <si>
    <t>主に学生であった</t>
  </si>
  <si>
    <t>過　　去　　１　　年　　間　　の　　ふ　　だ　　ん　　の　　状　　況</t>
  </si>
  <si>
    <t>自営農業が主</t>
  </si>
  <si>
    <t>他の仕事が主</t>
  </si>
  <si>
    <t>主　　に　　仕　　事</t>
  </si>
  <si>
    <t>各年2月1日現在　農林業センサス</t>
  </si>
  <si>
    <t>賀永</t>
  </si>
  <si>
    <t>西 条</t>
  </si>
  <si>
    <t>志 和</t>
  </si>
  <si>
    <t>高 屋</t>
  </si>
  <si>
    <t>黒 瀬</t>
  </si>
  <si>
    <t>福 富</t>
  </si>
  <si>
    <t>豊 栄</t>
  </si>
  <si>
    <t>河 内</t>
  </si>
  <si>
    <t>その他(高齢や病気などで何もしなかった）</t>
  </si>
  <si>
    <t>販売農家世帯員数
（15歳以上の世帯員総数）</t>
  </si>
  <si>
    <t>6．過去１年間の生活の主な状態別世帯員数の推移</t>
  </si>
  <si>
    <t>2014（平26）</t>
  </si>
  <si>
    <t>2015（平27）</t>
  </si>
  <si>
    <t>2016（平28）</t>
  </si>
  <si>
    <t>2013（平25）</t>
  </si>
  <si>
    <t>2010(平22)</t>
  </si>
  <si>
    <t>2015(平27)</t>
  </si>
  <si>
    <t>2010(平22)</t>
  </si>
  <si>
    <t>2005（平17)</t>
  </si>
  <si>
    <t>2010（平22)</t>
  </si>
  <si>
    <t>2015（平27)</t>
  </si>
  <si>
    <t>2010（平22）</t>
  </si>
  <si>
    <t>2015（平27）</t>
  </si>
  <si>
    <t>注1　第1種兼業…農業を主とする兼業農家</t>
  </si>
  <si>
    <t>　 2　第2種兼業…農業以外を主とする兼業農家</t>
  </si>
  <si>
    <t xml:space="preserve"> 　3　自給的農家…経営耕地面積が30ａ未満かつ農産物販売金額が50万円未満の農家</t>
  </si>
  <si>
    <t>注1　自給的農家…経営耕地面積が30a未満かつ農産物総販売額が50万円未満の農家</t>
  </si>
  <si>
    <t>注 　計は、４桁の場合１桁以下の四捨五入により、内訳が一致しない場合があります。</t>
  </si>
  <si>
    <t>注　小数点以下四捨五入のため、合計と一致しない場合があります。</t>
  </si>
  <si>
    <t>　 2　販売農家…経営耕地面積が30a以上または農産物総販売額が50万円以上の農家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</si>
</sst>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4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ＭＳ 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>
        <color indexed="8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indexed="8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hair">
        <color indexed="8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indexed="8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theme="1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theme="1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theme="1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theme="1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theme="1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medium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5" fillId="0" borderId="0" xfId="63" applyFont="1" applyAlignment="1">
      <alignment horizontal="center" vertical="center"/>
      <protection/>
    </xf>
    <xf numFmtId="40" fontId="6" fillId="0" borderId="0" xfId="48" applyNumberFormat="1" applyFont="1" applyFill="1" applyBorder="1" applyAlignment="1" applyProtection="1">
      <alignment horizontal="right" vertical="center"/>
      <protection/>
    </xf>
    <xf numFmtId="40" fontId="9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6" fillId="0" borderId="11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8" fillId="0" borderId="12" xfId="64" applyFont="1" applyBorder="1" applyAlignment="1">
      <alignment horizontal="right"/>
      <protection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0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41" fontId="12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210" fontId="6" fillId="0" borderId="21" xfId="0" applyNumberFormat="1" applyFont="1" applyBorder="1" applyAlignment="1" applyProtection="1">
      <alignment vertical="center"/>
      <protection/>
    </xf>
    <xf numFmtId="210" fontId="6" fillId="0" borderId="22" xfId="0" applyNumberFormat="1" applyFont="1" applyBorder="1" applyAlignment="1" applyProtection="1">
      <alignment vertical="center"/>
      <protection/>
    </xf>
    <xf numFmtId="218" fontId="6" fillId="0" borderId="0" xfId="0" applyNumberFormat="1" applyFont="1" applyBorder="1" applyAlignment="1" applyProtection="1">
      <alignment vertical="center"/>
      <protection/>
    </xf>
    <xf numFmtId="209" fontId="6" fillId="0" borderId="0" xfId="0" applyNumberFormat="1" applyFont="1" applyBorder="1" applyAlignment="1" applyProtection="1">
      <alignment vertical="center"/>
      <protection/>
    </xf>
    <xf numFmtId="209" fontId="6" fillId="0" borderId="23" xfId="0" applyNumberFormat="1" applyFont="1" applyBorder="1" applyAlignment="1" applyProtection="1">
      <alignment vertical="center"/>
      <protection/>
    </xf>
    <xf numFmtId="186" fontId="14" fillId="0" borderId="24" xfId="0" applyNumberFormat="1" applyFont="1" applyBorder="1" applyAlignment="1" applyProtection="1">
      <alignment horizontal="center" vertical="center" wrapText="1"/>
      <protection/>
    </xf>
    <xf numFmtId="206" fontId="6" fillId="0" borderId="0" xfId="64" applyNumberFormat="1" applyFont="1" applyFill="1" applyBorder="1" applyAlignment="1" applyProtection="1">
      <alignment vertical="center"/>
      <protection/>
    </xf>
    <xf numFmtId="0" fontId="8" fillId="0" borderId="10" xfId="63" applyFont="1" applyFill="1" applyBorder="1" applyAlignment="1" applyProtection="1">
      <alignment/>
      <protection/>
    </xf>
    <xf numFmtId="0" fontId="6" fillId="0" borderId="25" xfId="63" applyFont="1" applyBorder="1" applyAlignment="1" applyProtection="1">
      <alignment horizontal="center" vertical="center" shrinkToFit="1"/>
      <protection/>
    </xf>
    <xf numFmtId="0" fontId="6" fillId="0" borderId="24" xfId="63" applyFont="1" applyBorder="1" applyAlignment="1" applyProtection="1">
      <alignment horizontal="center" vertical="center" shrinkToFit="1"/>
      <protection/>
    </xf>
    <xf numFmtId="0" fontId="15" fillId="0" borderId="24" xfId="63" applyFont="1" applyBorder="1" applyAlignment="1" applyProtection="1">
      <alignment horizontal="center" vertical="center" wrapText="1" shrinkToFit="1"/>
      <protection/>
    </xf>
    <xf numFmtId="0" fontId="6" fillId="0" borderId="26" xfId="63" applyFont="1" applyBorder="1" applyAlignment="1">
      <alignment horizontal="center" vertical="center"/>
      <protection/>
    </xf>
    <xf numFmtId="209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186" fontId="15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right" vertical="top"/>
    </xf>
    <xf numFmtId="186" fontId="14" fillId="0" borderId="28" xfId="0" applyNumberFormat="1" applyFont="1" applyBorder="1" applyAlignment="1" applyProtection="1">
      <alignment horizontal="distributed" vertical="center"/>
      <protection/>
    </xf>
    <xf numFmtId="186" fontId="14" fillId="0" borderId="29" xfId="0" applyNumberFormat="1" applyFont="1" applyBorder="1" applyAlignment="1" applyProtection="1">
      <alignment horizontal="distributed" vertical="center" wrapText="1"/>
      <protection/>
    </xf>
    <xf numFmtId="209" fontId="6" fillId="0" borderId="23" xfId="50" applyNumberFormat="1" applyFont="1" applyBorder="1" applyAlignment="1">
      <alignment vertical="center"/>
    </xf>
    <xf numFmtId="209" fontId="6" fillId="0" borderId="23" xfId="0" applyNumberFormat="1" applyFont="1" applyBorder="1" applyAlignment="1">
      <alignment vertical="center"/>
    </xf>
    <xf numFmtId="209" fontId="6" fillId="0" borderId="26" xfId="0" applyNumberFormat="1" applyFont="1" applyBorder="1" applyAlignment="1" applyProtection="1">
      <alignment vertical="center"/>
      <protection/>
    </xf>
    <xf numFmtId="209" fontId="6" fillId="0" borderId="3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24" xfId="0" applyFont="1" applyBorder="1" applyAlignment="1">
      <alignment horizontal="center" vertical="center" wrapText="1"/>
    </xf>
    <xf numFmtId="218" fontId="6" fillId="0" borderId="31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41" fontId="6" fillId="0" borderId="33" xfId="0" applyNumberFormat="1" applyFont="1" applyBorder="1" applyAlignment="1" applyProtection="1">
      <alignment vertical="center"/>
      <protection/>
    </xf>
    <xf numFmtId="41" fontId="6" fillId="0" borderId="20" xfId="0" applyNumberFormat="1" applyFont="1" applyBorder="1" applyAlignment="1" applyProtection="1">
      <alignment vertical="center"/>
      <protection/>
    </xf>
    <xf numFmtId="218" fontId="6" fillId="0" borderId="34" xfId="0" applyNumberFormat="1" applyFont="1" applyBorder="1" applyAlignment="1" applyProtection="1">
      <alignment vertical="center"/>
      <protection/>
    </xf>
    <xf numFmtId="218" fontId="6" fillId="0" borderId="35" xfId="0" applyNumberFormat="1" applyFont="1" applyBorder="1" applyAlignment="1" applyProtection="1">
      <alignment vertical="center"/>
      <protection/>
    </xf>
    <xf numFmtId="218" fontId="6" fillId="0" borderId="33" xfId="0" applyNumberFormat="1" applyFont="1" applyBorder="1" applyAlignment="1" applyProtection="1">
      <alignment vertical="center"/>
      <protection/>
    </xf>
    <xf numFmtId="218" fontId="6" fillId="0" borderId="20" xfId="0" applyNumberFormat="1" applyFont="1" applyBorder="1" applyAlignment="1" applyProtection="1">
      <alignment vertical="center"/>
      <protection/>
    </xf>
    <xf numFmtId="41" fontId="6" fillId="0" borderId="36" xfId="0" applyNumberFormat="1" applyFont="1" applyBorder="1" applyAlignment="1" applyProtection="1">
      <alignment vertical="center"/>
      <protection/>
    </xf>
    <xf numFmtId="41" fontId="6" fillId="0" borderId="37" xfId="0" applyNumberFormat="1" applyFont="1" applyBorder="1" applyAlignment="1" applyProtection="1">
      <alignment vertical="center"/>
      <protection/>
    </xf>
    <xf numFmtId="41" fontId="6" fillId="0" borderId="38" xfId="0" applyNumberFormat="1" applyFont="1" applyBorder="1" applyAlignment="1" applyProtection="1">
      <alignment vertical="center"/>
      <protection/>
    </xf>
    <xf numFmtId="41" fontId="6" fillId="0" borderId="39" xfId="0" applyNumberFormat="1" applyFont="1" applyBorder="1" applyAlignment="1" applyProtection="1">
      <alignment vertical="center"/>
      <protection/>
    </xf>
    <xf numFmtId="41" fontId="6" fillId="0" borderId="40" xfId="0" applyNumberFormat="1" applyFont="1" applyBorder="1" applyAlignment="1" applyProtection="1">
      <alignment vertical="center"/>
      <protection/>
    </xf>
    <xf numFmtId="41" fontId="6" fillId="0" borderId="41" xfId="0" applyNumberFormat="1" applyFont="1" applyBorder="1" applyAlignment="1" applyProtection="1">
      <alignment vertical="center"/>
      <protection/>
    </xf>
    <xf numFmtId="41" fontId="6" fillId="0" borderId="42" xfId="0" applyNumberFormat="1" applyFont="1" applyBorder="1" applyAlignment="1" applyProtection="1">
      <alignment vertical="center"/>
      <protection/>
    </xf>
    <xf numFmtId="41" fontId="6" fillId="0" borderId="43" xfId="0" applyNumberFormat="1" applyFont="1" applyBorder="1" applyAlignment="1" applyProtection="1">
      <alignment vertical="center"/>
      <protection/>
    </xf>
    <xf numFmtId="41" fontId="6" fillId="0" borderId="44" xfId="0" applyNumberFormat="1" applyFont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0" fontId="8" fillId="0" borderId="0" xfId="63" applyFont="1" applyFill="1" applyBorder="1" applyAlignment="1" applyProtection="1">
      <alignment/>
      <protection/>
    </xf>
    <xf numFmtId="0" fontId="6" fillId="0" borderId="46" xfId="63" applyFont="1" applyBorder="1" applyAlignment="1">
      <alignment horizontal="center" vertical="center"/>
      <protection/>
    </xf>
    <xf numFmtId="206" fontId="62" fillId="0" borderId="0" xfId="64" applyNumberFormat="1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41" fontId="18" fillId="0" borderId="31" xfId="0" applyNumberFormat="1" applyFont="1" applyBorder="1" applyAlignment="1" applyProtection="1">
      <alignment vertical="center"/>
      <protection/>
    </xf>
    <xf numFmtId="41" fontId="18" fillId="0" borderId="34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33" xfId="0" applyNumberFormat="1" applyFont="1" applyBorder="1" applyAlignment="1" applyProtection="1">
      <alignment vertical="center"/>
      <protection/>
    </xf>
    <xf numFmtId="41" fontId="18" fillId="0" borderId="39" xfId="0" applyNumberFormat="1" applyFont="1" applyBorder="1" applyAlignment="1" applyProtection="1">
      <alignment vertical="center"/>
      <protection/>
    </xf>
    <xf numFmtId="41" fontId="18" fillId="0" borderId="4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right" vertical="center"/>
      <protection/>
    </xf>
    <xf numFmtId="41" fontId="18" fillId="0" borderId="42" xfId="0" applyNumberFormat="1" applyFont="1" applyBorder="1" applyAlignment="1" applyProtection="1">
      <alignment vertical="center"/>
      <protection/>
    </xf>
    <xf numFmtId="41" fontId="18" fillId="0" borderId="43" xfId="0" applyNumberFormat="1" applyFont="1" applyBorder="1" applyAlignment="1" applyProtection="1">
      <alignment vertical="center"/>
      <protection/>
    </xf>
    <xf numFmtId="41" fontId="18" fillId="0" borderId="36" xfId="0" applyNumberFormat="1" applyFont="1" applyBorder="1" applyAlignment="1" applyProtection="1">
      <alignment vertical="center"/>
      <protection/>
    </xf>
    <xf numFmtId="41" fontId="18" fillId="0" borderId="37" xfId="0" applyNumberFormat="1" applyFont="1" applyBorder="1" applyAlignment="1" applyProtection="1">
      <alignment vertical="center"/>
      <protection/>
    </xf>
    <xf numFmtId="209" fontId="19" fillId="0" borderId="0" xfId="50" applyNumberFormat="1" applyFont="1" applyAlignment="1">
      <alignment vertical="center"/>
    </xf>
    <xf numFmtId="209" fontId="19" fillId="0" borderId="0" xfId="0" applyNumberFormat="1" applyFont="1" applyBorder="1" applyAlignment="1">
      <alignment vertical="center"/>
    </xf>
    <xf numFmtId="209" fontId="19" fillId="0" borderId="0" xfId="50" applyNumberFormat="1" applyFont="1" applyAlignment="1">
      <alignment horizontal="right" vertical="center"/>
    </xf>
    <xf numFmtId="209" fontId="19" fillId="0" borderId="39" xfId="0" applyNumberFormat="1" applyFont="1" applyBorder="1" applyAlignment="1">
      <alignment vertical="center"/>
    </xf>
    <xf numFmtId="209" fontId="19" fillId="0" borderId="0" xfId="50" applyNumberFormat="1" applyFont="1" applyBorder="1" applyAlignment="1">
      <alignment vertical="center"/>
    </xf>
    <xf numFmtId="209" fontId="19" fillId="0" borderId="47" xfId="50" applyNumberFormat="1" applyFont="1" applyBorder="1" applyAlignment="1">
      <alignment vertical="center"/>
    </xf>
    <xf numFmtId="209" fontId="19" fillId="0" borderId="39" xfId="50" applyNumberFormat="1" applyFont="1" applyBorder="1" applyAlignment="1">
      <alignment vertical="center"/>
    </xf>
    <xf numFmtId="209" fontId="19" fillId="0" borderId="42" xfId="50" applyNumberFormat="1" applyFont="1" applyBorder="1" applyAlignment="1">
      <alignment vertical="center"/>
    </xf>
    <xf numFmtId="209" fontId="19" fillId="0" borderId="45" xfId="50" applyNumberFormat="1" applyFont="1" applyBorder="1" applyAlignment="1">
      <alignment vertical="center"/>
    </xf>
    <xf numFmtId="209" fontId="18" fillId="0" borderId="26" xfId="0" applyNumberFormat="1" applyFont="1" applyBorder="1" applyAlignment="1" applyProtection="1">
      <alignment vertical="center"/>
      <protection/>
    </xf>
    <xf numFmtId="210" fontId="18" fillId="0" borderId="21" xfId="0" applyNumberFormat="1" applyFont="1" applyBorder="1" applyAlignment="1" applyProtection="1">
      <alignment vertical="center"/>
      <protection/>
    </xf>
    <xf numFmtId="209" fontId="18" fillId="0" borderId="0" xfId="0" applyNumberFormat="1" applyFont="1" applyBorder="1" applyAlignment="1" applyProtection="1">
      <alignment vertical="center"/>
      <protection/>
    </xf>
    <xf numFmtId="208" fontId="20" fillId="0" borderId="48" xfId="0" applyNumberFormat="1" applyFont="1" applyBorder="1" applyAlignment="1">
      <alignment vertical="center"/>
    </xf>
    <xf numFmtId="208" fontId="20" fillId="0" borderId="49" xfId="0" applyNumberFormat="1" applyFont="1" applyBorder="1" applyAlignment="1">
      <alignment vertical="center"/>
    </xf>
    <xf numFmtId="208" fontId="20" fillId="0" borderId="5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vertical="center"/>
    </xf>
    <xf numFmtId="208" fontId="19" fillId="0" borderId="0" xfId="48" applyNumberFormat="1" applyFont="1" applyFill="1" applyBorder="1" applyAlignment="1" applyProtection="1">
      <alignment horizontal="right" vertical="center"/>
      <protection/>
    </xf>
    <xf numFmtId="208" fontId="19" fillId="0" borderId="23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 wrapText="1"/>
    </xf>
    <xf numFmtId="208" fontId="19" fillId="0" borderId="12" xfId="0" applyNumberFormat="1" applyFont="1" applyBorder="1" applyAlignment="1">
      <alignment vertical="center"/>
    </xf>
    <xf numFmtId="208" fontId="19" fillId="0" borderId="12" xfId="0" applyNumberFormat="1" applyFont="1" applyBorder="1" applyAlignment="1">
      <alignment horizontal="right" vertical="center" wrapText="1"/>
    </xf>
    <xf numFmtId="208" fontId="19" fillId="0" borderId="51" xfId="0" applyNumberFormat="1" applyFont="1" applyBorder="1" applyAlignment="1">
      <alignment vertical="center"/>
    </xf>
    <xf numFmtId="209" fontId="21" fillId="0" borderId="52" xfId="0" applyNumberFormat="1" applyFont="1" applyBorder="1" applyAlignment="1" applyProtection="1">
      <alignment vertical="center"/>
      <protection/>
    </xf>
    <xf numFmtId="209" fontId="21" fillId="0" borderId="26" xfId="0" applyNumberFormat="1" applyFont="1" applyBorder="1" applyAlignment="1" applyProtection="1">
      <alignment vertical="center"/>
      <protection/>
    </xf>
    <xf numFmtId="210" fontId="21" fillId="0" borderId="53" xfId="0" applyNumberFormat="1" applyFont="1" applyBorder="1" applyAlignment="1" applyProtection="1">
      <alignment vertical="center"/>
      <protection/>
    </xf>
    <xf numFmtId="210" fontId="21" fillId="0" borderId="21" xfId="0" applyNumberFormat="1" applyFont="1" applyBorder="1" applyAlignment="1" applyProtection="1">
      <alignment vertical="center"/>
      <protection/>
    </xf>
    <xf numFmtId="209" fontId="21" fillId="0" borderId="54" xfId="0" applyNumberFormat="1" applyFont="1" applyBorder="1" applyAlignment="1" applyProtection="1">
      <alignment vertical="center"/>
      <protection/>
    </xf>
    <xf numFmtId="209" fontId="21" fillId="0" borderId="0" xfId="0" applyNumberFormat="1" applyFont="1" applyBorder="1" applyAlignment="1" applyProtection="1">
      <alignment vertical="center"/>
      <protection/>
    </xf>
    <xf numFmtId="209" fontId="21" fillId="0" borderId="55" xfId="0" applyNumberFormat="1" applyFont="1" applyBorder="1" applyAlignment="1" applyProtection="1">
      <alignment vertical="center"/>
      <protection/>
    </xf>
    <xf numFmtId="209" fontId="21" fillId="0" borderId="56" xfId="0" applyNumberFormat="1" applyFont="1" applyBorder="1" applyAlignment="1" applyProtection="1">
      <alignment vertical="center"/>
      <protection/>
    </xf>
    <xf numFmtId="41" fontId="21" fillId="0" borderId="33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41" fontId="21" fillId="0" borderId="43" xfId="0" applyNumberFormat="1" applyFont="1" applyBorder="1" applyAlignment="1" applyProtection="1">
      <alignment vertical="center"/>
      <protection/>
    </xf>
    <xf numFmtId="41" fontId="21" fillId="0" borderId="42" xfId="0" applyNumberFormat="1" applyFont="1" applyBorder="1" applyAlignment="1" applyProtection="1">
      <alignment vertical="center"/>
      <protection/>
    </xf>
    <xf numFmtId="41" fontId="21" fillId="0" borderId="40" xfId="0" applyNumberFormat="1" applyFont="1" applyBorder="1" applyAlignment="1" applyProtection="1">
      <alignment vertical="center"/>
      <protection/>
    </xf>
    <xf numFmtId="41" fontId="21" fillId="0" borderId="39" xfId="0" applyNumberFormat="1" applyFont="1" applyBorder="1" applyAlignment="1" applyProtection="1">
      <alignment vertical="center"/>
      <protection/>
    </xf>
    <xf numFmtId="41" fontId="21" fillId="0" borderId="39" xfId="0" applyNumberFormat="1" applyFont="1" applyBorder="1" applyAlignment="1" applyProtection="1">
      <alignment horizontal="right" vertical="center"/>
      <protection/>
    </xf>
    <xf numFmtId="41" fontId="21" fillId="0" borderId="42" xfId="0" applyNumberFormat="1" applyFont="1" applyBorder="1" applyAlignment="1" applyProtection="1">
      <alignment horizontal="right" vertical="center"/>
      <protection/>
    </xf>
    <xf numFmtId="41" fontId="21" fillId="0" borderId="37" xfId="0" applyNumberFormat="1" applyFont="1" applyBorder="1" applyAlignment="1" applyProtection="1">
      <alignment vertical="center"/>
      <protection/>
    </xf>
    <xf numFmtId="41" fontId="21" fillId="0" borderId="36" xfId="0" applyNumberFormat="1" applyFont="1" applyBorder="1" applyAlignment="1" applyProtection="1">
      <alignment vertical="center"/>
      <protection/>
    </xf>
    <xf numFmtId="209" fontId="20" fillId="0" borderId="0" xfId="50" applyNumberFormat="1" applyFont="1" applyAlignment="1">
      <alignment vertical="center"/>
    </xf>
    <xf numFmtId="209" fontId="20" fillId="0" borderId="0" xfId="0" applyNumberFormat="1" applyFont="1" applyBorder="1" applyAlignment="1">
      <alignment vertical="center"/>
    </xf>
    <xf numFmtId="209" fontId="20" fillId="0" borderId="0" xfId="50" applyNumberFormat="1" applyFont="1" applyAlignment="1">
      <alignment horizontal="right" vertical="center"/>
    </xf>
    <xf numFmtId="209" fontId="20" fillId="0" borderId="39" xfId="0" applyNumberFormat="1" applyFont="1" applyBorder="1" applyAlignment="1">
      <alignment vertical="center"/>
    </xf>
    <xf numFmtId="209" fontId="20" fillId="0" borderId="0" xfId="50" applyNumberFormat="1" applyFont="1" applyBorder="1" applyAlignment="1">
      <alignment vertical="center"/>
    </xf>
    <xf numFmtId="209" fontId="20" fillId="0" borderId="47" xfId="50" applyNumberFormat="1" applyFont="1" applyBorder="1" applyAlignment="1">
      <alignment vertical="center"/>
    </xf>
    <xf numFmtId="209" fontId="20" fillId="0" borderId="39" xfId="50" applyNumberFormat="1" applyFont="1" applyBorder="1" applyAlignment="1">
      <alignment vertical="center"/>
    </xf>
    <xf numFmtId="209" fontId="20" fillId="0" borderId="42" xfId="50" applyNumberFormat="1" applyFont="1" applyBorder="1" applyAlignment="1">
      <alignment vertical="center"/>
    </xf>
    <xf numFmtId="209" fontId="20" fillId="0" borderId="45" xfId="5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57" xfId="63" applyFont="1" applyBorder="1" applyAlignment="1">
      <alignment horizontal="distributed" vertical="center"/>
      <protection/>
    </xf>
    <xf numFmtId="0" fontId="6" fillId="0" borderId="58" xfId="63" applyFont="1" applyBorder="1" applyAlignment="1">
      <alignment horizontal="distributed" vertical="center"/>
      <protection/>
    </xf>
    <xf numFmtId="0" fontId="6" fillId="0" borderId="59" xfId="63" applyFont="1" applyBorder="1" applyAlignment="1">
      <alignment horizontal="distributed" vertical="center"/>
      <protection/>
    </xf>
    <xf numFmtId="208" fontId="20" fillId="0" borderId="55" xfId="0" applyNumberFormat="1" applyFont="1" applyBorder="1" applyAlignment="1">
      <alignment vertical="center"/>
    </xf>
    <xf numFmtId="208" fontId="20" fillId="0" borderId="0" xfId="48" applyNumberFormat="1" applyFont="1" applyFill="1" applyBorder="1" applyAlignment="1" applyProtection="1">
      <alignment horizontal="right" vertical="center"/>
      <protection/>
    </xf>
    <xf numFmtId="208" fontId="20" fillId="0" borderId="0" xfId="0" applyNumberFormat="1" applyFont="1" applyBorder="1" applyAlignment="1">
      <alignment vertical="center"/>
    </xf>
    <xf numFmtId="208" fontId="20" fillId="0" borderId="0" xfId="0" applyNumberFormat="1" applyFont="1" applyBorder="1" applyAlignment="1">
      <alignment horizontal="right" vertical="center" wrapText="1"/>
    </xf>
    <xf numFmtId="208" fontId="20" fillId="0" borderId="56" xfId="0" applyNumberFormat="1" applyFont="1" applyBorder="1" applyAlignment="1">
      <alignment vertical="center"/>
    </xf>
    <xf numFmtId="208" fontId="20" fillId="0" borderId="12" xfId="0" applyNumberFormat="1" applyFont="1" applyBorder="1" applyAlignment="1">
      <alignment horizontal="right" vertical="center" wrapText="1"/>
    </xf>
    <xf numFmtId="208" fontId="20" fillId="0" borderId="12" xfId="0" applyNumberFormat="1" applyFont="1" applyBorder="1" applyAlignment="1">
      <alignment vertical="center"/>
    </xf>
    <xf numFmtId="209" fontId="18" fillId="0" borderId="12" xfId="0" applyNumberFormat="1" applyFont="1" applyBorder="1" applyAlignment="1" applyProtection="1">
      <alignment vertical="center"/>
      <protection/>
    </xf>
    <xf numFmtId="209" fontId="21" fillId="0" borderId="12" xfId="0" applyNumberFormat="1" applyFont="1" applyBorder="1" applyAlignment="1" applyProtection="1">
      <alignment vertical="center"/>
      <protection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 wrapText="1"/>
    </xf>
    <xf numFmtId="0" fontId="6" fillId="0" borderId="65" xfId="0" applyFont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41" fontId="21" fillId="0" borderId="34" xfId="0" applyNumberFormat="1" applyFont="1" applyBorder="1" applyAlignment="1" applyProtection="1">
      <alignment vertical="center"/>
      <protection/>
    </xf>
    <xf numFmtId="41" fontId="21" fillId="0" borderId="31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horizontal="right"/>
      <protection/>
    </xf>
    <xf numFmtId="0" fontId="12" fillId="0" borderId="17" xfId="0" applyFont="1" applyBorder="1" applyAlignment="1">
      <alignment horizontal="distributed" vertical="center" wrapText="1"/>
    </xf>
    <xf numFmtId="0" fontId="14" fillId="0" borderId="67" xfId="0" applyFont="1" applyBorder="1" applyAlignment="1">
      <alignment horizontal="distributed" vertical="center" wrapText="1"/>
    </xf>
    <xf numFmtId="0" fontId="6" fillId="0" borderId="67" xfId="0" applyFont="1" applyBorder="1" applyAlignment="1">
      <alignment horizontal="distributed" vertical="center"/>
    </xf>
    <xf numFmtId="49" fontId="6" fillId="0" borderId="67" xfId="0" applyNumberFormat="1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 wrapText="1"/>
    </xf>
    <xf numFmtId="0" fontId="6" fillId="0" borderId="68" xfId="0" applyFont="1" applyBorder="1" applyAlignment="1">
      <alignment horizontal="distributed" vertical="center"/>
    </xf>
    <xf numFmtId="0" fontId="6" fillId="0" borderId="69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6" fillId="0" borderId="70" xfId="0" applyFont="1" applyBorder="1" applyAlignment="1">
      <alignment horizontal="right" vertical="center"/>
    </xf>
    <xf numFmtId="186" fontId="8" fillId="0" borderId="10" xfId="0" applyNumberFormat="1" applyFont="1" applyFill="1" applyBorder="1" applyAlignment="1" applyProtection="1">
      <alignment horizontal="left"/>
      <protection/>
    </xf>
    <xf numFmtId="186" fontId="8" fillId="0" borderId="0" xfId="0" applyNumberFormat="1" applyFont="1" applyFill="1" applyBorder="1" applyAlignment="1" applyProtection="1">
      <alignment horizontal="left"/>
      <protection/>
    </xf>
    <xf numFmtId="0" fontId="6" fillId="0" borderId="41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72" xfId="0" applyFont="1" applyBorder="1" applyAlignment="1">
      <alignment vertical="top" wrapText="1"/>
    </xf>
    <xf numFmtId="0" fontId="6" fillId="0" borderId="20" xfId="0" applyFont="1" applyBorder="1" applyAlignment="1">
      <alignment horizontal="right" vertical="center"/>
    </xf>
    <xf numFmtId="0" fontId="6" fillId="0" borderId="73" xfId="0" applyFont="1" applyBorder="1" applyAlignment="1">
      <alignment vertical="center"/>
    </xf>
    <xf numFmtId="0" fontId="6" fillId="0" borderId="0" xfId="0" applyFont="1" applyBorder="1" applyAlignment="1">
      <alignment vertical="top" textRotation="1" wrapText="1"/>
    </xf>
    <xf numFmtId="0" fontId="6" fillId="0" borderId="20" xfId="0" applyFont="1" applyBorder="1" applyAlignment="1">
      <alignment vertical="top" wrapText="1"/>
    </xf>
    <xf numFmtId="49" fontId="6" fillId="0" borderId="20" xfId="0" applyNumberFormat="1" applyFont="1" applyBorder="1" applyAlignment="1">
      <alignment horizontal="right" vertical="center"/>
    </xf>
    <xf numFmtId="0" fontId="6" fillId="0" borderId="74" xfId="0" applyFont="1" applyBorder="1" applyAlignment="1">
      <alignment vertical="top" textRotation="1" wrapText="1"/>
    </xf>
    <xf numFmtId="0" fontId="6" fillId="0" borderId="73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distributed" textRotation="255" wrapText="1"/>
    </xf>
    <xf numFmtId="0" fontId="6" fillId="0" borderId="0" xfId="63" applyFont="1">
      <alignment/>
      <protection/>
    </xf>
    <xf numFmtId="0" fontId="16" fillId="0" borderId="17" xfId="0" applyFont="1" applyBorder="1" applyAlignment="1">
      <alignment horizontal="distributed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3" fillId="0" borderId="24" xfId="63" applyFont="1" applyBorder="1" applyAlignment="1" applyProtection="1">
      <alignment horizontal="center" vertical="center" shrinkToFit="1"/>
      <protection/>
    </xf>
    <xf numFmtId="0" fontId="24" fillId="0" borderId="24" xfId="63" applyFont="1" applyBorder="1" applyAlignment="1" applyProtection="1">
      <alignment horizontal="center" vertical="center" wrapText="1" shrinkToFit="1"/>
      <protection/>
    </xf>
    <xf numFmtId="186" fontId="25" fillId="0" borderId="75" xfId="0" applyNumberFormat="1" applyFont="1" applyBorder="1" applyAlignment="1" applyProtection="1">
      <alignment horizontal="distributed" vertical="center"/>
      <protection/>
    </xf>
    <xf numFmtId="186" fontId="25" fillId="0" borderId="29" xfId="0" applyNumberFormat="1" applyFont="1" applyBorder="1" applyAlignment="1" applyProtection="1">
      <alignment horizontal="distributed" vertical="center" wrapText="1"/>
      <protection/>
    </xf>
    <xf numFmtId="0" fontId="25" fillId="0" borderId="24" xfId="0" applyFont="1" applyBorder="1" applyAlignment="1">
      <alignment horizontal="center" vertical="center" wrapText="1"/>
    </xf>
    <xf numFmtId="186" fontId="26" fillId="0" borderId="24" xfId="0" applyNumberFormat="1" applyFont="1" applyBorder="1" applyAlignment="1" applyProtection="1">
      <alignment horizontal="center" vertical="center" wrapText="1"/>
      <protection/>
    </xf>
    <xf numFmtId="186" fontId="25" fillId="0" borderId="24" xfId="0" applyNumberFormat="1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10" xfId="63" applyFont="1" applyFill="1" applyBorder="1" applyAlignment="1" applyProtection="1">
      <alignment horizontal="right" vertical="center"/>
      <protection/>
    </xf>
    <xf numFmtId="210" fontId="8" fillId="0" borderId="10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 applyProtection="1">
      <alignment horizontal="left" vertical="center"/>
      <protection/>
    </xf>
    <xf numFmtId="186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23" fillId="0" borderId="76" xfId="63" applyFont="1" applyBorder="1" applyAlignment="1" applyProtection="1">
      <alignment horizontal="center" vertical="center" shrinkToFit="1"/>
      <protection/>
    </xf>
    <xf numFmtId="186" fontId="27" fillId="0" borderId="10" xfId="0" applyNumberFormat="1" applyFont="1" applyFill="1" applyBorder="1" applyAlignment="1" applyProtection="1">
      <alignment vertical="center"/>
      <protection/>
    </xf>
    <xf numFmtId="186" fontId="27" fillId="0" borderId="0" xfId="0" applyNumberFormat="1" applyFont="1" applyFill="1" applyBorder="1" applyAlignment="1" applyProtection="1">
      <alignment vertical="center"/>
      <protection/>
    </xf>
    <xf numFmtId="0" fontId="10" fillId="0" borderId="0" xfId="63" applyFont="1" applyAlignment="1" applyProtection="1">
      <alignment horizontal="left"/>
      <protection/>
    </xf>
    <xf numFmtId="206" fontId="21" fillId="0" borderId="77" xfId="64" applyNumberFormat="1" applyFont="1" applyFill="1" applyBorder="1" applyAlignment="1" applyProtection="1">
      <alignment horizontal="center" vertical="center"/>
      <protection/>
    </xf>
    <xf numFmtId="206" fontId="21" fillId="0" borderId="46" xfId="64" applyNumberFormat="1" applyFont="1" applyFill="1" applyBorder="1" applyAlignment="1" applyProtection="1">
      <alignment horizontal="center" vertical="center"/>
      <protection/>
    </xf>
    <xf numFmtId="206" fontId="21" fillId="0" borderId="55" xfId="64" applyNumberFormat="1" applyFont="1" applyFill="1" applyBorder="1" applyAlignment="1" applyProtection="1">
      <alignment horizontal="center" vertical="center"/>
      <protection/>
    </xf>
    <xf numFmtId="206" fontId="21" fillId="0" borderId="0" xfId="64" applyNumberFormat="1" applyFont="1" applyFill="1" applyBorder="1" applyAlignment="1" applyProtection="1">
      <alignment horizontal="center" vertical="center"/>
      <protection/>
    </xf>
    <xf numFmtId="206" fontId="21" fillId="0" borderId="52" xfId="64" applyNumberFormat="1" applyFont="1" applyFill="1" applyBorder="1" applyAlignment="1" applyProtection="1">
      <alignment horizontal="center" vertical="center"/>
      <protection/>
    </xf>
    <xf numFmtId="206" fontId="21" fillId="0" borderId="26" xfId="64" applyNumberFormat="1" applyFont="1" applyFill="1" applyBorder="1" applyAlignment="1" applyProtection="1">
      <alignment horizontal="center" vertical="center"/>
      <protection/>
    </xf>
    <xf numFmtId="206" fontId="18" fillId="0" borderId="77" xfId="64" applyNumberFormat="1" applyFont="1" applyFill="1" applyBorder="1" applyAlignment="1" applyProtection="1">
      <alignment horizontal="center" vertical="center"/>
      <protection/>
    </xf>
    <xf numFmtId="206" fontId="18" fillId="0" borderId="46" xfId="64" applyNumberFormat="1" applyFont="1" applyFill="1" applyBorder="1" applyAlignment="1" applyProtection="1">
      <alignment horizontal="center" vertical="center"/>
      <protection/>
    </xf>
    <xf numFmtId="206" fontId="18" fillId="0" borderId="78" xfId="64" applyNumberFormat="1" applyFont="1" applyFill="1" applyBorder="1" applyAlignment="1" applyProtection="1">
      <alignment horizontal="center" vertical="center"/>
      <protection/>
    </xf>
    <xf numFmtId="0" fontId="10" fillId="0" borderId="0" xfId="64" applyFont="1" applyFill="1" applyAlignment="1">
      <alignment horizontal="left"/>
      <protection/>
    </xf>
    <xf numFmtId="206" fontId="18" fillId="0" borderId="55" xfId="64" applyNumberFormat="1" applyFont="1" applyFill="1" applyBorder="1" applyAlignment="1" applyProtection="1">
      <alignment horizontal="center" vertical="center"/>
      <protection/>
    </xf>
    <xf numFmtId="206" fontId="18" fillId="0" borderId="0" xfId="64" applyNumberFormat="1" applyFont="1" applyFill="1" applyBorder="1" applyAlignment="1" applyProtection="1">
      <alignment horizontal="center" vertical="center"/>
      <protection/>
    </xf>
    <xf numFmtId="206" fontId="18" fillId="0" borderId="23" xfId="64" applyNumberFormat="1" applyFont="1" applyFill="1" applyBorder="1" applyAlignment="1" applyProtection="1">
      <alignment horizontal="center" vertical="center"/>
      <protection/>
    </xf>
    <xf numFmtId="206" fontId="18" fillId="0" borderId="52" xfId="64" applyNumberFormat="1" applyFont="1" applyFill="1" applyBorder="1" applyAlignment="1" applyProtection="1">
      <alignment horizontal="center" vertical="center"/>
      <protection/>
    </xf>
    <xf numFmtId="206" fontId="18" fillId="0" borderId="26" xfId="64" applyNumberFormat="1" applyFont="1" applyFill="1" applyBorder="1" applyAlignment="1" applyProtection="1">
      <alignment horizontal="center" vertical="center"/>
      <protection/>
    </xf>
    <xf numFmtId="206" fontId="18" fillId="0" borderId="30" xfId="64" applyNumberFormat="1" applyFont="1" applyFill="1" applyBorder="1" applyAlignment="1" applyProtection="1">
      <alignment horizontal="center" vertical="center"/>
      <protection/>
    </xf>
    <xf numFmtId="38" fontId="18" fillId="0" borderId="79" xfId="48" applyFont="1" applyBorder="1" applyAlignment="1">
      <alignment horizontal="center" vertical="center"/>
    </xf>
    <xf numFmtId="38" fontId="18" fillId="0" borderId="46" xfId="48" applyFont="1" applyBorder="1" applyAlignment="1">
      <alignment horizontal="center" vertical="center"/>
    </xf>
    <xf numFmtId="38" fontId="18" fillId="0" borderId="78" xfId="48" applyFont="1" applyBorder="1" applyAlignment="1">
      <alignment horizontal="center" vertical="center"/>
    </xf>
    <xf numFmtId="0" fontId="18" fillId="0" borderId="80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23" xfId="63" applyFont="1" applyBorder="1" applyAlignment="1">
      <alignment horizontal="center" vertical="center"/>
      <protection/>
    </xf>
    <xf numFmtId="38" fontId="18" fillId="0" borderId="81" xfId="48" applyFont="1" applyBorder="1" applyAlignment="1">
      <alignment horizontal="center" vertical="center"/>
    </xf>
    <xf numFmtId="38" fontId="18" fillId="0" borderId="26" xfId="48" applyFont="1" applyBorder="1" applyAlignment="1">
      <alignment horizontal="center" vertical="center"/>
    </xf>
    <xf numFmtId="38" fontId="18" fillId="0" borderId="30" xfId="48" applyFont="1" applyBorder="1" applyAlignment="1">
      <alignment horizontal="center" vertical="center"/>
    </xf>
    <xf numFmtId="0" fontId="6" fillId="0" borderId="82" xfId="63" applyFont="1" applyBorder="1" applyAlignment="1" applyProtection="1">
      <alignment horizontal="center" vertical="center"/>
      <protection/>
    </xf>
    <xf numFmtId="0" fontId="6" fillId="0" borderId="83" xfId="63" applyFont="1" applyBorder="1" applyAlignment="1" applyProtection="1">
      <alignment horizontal="center" vertical="center"/>
      <protection/>
    </xf>
    <xf numFmtId="0" fontId="16" fillId="0" borderId="83" xfId="63" applyFont="1" applyBorder="1" applyAlignment="1" applyProtection="1">
      <alignment horizontal="center" vertical="center"/>
      <protection/>
    </xf>
    <xf numFmtId="0" fontId="16" fillId="0" borderId="84" xfId="63" applyFont="1" applyBorder="1" applyAlignment="1" applyProtection="1">
      <alignment horizontal="center" vertical="center"/>
      <protection/>
    </xf>
    <xf numFmtId="0" fontId="16" fillId="0" borderId="85" xfId="63" applyFont="1" applyBorder="1" applyAlignment="1" applyProtection="1">
      <alignment horizontal="center" vertical="center"/>
      <protection/>
    </xf>
    <xf numFmtId="0" fontId="16" fillId="0" borderId="10" xfId="63" applyFont="1" applyBorder="1" applyAlignment="1" applyProtection="1">
      <alignment horizontal="center" vertical="center"/>
      <protection/>
    </xf>
    <xf numFmtId="0" fontId="16" fillId="0" borderId="86" xfId="63" applyFont="1" applyBorder="1" applyAlignment="1" applyProtection="1">
      <alignment horizontal="center" vertical="center"/>
      <protection/>
    </xf>
    <xf numFmtId="0" fontId="16" fillId="0" borderId="11" xfId="63" applyFont="1" applyBorder="1" applyAlignment="1" applyProtection="1">
      <alignment horizontal="center" vertical="center"/>
      <protection/>
    </xf>
    <xf numFmtId="0" fontId="6" fillId="0" borderId="85" xfId="63" applyFont="1" applyBorder="1" applyAlignment="1" applyProtection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/>
      <protection/>
    </xf>
    <xf numFmtId="0" fontId="6" fillId="0" borderId="87" xfId="63" applyFont="1" applyBorder="1" applyAlignment="1" applyProtection="1">
      <alignment horizontal="center" vertical="center"/>
      <protection/>
    </xf>
    <xf numFmtId="0" fontId="6" fillId="0" borderId="86" xfId="63" applyFont="1" applyBorder="1" applyAlignment="1" applyProtection="1">
      <alignment horizontal="center" vertical="center"/>
      <protection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75" xfId="63" applyFont="1" applyBorder="1" applyAlignment="1" applyProtection="1">
      <alignment horizontal="center" vertical="center"/>
      <protection/>
    </xf>
    <xf numFmtId="0" fontId="6" fillId="0" borderId="88" xfId="63" applyFont="1" applyBorder="1" applyAlignment="1" applyProtection="1">
      <alignment horizontal="center" vertical="center"/>
      <protection/>
    </xf>
    <xf numFmtId="0" fontId="6" fillId="0" borderId="89" xfId="63" applyFont="1" applyBorder="1" applyAlignment="1" applyProtection="1">
      <alignment horizontal="center" vertical="center"/>
      <protection/>
    </xf>
    <xf numFmtId="49" fontId="16" fillId="0" borderId="90" xfId="0" applyNumberFormat="1" applyFont="1" applyBorder="1" applyAlignment="1">
      <alignment horizontal="center" vertical="center"/>
    </xf>
    <xf numFmtId="49" fontId="16" fillId="0" borderId="91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distributed" vertical="center" indent="2"/>
    </xf>
    <xf numFmtId="49" fontId="16" fillId="0" borderId="48" xfId="0" applyNumberFormat="1" applyFont="1" applyBorder="1" applyAlignment="1">
      <alignment horizontal="distributed" vertical="center" indent="2"/>
    </xf>
    <xf numFmtId="49" fontId="16" fillId="0" borderId="49" xfId="0" applyNumberFormat="1" applyFont="1" applyBorder="1" applyAlignment="1">
      <alignment horizontal="distributed" vertical="center" indent="2"/>
    </xf>
    <xf numFmtId="49" fontId="16" fillId="0" borderId="52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92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0" fontId="6" fillId="0" borderId="93" xfId="0" applyFont="1" applyBorder="1" applyAlignment="1">
      <alignment horizontal="distributed" vertical="center"/>
    </xf>
    <xf numFmtId="0" fontId="6" fillId="0" borderId="94" xfId="0" applyFont="1" applyBorder="1" applyAlignment="1">
      <alignment horizontal="distributed" vertic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09" fontId="6" fillId="0" borderId="96" xfId="0" applyNumberFormat="1" applyFont="1" applyBorder="1" applyAlignment="1" applyProtection="1">
      <alignment horizontal="right" vertical="center"/>
      <protection/>
    </xf>
    <xf numFmtId="209" fontId="6" fillId="0" borderId="97" xfId="0" applyNumberFormat="1" applyFont="1" applyBorder="1" applyAlignment="1" applyProtection="1">
      <alignment horizontal="right" vertical="center"/>
      <protection/>
    </xf>
    <xf numFmtId="210" fontId="6" fillId="0" borderId="21" xfId="0" applyNumberFormat="1" applyFont="1" applyBorder="1" applyAlignment="1" applyProtection="1">
      <alignment horizontal="right" vertical="center"/>
      <protection/>
    </xf>
    <xf numFmtId="210" fontId="6" fillId="0" borderId="22" xfId="0" applyNumberFormat="1" applyFont="1" applyBorder="1" applyAlignment="1" applyProtection="1">
      <alignment horizontal="right" vertical="center"/>
      <protection/>
    </xf>
    <xf numFmtId="209" fontId="6" fillId="0" borderId="26" xfId="0" applyNumberFormat="1" applyFont="1" applyBorder="1" applyAlignment="1" applyProtection="1">
      <alignment horizontal="right" vertical="center"/>
      <protection/>
    </xf>
    <xf numFmtId="209" fontId="6" fillId="0" borderId="30" xfId="0" applyNumberFormat="1" applyFont="1" applyBorder="1" applyAlignment="1" applyProtection="1">
      <alignment horizontal="right" vertical="center"/>
      <protection/>
    </xf>
    <xf numFmtId="186" fontId="14" fillId="0" borderId="86" xfId="0" applyNumberFormat="1" applyFont="1" applyBorder="1" applyAlignment="1" applyProtection="1">
      <alignment horizontal="center" vertical="center"/>
      <protection/>
    </xf>
    <xf numFmtId="186" fontId="14" fillId="0" borderId="27" xfId="0" applyNumberFormat="1" applyFont="1" applyBorder="1" applyAlignment="1" applyProtection="1">
      <alignment horizontal="center" vertical="center"/>
      <protection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14" fillId="0" borderId="12" xfId="0" applyFont="1" applyBorder="1" applyAlignment="1">
      <alignment horizontal="right"/>
    </xf>
    <xf numFmtId="0" fontId="6" fillId="0" borderId="91" xfId="0" applyFont="1" applyBorder="1" applyAlignment="1">
      <alignment horizontal="right" vertical="center"/>
    </xf>
    <xf numFmtId="0" fontId="6" fillId="0" borderId="100" xfId="0" applyFont="1" applyBorder="1" applyAlignment="1">
      <alignment horizontal="right" vertical="center"/>
    </xf>
    <xf numFmtId="209" fontId="18" fillId="0" borderId="26" xfId="0" applyNumberFormat="1" applyFont="1" applyBorder="1" applyAlignment="1" applyProtection="1">
      <alignment horizontal="right" vertical="center"/>
      <protection/>
    </xf>
    <xf numFmtId="209" fontId="18" fillId="0" borderId="30" xfId="0" applyNumberFormat="1" applyFont="1" applyBorder="1" applyAlignment="1" applyProtection="1">
      <alignment horizontal="right" vertical="center"/>
      <protection/>
    </xf>
    <xf numFmtId="186" fontId="14" fillId="0" borderId="75" xfId="0" applyNumberFormat="1" applyFont="1" applyBorder="1" applyAlignment="1" applyProtection="1">
      <alignment horizontal="center" vertical="center"/>
      <protection/>
    </xf>
    <xf numFmtId="209" fontId="6" fillId="0" borderId="12" xfId="0" applyNumberFormat="1" applyFont="1" applyBorder="1" applyAlignment="1" applyProtection="1">
      <alignment horizontal="right" vertical="center"/>
      <protection/>
    </xf>
    <xf numFmtId="209" fontId="6" fillId="0" borderId="51" xfId="0" applyNumberFormat="1" applyFont="1" applyBorder="1" applyAlignment="1" applyProtection="1">
      <alignment horizontal="right" vertical="center"/>
      <protection/>
    </xf>
    <xf numFmtId="209" fontId="6" fillId="0" borderId="0" xfId="0" applyNumberFormat="1" applyFont="1" applyBorder="1" applyAlignment="1" applyProtection="1">
      <alignment horizontal="right" vertical="center"/>
      <protection/>
    </xf>
    <xf numFmtId="209" fontId="6" fillId="0" borderId="23" xfId="0" applyNumberFormat="1" applyFont="1" applyBorder="1" applyAlignment="1" applyProtection="1">
      <alignment horizontal="right" vertical="center"/>
      <protection/>
    </xf>
    <xf numFmtId="209" fontId="18" fillId="0" borderId="0" xfId="0" applyNumberFormat="1" applyFont="1" applyBorder="1" applyAlignment="1" applyProtection="1">
      <alignment horizontal="right" vertical="center"/>
      <protection/>
    </xf>
    <xf numFmtId="209" fontId="18" fillId="0" borderId="23" xfId="0" applyNumberFormat="1" applyFont="1" applyBorder="1" applyAlignment="1" applyProtection="1">
      <alignment horizontal="right" vertical="center"/>
      <protection/>
    </xf>
    <xf numFmtId="209" fontId="18" fillId="0" borderId="96" xfId="0" applyNumberFormat="1" applyFont="1" applyBorder="1" applyAlignment="1" applyProtection="1">
      <alignment horizontal="right" vertical="center"/>
      <protection/>
    </xf>
    <xf numFmtId="209" fontId="18" fillId="0" borderId="97" xfId="0" applyNumberFormat="1" applyFont="1" applyBorder="1" applyAlignment="1" applyProtection="1">
      <alignment horizontal="right" vertical="center"/>
      <protection/>
    </xf>
    <xf numFmtId="210" fontId="18" fillId="0" borderId="21" xfId="0" applyNumberFormat="1" applyFont="1" applyBorder="1" applyAlignment="1" applyProtection="1">
      <alignment horizontal="right" vertical="center"/>
      <protection/>
    </xf>
    <xf numFmtId="210" fontId="18" fillId="0" borderId="22" xfId="0" applyNumberFormat="1" applyFont="1" applyBorder="1" applyAlignment="1" applyProtection="1">
      <alignment horizontal="right" vertical="center"/>
      <protection/>
    </xf>
    <xf numFmtId="209" fontId="21" fillId="0" borderId="0" xfId="0" applyNumberFormat="1" applyFont="1" applyBorder="1" applyAlignment="1" applyProtection="1">
      <alignment horizontal="right" vertical="center"/>
      <protection/>
    </xf>
    <xf numFmtId="209" fontId="21" fillId="0" borderId="96" xfId="0" applyNumberFormat="1" applyFont="1" applyBorder="1" applyAlignment="1" applyProtection="1">
      <alignment horizontal="right" vertical="center"/>
      <protection/>
    </xf>
    <xf numFmtId="210" fontId="21" fillId="0" borderId="21" xfId="0" applyNumberFormat="1" applyFont="1" applyBorder="1" applyAlignment="1" applyProtection="1">
      <alignment horizontal="right" vertical="center"/>
      <protection/>
    </xf>
    <xf numFmtId="209" fontId="21" fillId="0" borderId="12" xfId="0" applyNumberFormat="1" applyFont="1" applyBorder="1" applyAlignment="1" applyProtection="1">
      <alignment horizontal="right" vertical="center"/>
      <protection/>
    </xf>
    <xf numFmtId="209" fontId="18" fillId="0" borderId="12" xfId="0" applyNumberFormat="1" applyFont="1" applyBorder="1" applyAlignment="1" applyProtection="1">
      <alignment horizontal="right" vertical="center"/>
      <protection/>
    </xf>
    <xf numFmtId="209" fontId="18" fillId="0" borderId="51" xfId="0" applyNumberFormat="1" applyFont="1" applyBorder="1" applyAlignment="1" applyProtection="1">
      <alignment horizontal="right" vertical="center"/>
      <protection/>
    </xf>
    <xf numFmtId="0" fontId="6" fillId="0" borderId="96" xfId="0" applyFont="1" applyBorder="1" applyAlignment="1">
      <alignment horizontal="distributed" vertical="center"/>
    </xf>
    <xf numFmtId="0" fontId="6" fillId="0" borderId="101" xfId="0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distributed" vertical="center" indent="2"/>
    </xf>
    <xf numFmtId="49" fontId="6" fillId="0" borderId="48" xfId="0" applyNumberFormat="1" applyFont="1" applyBorder="1" applyAlignment="1">
      <alignment horizontal="distributed" vertical="center" indent="2"/>
    </xf>
    <xf numFmtId="49" fontId="6" fillId="0" borderId="49" xfId="0" applyNumberFormat="1" applyFont="1" applyBorder="1" applyAlignment="1">
      <alignment horizontal="distributed" vertical="center" indent="2"/>
    </xf>
    <xf numFmtId="0" fontId="6" fillId="0" borderId="46" xfId="0" applyFont="1" applyBorder="1" applyAlignment="1">
      <alignment horizontal="distributed" vertical="center"/>
    </xf>
    <xf numFmtId="0" fontId="6" fillId="0" borderId="102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49" fontId="6" fillId="0" borderId="103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49" fontId="16" fillId="0" borderId="104" xfId="0" applyNumberFormat="1" applyFont="1" applyBorder="1" applyAlignment="1">
      <alignment horizontal="center" vertical="center"/>
    </xf>
    <xf numFmtId="209" fontId="21" fillId="0" borderId="26" xfId="0" applyNumberFormat="1" applyFont="1" applyBorder="1" applyAlignment="1" applyProtection="1">
      <alignment horizontal="right" vertical="center"/>
      <protection/>
    </xf>
    <xf numFmtId="186" fontId="25" fillId="0" borderId="86" xfId="0" applyNumberFormat="1" applyFont="1" applyBorder="1" applyAlignment="1" applyProtection="1">
      <alignment horizontal="center" vertical="center"/>
      <protection/>
    </xf>
    <xf numFmtId="186" fontId="25" fillId="0" borderId="11" xfId="0" applyNumberFormat="1" applyFont="1" applyBorder="1" applyAlignment="1" applyProtection="1">
      <alignment horizontal="center" vertical="center"/>
      <protection/>
    </xf>
    <xf numFmtId="193" fontId="6" fillId="0" borderId="105" xfId="0" applyNumberFormat="1" applyFont="1" applyBorder="1" applyAlignment="1">
      <alignment horizontal="center" vertical="center"/>
    </xf>
    <xf numFmtId="193" fontId="6" fillId="0" borderId="106" xfId="0" applyNumberFormat="1" applyFont="1" applyBorder="1" applyAlignment="1">
      <alignment horizontal="center" vertical="center"/>
    </xf>
    <xf numFmtId="193" fontId="6" fillId="0" borderId="107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textRotation="255"/>
    </xf>
    <xf numFmtId="0" fontId="6" fillId="0" borderId="109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distributed" vertical="center" wrapText="1" indent="1"/>
    </xf>
    <xf numFmtId="0" fontId="6" fillId="0" borderId="110" xfId="0" applyFont="1" applyBorder="1" applyAlignment="1">
      <alignment horizontal="distributed" vertical="center" wrapText="1" indent="1"/>
    </xf>
    <xf numFmtId="0" fontId="6" fillId="0" borderId="111" xfId="0" applyFont="1" applyBorder="1" applyAlignment="1">
      <alignment horizontal="distributed" vertical="center"/>
    </xf>
    <xf numFmtId="0" fontId="6" fillId="0" borderId="112" xfId="0" applyFont="1" applyBorder="1" applyAlignment="1">
      <alignment horizontal="distributed" vertical="center"/>
    </xf>
    <xf numFmtId="0" fontId="0" fillId="0" borderId="73" xfId="0" applyFont="1" applyBorder="1" applyAlignment="1">
      <alignment vertical="center" textRotation="255"/>
    </xf>
    <xf numFmtId="0" fontId="0" fillId="0" borderId="113" xfId="0" applyFont="1" applyBorder="1" applyAlignment="1">
      <alignment vertical="center" textRotation="255"/>
    </xf>
    <xf numFmtId="0" fontId="0" fillId="0" borderId="114" xfId="0" applyFont="1" applyBorder="1" applyAlignment="1">
      <alignment vertical="center" textRotation="255"/>
    </xf>
    <xf numFmtId="197" fontId="6" fillId="0" borderId="108" xfId="0" applyNumberFormat="1" applyFont="1" applyBorder="1" applyAlignment="1">
      <alignment horizontal="center" vertical="center" textRotation="255" wrapText="1"/>
    </xf>
    <xf numFmtId="0" fontId="6" fillId="0" borderId="113" xfId="0" applyFont="1" applyBorder="1" applyAlignment="1">
      <alignment vertical="center" textRotation="255"/>
    </xf>
    <xf numFmtId="0" fontId="6" fillId="0" borderId="109" xfId="0" applyFont="1" applyBorder="1" applyAlignment="1">
      <alignment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14" xfId="0" applyFont="1" applyBorder="1" applyAlignment="1">
      <alignment horizontal="center" vertical="center" textRotation="255"/>
    </xf>
    <xf numFmtId="193" fontId="6" fillId="0" borderId="35" xfId="0" applyNumberFormat="1" applyFont="1" applyBorder="1" applyAlignment="1">
      <alignment horizontal="center" vertical="center" textRotation="255" wrapText="1"/>
    </xf>
    <xf numFmtId="193" fontId="6" fillId="0" borderId="20" xfId="0" applyNumberFormat="1" applyFont="1" applyBorder="1" applyAlignment="1">
      <alignment horizontal="center" vertical="center" textRotation="255" wrapText="1"/>
    </xf>
    <xf numFmtId="193" fontId="6" fillId="0" borderId="44" xfId="0" applyNumberFormat="1" applyFont="1" applyBorder="1" applyAlignment="1">
      <alignment horizontal="center" vertical="center" textRotation="255" wrapText="1"/>
    </xf>
    <xf numFmtId="193" fontId="16" fillId="0" borderId="106" xfId="0" applyNumberFormat="1" applyFont="1" applyBorder="1" applyAlignment="1">
      <alignment horizontal="center" vertical="center"/>
    </xf>
    <xf numFmtId="193" fontId="16" fillId="0" borderId="10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08" xfId="0" applyFont="1" applyBorder="1" applyAlignment="1">
      <alignment vertical="center" textRotation="255"/>
    </xf>
    <xf numFmtId="0" fontId="0" fillId="0" borderId="109" xfId="0" applyFont="1" applyBorder="1" applyAlignment="1">
      <alignment vertical="center" textRotation="255"/>
    </xf>
    <xf numFmtId="0" fontId="6" fillId="0" borderId="1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45" xfId="0" applyFont="1" applyBorder="1" applyAlignment="1">
      <alignment horizontal="right" vertical="center"/>
    </xf>
    <xf numFmtId="41" fontId="18" fillId="0" borderId="0" xfId="0" applyNumberFormat="1" applyFont="1" applyBorder="1" applyAlignment="1" applyProtection="1">
      <alignment horizontal="center" vertical="center"/>
      <protection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18" fillId="0" borderId="33" xfId="0" applyNumberFormat="1" applyFont="1" applyBorder="1" applyAlignment="1" applyProtection="1">
      <alignment horizontal="center" vertical="center"/>
      <protection/>
    </xf>
    <xf numFmtId="0" fontId="6" fillId="0" borderId="1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2" fillId="0" borderId="10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6" fillId="0" borderId="115" xfId="0" applyFont="1" applyBorder="1" applyAlignment="1">
      <alignment vertical="center"/>
    </xf>
    <xf numFmtId="0" fontId="6" fillId="0" borderId="3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distributed" vertical="center" textRotation="255" wrapText="1"/>
    </xf>
    <xf numFmtId="0" fontId="6" fillId="0" borderId="119" xfId="0" applyFont="1" applyBorder="1" applyAlignment="1">
      <alignment horizontal="distributed" vertical="center" textRotation="255" wrapText="1"/>
    </xf>
    <xf numFmtId="0" fontId="6" fillId="0" borderId="120" xfId="0" applyFont="1" applyBorder="1" applyAlignment="1">
      <alignment horizontal="distributed" vertical="center" textRotation="255" wrapText="1"/>
    </xf>
    <xf numFmtId="0" fontId="6" fillId="0" borderId="121" xfId="0" applyFont="1" applyBorder="1" applyAlignment="1">
      <alignment horizontal="center" vertical="center" textRotation="255" wrapText="1"/>
    </xf>
    <xf numFmtId="0" fontId="6" fillId="0" borderId="122" xfId="0" applyFont="1" applyBorder="1" applyAlignment="1">
      <alignment horizontal="center" vertical="center" textRotation="255" wrapText="1"/>
    </xf>
    <xf numFmtId="0" fontId="6" fillId="0" borderId="123" xfId="0" applyFont="1" applyBorder="1" applyAlignment="1">
      <alignment horizontal="center" vertical="center" textRotation="255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-01,13,14,16" xfId="63"/>
    <cellStyle name="標準_03-01_済　001_統計書03-0102 農業振興地域､耕地面積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" name="Line 8"/>
        <xdr:cNvSpPr>
          <a:spLocks/>
        </xdr:cNvSpPr>
      </xdr:nvSpPr>
      <xdr:spPr>
        <a:xfrm>
          <a:off x="763905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0</xdr:rowOff>
    </xdr:from>
    <xdr:to>
      <xdr:col>0</xdr:col>
      <xdr:colOff>657225</xdr:colOff>
      <xdr:row>3</xdr:row>
      <xdr:rowOff>304800</xdr:rowOff>
    </xdr:to>
    <xdr:sp>
      <xdr:nvSpPr>
        <xdr:cNvPr id="2" name="Line 11"/>
        <xdr:cNvSpPr>
          <a:spLocks/>
        </xdr:cNvSpPr>
      </xdr:nvSpPr>
      <xdr:spPr>
        <a:xfrm>
          <a:off x="19050" y="409575"/>
          <a:ext cx="6381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18</xdr:row>
      <xdr:rowOff>0</xdr:rowOff>
    </xdr:from>
    <xdr:to>
      <xdr:col>1</xdr:col>
      <xdr:colOff>9525</xdr:colOff>
      <xdr:row>20</xdr:row>
      <xdr:rowOff>0</xdr:rowOff>
    </xdr:to>
    <xdr:sp>
      <xdr:nvSpPr>
        <xdr:cNvPr id="4" name="Line 11"/>
        <xdr:cNvSpPr>
          <a:spLocks/>
        </xdr:cNvSpPr>
      </xdr:nvSpPr>
      <xdr:spPr>
        <a:xfrm>
          <a:off x="19050" y="5705475"/>
          <a:ext cx="657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</xdr:col>
      <xdr:colOff>438150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733425"/>
          <a:ext cx="933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19050</xdr:colOff>
      <xdr:row>24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5657850"/>
          <a:ext cx="971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57200"/>
          <a:ext cx="12096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381000"/>
          <a:ext cx="2495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0">
      <selection activeCell="A24" sqref="A24"/>
    </sheetView>
  </sheetViews>
  <sheetFormatPr defaultColWidth="10.25390625" defaultRowHeight="12.75"/>
  <cols>
    <col min="1" max="1" width="8.75390625" style="2" customWidth="1"/>
    <col min="2" max="13" width="7.625" style="2" customWidth="1"/>
    <col min="14" max="16384" width="10.25390625" style="2" customWidth="1"/>
  </cols>
  <sheetData>
    <row r="1" spans="1:13" ht="17.25">
      <c r="A1" s="230" t="s">
        <v>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2:13" ht="15" thickBot="1"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11" t="s">
        <v>7</v>
      </c>
    </row>
    <row r="3" spans="1:13" s="1" customFormat="1" ht="24.75" customHeight="1">
      <c r="A3" s="8" t="s">
        <v>86</v>
      </c>
      <c r="B3" s="256" t="s">
        <v>134</v>
      </c>
      <c r="C3" s="257"/>
      <c r="D3" s="257"/>
      <c r="E3" s="257"/>
      <c r="F3" s="257" t="s">
        <v>135</v>
      </c>
      <c r="G3" s="257"/>
      <c r="H3" s="257"/>
      <c r="I3" s="257"/>
      <c r="J3" s="258" t="s">
        <v>136</v>
      </c>
      <c r="K3" s="258"/>
      <c r="L3" s="258"/>
      <c r="M3" s="259"/>
    </row>
    <row r="4" spans="1:13" s="1" customFormat="1" ht="24.75" customHeight="1">
      <c r="A4" s="9" t="s">
        <v>2</v>
      </c>
      <c r="B4" s="60" t="s">
        <v>84</v>
      </c>
      <c r="C4" s="61" t="s">
        <v>1</v>
      </c>
      <c r="D4" s="62" t="s">
        <v>85</v>
      </c>
      <c r="E4" s="61" t="s">
        <v>0</v>
      </c>
      <c r="F4" s="61" t="s">
        <v>84</v>
      </c>
      <c r="G4" s="61" t="s">
        <v>1</v>
      </c>
      <c r="H4" s="62" t="s">
        <v>85</v>
      </c>
      <c r="I4" s="61" t="s">
        <v>0</v>
      </c>
      <c r="J4" s="212" t="s">
        <v>84</v>
      </c>
      <c r="K4" s="212" t="s">
        <v>1</v>
      </c>
      <c r="L4" s="213" t="s">
        <v>85</v>
      </c>
      <c r="M4" s="227" t="s">
        <v>0</v>
      </c>
    </row>
    <row r="5" spans="1:13" s="5" customFormat="1" ht="30" customHeight="1">
      <c r="A5" s="161" t="s">
        <v>87</v>
      </c>
      <c r="B5" s="122">
        <f aca="true" t="shared" si="0" ref="B5:M5">SUM(B6:B14)</f>
        <v>5255</v>
      </c>
      <c r="C5" s="122">
        <f t="shared" si="0"/>
        <v>4.5</v>
      </c>
      <c r="D5" s="122">
        <f t="shared" si="0"/>
        <v>25.699999999999996</v>
      </c>
      <c r="E5" s="123">
        <f t="shared" si="0"/>
        <v>5285.200000000001</v>
      </c>
      <c r="F5" s="122">
        <f t="shared" si="0"/>
        <v>5253.700000000001</v>
      </c>
      <c r="G5" s="122">
        <f t="shared" si="0"/>
        <v>4.5</v>
      </c>
      <c r="H5" s="122">
        <f t="shared" si="0"/>
        <v>25.699999999999996</v>
      </c>
      <c r="I5" s="122">
        <f t="shared" si="0"/>
        <v>5283.900000000001</v>
      </c>
      <c r="J5" s="124">
        <f t="shared" si="0"/>
        <v>5284.8</v>
      </c>
      <c r="K5" s="122">
        <f t="shared" si="0"/>
        <v>3.6</v>
      </c>
      <c r="L5" s="122">
        <f t="shared" si="0"/>
        <v>25.9</v>
      </c>
      <c r="M5" s="122">
        <f t="shared" si="0"/>
        <v>5314.3</v>
      </c>
    </row>
    <row r="6" spans="1:13" s="5" customFormat="1" ht="30" customHeight="1">
      <c r="A6" s="162" t="s">
        <v>88</v>
      </c>
      <c r="B6" s="125">
        <v>859.1</v>
      </c>
      <c r="C6" s="126"/>
      <c r="D6" s="125">
        <v>5.2</v>
      </c>
      <c r="E6" s="127">
        <f>SUM(B6:D6)</f>
        <v>864.3000000000001</v>
      </c>
      <c r="F6" s="126">
        <v>855.4</v>
      </c>
      <c r="G6" s="126"/>
      <c r="H6" s="126">
        <v>5.2</v>
      </c>
      <c r="I6" s="126">
        <f aca="true" t="shared" si="1" ref="I6:I14">SUM(F6:H6)</f>
        <v>860.6</v>
      </c>
      <c r="J6" s="164">
        <v>853.4</v>
      </c>
      <c r="K6" s="165"/>
      <c r="L6" s="166">
        <v>5.2</v>
      </c>
      <c r="M6" s="166">
        <f aca="true" t="shared" si="2" ref="M6:M14">SUM(J6:L6)</f>
        <v>858.6</v>
      </c>
    </row>
    <row r="7" spans="1:13" s="5" customFormat="1" ht="30" customHeight="1">
      <c r="A7" s="162" t="s">
        <v>89</v>
      </c>
      <c r="B7" s="125">
        <v>380.1</v>
      </c>
      <c r="C7" s="126"/>
      <c r="D7" s="125">
        <v>0.9</v>
      </c>
      <c r="E7" s="127">
        <f aca="true" t="shared" si="3" ref="E7:E14">SUM(B7:D7)</f>
        <v>381</v>
      </c>
      <c r="F7" s="126">
        <v>380</v>
      </c>
      <c r="G7" s="126"/>
      <c r="H7" s="126">
        <v>0.9</v>
      </c>
      <c r="I7" s="126">
        <f t="shared" si="1"/>
        <v>380.9</v>
      </c>
      <c r="J7" s="164">
        <v>380</v>
      </c>
      <c r="K7" s="165"/>
      <c r="L7" s="166">
        <v>0.9</v>
      </c>
      <c r="M7" s="166">
        <f t="shared" si="2"/>
        <v>380.9</v>
      </c>
    </row>
    <row r="8" spans="1:13" s="5" customFormat="1" ht="30" customHeight="1">
      <c r="A8" s="162" t="s">
        <v>90</v>
      </c>
      <c r="B8" s="125">
        <v>368.2</v>
      </c>
      <c r="C8" s="126"/>
      <c r="D8" s="125">
        <v>4.9</v>
      </c>
      <c r="E8" s="127">
        <f t="shared" si="3"/>
        <v>373.09999999999997</v>
      </c>
      <c r="F8" s="126">
        <v>368.1</v>
      </c>
      <c r="G8" s="126"/>
      <c r="H8" s="126">
        <v>4.9</v>
      </c>
      <c r="I8" s="126">
        <f t="shared" si="1"/>
        <v>373</v>
      </c>
      <c r="J8" s="164">
        <v>367.3</v>
      </c>
      <c r="K8" s="165"/>
      <c r="L8" s="166">
        <v>5.1</v>
      </c>
      <c r="M8" s="166">
        <f t="shared" si="2"/>
        <v>372.40000000000003</v>
      </c>
    </row>
    <row r="9" spans="1:13" s="5" customFormat="1" ht="30" customHeight="1">
      <c r="A9" s="162" t="s">
        <v>91</v>
      </c>
      <c r="B9" s="125">
        <v>744.1</v>
      </c>
      <c r="C9" s="126"/>
      <c r="D9" s="125">
        <v>3.1</v>
      </c>
      <c r="E9" s="127">
        <f t="shared" si="3"/>
        <v>747.2</v>
      </c>
      <c r="F9" s="126">
        <v>744</v>
      </c>
      <c r="G9" s="126"/>
      <c r="H9" s="126">
        <v>3.1</v>
      </c>
      <c r="I9" s="126">
        <f t="shared" si="1"/>
        <v>747.1</v>
      </c>
      <c r="J9" s="164">
        <v>769.1</v>
      </c>
      <c r="K9" s="165"/>
      <c r="L9" s="166">
        <v>3.1</v>
      </c>
      <c r="M9" s="166">
        <f t="shared" si="2"/>
        <v>772.2</v>
      </c>
    </row>
    <row r="10" spans="1:13" s="5" customFormat="1" ht="30" customHeight="1">
      <c r="A10" s="162" t="s">
        <v>92</v>
      </c>
      <c r="B10" s="125">
        <v>518.5</v>
      </c>
      <c r="C10" s="126"/>
      <c r="D10" s="125">
        <v>1.2</v>
      </c>
      <c r="E10" s="127">
        <f t="shared" si="3"/>
        <v>519.7</v>
      </c>
      <c r="F10" s="126">
        <v>518.3</v>
      </c>
      <c r="G10" s="126"/>
      <c r="H10" s="126">
        <v>1.2</v>
      </c>
      <c r="I10" s="126">
        <f t="shared" si="1"/>
        <v>519.5</v>
      </c>
      <c r="J10" s="164">
        <v>523</v>
      </c>
      <c r="K10" s="165"/>
      <c r="L10" s="166">
        <v>1.2</v>
      </c>
      <c r="M10" s="166">
        <f t="shared" si="2"/>
        <v>524.2</v>
      </c>
    </row>
    <row r="11" spans="1:13" s="5" customFormat="1" ht="30" customHeight="1">
      <c r="A11" s="162" t="s">
        <v>93</v>
      </c>
      <c r="B11" s="125">
        <v>483.6</v>
      </c>
      <c r="C11" s="125">
        <v>4.5</v>
      </c>
      <c r="D11" s="125">
        <v>5.5</v>
      </c>
      <c r="E11" s="127">
        <f t="shared" si="3"/>
        <v>493.6</v>
      </c>
      <c r="F11" s="125">
        <v>483.3</v>
      </c>
      <c r="G11" s="125">
        <v>4.5</v>
      </c>
      <c r="H11" s="125">
        <v>5.5</v>
      </c>
      <c r="I11" s="125">
        <f t="shared" si="1"/>
        <v>493.3</v>
      </c>
      <c r="J11" s="164">
        <v>483.2</v>
      </c>
      <c r="K11" s="166">
        <v>3.6</v>
      </c>
      <c r="L11" s="166">
        <v>5.5</v>
      </c>
      <c r="M11" s="166">
        <f t="shared" si="2"/>
        <v>492.3</v>
      </c>
    </row>
    <row r="12" spans="1:13" s="5" customFormat="1" ht="30" customHeight="1">
      <c r="A12" s="162" t="s">
        <v>94</v>
      </c>
      <c r="B12" s="125">
        <v>821.7</v>
      </c>
      <c r="C12" s="128"/>
      <c r="D12" s="125">
        <v>3</v>
      </c>
      <c r="E12" s="127">
        <f t="shared" si="3"/>
        <v>824.7</v>
      </c>
      <c r="F12" s="128">
        <v>822.9</v>
      </c>
      <c r="G12" s="128"/>
      <c r="H12" s="128">
        <v>3</v>
      </c>
      <c r="I12" s="128">
        <f t="shared" si="1"/>
        <v>825.9</v>
      </c>
      <c r="J12" s="164">
        <v>822.7</v>
      </c>
      <c r="K12" s="167"/>
      <c r="L12" s="166">
        <v>3</v>
      </c>
      <c r="M12" s="166">
        <f t="shared" si="2"/>
        <v>825.7</v>
      </c>
    </row>
    <row r="13" spans="1:13" s="5" customFormat="1" ht="30" customHeight="1">
      <c r="A13" s="162" t="s">
        <v>95</v>
      </c>
      <c r="B13" s="125">
        <v>688.7</v>
      </c>
      <c r="C13" s="128"/>
      <c r="D13" s="125">
        <v>1.4</v>
      </c>
      <c r="E13" s="127">
        <f t="shared" si="3"/>
        <v>690.1</v>
      </c>
      <c r="F13" s="128">
        <v>688.6</v>
      </c>
      <c r="G13" s="128"/>
      <c r="H13" s="128">
        <v>1.4</v>
      </c>
      <c r="I13" s="128">
        <f t="shared" si="1"/>
        <v>690</v>
      </c>
      <c r="J13" s="164">
        <v>693.1</v>
      </c>
      <c r="K13" s="167"/>
      <c r="L13" s="166">
        <v>1.4</v>
      </c>
      <c r="M13" s="166">
        <f t="shared" si="2"/>
        <v>694.5</v>
      </c>
    </row>
    <row r="14" spans="1:13" s="5" customFormat="1" ht="30" customHeight="1" thickBot="1">
      <c r="A14" s="163" t="s">
        <v>96</v>
      </c>
      <c r="B14" s="129">
        <v>391</v>
      </c>
      <c r="C14" s="130"/>
      <c r="D14" s="129">
        <v>0.5</v>
      </c>
      <c r="E14" s="131">
        <f t="shared" si="3"/>
        <v>391.5</v>
      </c>
      <c r="F14" s="130">
        <v>393.1</v>
      </c>
      <c r="G14" s="130"/>
      <c r="H14" s="130">
        <v>0.5</v>
      </c>
      <c r="I14" s="130">
        <f t="shared" si="1"/>
        <v>393.6</v>
      </c>
      <c r="J14" s="168">
        <v>393</v>
      </c>
      <c r="K14" s="169"/>
      <c r="L14" s="170">
        <v>0.5</v>
      </c>
      <c r="M14" s="170">
        <f t="shared" si="2"/>
        <v>393.5</v>
      </c>
    </row>
    <row r="15" spans="1:13" s="5" customFormat="1" ht="14.25" customHeight="1">
      <c r="A15" s="10"/>
      <c r="B15" s="7"/>
      <c r="C15" s="59"/>
      <c r="D15" s="59"/>
      <c r="E15" s="95"/>
      <c r="F15" s="59"/>
      <c r="G15" s="59"/>
      <c r="H15" s="59"/>
      <c r="I15" s="59"/>
      <c r="J15" s="59"/>
      <c r="K15" s="59"/>
      <c r="L15" s="59"/>
      <c r="M15" s="221" t="s">
        <v>102</v>
      </c>
    </row>
    <row r="16" spans="1:13" s="5" customFormat="1" ht="21" customHeight="1">
      <c r="A16" s="10"/>
      <c r="B16" s="7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</row>
    <row r="17" spans="1:13" ht="17.25">
      <c r="A17" s="240" t="s">
        <v>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</row>
    <row r="18" spans="2:13" ht="15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11" t="s">
        <v>6</v>
      </c>
    </row>
    <row r="19" spans="1:13" s="1" customFormat="1" ht="18" customHeight="1">
      <c r="A19" s="8" t="s">
        <v>97</v>
      </c>
      <c r="B19" s="270" t="s">
        <v>137</v>
      </c>
      <c r="C19" s="265"/>
      <c r="D19" s="265"/>
      <c r="E19" s="266"/>
      <c r="F19" s="264" t="s">
        <v>134</v>
      </c>
      <c r="G19" s="265"/>
      <c r="H19" s="265"/>
      <c r="I19" s="266"/>
      <c r="J19" s="260" t="s">
        <v>135</v>
      </c>
      <c r="K19" s="261"/>
      <c r="L19" s="261"/>
      <c r="M19" s="261"/>
    </row>
    <row r="20" spans="1:13" s="1" customFormat="1" ht="18" customHeight="1">
      <c r="A20" s="9" t="s">
        <v>98</v>
      </c>
      <c r="B20" s="271"/>
      <c r="C20" s="268"/>
      <c r="D20" s="268"/>
      <c r="E20" s="269"/>
      <c r="F20" s="267"/>
      <c r="G20" s="268"/>
      <c r="H20" s="268"/>
      <c r="I20" s="269"/>
      <c r="J20" s="262"/>
      <c r="K20" s="263"/>
      <c r="L20" s="263"/>
      <c r="M20" s="263"/>
    </row>
    <row r="21" spans="1:13" ht="30" customHeight="1">
      <c r="A21" s="63" t="s">
        <v>99</v>
      </c>
      <c r="B21" s="253">
        <v>6650</v>
      </c>
      <c r="C21" s="254"/>
      <c r="D21" s="254"/>
      <c r="E21" s="255"/>
      <c r="F21" s="244">
        <v>6630</v>
      </c>
      <c r="G21" s="245"/>
      <c r="H21" s="245"/>
      <c r="I21" s="246"/>
      <c r="J21" s="235">
        <v>6600</v>
      </c>
      <c r="K21" s="236"/>
      <c r="L21" s="236"/>
      <c r="M21" s="236"/>
    </row>
    <row r="22" spans="1:13" ht="30" customHeight="1">
      <c r="A22" s="10" t="s">
        <v>100</v>
      </c>
      <c r="B22" s="250">
        <v>808</v>
      </c>
      <c r="C22" s="251"/>
      <c r="D22" s="251"/>
      <c r="E22" s="252"/>
      <c r="F22" s="241">
        <v>795</v>
      </c>
      <c r="G22" s="242"/>
      <c r="H22" s="242"/>
      <c r="I22" s="243"/>
      <c r="J22" s="233">
        <v>781</v>
      </c>
      <c r="K22" s="234"/>
      <c r="L22" s="234"/>
      <c r="M22" s="234"/>
    </row>
    <row r="23" spans="1:13" ht="30" customHeight="1" thickBot="1">
      <c r="A23" s="96" t="s">
        <v>101</v>
      </c>
      <c r="B23" s="247">
        <v>7460</v>
      </c>
      <c r="C23" s="248"/>
      <c r="D23" s="248"/>
      <c r="E23" s="249"/>
      <c r="F23" s="237">
        <v>7420</v>
      </c>
      <c r="G23" s="238"/>
      <c r="H23" s="238"/>
      <c r="I23" s="239"/>
      <c r="J23" s="231">
        <v>7380</v>
      </c>
      <c r="K23" s="232"/>
      <c r="L23" s="232"/>
      <c r="M23" s="232"/>
    </row>
    <row r="24" spans="1:13" ht="14.25" customHeight="1">
      <c r="A24" s="225" t="s">
        <v>150</v>
      </c>
      <c r="B24" s="208"/>
      <c r="C24" s="208"/>
      <c r="D24" s="208"/>
      <c r="E24" s="58"/>
      <c r="F24" s="58"/>
      <c r="G24" s="58"/>
      <c r="H24" s="58"/>
      <c r="I24" s="58"/>
      <c r="J24" s="97"/>
      <c r="K24" s="58"/>
      <c r="M24" s="98" t="s">
        <v>115</v>
      </c>
    </row>
  </sheetData>
  <sheetProtection/>
  <mergeCells count="17">
    <mergeCell ref="B21:E21"/>
    <mergeCell ref="B3:E3"/>
    <mergeCell ref="F3:I3"/>
    <mergeCell ref="J3:M3"/>
    <mergeCell ref="J19:M20"/>
    <mergeCell ref="F19:I20"/>
    <mergeCell ref="B19:E20"/>
    <mergeCell ref="A1:M1"/>
    <mergeCell ref="J23:M23"/>
    <mergeCell ref="J22:M22"/>
    <mergeCell ref="J21:M21"/>
    <mergeCell ref="F23:I23"/>
    <mergeCell ref="A17:M17"/>
    <mergeCell ref="F22:I22"/>
    <mergeCell ref="F21:I21"/>
    <mergeCell ref="B23:E23"/>
    <mergeCell ref="B22:E2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160" zoomScaleSheetLayoutView="160" zoomScalePageLayoutView="0" workbookViewId="0" topLeftCell="A1">
      <selection activeCell="J43" sqref="J43"/>
    </sheetView>
  </sheetViews>
  <sheetFormatPr defaultColWidth="10.625" defaultRowHeight="12.75"/>
  <cols>
    <col min="1" max="1" width="6.75390625" style="20" customWidth="1"/>
    <col min="2" max="2" width="5.75390625" style="20" customWidth="1"/>
    <col min="3" max="8" width="6.875" style="20" hidden="1" customWidth="1"/>
    <col min="9" max="20" width="6.875" style="20" customWidth="1"/>
    <col min="21" max="16384" width="10.625" style="20" customWidth="1"/>
  </cols>
  <sheetData>
    <row r="1" spans="1:20" s="12" customFormat="1" ht="17.25">
      <c r="A1" s="334" t="s">
        <v>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</row>
    <row r="2" spans="1:20" s="16" customFormat="1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8"/>
      <c r="T2" s="15" t="s">
        <v>9</v>
      </c>
    </row>
    <row r="3" spans="1:20" s="16" customFormat="1" ht="24" customHeight="1">
      <c r="A3" s="306" t="s">
        <v>109</v>
      </c>
      <c r="B3" s="307"/>
      <c r="C3" s="335" t="s">
        <v>107</v>
      </c>
      <c r="D3" s="336"/>
      <c r="E3" s="336"/>
      <c r="F3" s="336"/>
      <c r="G3" s="336"/>
      <c r="H3" s="336"/>
      <c r="I3" s="335" t="s">
        <v>138</v>
      </c>
      <c r="J3" s="336"/>
      <c r="K3" s="336"/>
      <c r="L3" s="336"/>
      <c r="M3" s="283"/>
      <c r="N3" s="336"/>
      <c r="O3" s="337" t="s">
        <v>139</v>
      </c>
      <c r="P3" s="337"/>
      <c r="Q3" s="337"/>
      <c r="R3" s="337"/>
      <c r="S3" s="272"/>
      <c r="T3" s="272"/>
    </row>
    <row r="4" spans="1:20" s="17" customFormat="1" ht="34.5" customHeight="1">
      <c r="A4" s="22" t="s">
        <v>11</v>
      </c>
      <c r="B4" s="67" t="s">
        <v>12</v>
      </c>
      <c r="C4" s="68" t="s">
        <v>103</v>
      </c>
      <c r="D4" s="69" t="s">
        <v>104</v>
      </c>
      <c r="E4" s="69" t="s">
        <v>105</v>
      </c>
      <c r="F4" s="69" t="s">
        <v>106</v>
      </c>
      <c r="G4" s="300" t="s">
        <v>4</v>
      </c>
      <c r="H4" s="301"/>
      <c r="I4" s="68" t="s">
        <v>103</v>
      </c>
      <c r="J4" s="69" t="s">
        <v>104</v>
      </c>
      <c r="K4" s="69" t="s">
        <v>105</v>
      </c>
      <c r="L4" s="69" t="s">
        <v>106</v>
      </c>
      <c r="M4" s="300" t="s">
        <v>4</v>
      </c>
      <c r="N4" s="310"/>
      <c r="O4" s="214" t="s">
        <v>13</v>
      </c>
      <c r="P4" s="215" t="s">
        <v>14</v>
      </c>
      <c r="Q4" s="215" t="s">
        <v>15</v>
      </c>
      <c r="R4" s="215" t="s">
        <v>16</v>
      </c>
      <c r="S4" s="339" t="s">
        <v>17</v>
      </c>
      <c r="T4" s="340"/>
    </row>
    <row r="5" spans="1:20" s="18" customFormat="1" ht="21.75" customHeight="1">
      <c r="A5" s="292" t="s">
        <v>18</v>
      </c>
      <c r="B5" s="173" t="s">
        <v>18</v>
      </c>
      <c r="C5" s="55">
        <f>C7+C8+C9+C10+C11+C12+C13+C14+C15</f>
        <v>1448</v>
      </c>
      <c r="D5" s="55">
        <f>D7+D8+D9+D10+D11+D12+D13+D14+D15</f>
        <v>336</v>
      </c>
      <c r="E5" s="55">
        <f>E7+E8+E9+E10+E11+E12+E13+E14+E15</f>
        <v>4440</v>
      </c>
      <c r="F5" s="55">
        <f>F7+F8+F9+F10+F11+F12+F13+F14+F15</f>
        <v>2441</v>
      </c>
      <c r="G5" s="298">
        <f>G7+G8+G9+G10+G11+G12+G13+G14+G15</f>
        <v>8665</v>
      </c>
      <c r="H5" s="299"/>
      <c r="I5" s="121">
        <f>I7+I8+I9+I10+I11+I12+I13+I14+I15</f>
        <v>1477</v>
      </c>
      <c r="J5" s="121">
        <f>J7+J8+J9+J10+J11+J12+J13+J14+J15</f>
        <v>200</v>
      </c>
      <c r="K5" s="121">
        <f>K7+K8+K9+K10+K11+K12+K13+K14+K15</f>
        <v>3374</v>
      </c>
      <c r="L5" s="121">
        <f>L7+L8+L9+L10+L11+L12+L13+L14+L15</f>
        <v>2652</v>
      </c>
      <c r="M5" s="308">
        <f>M7+M8+M9+M10+M11+M12+M13+M14+M15</f>
        <v>7703</v>
      </c>
      <c r="N5" s="309"/>
      <c r="O5" s="137">
        <f>O7+O8+O9+O10+O11+O12+O13+O14+O15</f>
        <v>1330</v>
      </c>
      <c r="P5" s="137">
        <f>P7+P8+P9+P10+P11+P12+P13+P14+P15</f>
        <v>133</v>
      </c>
      <c r="Q5" s="137">
        <f>Q7+Q8+Q9+Q10+Q11+Q12+Q13+Q14+Q15</f>
        <v>2532</v>
      </c>
      <c r="R5" s="137">
        <f>R7+R8+R9+R10+R11+R12+R13+R14+R15</f>
        <v>2531</v>
      </c>
      <c r="S5" s="338">
        <f>S7+S8+S9+S10+S11+S12+S13+S14+S15</f>
        <v>6526</v>
      </c>
      <c r="T5" s="338"/>
    </row>
    <row r="6" spans="1:20" s="16" customFormat="1" ht="21.75" customHeight="1">
      <c r="A6" s="293"/>
      <c r="B6" s="19" t="s">
        <v>19</v>
      </c>
      <c r="C6" s="52">
        <f>C5/G5*100</f>
        <v>16.710905943450662</v>
      </c>
      <c r="D6" s="52">
        <f>D5/G5*100</f>
        <v>3.877668782458165</v>
      </c>
      <c r="E6" s="52">
        <f>E5/G5*100</f>
        <v>51.24062319676861</v>
      </c>
      <c r="F6" s="52">
        <f>F5/G5*100</f>
        <v>28.17080207732256</v>
      </c>
      <c r="G6" s="296">
        <f>G5/G5*100</f>
        <v>100</v>
      </c>
      <c r="H6" s="297"/>
      <c r="I6" s="120">
        <f>I5/M5*100</f>
        <v>19.174347656757107</v>
      </c>
      <c r="J6" s="120">
        <f>J5/M5*100</f>
        <v>2.596391016487083</v>
      </c>
      <c r="K6" s="120">
        <f>K5/M5*100</f>
        <v>43.80111644813709</v>
      </c>
      <c r="L6" s="120">
        <f>L5/M5*100</f>
        <v>34.428144878618724</v>
      </c>
      <c r="M6" s="319">
        <f>M5/M5*100</f>
        <v>100</v>
      </c>
      <c r="N6" s="320"/>
      <c r="O6" s="135">
        <f>O5/S5*100</f>
        <v>20.380018387986514</v>
      </c>
      <c r="P6" s="135">
        <f>P5/S5*100</f>
        <v>2.0380018387986514</v>
      </c>
      <c r="Q6" s="135">
        <f>Q5/S5*100</f>
        <v>38.79865154765553</v>
      </c>
      <c r="R6" s="135">
        <f>R5/S5*100</f>
        <v>38.7833282255593</v>
      </c>
      <c r="S6" s="323">
        <f>S5/S5*100</f>
        <v>100</v>
      </c>
      <c r="T6" s="323"/>
    </row>
    <row r="7" spans="1:20" ht="21.75" customHeight="1">
      <c r="A7" s="281" t="s">
        <v>20</v>
      </c>
      <c r="B7" s="282"/>
      <c r="C7" s="55">
        <v>241</v>
      </c>
      <c r="D7" s="55">
        <v>35</v>
      </c>
      <c r="E7" s="55">
        <v>946</v>
      </c>
      <c r="F7" s="55">
        <v>459</v>
      </c>
      <c r="G7" s="294">
        <f aca="true" t="shared" si="0" ref="G7:G15">SUM(C7:F7)</f>
        <v>1681</v>
      </c>
      <c r="H7" s="295"/>
      <c r="I7" s="121">
        <v>235</v>
      </c>
      <c r="J7" s="121">
        <v>30</v>
      </c>
      <c r="K7" s="121">
        <v>732</v>
      </c>
      <c r="L7" s="121">
        <v>478</v>
      </c>
      <c r="M7" s="317">
        <f aca="true" t="shared" si="1" ref="M7:M15">SUM(I7:L7)</f>
        <v>1475</v>
      </c>
      <c r="N7" s="318"/>
      <c r="O7" s="137">
        <v>190</v>
      </c>
      <c r="P7" s="137">
        <v>39</v>
      </c>
      <c r="Q7" s="137">
        <v>551</v>
      </c>
      <c r="R7" s="137">
        <v>483</v>
      </c>
      <c r="S7" s="322">
        <f aca="true" t="shared" si="2" ref="S7:S15">SUM(O7:R7)</f>
        <v>1263</v>
      </c>
      <c r="T7" s="322"/>
    </row>
    <row r="8" spans="1:20" ht="21.75" customHeight="1">
      <c r="A8" s="281" t="s">
        <v>21</v>
      </c>
      <c r="B8" s="282"/>
      <c r="C8" s="55">
        <v>127</v>
      </c>
      <c r="D8" s="55">
        <v>14</v>
      </c>
      <c r="E8" s="55">
        <v>511</v>
      </c>
      <c r="F8" s="55">
        <v>201</v>
      </c>
      <c r="G8" s="313">
        <f t="shared" si="0"/>
        <v>853</v>
      </c>
      <c r="H8" s="314"/>
      <c r="I8" s="121">
        <v>138</v>
      </c>
      <c r="J8" s="121">
        <v>21</v>
      </c>
      <c r="K8" s="121">
        <v>368</v>
      </c>
      <c r="L8" s="121">
        <v>223</v>
      </c>
      <c r="M8" s="315">
        <f t="shared" si="1"/>
        <v>750</v>
      </c>
      <c r="N8" s="316"/>
      <c r="O8" s="137">
        <v>138</v>
      </c>
      <c r="P8" s="137">
        <v>7</v>
      </c>
      <c r="Q8" s="137">
        <v>251</v>
      </c>
      <c r="R8" s="137">
        <v>238</v>
      </c>
      <c r="S8" s="321">
        <f t="shared" si="2"/>
        <v>634</v>
      </c>
      <c r="T8" s="321"/>
    </row>
    <row r="9" spans="1:20" ht="21.75" customHeight="1">
      <c r="A9" s="281" t="s">
        <v>22</v>
      </c>
      <c r="B9" s="282"/>
      <c r="C9" s="55">
        <v>164</v>
      </c>
      <c r="D9" s="55">
        <v>21</v>
      </c>
      <c r="E9" s="55">
        <v>519</v>
      </c>
      <c r="F9" s="55">
        <v>251</v>
      </c>
      <c r="G9" s="313">
        <f t="shared" si="0"/>
        <v>955</v>
      </c>
      <c r="H9" s="314"/>
      <c r="I9" s="121">
        <v>148</v>
      </c>
      <c r="J9" s="121">
        <v>25</v>
      </c>
      <c r="K9" s="121">
        <v>373</v>
      </c>
      <c r="L9" s="121">
        <v>291</v>
      </c>
      <c r="M9" s="315">
        <f t="shared" si="1"/>
        <v>837</v>
      </c>
      <c r="N9" s="316"/>
      <c r="O9" s="137">
        <v>143</v>
      </c>
      <c r="P9" s="137">
        <v>15</v>
      </c>
      <c r="Q9" s="137">
        <v>266</v>
      </c>
      <c r="R9" s="137">
        <v>264</v>
      </c>
      <c r="S9" s="321">
        <f t="shared" si="2"/>
        <v>688</v>
      </c>
      <c r="T9" s="321"/>
    </row>
    <row r="10" spans="1:20" ht="21.75" customHeight="1">
      <c r="A10" s="281" t="s">
        <v>23</v>
      </c>
      <c r="B10" s="282"/>
      <c r="C10" s="55">
        <v>165</v>
      </c>
      <c r="D10" s="55">
        <v>21</v>
      </c>
      <c r="E10" s="55">
        <v>642</v>
      </c>
      <c r="F10" s="55">
        <v>283</v>
      </c>
      <c r="G10" s="313">
        <f t="shared" si="0"/>
        <v>1111</v>
      </c>
      <c r="H10" s="314"/>
      <c r="I10" s="121">
        <v>184</v>
      </c>
      <c r="J10" s="121">
        <v>35</v>
      </c>
      <c r="K10" s="121">
        <v>443</v>
      </c>
      <c r="L10" s="121">
        <v>324</v>
      </c>
      <c r="M10" s="315">
        <f t="shared" si="1"/>
        <v>986</v>
      </c>
      <c r="N10" s="316"/>
      <c r="O10" s="137">
        <v>184</v>
      </c>
      <c r="P10" s="137">
        <v>23</v>
      </c>
      <c r="Q10" s="137">
        <v>337</v>
      </c>
      <c r="R10" s="137">
        <v>299</v>
      </c>
      <c r="S10" s="321">
        <f t="shared" si="2"/>
        <v>843</v>
      </c>
      <c r="T10" s="321"/>
    </row>
    <row r="11" spans="1:20" ht="21.75" customHeight="1">
      <c r="A11" s="281" t="s">
        <v>24</v>
      </c>
      <c r="B11" s="282"/>
      <c r="C11" s="55">
        <v>169</v>
      </c>
      <c r="D11" s="55">
        <v>32</v>
      </c>
      <c r="E11" s="55">
        <v>508</v>
      </c>
      <c r="F11" s="55">
        <v>389</v>
      </c>
      <c r="G11" s="313">
        <f t="shared" si="0"/>
        <v>1098</v>
      </c>
      <c r="H11" s="314"/>
      <c r="I11" s="121">
        <v>198</v>
      </c>
      <c r="J11" s="121">
        <v>21</v>
      </c>
      <c r="K11" s="121">
        <v>429</v>
      </c>
      <c r="L11" s="121">
        <v>399</v>
      </c>
      <c r="M11" s="315">
        <f t="shared" si="1"/>
        <v>1047</v>
      </c>
      <c r="N11" s="316"/>
      <c r="O11" s="137">
        <v>205</v>
      </c>
      <c r="P11" s="137">
        <v>11</v>
      </c>
      <c r="Q11" s="137">
        <v>352</v>
      </c>
      <c r="R11" s="137">
        <v>361</v>
      </c>
      <c r="S11" s="321">
        <f t="shared" si="2"/>
        <v>929</v>
      </c>
      <c r="T11" s="321"/>
    </row>
    <row r="12" spans="1:20" ht="21.75" customHeight="1">
      <c r="A12" s="281" t="s">
        <v>25</v>
      </c>
      <c r="B12" s="282"/>
      <c r="C12" s="55">
        <v>115</v>
      </c>
      <c r="D12" s="55">
        <v>62</v>
      </c>
      <c r="E12" s="55">
        <v>262</v>
      </c>
      <c r="F12" s="55">
        <v>83</v>
      </c>
      <c r="G12" s="313">
        <f t="shared" si="0"/>
        <v>522</v>
      </c>
      <c r="H12" s="314"/>
      <c r="I12" s="121">
        <v>109</v>
      </c>
      <c r="J12" s="121">
        <v>10</v>
      </c>
      <c r="K12" s="121">
        <v>240</v>
      </c>
      <c r="L12" s="121">
        <v>94</v>
      </c>
      <c r="M12" s="315">
        <f t="shared" si="1"/>
        <v>453</v>
      </c>
      <c r="N12" s="316"/>
      <c r="O12" s="137">
        <v>89</v>
      </c>
      <c r="P12" s="137">
        <v>11</v>
      </c>
      <c r="Q12" s="137">
        <v>203</v>
      </c>
      <c r="R12" s="137">
        <v>96</v>
      </c>
      <c r="S12" s="321">
        <f t="shared" si="2"/>
        <v>399</v>
      </c>
      <c r="T12" s="321"/>
    </row>
    <row r="13" spans="1:20" s="16" customFormat="1" ht="21.75" customHeight="1">
      <c r="A13" s="281" t="s">
        <v>26</v>
      </c>
      <c r="B13" s="282"/>
      <c r="C13" s="55">
        <v>169</v>
      </c>
      <c r="D13" s="55">
        <v>60</v>
      </c>
      <c r="E13" s="55">
        <v>449</v>
      </c>
      <c r="F13" s="55">
        <v>146</v>
      </c>
      <c r="G13" s="313">
        <f t="shared" si="0"/>
        <v>824</v>
      </c>
      <c r="H13" s="314"/>
      <c r="I13" s="121">
        <v>183</v>
      </c>
      <c r="J13" s="121">
        <v>32</v>
      </c>
      <c r="K13" s="121">
        <v>344</v>
      </c>
      <c r="L13" s="121">
        <v>149</v>
      </c>
      <c r="M13" s="315">
        <f t="shared" si="1"/>
        <v>708</v>
      </c>
      <c r="N13" s="316"/>
      <c r="O13" s="137">
        <v>145</v>
      </c>
      <c r="P13" s="137">
        <v>10</v>
      </c>
      <c r="Q13" s="137">
        <v>249</v>
      </c>
      <c r="R13" s="137">
        <v>153</v>
      </c>
      <c r="S13" s="321">
        <f t="shared" si="2"/>
        <v>557</v>
      </c>
      <c r="T13" s="321"/>
    </row>
    <row r="14" spans="1:20" s="16" customFormat="1" ht="21.75" customHeight="1">
      <c r="A14" s="281" t="s">
        <v>27</v>
      </c>
      <c r="B14" s="282"/>
      <c r="C14" s="55">
        <v>158</v>
      </c>
      <c r="D14" s="55">
        <v>57</v>
      </c>
      <c r="E14" s="55">
        <v>392</v>
      </c>
      <c r="F14" s="55">
        <v>228</v>
      </c>
      <c r="G14" s="313">
        <f t="shared" si="0"/>
        <v>835</v>
      </c>
      <c r="H14" s="314"/>
      <c r="I14" s="121">
        <v>160</v>
      </c>
      <c r="J14" s="121">
        <v>6</v>
      </c>
      <c r="K14" s="121">
        <v>282</v>
      </c>
      <c r="L14" s="121">
        <v>271</v>
      </c>
      <c r="M14" s="315">
        <f t="shared" si="1"/>
        <v>719</v>
      </c>
      <c r="N14" s="316"/>
      <c r="O14" s="137">
        <v>124</v>
      </c>
      <c r="P14" s="137">
        <v>8</v>
      </c>
      <c r="Q14" s="137">
        <v>209</v>
      </c>
      <c r="R14" s="137">
        <v>218</v>
      </c>
      <c r="S14" s="321">
        <f t="shared" si="2"/>
        <v>559</v>
      </c>
      <c r="T14" s="321"/>
    </row>
    <row r="15" spans="1:20" s="16" customFormat="1" ht="21.75" customHeight="1" thickBot="1">
      <c r="A15" s="332" t="s">
        <v>28</v>
      </c>
      <c r="B15" s="333"/>
      <c r="C15" s="64">
        <v>140</v>
      </c>
      <c r="D15" s="64">
        <v>34</v>
      </c>
      <c r="E15" s="64">
        <v>211</v>
      </c>
      <c r="F15" s="64">
        <v>401</v>
      </c>
      <c r="G15" s="311">
        <f t="shared" si="0"/>
        <v>786</v>
      </c>
      <c r="H15" s="312"/>
      <c r="I15" s="171">
        <v>122</v>
      </c>
      <c r="J15" s="171">
        <v>20</v>
      </c>
      <c r="K15" s="171">
        <v>163</v>
      </c>
      <c r="L15" s="171">
        <v>423</v>
      </c>
      <c r="M15" s="325">
        <f t="shared" si="1"/>
        <v>728</v>
      </c>
      <c r="N15" s="326"/>
      <c r="O15" s="172">
        <v>112</v>
      </c>
      <c r="P15" s="172">
        <v>9</v>
      </c>
      <c r="Q15" s="172">
        <v>114</v>
      </c>
      <c r="R15" s="172">
        <v>419</v>
      </c>
      <c r="S15" s="324">
        <f t="shared" si="2"/>
        <v>654</v>
      </c>
      <c r="T15" s="324"/>
    </row>
    <row r="16" spans="1:20" ht="14.25" customHeight="1">
      <c r="A16" s="224" t="s">
        <v>146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74"/>
      <c r="T16" s="38" t="s">
        <v>29</v>
      </c>
    </row>
    <row r="17" spans="1:17" ht="14.25" customHeight="1">
      <c r="A17" s="223" t="s">
        <v>147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74"/>
      <c r="Q17" s="74"/>
    </row>
    <row r="18" spans="1:20" s="16" customFormat="1" ht="14.25" customHeight="1">
      <c r="A18" s="223" t="s">
        <v>148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21"/>
      <c r="Q18" s="21"/>
      <c r="R18" s="21"/>
      <c r="S18" s="21"/>
      <c r="T18" s="21"/>
    </row>
    <row r="19" spans="1:20" ht="1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/>
      <c r="Q19" s="21"/>
      <c r="R19" s="21"/>
      <c r="S19" s="21"/>
      <c r="T19" s="21"/>
    </row>
    <row r="20" spans="1:20" s="12" customFormat="1" ht="17.25">
      <c r="A20" s="304" t="s">
        <v>108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</row>
    <row r="21" spans="1:20" s="12" customFormat="1" ht="16.5" customHeight="1" thickBo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05" t="s">
        <v>30</v>
      </c>
      <c r="T21" s="305"/>
    </row>
    <row r="22" spans="1:20" ht="24" customHeight="1">
      <c r="A22" s="306" t="s">
        <v>109</v>
      </c>
      <c r="B22" s="307"/>
      <c r="C22" s="302" t="s">
        <v>31</v>
      </c>
      <c r="D22" s="284"/>
      <c r="E22" s="284"/>
      <c r="F22" s="284"/>
      <c r="G22" s="284"/>
      <c r="H22" s="303"/>
      <c r="I22" s="283" t="s">
        <v>140</v>
      </c>
      <c r="J22" s="284"/>
      <c r="K22" s="284"/>
      <c r="L22" s="284"/>
      <c r="M22" s="284"/>
      <c r="N22" s="284"/>
      <c r="O22" s="272" t="s">
        <v>139</v>
      </c>
      <c r="P22" s="273"/>
      <c r="Q22" s="273"/>
      <c r="R22" s="273"/>
      <c r="S22" s="273"/>
      <c r="T22" s="273"/>
    </row>
    <row r="23" spans="1:20" ht="21.75" customHeight="1">
      <c r="A23" s="193"/>
      <c r="B23" s="194" t="s">
        <v>12</v>
      </c>
      <c r="C23" s="285" t="s">
        <v>16</v>
      </c>
      <c r="D23" s="287" t="s">
        <v>32</v>
      </c>
      <c r="E23" s="288"/>
      <c r="F23" s="288"/>
      <c r="G23" s="289"/>
      <c r="H23" s="290" t="s">
        <v>17</v>
      </c>
      <c r="I23" s="285" t="s">
        <v>16</v>
      </c>
      <c r="J23" s="329" t="s">
        <v>32</v>
      </c>
      <c r="K23" s="330"/>
      <c r="L23" s="330"/>
      <c r="M23" s="331"/>
      <c r="N23" s="290" t="s">
        <v>17</v>
      </c>
      <c r="O23" s="279" t="s">
        <v>16</v>
      </c>
      <c r="P23" s="274" t="s">
        <v>32</v>
      </c>
      <c r="Q23" s="275"/>
      <c r="R23" s="275"/>
      <c r="S23" s="276"/>
      <c r="T23" s="277" t="s">
        <v>17</v>
      </c>
    </row>
    <row r="24" spans="1:20" ht="30" customHeight="1">
      <c r="A24" s="22"/>
      <c r="B24" s="67"/>
      <c r="C24" s="286"/>
      <c r="D24" s="57" t="s">
        <v>33</v>
      </c>
      <c r="E24" s="66" t="s">
        <v>80</v>
      </c>
      <c r="F24" s="66" t="s">
        <v>81</v>
      </c>
      <c r="G24" s="57" t="s">
        <v>34</v>
      </c>
      <c r="H24" s="291"/>
      <c r="I24" s="286"/>
      <c r="J24" s="76" t="s">
        <v>33</v>
      </c>
      <c r="K24" s="66" t="s">
        <v>82</v>
      </c>
      <c r="L24" s="66" t="s">
        <v>83</v>
      </c>
      <c r="M24" s="57" t="s">
        <v>34</v>
      </c>
      <c r="N24" s="291"/>
      <c r="O24" s="280"/>
      <c r="P24" s="216" t="s">
        <v>33</v>
      </c>
      <c r="Q24" s="217" t="s">
        <v>82</v>
      </c>
      <c r="R24" s="217" t="s">
        <v>83</v>
      </c>
      <c r="S24" s="218" t="s">
        <v>34</v>
      </c>
      <c r="T24" s="278"/>
    </row>
    <row r="25" spans="1:20" ht="21.75" customHeight="1">
      <c r="A25" s="292" t="s">
        <v>18</v>
      </c>
      <c r="B25" s="173" t="s">
        <v>18</v>
      </c>
      <c r="C25" s="72">
        <f>SUM(C27,C28,C29,C30,C31,C32,C33,C34,C35)</f>
        <v>2441</v>
      </c>
      <c r="D25" s="72">
        <f>SUM(D27,D28,D29,D30,D31,D32,D33,D34,D35)</f>
        <v>1585</v>
      </c>
      <c r="E25" s="72">
        <f>SUM(E27,E28,E29,E30,E31,E32,E33,E34,E35)</f>
        <v>3005</v>
      </c>
      <c r="F25" s="72">
        <f>SUM(F27,F28,F29,F30,F31,F32,F33,F34,F35)</f>
        <v>1416</v>
      </c>
      <c r="G25" s="72">
        <f>SUM(G27,G28,G29,G30,G31,G32,G33,G34,G35)</f>
        <v>218</v>
      </c>
      <c r="H25" s="73">
        <f>SUM(C25:G25)</f>
        <v>8665</v>
      </c>
      <c r="I25" s="119">
        <f>SUM(I27,I28,I29,I30,I31,I32,I33,I34,I35)</f>
        <v>2652</v>
      </c>
      <c r="J25" s="119">
        <f>SUM(J27,J28,J29,J30,J31,J32,J33,J34,J35)</f>
        <v>1138</v>
      </c>
      <c r="K25" s="119">
        <f>SUM(K27,K28,K29,K30,K31,K32,K33,K34,K35)</f>
        <v>2490</v>
      </c>
      <c r="L25" s="119">
        <f>SUM(L27,L28,L29,L30,L31,L32,L33,L34,L35)</f>
        <v>1192</v>
      </c>
      <c r="M25" s="119">
        <f>SUM(M27,M28,M29,M30,M31,M32,M33,M34,M35)</f>
        <v>223</v>
      </c>
      <c r="N25" s="119">
        <f>SUM(I25:M25)</f>
        <v>7695</v>
      </c>
      <c r="O25" s="132">
        <f>SUM(O27,O28,O29,O30,O31,O32,O33,O34,O35)</f>
        <v>2531</v>
      </c>
      <c r="P25" s="133">
        <f>SUM(P27,P28,P29,P30,P31,P32,P33,P34,P35)</f>
        <v>1007</v>
      </c>
      <c r="Q25" s="133">
        <f>SUM(Q27,Q28,Q29,Q30,Q31,Q32,Q33,Q34,Q35)</f>
        <v>1893</v>
      </c>
      <c r="R25" s="133">
        <f>SUM(R27,R28,R29,R30,R31,R32,R33,R34,R35)</f>
        <v>889</v>
      </c>
      <c r="S25" s="133">
        <f>SUM(S27,S28,S29,S30,S31,S32,S33,S34,S35)</f>
        <v>206</v>
      </c>
      <c r="T25" s="133">
        <f>SUM(O25:S25)</f>
        <v>6526</v>
      </c>
    </row>
    <row r="26" spans="1:20" ht="21.75" customHeight="1">
      <c r="A26" s="293"/>
      <c r="B26" s="19" t="s">
        <v>19</v>
      </c>
      <c r="C26" s="52">
        <f>C25/H25*100</f>
        <v>28.17080207732256</v>
      </c>
      <c r="D26" s="52">
        <f>D25/H25*100</f>
        <v>18.29197922677438</v>
      </c>
      <c r="E26" s="52">
        <f>E25/H25*100</f>
        <v>34.6797461050202</v>
      </c>
      <c r="F26" s="52">
        <f>F25/H25*100</f>
        <v>16.341604154645122</v>
      </c>
      <c r="G26" s="52">
        <f>G25/H25*100</f>
        <v>2.5158684362377377</v>
      </c>
      <c r="H26" s="53">
        <f>H25/H25*100</f>
        <v>100</v>
      </c>
      <c r="I26" s="120">
        <f>I25/N25*100</f>
        <v>34.46393762183236</v>
      </c>
      <c r="J26" s="120">
        <f>J25/N25*100</f>
        <v>14.78882391163093</v>
      </c>
      <c r="K26" s="120">
        <f>K25/N25*100</f>
        <v>32.35867446393762</v>
      </c>
      <c r="L26" s="120">
        <f>L25/N25*100</f>
        <v>15.490578297595842</v>
      </c>
      <c r="M26" s="120">
        <f>M25/N25*100</f>
        <v>2.897985705003249</v>
      </c>
      <c r="N26" s="120">
        <f>N25/N25*100</f>
        <v>100</v>
      </c>
      <c r="O26" s="134">
        <f>O25/T25*100</f>
        <v>38.7833282255593</v>
      </c>
      <c r="P26" s="135">
        <f>P25/T25*100</f>
        <v>15.430585350904074</v>
      </c>
      <c r="Q26" s="135">
        <f>Q25/T25*100</f>
        <v>29.007048728164264</v>
      </c>
      <c r="R26" s="135">
        <f>R25/T25*100</f>
        <v>13.622433343548881</v>
      </c>
      <c r="S26" s="135">
        <f>S25/T25*100</f>
        <v>3.1566043518234754</v>
      </c>
      <c r="T26" s="135">
        <f>T25/T25*100</f>
        <v>100</v>
      </c>
    </row>
    <row r="27" spans="1:20" ht="21.75" customHeight="1">
      <c r="A27" s="281" t="s">
        <v>20</v>
      </c>
      <c r="B27" s="282"/>
      <c r="C27" s="55">
        <v>459</v>
      </c>
      <c r="D27" s="55">
        <v>299</v>
      </c>
      <c r="E27" s="55">
        <v>570</v>
      </c>
      <c r="F27" s="55">
        <v>324</v>
      </c>
      <c r="G27" s="55">
        <v>29</v>
      </c>
      <c r="H27" s="56">
        <f aca="true" t="shared" si="3" ref="H27:H35">SUM(C27:G27)</f>
        <v>1681</v>
      </c>
      <c r="I27" s="121">
        <v>478</v>
      </c>
      <c r="J27" s="121">
        <f>124+34+20+7+43</f>
        <v>228</v>
      </c>
      <c r="K27" s="121">
        <v>483</v>
      </c>
      <c r="L27" s="121">
        <v>251</v>
      </c>
      <c r="M27" s="121">
        <v>34</v>
      </c>
      <c r="N27" s="121">
        <f aca="true" t="shared" si="4" ref="N27:N35">SUM(I27:M27)</f>
        <v>1474</v>
      </c>
      <c r="O27" s="136">
        <v>483</v>
      </c>
      <c r="P27" s="137">
        <v>204</v>
      </c>
      <c r="Q27" s="137">
        <v>379</v>
      </c>
      <c r="R27" s="137">
        <v>164</v>
      </c>
      <c r="S27" s="137">
        <v>33</v>
      </c>
      <c r="T27" s="137">
        <f aca="true" t="shared" si="5" ref="T27:T35">SUM(O27:S27)</f>
        <v>1263</v>
      </c>
    </row>
    <row r="28" spans="1:20" ht="21.75" customHeight="1">
      <c r="A28" s="281" t="s">
        <v>21</v>
      </c>
      <c r="B28" s="282"/>
      <c r="C28" s="55">
        <v>201</v>
      </c>
      <c r="D28" s="55">
        <v>162</v>
      </c>
      <c r="E28" s="55">
        <v>352</v>
      </c>
      <c r="F28" s="55">
        <v>119</v>
      </c>
      <c r="G28" s="55">
        <v>19</v>
      </c>
      <c r="H28" s="56">
        <f t="shared" si="3"/>
        <v>853</v>
      </c>
      <c r="I28" s="121">
        <v>223</v>
      </c>
      <c r="J28" s="121">
        <v>105</v>
      </c>
      <c r="K28" s="121">
        <v>295</v>
      </c>
      <c r="L28" s="121">
        <v>107</v>
      </c>
      <c r="M28" s="121">
        <v>20</v>
      </c>
      <c r="N28" s="121">
        <f t="shared" si="4"/>
        <v>750</v>
      </c>
      <c r="O28" s="138">
        <v>238</v>
      </c>
      <c r="P28" s="137">
        <v>97</v>
      </c>
      <c r="Q28" s="137">
        <v>197</v>
      </c>
      <c r="R28" s="137">
        <v>84</v>
      </c>
      <c r="S28" s="137">
        <v>18</v>
      </c>
      <c r="T28" s="137">
        <f t="shared" si="5"/>
        <v>634</v>
      </c>
    </row>
    <row r="29" spans="1:20" ht="21.75" customHeight="1">
      <c r="A29" s="281" t="s">
        <v>22</v>
      </c>
      <c r="B29" s="282"/>
      <c r="C29" s="55">
        <v>251</v>
      </c>
      <c r="D29" s="55">
        <v>187</v>
      </c>
      <c r="E29" s="55">
        <v>355</v>
      </c>
      <c r="F29" s="55">
        <v>140</v>
      </c>
      <c r="G29" s="55">
        <v>22</v>
      </c>
      <c r="H29" s="56">
        <f t="shared" si="3"/>
        <v>955</v>
      </c>
      <c r="I29" s="121">
        <v>291</v>
      </c>
      <c r="J29" s="121">
        <v>125</v>
      </c>
      <c r="K29" s="121">
        <v>278</v>
      </c>
      <c r="L29" s="121">
        <v>125</v>
      </c>
      <c r="M29" s="121">
        <v>18</v>
      </c>
      <c r="N29" s="121">
        <f t="shared" si="4"/>
        <v>837</v>
      </c>
      <c r="O29" s="138">
        <v>264</v>
      </c>
      <c r="P29" s="137">
        <v>111</v>
      </c>
      <c r="Q29" s="137">
        <v>187</v>
      </c>
      <c r="R29" s="137">
        <v>97</v>
      </c>
      <c r="S29" s="137">
        <v>29</v>
      </c>
      <c r="T29" s="137">
        <f t="shared" si="5"/>
        <v>688</v>
      </c>
    </row>
    <row r="30" spans="1:20" ht="21.75" customHeight="1">
      <c r="A30" s="281" t="s">
        <v>23</v>
      </c>
      <c r="B30" s="282"/>
      <c r="C30" s="55">
        <v>283</v>
      </c>
      <c r="D30" s="55">
        <v>163</v>
      </c>
      <c r="E30" s="55">
        <v>390</v>
      </c>
      <c r="F30" s="55">
        <v>225</v>
      </c>
      <c r="G30" s="55">
        <v>50</v>
      </c>
      <c r="H30" s="56">
        <f t="shared" si="3"/>
        <v>1111</v>
      </c>
      <c r="I30" s="121">
        <v>324</v>
      </c>
      <c r="J30" s="121">
        <v>110</v>
      </c>
      <c r="K30" s="121">
        <v>336</v>
      </c>
      <c r="L30" s="121">
        <v>174</v>
      </c>
      <c r="M30" s="121">
        <v>42</v>
      </c>
      <c r="N30" s="121">
        <f t="shared" si="4"/>
        <v>986</v>
      </c>
      <c r="O30" s="138">
        <v>299</v>
      </c>
      <c r="P30" s="137">
        <v>118</v>
      </c>
      <c r="Q30" s="137">
        <v>251</v>
      </c>
      <c r="R30" s="137">
        <v>135</v>
      </c>
      <c r="S30" s="137">
        <v>40</v>
      </c>
      <c r="T30" s="137">
        <f t="shared" si="5"/>
        <v>843</v>
      </c>
    </row>
    <row r="31" spans="1:20" ht="21.75" customHeight="1">
      <c r="A31" s="281" t="s">
        <v>24</v>
      </c>
      <c r="B31" s="282"/>
      <c r="C31" s="44">
        <v>389</v>
      </c>
      <c r="D31" s="44">
        <v>221</v>
      </c>
      <c r="E31" s="44">
        <v>380</v>
      </c>
      <c r="F31" s="44">
        <v>94</v>
      </c>
      <c r="G31" s="44">
        <v>14</v>
      </c>
      <c r="H31" s="70">
        <f t="shared" si="3"/>
        <v>1098</v>
      </c>
      <c r="I31" s="121">
        <v>399</v>
      </c>
      <c r="J31" s="121">
        <v>192</v>
      </c>
      <c r="K31" s="121">
        <v>334</v>
      </c>
      <c r="L31" s="121">
        <v>105</v>
      </c>
      <c r="M31" s="121">
        <v>17</v>
      </c>
      <c r="N31" s="121">
        <f t="shared" si="4"/>
        <v>1047</v>
      </c>
      <c r="O31" s="138">
        <v>361</v>
      </c>
      <c r="P31" s="137">
        <v>172</v>
      </c>
      <c r="Q31" s="137">
        <v>287</v>
      </c>
      <c r="R31" s="137">
        <v>97</v>
      </c>
      <c r="S31" s="137">
        <v>12</v>
      </c>
      <c r="T31" s="137">
        <f t="shared" si="5"/>
        <v>929</v>
      </c>
    </row>
    <row r="32" spans="1:20" ht="21.75" customHeight="1">
      <c r="A32" s="281" t="s">
        <v>25</v>
      </c>
      <c r="B32" s="282"/>
      <c r="C32" s="44">
        <v>83</v>
      </c>
      <c r="D32" s="44">
        <v>71</v>
      </c>
      <c r="E32" s="44">
        <v>210</v>
      </c>
      <c r="F32" s="44">
        <v>128</v>
      </c>
      <c r="G32" s="44">
        <v>30</v>
      </c>
      <c r="H32" s="71">
        <f t="shared" si="3"/>
        <v>522</v>
      </c>
      <c r="I32" s="121">
        <v>94</v>
      </c>
      <c r="J32" s="121">
        <v>65</v>
      </c>
      <c r="K32" s="121">
        <v>162</v>
      </c>
      <c r="L32" s="121">
        <v>108</v>
      </c>
      <c r="M32" s="121">
        <v>24</v>
      </c>
      <c r="N32" s="121">
        <f t="shared" si="4"/>
        <v>453</v>
      </c>
      <c r="O32" s="138">
        <v>96</v>
      </c>
      <c r="P32" s="137">
        <v>52</v>
      </c>
      <c r="Q32" s="137">
        <v>135</v>
      </c>
      <c r="R32" s="137">
        <v>92</v>
      </c>
      <c r="S32" s="137">
        <v>24</v>
      </c>
      <c r="T32" s="137">
        <f t="shared" si="5"/>
        <v>399</v>
      </c>
    </row>
    <row r="33" spans="1:20" ht="21.75" customHeight="1">
      <c r="A33" s="281" t="s">
        <v>26</v>
      </c>
      <c r="B33" s="282"/>
      <c r="C33" s="44">
        <v>146</v>
      </c>
      <c r="D33" s="44">
        <v>132</v>
      </c>
      <c r="E33" s="44">
        <v>294</v>
      </c>
      <c r="F33" s="44">
        <v>214</v>
      </c>
      <c r="G33" s="44">
        <v>38</v>
      </c>
      <c r="H33" s="71">
        <f t="shared" si="3"/>
        <v>824</v>
      </c>
      <c r="I33" s="121">
        <v>149</v>
      </c>
      <c r="J33" s="121">
        <v>84</v>
      </c>
      <c r="K33" s="121">
        <v>250</v>
      </c>
      <c r="L33" s="121">
        <v>178</v>
      </c>
      <c r="M33" s="121">
        <v>47</v>
      </c>
      <c r="N33" s="121">
        <f t="shared" si="4"/>
        <v>708</v>
      </c>
      <c r="O33" s="138">
        <v>153</v>
      </c>
      <c r="P33" s="137">
        <v>66</v>
      </c>
      <c r="Q33" s="137">
        <v>191</v>
      </c>
      <c r="R33" s="137">
        <v>116</v>
      </c>
      <c r="S33" s="137">
        <v>31</v>
      </c>
      <c r="T33" s="137">
        <f t="shared" si="5"/>
        <v>557</v>
      </c>
    </row>
    <row r="34" spans="1:20" ht="21.75" customHeight="1">
      <c r="A34" s="281" t="s">
        <v>27</v>
      </c>
      <c r="B34" s="282"/>
      <c r="C34" s="44">
        <v>228</v>
      </c>
      <c r="D34" s="44">
        <v>179</v>
      </c>
      <c r="E34" s="44">
        <v>279</v>
      </c>
      <c r="F34" s="44">
        <v>137</v>
      </c>
      <c r="G34" s="44">
        <v>12</v>
      </c>
      <c r="H34" s="71">
        <f t="shared" si="3"/>
        <v>835</v>
      </c>
      <c r="I34" s="121">
        <v>271</v>
      </c>
      <c r="J34" s="121">
        <v>108</v>
      </c>
      <c r="K34" s="121">
        <v>210</v>
      </c>
      <c r="L34" s="121">
        <v>112</v>
      </c>
      <c r="M34" s="121">
        <v>17</v>
      </c>
      <c r="N34" s="121">
        <f t="shared" si="4"/>
        <v>718</v>
      </c>
      <c r="O34" s="138">
        <v>218</v>
      </c>
      <c r="P34" s="137">
        <v>91</v>
      </c>
      <c r="Q34" s="137">
        <v>157</v>
      </c>
      <c r="R34" s="137">
        <v>77</v>
      </c>
      <c r="S34" s="137">
        <v>16</v>
      </c>
      <c r="T34" s="137">
        <f t="shared" si="5"/>
        <v>559</v>
      </c>
    </row>
    <row r="35" spans="1:20" ht="21.75" customHeight="1" thickBot="1">
      <c r="A35" s="327" t="s">
        <v>28</v>
      </c>
      <c r="B35" s="328"/>
      <c r="C35" s="44">
        <v>401</v>
      </c>
      <c r="D35" s="44">
        <v>171</v>
      </c>
      <c r="E35" s="44">
        <v>175</v>
      </c>
      <c r="F35" s="44">
        <v>35</v>
      </c>
      <c r="G35" s="44">
        <v>4</v>
      </c>
      <c r="H35" s="71">
        <f t="shared" si="3"/>
        <v>786</v>
      </c>
      <c r="I35" s="121">
        <v>423</v>
      </c>
      <c r="J35" s="121">
        <v>121</v>
      </c>
      <c r="K35" s="121">
        <v>142</v>
      </c>
      <c r="L35" s="121">
        <v>32</v>
      </c>
      <c r="M35" s="121">
        <v>4</v>
      </c>
      <c r="N35" s="121">
        <f t="shared" si="4"/>
        <v>722</v>
      </c>
      <c r="O35" s="139">
        <v>419</v>
      </c>
      <c r="P35" s="137">
        <v>96</v>
      </c>
      <c r="Q35" s="137">
        <v>109</v>
      </c>
      <c r="R35" s="137">
        <v>27</v>
      </c>
      <c r="S35" s="137">
        <v>3</v>
      </c>
      <c r="T35" s="137">
        <f t="shared" si="5"/>
        <v>654</v>
      </c>
    </row>
    <row r="36" spans="1:20" ht="12">
      <c r="A36" s="228" t="s">
        <v>149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222" t="s">
        <v>35</v>
      </c>
    </row>
    <row r="37" ht="12">
      <c r="A37" s="229" t="s">
        <v>152</v>
      </c>
    </row>
  </sheetData>
  <sheetProtection/>
  <mergeCells count="76">
    <mergeCell ref="A11:B11"/>
    <mergeCell ref="A10:B10"/>
    <mergeCell ref="A1:T1"/>
    <mergeCell ref="I3:N3"/>
    <mergeCell ref="A3:B3"/>
    <mergeCell ref="C3:H3"/>
    <mergeCell ref="O3:T3"/>
    <mergeCell ref="A5:A6"/>
    <mergeCell ref="S5:T5"/>
    <mergeCell ref="S4:T4"/>
    <mergeCell ref="I23:I24"/>
    <mergeCell ref="J23:M23"/>
    <mergeCell ref="N23:N24"/>
    <mergeCell ref="A9:B9"/>
    <mergeCell ref="A8:B8"/>
    <mergeCell ref="A7:B7"/>
    <mergeCell ref="A15:B15"/>
    <mergeCell ref="A14:B14"/>
    <mergeCell ref="A13:B13"/>
    <mergeCell ref="A12:B12"/>
    <mergeCell ref="A33:B33"/>
    <mergeCell ref="A34:B34"/>
    <mergeCell ref="A35:B35"/>
    <mergeCell ref="A30:B30"/>
    <mergeCell ref="A31:B31"/>
    <mergeCell ref="A32:B32"/>
    <mergeCell ref="S15:T15"/>
    <mergeCell ref="S14:T14"/>
    <mergeCell ref="S13:T13"/>
    <mergeCell ref="S12:T12"/>
    <mergeCell ref="M15:N15"/>
    <mergeCell ref="M14:N14"/>
    <mergeCell ref="M13:N13"/>
    <mergeCell ref="M12:N12"/>
    <mergeCell ref="S11:T11"/>
    <mergeCell ref="S10:T10"/>
    <mergeCell ref="S9:T9"/>
    <mergeCell ref="S8:T8"/>
    <mergeCell ref="S7:T7"/>
    <mergeCell ref="S6:T6"/>
    <mergeCell ref="M11:N11"/>
    <mergeCell ref="M10:N10"/>
    <mergeCell ref="M9:N9"/>
    <mergeCell ref="M8:N8"/>
    <mergeCell ref="M7:N7"/>
    <mergeCell ref="M6:N6"/>
    <mergeCell ref="M5:N5"/>
    <mergeCell ref="M4:N4"/>
    <mergeCell ref="G15:H15"/>
    <mergeCell ref="G14:H14"/>
    <mergeCell ref="G13:H13"/>
    <mergeCell ref="G12:H12"/>
    <mergeCell ref="G11:H11"/>
    <mergeCell ref="G10:H10"/>
    <mergeCell ref="G9:H9"/>
    <mergeCell ref="G8:H8"/>
    <mergeCell ref="A29:B29"/>
    <mergeCell ref="A25:A26"/>
    <mergeCell ref="G7:H7"/>
    <mergeCell ref="G6:H6"/>
    <mergeCell ref="G5:H5"/>
    <mergeCell ref="G4:H4"/>
    <mergeCell ref="C22:H22"/>
    <mergeCell ref="A20:T20"/>
    <mergeCell ref="S21:T21"/>
    <mergeCell ref="A22:B22"/>
    <mergeCell ref="O22:T22"/>
    <mergeCell ref="P23:S23"/>
    <mergeCell ref="T23:T24"/>
    <mergeCell ref="O23:O24"/>
    <mergeCell ref="A27:B27"/>
    <mergeCell ref="A28:B28"/>
    <mergeCell ref="I22:N22"/>
    <mergeCell ref="C23:C24"/>
    <mergeCell ref="D23:G23"/>
    <mergeCell ref="H23:H2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6"/>
  <sheetViews>
    <sheetView defaultGridColor="0" view="pageBreakPreview" zoomScaleNormal="75" zoomScaleSheetLayoutView="100" zoomScalePageLayoutView="0" colorId="22" workbookViewId="0" topLeftCell="A1">
      <pane xSplit="2" ySplit="4" topLeftCell="O20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AD30" sqref="AD30"/>
    </sheetView>
  </sheetViews>
  <sheetFormatPr defaultColWidth="10.625" defaultRowHeight="12.75"/>
  <cols>
    <col min="1" max="1" width="3.75390625" style="24" customWidth="1"/>
    <col min="2" max="2" width="12.25390625" style="24" customWidth="1"/>
    <col min="3" max="14" width="6.875" style="24" hidden="1" customWidth="1"/>
    <col min="15" max="26" width="6.875" style="24" customWidth="1"/>
    <col min="27" max="16384" width="10.625" style="24" customWidth="1"/>
  </cols>
  <sheetData>
    <row r="1" spans="1:26" s="25" customFormat="1" ht="22.5" customHeight="1">
      <c r="A1" s="363" t="s">
        <v>110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4:26" s="26" customFormat="1" ht="12.75" thickBot="1">
      <c r="N2" s="27"/>
      <c r="O2" s="94"/>
      <c r="R2" s="28"/>
      <c r="V2" s="28"/>
      <c r="Y2" s="368" t="s">
        <v>36</v>
      </c>
      <c r="Z2" s="368"/>
    </row>
    <row r="3" spans="1:27" ht="19.5" customHeight="1">
      <c r="A3" s="29"/>
      <c r="B3" s="30" t="s">
        <v>37</v>
      </c>
      <c r="C3" s="342" t="s">
        <v>38</v>
      </c>
      <c r="D3" s="342"/>
      <c r="E3" s="342"/>
      <c r="F3" s="343"/>
      <c r="G3" s="342">
        <v>32908</v>
      </c>
      <c r="H3" s="342"/>
      <c r="I3" s="342"/>
      <c r="J3" s="342"/>
      <c r="K3" s="341" t="s">
        <v>79</v>
      </c>
      <c r="L3" s="342"/>
      <c r="M3" s="343"/>
      <c r="N3" s="343"/>
      <c r="O3" s="341" t="s">
        <v>141</v>
      </c>
      <c r="P3" s="342"/>
      <c r="Q3" s="342"/>
      <c r="R3" s="343"/>
      <c r="S3" s="342" t="s">
        <v>142</v>
      </c>
      <c r="T3" s="342"/>
      <c r="U3" s="342"/>
      <c r="V3" s="343"/>
      <c r="W3" s="361" t="s">
        <v>143</v>
      </c>
      <c r="X3" s="361"/>
      <c r="Y3" s="361"/>
      <c r="Z3" s="362"/>
      <c r="AA3" s="31"/>
    </row>
    <row r="4" spans="1:27" ht="21" customHeight="1">
      <c r="A4" s="366" t="s">
        <v>11</v>
      </c>
      <c r="B4" s="367"/>
      <c r="C4" s="32" t="s">
        <v>39</v>
      </c>
      <c r="D4" s="33" t="s">
        <v>40</v>
      </c>
      <c r="E4" s="33" t="s">
        <v>41</v>
      </c>
      <c r="F4" s="34" t="s">
        <v>17</v>
      </c>
      <c r="G4" s="33" t="s">
        <v>39</v>
      </c>
      <c r="H4" s="33" t="s">
        <v>40</v>
      </c>
      <c r="I4" s="33" t="s">
        <v>41</v>
      </c>
      <c r="J4" s="33" t="s">
        <v>17</v>
      </c>
      <c r="K4" s="78" t="s">
        <v>39</v>
      </c>
      <c r="L4" s="33" t="s">
        <v>40</v>
      </c>
      <c r="M4" s="34" t="s">
        <v>41</v>
      </c>
      <c r="N4" s="34" t="s">
        <v>17</v>
      </c>
      <c r="O4" s="78" t="s">
        <v>39</v>
      </c>
      <c r="P4" s="33" t="s">
        <v>40</v>
      </c>
      <c r="Q4" s="33" t="s">
        <v>41</v>
      </c>
      <c r="R4" s="34" t="s">
        <v>17</v>
      </c>
      <c r="S4" s="33" t="s">
        <v>39</v>
      </c>
      <c r="T4" s="33" t="s">
        <v>40</v>
      </c>
      <c r="U4" s="33" t="s">
        <v>41</v>
      </c>
      <c r="V4" s="34" t="s">
        <v>17</v>
      </c>
      <c r="W4" s="219" t="s">
        <v>39</v>
      </c>
      <c r="X4" s="219" t="s">
        <v>40</v>
      </c>
      <c r="Y4" s="219" t="s">
        <v>41</v>
      </c>
      <c r="Z4" s="220" t="s">
        <v>17</v>
      </c>
      <c r="AA4" s="31"/>
    </row>
    <row r="5" spans="1:26" ht="16.5" customHeight="1">
      <c r="A5" s="358" t="s">
        <v>124</v>
      </c>
      <c r="B5" s="174" t="s">
        <v>20</v>
      </c>
      <c r="C5" s="77">
        <v>791</v>
      </c>
      <c r="D5" s="77">
        <v>32</v>
      </c>
      <c r="E5" s="77">
        <v>6</v>
      </c>
      <c r="F5" s="77">
        <v>829</v>
      </c>
      <c r="G5" s="81">
        <v>719</v>
      </c>
      <c r="H5" s="77">
        <v>26</v>
      </c>
      <c r="I5" s="77">
        <v>6</v>
      </c>
      <c r="J5" s="82">
        <v>750</v>
      </c>
      <c r="K5" s="77">
        <v>626</v>
      </c>
      <c r="L5" s="77">
        <v>29</v>
      </c>
      <c r="M5" s="77">
        <v>6</v>
      </c>
      <c r="N5" s="77">
        <v>661</v>
      </c>
      <c r="O5" s="99">
        <v>449</v>
      </c>
      <c r="P5" s="99">
        <v>14</v>
      </c>
      <c r="Q5" s="99">
        <v>6</v>
      </c>
      <c r="R5" s="99">
        <v>468</v>
      </c>
      <c r="S5" s="100">
        <v>360</v>
      </c>
      <c r="T5" s="99">
        <v>20</v>
      </c>
      <c r="U5" s="99">
        <v>6</v>
      </c>
      <c r="V5" s="99">
        <v>386</v>
      </c>
      <c r="W5" s="181">
        <v>313</v>
      </c>
      <c r="X5" s="182">
        <v>17</v>
      </c>
      <c r="Y5" s="182">
        <v>2</v>
      </c>
      <c r="Z5" s="142">
        <v>332</v>
      </c>
    </row>
    <row r="6" spans="1:26" ht="16.5" customHeight="1">
      <c r="A6" s="359"/>
      <c r="B6" s="175" t="s">
        <v>42</v>
      </c>
      <c r="C6" s="54">
        <v>367</v>
      </c>
      <c r="D6" s="54">
        <v>12</v>
      </c>
      <c r="E6" s="54">
        <v>3</v>
      </c>
      <c r="F6" s="54">
        <v>382</v>
      </c>
      <c r="G6" s="83">
        <v>339</v>
      </c>
      <c r="H6" s="54">
        <v>9</v>
      </c>
      <c r="I6" s="54">
        <v>4</v>
      </c>
      <c r="J6" s="84">
        <v>352</v>
      </c>
      <c r="K6" s="54">
        <v>314</v>
      </c>
      <c r="L6" s="54">
        <v>10</v>
      </c>
      <c r="M6" s="54">
        <v>3</v>
      </c>
      <c r="N6" s="54">
        <v>327</v>
      </c>
      <c r="O6" s="101">
        <v>256</v>
      </c>
      <c r="P6" s="101">
        <v>8</v>
      </c>
      <c r="Q6" s="101">
        <v>2</v>
      </c>
      <c r="R6" s="101">
        <v>266</v>
      </c>
      <c r="S6" s="102">
        <v>195</v>
      </c>
      <c r="T6" s="101">
        <v>11</v>
      </c>
      <c r="U6" s="101">
        <v>2</v>
      </c>
      <c r="V6" s="101">
        <v>207</v>
      </c>
      <c r="W6" s="140">
        <v>164</v>
      </c>
      <c r="X6" s="142">
        <v>13</v>
      </c>
      <c r="Y6" s="142">
        <v>1</v>
      </c>
      <c r="Z6" s="142">
        <v>178</v>
      </c>
    </row>
    <row r="7" spans="1:26" ht="16.5" customHeight="1">
      <c r="A7" s="359"/>
      <c r="B7" s="175" t="s">
        <v>113</v>
      </c>
      <c r="C7" s="54"/>
      <c r="D7" s="54"/>
      <c r="E7" s="54"/>
      <c r="F7" s="54"/>
      <c r="G7" s="83"/>
      <c r="H7" s="54"/>
      <c r="I7" s="54"/>
      <c r="J7" s="84"/>
      <c r="K7" s="54"/>
      <c r="L7" s="54"/>
      <c r="M7" s="54"/>
      <c r="N7" s="54"/>
      <c r="O7" s="369">
        <v>179</v>
      </c>
      <c r="P7" s="369">
        <v>5</v>
      </c>
      <c r="Q7" s="369">
        <v>0</v>
      </c>
      <c r="R7" s="370">
        <v>186</v>
      </c>
      <c r="S7" s="371">
        <v>124</v>
      </c>
      <c r="T7" s="369">
        <v>7</v>
      </c>
      <c r="U7" s="369">
        <v>2</v>
      </c>
      <c r="V7" s="370">
        <v>133</v>
      </c>
      <c r="W7" s="140">
        <v>49</v>
      </c>
      <c r="X7" s="142">
        <v>2</v>
      </c>
      <c r="Y7" s="183" t="s">
        <v>114</v>
      </c>
      <c r="Z7" s="142">
        <v>51</v>
      </c>
    </row>
    <row r="8" spans="1:26" ht="16.5" customHeight="1">
      <c r="A8" s="359"/>
      <c r="B8" s="175" t="s">
        <v>123</v>
      </c>
      <c r="C8" s="54">
        <v>252</v>
      </c>
      <c r="D8" s="54">
        <v>10</v>
      </c>
      <c r="E8" s="54">
        <v>1</v>
      </c>
      <c r="F8" s="54">
        <v>264</v>
      </c>
      <c r="G8" s="83">
        <v>238</v>
      </c>
      <c r="H8" s="54">
        <v>8</v>
      </c>
      <c r="I8" s="54">
        <v>1</v>
      </c>
      <c r="J8" s="84">
        <v>247</v>
      </c>
      <c r="K8" s="54">
        <v>207</v>
      </c>
      <c r="L8" s="54">
        <v>8</v>
      </c>
      <c r="M8" s="54">
        <v>2</v>
      </c>
      <c r="N8" s="54">
        <v>217</v>
      </c>
      <c r="O8" s="369"/>
      <c r="P8" s="369"/>
      <c r="Q8" s="369"/>
      <c r="R8" s="370"/>
      <c r="S8" s="371"/>
      <c r="T8" s="369"/>
      <c r="U8" s="369"/>
      <c r="V8" s="370"/>
      <c r="W8" s="140">
        <v>15</v>
      </c>
      <c r="X8" s="142">
        <v>1</v>
      </c>
      <c r="Y8" s="183" t="s">
        <v>114</v>
      </c>
      <c r="Z8" s="142">
        <v>16</v>
      </c>
    </row>
    <row r="9" spans="1:26" ht="16.5" customHeight="1">
      <c r="A9" s="359"/>
      <c r="B9" s="175" t="s">
        <v>43</v>
      </c>
      <c r="C9" s="54">
        <v>207</v>
      </c>
      <c r="D9" s="54">
        <v>5</v>
      </c>
      <c r="E9" s="54">
        <v>1</v>
      </c>
      <c r="F9" s="54">
        <v>213</v>
      </c>
      <c r="G9" s="83">
        <v>211</v>
      </c>
      <c r="H9" s="54">
        <v>4</v>
      </c>
      <c r="I9" s="54">
        <v>1</v>
      </c>
      <c r="J9" s="84">
        <v>216</v>
      </c>
      <c r="K9" s="54">
        <v>196</v>
      </c>
      <c r="L9" s="54">
        <v>6</v>
      </c>
      <c r="M9" s="54">
        <v>1</v>
      </c>
      <c r="N9" s="54">
        <v>203</v>
      </c>
      <c r="O9" s="101">
        <v>147</v>
      </c>
      <c r="P9" s="101">
        <v>2</v>
      </c>
      <c r="Q9" s="101">
        <v>0</v>
      </c>
      <c r="R9" s="101">
        <v>150</v>
      </c>
      <c r="S9" s="102">
        <v>130</v>
      </c>
      <c r="T9" s="101">
        <v>5</v>
      </c>
      <c r="U9" s="101">
        <v>2</v>
      </c>
      <c r="V9" s="101">
        <v>137</v>
      </c>
      <c r="W9" s="140">
        <v>107</v>
      </c>
      <c r="X9" s="142">
        <v>4</v>
      </c>
      <c r="Y9" s="142">
        <v>1</v>
      </c>
      <c r="Z9" s="142">
        <v>112</v>
      </c>
    </row>
    <row r="10" spans="1:26" ht="16.5" customHeight="1">
      <c r="A10" s="360"/>
      <c r="B10" s="176" t="s">
        <v>17</v>
      </c>
      <c r="C10" s="35">
        <v>1617</v>
      </c>
      <c r="D10" s="35">
        <v>59</v>
      </c>
      <c r="E10" s="35">
        <v>11</v>
      </c>
      <c r="F10" s="35">
        <v>1688</v>
      </c>
      <c r="G10" s="79">
        <v>1507</v>
      </c>
      <c r="H10" s="35">
        <v>47</v>
      </c>
      <c r="I10" s="35">
        <v>12</v>
      </c>
      <c r="J10" s="80">
        <v>1565</v>
      </c>
      <c r="K10" s="35">
        <v>1342</v>
      </c>
      <c r="L10" s="35">
        <v>53</v>
      </c>
      <c r="M10" s="35">
        <v>12</v>
      </c>
      <c r="N10" s="35">
        <v>1408</v>
      </c>
      <c r="O10" s="101">
        <v>1032</v>
      </c>
      <c r="P10" s="101">
        <v>30</v>
      </c>
      <c r="Q10" s="101">
        <v>9</v>
      </c>
      <c r="R10" s="101">
        <v>1070</v>
      </c>
      <c r="S10" s="102">
        <f aca="true" t="shared" si="0" ref="S10:Z10">SUM(S5:S9)</f>
        <v>809</v>
      </c>
      <c r="T10" s="101">
        <f t="shared" si="0"/>
        <v>43</v>
      </c>
      <c r="U10" s="101">
        <f t="shared" si="0"/>
        <v>12</v>
      </c>
      <c r="V10" s="101">
        <f t="shared" si="0"/>
        <v>863</v>
      </c>
      <c r="W10" s="140">
        <f t="shared" si="0"/>
        <v>648</v>
      </c>
      <c r="X10" s="142">
        <f t="shared" si="0"/>
        <v>37</v>
      </c>
      <c r="Y10" s="142">
        <f t="shared" si="0"/>
        <v>4</v>
      </c>
      <c r="Z10" s="142">
        <f t="shared" si="0"/>
        <v>689</v>
      </c>
    </row>
    <row r="11" spans="1:26" ht="16.5" customHeight="1">
      <c r="A11" s="364" t="s">
        <v>111</v>
      </c>
      <c r="B11" s="177" t="s">
        <v>44</v>
      </c>
      <c r="C11" s="88">
        <v>221</v>
      </c>
      <c r="D11" s="88">
        <v>15</v>
      </c>
      <c r="E11" s="88">
        <v>7</v>
      </c>
      <c r="F11" s="88">
        <v>243</v>
      </c>
      <c r="G11" s="89">
        <v>197</v>
      </c>
      <c r="H11" s="88">
        <v>12</v>
      </c>
      <c r="I11" s="88">
        <v>6</v>
      </c>
      <c r="J11" s="90">
        <v>215</v>
      </c>
      <c r="K11" s="88">
        <v>171</v>
      </c>
      <c r="L11" s="88">
        <v>10</v>
      </c>
      <c r="M11" s="88">
        <v>4</v>
      </c>
      <c r="N11" s="88">
        <v>185</v>
      </c>
      <c r="O11" s="103">
        <v>117</v>
      </c>
      <c r="P11" s="103">
        <v>5</v>
      </c>
      <c r="Q11" s="103">
        <v>0</v>
      </c>
      <c r="R11" s="103">
        <v>122</v>
      </c>
      <c r="S11" s="104">
        <v>104</v>
      </c>
      <c r="T11" s="103">
        <v>8</v>
      </c>
      <c r="U11" s="103">
        <v>2</v>
      </c>
      <c r="V11" s="103">
        <v>114</v>
      </c>
      <c r="W11" s="145">
        <v>79</v>
      </c>
      <c r="X11" s="146">
        <v>5</v>
      </c>
      <c r="Y11" s="146">
        <v>2</v>
      </c>
      <c r="Z11" s="146">
        <v>86</v>
      </c>
    </row>
    <row r="12" spans="1:26" ht="16.5" customHeight="1">
      <c r="A12" s="351"/>
      <c r="B12" s="178" t="s">
        <v>45</v>
      </c>
      <c r="C12" s="35">
        <v>338</v>
      </c>
      <c r="D12" s="35">
        <v>21</v>
      </c>
      <c r="E12" s="35">
        <v>1</v>
      </c>
      <c r="F12" s="35">
        <v>361</v>
      </c>
      <c r="G12" s="79">
        <v>320</v>
      </c>
      <c r="H12" s="35">
        <v>15</v>
      </c>
      <c r="I12" s="35">
        <v>2</v>
      </c>
      <c r="J12" s="80">
        <v>338</v>
      </c>
      <c r="K12" s="35">
        <v>313</v>
      </c>
      <c r="L12" s="35">
        <v>16</v>
      </c>
      <c r="M12" s="35">
        <v>2</v>
      </c>
      <c r="N12" s="35">
        <v>331</v>
      </c>
      <c r="O12" s="101">
        <v>288</v>
      </c>
      <c r="P12" s="101">
        <v>12</v>
      </c>
      <c r="Q12" s="101">
        <v>1</v>
      </c>
      <c r="R12" s="101">
        <v>301</v>
      </c>
      <c r="S12" s="102">
        <v>218</v>
      </c>
      <c r="T12" s="101">
        <v>14</v>
      </c>
      <c r="U12" s="101">
        <v>0</v>
      </c>
      <c r="V12" s="101">
        <v>232</v>
      </c>
      <c r="W12" s="140">
        <v>222</v>
      </c>
      <c r="X12" s="142">
        <v>11</v>
      </c>
      <c r="Y12" s="141" t="s">
        <v>114</v>
      </c>
      <c r="Z12" s="142">
        <v>233</v>
      </c>
    </row>
    <row r="13" spans="1:26" ht="16.5" customHeight="1">
      <c r="A13" s="351"/>
      <c r="B13" s="175" t="s">
        <v>46</v>
      </c>
      <c r="C13" s="35">
        <v>147</v>
      </c>
      <c r="D13" s="35">
        <v>10</v>
      </c>
      <c r="E13" s="35">
        <v>1</v>
      </c>
      <c r="F13" s="35">
        <v>158</v>
      </c>
      <c r="G13" s="79">
        <v>145</v>
      </c>
      <c r="H13" s="35">
        <v>9</v>
      </c>
      <c r="I13" s="35">
        <v>1</v>
      </c>
      <c r="J13" s="80">
        <v>155</v>
      </c>
      <c r="K13" s="35">
        <v>135</v>
      </c>
      <c r="L13" s="35">
        <v>7</v>
      </c>
      <c r="M13" s="35">
        <v>2</v>
      </c>
      <c r="N13" s="35">
        <v>144</v>
      </c>
      <c r="O13" s="101">
        <v>122</v>
      </c>
      <c r="P13" s="101">
        <v>4</v>
      </c>
      <c r="Q13" s="101">
        <v>1</v>
      </c>
      <c r="R13" s="101">
        <v>128</v>
      </c>
      <c r="S13" s="102">
        <v>95</v>
      </c>
      <c r="T13" s="101">
        <v>7</v>
      </c>
      <c r="U13" s="101">
        <v>1</v>
      </c>
      <c r="V13" s="101">
        <v>103</v>
      </c>
      <c r="W13" s="140">
        <v>48</v>
      </c>
      <c r="X13" s="142">
        <v>4</v>
      </c>
      <c r="Y13" s="142">
        <v>1</v>
      </c>
      <c r="Z13" s="142">
        <v>53</v>
      </c>
    </row>
    <row r="14" spans="1:26" ht="16.5" customHeight="1">
      <c r="A14" s="365"/>
      <c r="B14" s="179" t="s">
        <v>17</v>
      </c>
      <c r="C14" s="91">
        <v>706</v>
      </c>
      <c r="D14" s="91">
        <v>46</v>
      </c>
      <c r="E14" s="91">
        <v>9</v>
      </c>
      <c r="F14" s="91">
        <v>762</v>
      </c>
      <c r="G14" s="92">
        <v>662</v>
      </c>
      <c r="H14" s="91">
        <v>36</v>
      </c>
      <c r="I14" s="91">
        <v>9</v>
      </c>
      <c r="J14" s="93">
        <v>708</v>
      </c>
      <c r="K14" s="91">
        <v>619</v>
      </c>
      <c r="L14" s="91">
        <v>33</v>
      </c>
      <c r="M14" s="91">
        <v>8</v>
      </c>
      <c r="N14" s="91">
        <v>660</v>
      </c>
      <c r="O14" s="106">
        <v>527</v>
      </c>
      <c r="P14" s="106">
        <v>21</v>
      </c>
      <c r="Q14" s="106">
        <v>3</v>
      </c>
      <c r="R14" s="106">
        <v>551</v>
      </c>
      <c r="S14" s="107">
        <f aca="true" t="shared" si="1" ref="S14:Z14">SUM(S11:S13)</f>
        <v>417</v>
      </c>
      <c r="T14" s="106">
        <f t="shared" si="1"/>
        <v>29</v>
      </c>
      <c r="U14" s="106">
        <f t="shared" si="1"/>
        <v>3</v>
      </c>
      <c r="V14" s="106">
        <f t="shared" si="1"/>
        <v>449</v>
      </c>
      <c r="W14" s="143">
        <f t="shared" si="1"/>
        <v>349</v>
      </c>
      <c r="X14" s="144">
        <f t="shared" si="1"/>
        <v>20</v>
      </c>
      <c r="Y14" s="144">
        <f t="shared" si="1"/>
        <v>3</v>
      </c>
      <c r="Z14" s="144">
        <f t="shared" si="1"/>
        <v>372</v>
      </c>
    </row>
    <row r="15" spans="1:26" ht="16.5" customHeight="1">
      <c r="A15" s="350" t="s">
        <v>125</v>
      </c>
      <c r="B15" s="180" t="s">
        <v>47</v>
      </c>
      <c r="C15" s="35">
        <v>250</v>
      </c>
      <c r="D15" s="35">
        <v>13</v>
      </c>
      <c r="E15" s="35">
        <v>5</v>
      </c>
      <c r="F15" s="35">
        <v>268</v>
      </c>
      <c r="G15" s="79">
        <v>220</v>
      </c>
      <c r="H15" s="35">
        <v>12</v>
      </c>
      <c r="I15" s="35">
        <v>5</v>
      </c>
      <c r="J15" s="80">
        <v>236</v>
      </c>
      <c r="K15" s="35">
        <v>189</v>
      </c>
      <c r="L15" s="35">
        <v>10</v>
      </c>
      <c r="M15" s="35">
        <v>4</v>
      </c>
      <c r="N15" s="35">
        <v>203</v>
      </c>
      <c r="O15" s="101">
        <v>151</v>
      </c>
      <c r="P15" s="101">
        <v>5</v>
      </c>
      <c r="Q15" s="101">
        <v>1</v>
      </c>
      <c r="R15" s="101">
        <v>157</v>
      </c>
      <c r="S15" s="102">
        <v>85</v>
      </c>
      <c r="T15" s="101">
        <v>6</v>
      </c>
      <c r="U15" s="101">
        <v>2</v>
      </c>
      <c r="V15" s="101">
        <v>93</v>
      </c>
      <c r="W15" s="140">
        <v>74</v>
      </c>
      <c r="X15" s="142">
        <v>5</v>
      </c>
      <c r="Y15" s="142">
        <v>2</v>
      </c>
      <c r="Z15" s="142">
        <v>81</v>
      </c>
    </row>
    <row r="16" spans="1:26" ht="16.5" customHeight="1">
      <c r="A16" s="351"/>
      <c r="B16" s="175" t="s">
        <v>48</v>
      </c>
      <c r="C16" s="35">
        <v>191</v>
      </c>
      <c r="D16" s="35">
        <v>18</v>
      </c>
      <c r="E16" s="35">
        <v>3</v>
      </c>
      <c r="F16" s="35">
        <v>213</v>
      </c>
      <c r="G16" s="79">
        <v>170</v>
      </c>
      <c r="H16" s="35">
        <v>17</v>
      </c>
      <c r="I16" s="35">
        <v>3</v>
      </c>
      <c r="J16" s="80">
        <v>190</v>
      </c>
      <c r="K16" s="35">
        <v>149</v>
      </c>
      <c r="L16" s="35">
        <v>14</v>
      </c>
      <c r="M16" s="35">
        <v>3</v>
      </c>
      <c r="N16" s="35">
        <v>167</v>
      </c>
      <c r="O16" s="101">
        <v>104</v>
      </c>
      <c r="P16" s="101">
        <v>11</v>
      </c>
      <c r="Q16" s="101">
        <v>2</v>
      </c>
      <c r="R16" s="101">
        <v>117</v>
      </c>
      <c r="S16" s="102">
        <v>89</v>
      </c>
      <c r="T16" s="101">
        <v>12</v>
      </c>
      <c r="U16" s="101">
        <v>1</v>
      </c>
      <c r="V16" s="101">
        <v>102</v>
      </c>
      <c r="W16" s="140">
        <v>84</v>
      </c>
      <c r="X16" s="142">
        <v>6</v>
      </c>
      <c r="Y16" s="142">
        <v>1</v>
      </c>
      <c r="Z16" s="142">
        <v>91</v>
      </c>
    </row>
    <row r="17" spans="1:26" ht="16.5" customHeight="1">
      <c r="A17" s="351"/>
      <c r="B17" s="175" t="s">
        <v>49</v>
      </c>
      <c r="C17" s="35">
        <v>497</v>
      </c>
      <c r="D17" s="35">
        <v>35</v>
      </c>
      <c r="E17" s="35">
        <v>8</v>
      </c>
      <c r="F17" s="35">
        <v>540</v>
      </c>
      <c r="G17" s="79">
        <v>449</v>
      </c>
      <c r="H17" s="35">
        <v>24</v>
      </c>
      <c r="I17" s="35">
        <v>5</v>
      </c>
      <c r="J17" s="80">
        <v>478</v>
      </c>
      <c r="K17" s="35">
        <v>398</v>
      </c>
      <c r="L17" s="35">
        <v>28</v>
      </c>
      <c r="M17" s="35">
        <v>5</v>
      </c>
      <c r="N17" s="35">
        <v>431</v>
      </c>
      <c r="O17" s="101">
        <v>332</v>
      </c>
      <c r="P17" s="101">
        <v>18</v>
      </c>
      <c r="Q17" s="101">
        <v>3</v>
      </c>
      <c r="R17" s="101">
        <v>353</v>
      </c>
      <c r="S17" s="102">
        <v>249</v>
      </c>
      <c r="T17" s="101">
        <v>17</v>
      </c>
      <c r="U17" s="101">
        <v>3</v>
      </c>
      <c r="V17" s="101">
        <v>269</v>
      </c>
      <c r="W17" s="140">
        <v>222</v>
      </c>
      <c r="X17" s="142">
        <v>25</v>
      </c>
      <c r="Y17" s="142">
        <v>1</v>
      </c>
      <c r="Z17" s="142">
        <v>248</v>
      </c>
    </row>
    <row r="18" spans="1:26" ht="18" customHeight="1">
      <c r="A18" s="352"/>
      <c r="B18" s="176" t="s">
        <v>17</v>
      </c>
      <c r="C18" s="35">
        <v>938</v>
      </c>
      <c r="D18" s="35">
        <v>66</v>
      </c>
      <c r="E18" s="35">
        <v>16</v>
      </c>
      <c r="F18" s="35">
        <v>1021</v>
      </c>
      <c r="G18" s="79">
        <v>839</v>
      </c>
      <c r="H18" s="35">
        <v>53</v>
      </c>
      <c r="I18" s="35">
        <v>13</v>
      </c>
      <c r="J18" s="80">
        <v>904</v>
      </c>
      <c r="K18" s="35">
        <v>736</v>
      </c>
      <c r="L18" s="35">
        <v>52</v>
      </c>
      <c r="M18" s="35">
        <v>12</v>
      </c>
      <c r="N18" s="35">
        <v>801</v>
      </c>
      <c r="O18" s="101">
        <v>588</v>
      </c>
      <c r="P18" s="101">
        <v>34</v>
      </c>
      <c r="Q18" s="101">
        <v>5</v>
      </c>
      <c r="R18" s="101">
        <v>627</v>
      </c>
      <c r="S18" s="102">
        <f aca="true" t="shared" si="2" ref="S18:Z18">SUM(S15:S17)</f>
        <v>423</v>
      </c>
      <c r="T18" s="101">
        <f t="shared" si="2"/>
        <v>35</v>
      </c>
      <c r="U18" s="101">
        <f t="shared" si="2"/>
        <v>6</v>
      </c>
      <c r="V18" s="101">
        <f t="shared" si="2"/>
        <v>464</v>
      </c>
      <c r="W18" s="140">
        <f t="shared" si="2"/>
        <v>380</v>
      </c>
      <c r="X18" s="142">
        <f t="shared" si="2"/>
        <v>36</v>
      </c>
      <c r="Y18" s="142">
        <f t="shared" si="2"/>
        <v>4</v>
      </c>
      <c r="Z18" s="142">
        <f t="shared" si="2"/>
        <v>420</v>
      </c>
    </row>
    <row r="19" spans="1:26" ht="16.5" customHeight="1">
      <c r="A19" s="364" t="s">
        <v>126</v>
      </c>
      <c r="B19" s="177" t="s">
        <v>50</v>
      </c>
      <c r="C19" s="88">
        <v>391</v>
      </c>
      <c r="D19" s="88">
        <v>29</v>
      </c>
      <c r="E19" s="88">
        <v>3</v>
      </c>
      <c r="F19" s="88">
        <v>423</v>
      </c>
      <c r="G19" s="89">
        <v>338</v>
      </c>
      <c r="H19" s="88">
        <v>24</v>
      </c>
      <c r="I19" s="88">
        <v>3</v>
      </c>
      <c r="J19" s="90">
        <v>365</v>
      </c>
      <c r="K19" s="88">
        <v>319</v>
      </c>
      <c r="L19" s="88">
        <v>23</v>
      </c>
      <c r="M19" s="88">
        <v>3</v>
      </c>
      <c r="N19" s="88">
        <v>345</v>
      </c>
      <c r="O19" s="103">
        <v>253</v>
      </c>
      <c r="P19" s="103">
        <v>13</v>
      </c>
      <c r="Q19" s="103">
        <v>2</v>
      </c>
      <c r="R19" s="103">
        <v>268</v>
      </c>
      <c r="S19" s="104">
        <v>167</v>
      </c>
      <c r="T19" s="103">
        <v>15</v>
      </c>
      <c r="U19" s="103">
        <v>1</v>
      </c>
      <c r="V19" s="103">
        <v>184</v>
      </c>
      <c r="W19" s="145">
        <v>154</v>
      </c>
      <c r="X19" s="146">
        <v>10</v>
      </c>
      <c r="Y19" s="146">
        <v>1</v>
      </c>
      <c r="Z19" s="146">
        <v>165</v>
      </c>
    </row>
    <row r="20" spans="1:26" ht="16.5" customHeight="1">
      <c r="A20" s="351"/>
      <c r="B20" s="175" t="s">
        <v>51</v>
      </c>
      <c r="C20" s="35">
        <v>323</v>
      </c>
      <c r="D20" s="35">
        <v>33</v>
      </c>
      <c r="E20" s="35">
        <v>9</v>
      </c>
      <c r="F20" s="35">
        <v>365</v>
      </c>
      <c r="G20" s="79">
        <v>290</v>
      </c>
      <c r="H20" s="35">
        <v>29</v>
      </c>
      <c r="I20" s="35">
        <v>11</v>
      </c>
      <c r="J20" s="80">
        <v>329</v>
      </c>
      <c r="K20" s="35">
        <v>275</v>
      </c>
      <c r="L20" s="35">
        <v>20</v>
      </c>
      <c r="M20" s="35">
        <v>8</v>
      </c>
      <c r="N20" s="35">
        <v>303</v>
      </c>
      <c r="O20" s="101">
        <v>295</v>
      </c>
      <c r="P20" s="101">
        <v>15</v>
      </c>
      <c r="Q20" s="101">
        <v>6</v>
      </c>
      <c r="R20" s="101">
        <v>316</v>
      </c>
      <c r="S20" s="102">
        <v>169</v>
      </c>
      <c r="T20" s="101">
        <v>22</v>
      </c>
      <c r="U20" s="101">
        <v>4</v>
      </c>
      <c r="V20" s="101">
        <v>195</v>
      </c>
      <c r="W20" s="140">
        <v>154</v>
      </c>
      <c r="X20" s="142">
        <v>10</v>
      </c>
      <c r="Y20" s="142">
        <v>1</v>
      </c>
      <c r="Z20" s="142">
        <v>165</v>
      </c>
    </row>
    <row r="21" spans="1:26" ht="16.5" customHeight="1">
      <c r="A21" s="351"/>
      <c r="B21" s="175" t="s">
        <v>52</v>
      </c>
      <c r="C21" s="35">
        <v>338</v>
      </c>
      <c r="D21" s="35">
        <v>29</v>
      </c>
      <c r="E21" s="35">
        <v>6</v>
      </c>
      <c r="F21" s="35">
        <v>373</v>
      </c>
      <c r="G21" s="79">
        <v>309</v>
      </c>
      <c r="H21" s="35">
        <v>25</v>
      </c>
      <c r="I21" s="35">
        <v>8</v>
      </c>
      <c r="J21" s="80">
        <v>343</v>
      </c>
      <c r="K21" s="35">
        <v>287</v>
      </c>
      <c r="L21" s="35">
        <v>24</v>
      </c>
      <c r="M21" s="35">
        <v>7</v>
      </c>
      <c r="N21" s="35">
        <v>319</v>
      </c>
      <c r="O21" s="101">
        <v>250</v>
      </c>
      <c r="P21" s="101">
        <v>12</v>
      </c>
      <c r="Q21" s="101">
        <v>2</v>
      </c>
      <c r="R21" s="101">
        <v>264</v>
      </c>
      <c r="S21" s="102">
        <v>161</v>
      </c>
      <c r="T21" s="101">
        <v>16</v>
      </c>
      <c r="U21" s="101">
        <v>4</v>
      </c>
      <c r="V21" s="101">
        <v>182</v>
      </c>
      <c r="W21" s="140">
        <v>174</v>
      </c>
      <c r="X21" s="142">
        <v>14</v>
      </c>
      <c r="Y21" s="142">
        <v>2</v>
      </c>
      <c r="Z21" s="142">
        <v>190</v>
      </c>
    </row>
    <row r="22" spans="1:31" ht="16.5" customHeight="1">
      <c r="A22" s="351"/>
      <c r="B22" s="175" t="s">
        <v>53</v>
      </c>
      <c r="C22" s="35">
        <v>123</v>
      </c>
      <c r="D22" s="35">
        <v>12</v>
      </c>
      <c r="E22" s="35">
        <v>2</v>
      </c>
      <c r="F22" s="35">
        <v>137</v>
      </c>
      <c r="G22" s="79">
        <v>111</v>
      </c>
      <c r="H22" s="35">
        <v>10</v>
      </c>
      <c r="I22" s="35">
        <v>2</v>
      </c>
      <c r="J22" s="80">
        <v>123</v>
      </c>
      <c r="K22" s="35">
        <v>100</v>
      </c>
      <c r="L22" s="35">
        <v>8</v>
      </c>
      <c r="M22" s="35">
        <v>2</v>
      </c>
      <c r="N22" s="35">
        <v>110</v>
      </c>
      <c r="O22" s="101">
        <v>68</v>
      </c>
      <c r="P22" s="101">
        <v>6</v>
      </c>
      <c r="Q22" s="101">
        <v>0</v>
      </c>
      <c r="R22" s="101">
        <v>74</v>
      </c>
      <c r="S22" s="102">
        <v>71</v>
      </c>
      <c r="T22" s="101">
        <v>7</v>
      </c>
      <c r="U22" s="101">
        <v>4</v>
      </c>
      <c r="V22" s="101">
        <v>82</v>
      </c>
      <c r="W22" s="140">
        <v>50</v>
      </c>
      <c r="X22" s="142">
        <v>4</v>
      </c>
      <c r="Y22" s="141" t="s">
        <v>114</v>
      </c>
      <c r="Z22" s="142">
        <v>54</v>
      </c>
      <c r="AE22" s="31"/>
    </row>
    <row r="23" spans="1:26" ht="16.5" customHeight="1">
      <c r="A23" s="351"/>
      <c r="B23" s="175" t="s">
        <v>54</v>
      </c>
      <c r="C23" s="35">
        <v>68</v>
      </c>
      <c r="D23" s="35">
        <v>3</v>
      </c>
      <c r="E23" s="35">
        <v>1</v>
      </c>
      <c r="F23" s="35">
        <v>72</v>
      </c>
      <c r="G23" s="79">
        <v>59</v>
      </c>
      <c r="H23" s="35">
        <v>4</v>
      </c>
      <c r="I23" s="35">
        <v>1</v>
      </c>
      <c r="J23" s="80">
        <v>63</v>
      </c>
      <c r="K23" s="35">
        <v>60</v>
      </c>
      <c r="L23" s="35">
        <v>3</v>
      </c>
      <c r="M23" s="35">
        <v>0</v>
      </c>
      <c r="N23" s="35">
        <v>63</v>
      </c>
      <c r="O23" s="101">
        <v>47</v>
      </c>
      <c r="P23" s="101">
        <v>1</v>
      </c>
      <c r="Q23" s="105" t="s">
        <v>55</v>
      </c>
      <c r="R23" s="101">
        <v>49</v>
      </c>
      <c r="S23" s="102">
        <v>6</v>
      </c>
      <c r="T23" s="105">
        <v>0</v>
      </c>
      <c r="U23" s="105" t="s">
        <v>56</v>
      </c>
      <c r="V23" s="101">
        <v>7</v>
      </c>
      <c r="W23" s="140">
        <v>8</v>
      </c>
      <c r="X23" s="141" t="s">
        <v>114</v>
      </c>
      <c r="Y23" s="141" t="s">
        <v>114</v>
      </c>
      <c r="Z23" s="142">
        <v>8</v>
      </c>
    </row>
    <row r="24" spans="1:31" ht="16.5" customHeight="1">
      <c r="A24" s="365"/>
      <c r="B24" s="179" t="s">
        <v>17</v>
      </c>
      <c r="C24" s="91">
        <v>1243</v>
      </c>
      <c r="D24" s="91">
        <v>106</v>
      </c>
      <c r="E24" s="91">
        <v>21</v>
      </c>
      <c r="F24" s="91">
        <v>1370</v>
      </c>
      <c r="G24" s="92">
        <v>1107</v>
      </c>
      <c r="H24" s="91">
        <v>92</v>
      </c>
      <c r="I24" s="91">
        <v>25</v>
      </c>
      <c r="J24" s="93">
        <v>1223</v>
      </c>
      <c r="K24" s="91">
        <v>1041</v>
      </c>
      <c r="L24" s="91">
        <v>78</v>
      </c>
      <c r="M24" s="91">
        <v>20</v>
      </c>
      <c r="N24" s="91">
        <v>1140</v>
      </c>
      <c r="O24" s="106">
        <v>913</v>
      </c>
      <c r="P24" s="106">
        <v>48</v>
      </c>
      <c r="Q24" s="106">
        <v>10</v>
      </c>
      <c r="R24" s="106">
        <v>970</v>
      </c>
      <c r="S24" s="107">
        <f aca="true" t="shared" si="3" ref="S24:Z24">SUM(S19:S23)</f>
        <v>574</v>
      </c>
      <c r="T24" s="106">
        <f t="shared" si="3"/>
        <v>60</v>
      </c>
      <c r="U24" s="106">
        <f t="shared" si="3"/>
        <v>13</v>
      </c>
      <c r="V24" s="106">
        <f t="shared" si="3"/>
        <v>650</v>
      </c>
      <c r="W24" s="143">
        <f t="shared" si="3"/>
        <v>540</v>
      </c>
      <c r="X24" s="144">
        <f t="shared" si="3"/>
        <v>38</v>
      </c>
      <c r="Y24" s="144">
        <f t="shared" si="3"/>
        <v>4</v>
      </c>
      <c r="Z24" s="144">
        <f t="shared" si="3"/>
        <v>582</v>
      </c>
      <c r="AB24" s="31"/>
      <c r="AC24" s="31"/>
      <c r="AD24" s="31"/>
      <c r="AE24" s="31"/>
    </row>
    <row r="25" spans="1:31" ht="16.5" customHeight="1">
      <c r="A25" s="350" t="s">
        <v>127</v>
      </c>
      <c r="B25" s="180" t="s">
        <v>57</v>
      </c>
      <c r="C25" s="35">
        <v>102</v>
      </c>
      <c r="D25" s="35">
        <v>6</v>
      </c>
      <c r="E25" s="35">
        <v>0</v>
      </c>
      <c r="F25" s="35">
        <v>108</v>
      </c>
      <c r="G25" s="79">
        <v>94</v>
      </c>
      <c r="H25" s="35">
        <v>8</v>
      </c>
      <c r="I25" s="35">
        <v>0</v>
      </c>
      <c r="J25" s="80">
        <v>102</v>
      </c>
      <c r="K25" s="35">
        <v>82</v>
      </c>
      <c r="L25" s="35">
        <v>7</v>
      </c>
      <c r="M25" s="35">
        <v>0</v>
      </c>
      <c r="N25" s="35">
        <v>89</v>
      </c>
      <c r="O25" s="101">
        <v>61</v>
      </c>
      <c r="P25" s="101">
        <v>3</v>
      </c>
      <c r="Q25" s="105">
        <v>0</v>
      </c>
      <c r="R25" s="101">
        <v>65</v>
      </c>
      <c r="S25" s="102">
        <v>59</v>
      </c>
      <c r="T25" s="101">
        <v>6</v>
      </c>
      <c r="U25" s="101">
        <v>0</v>
      </c>
      <c r="V25" s="101">
        <f>SUM(S25:U25)</f>
        <v>65</v>
      </c>
      <c r="W25" s="140">
        <v>63</v>
      </c>
      <c r="X25" s="142">
        <v>3</v>
      </c>
      <c r="Y25" s="141" t="s">
        <v>114</v>
      </c>
      <c r="Z25" s="142">
        <f>SUM(W25:Y25)</f>
        <v>66</v>
      </c>
      <c r="AA25" s="50"/>
      <c r="AB25" s="31"/>
      <c r="AC25" s="31"/>
      <c r="AD25" s="31"/>
      <c r="AE25" s="31"/>
    </row>
    <row r="26" spans="1:31" ht="16.5" customHeight="1">
      <c r="A26" s="351"/>
      <c r="B26" s="175" t="s">
        <v>58</v>
      </c>
      <c r="C26" s="35">
        <v>145</v>
      </c>
      <c r="D26" s="35">
        <v>20</v>
      </c>
      <c r="E26" s="35">
        <v>2</v>
      </c>
      <c r="F26" s="51">
        <v>167</v>
      </c>
      <c r="G26" s="79">
        <v>131</v>
      </c>
      <c r="H26" s="35">
        <v>18</v>
      </c>
      <c r="I26" s="35">
        <v>1</v>
      </c>
      <c r="J26" s="80">
        <v>150</v>
      </c>
      <c r="K26" s="35">
        <v>110</v>
      </c>
      <c r="L26" s="35">
        <v>9</v>
      </c>
      <c r="M26" s="35">
        <v>1</v>
      </c>
      <c r="N26" s="35">
        <v>120</v>
      </c>
      <c r="O26" s="101">
        <v>81</v>
      </c>
      <c r="P26" s="101">
        <v>5</v>
      </c>
      <c r="Q26" s="101">
        <v>1</v>
      </c>
      <c r="R26" s="101">
        <v>87</v>
      </c>
      <c r="S26" s="102">
        <v>74</v>
      </c>
      <c r="T26" s="101">
        <v>8</v>
      </c>
      <c r="U26" s="101">
        <v>2</v>
      </c>
      <c r="V26" s="101">
        <f>SUM(S26:U26)</f>
        <v>84</v>
      </c>
      <c r="W26" s="140">
        <v>64</v>
      </c>
      <c r="X26" s="142">
        <v>5</v>
      </c>
      <c r="Y26" s="141">
        <v>1</v>
      </c>
      <c r="Z26" s="142">
        <f>SUM(W26:Y26)</f>
        <v>70</v>
      </c>
      <c r="AA26" s="50"/>
      <c r="AB26" s="31"/>
      <c r="AC26" s="31"/>
      <c r="AD26" s="31"/>
      <c r="AE26" s="31"/>
    </row>
    <row r="27" spans="1:31" ht="16.5" customHeight="1">
      <c r="A27" s="351"/>
      <c r="B27" s="175" t="s">
        <v>59</v>
      </c>
      <c r="C27" s="35">
        <v>160</v>
      </c>
      <c r="D27" s="35">
        <v>9</v>
      </c>
      <c r="E27" s="35">
        <v>0</v>
      </c>
      <c r="F27" s="35">
        <v>170</v>
      </c>
      <c r="G27" s="79">
        <v>156</v>
      </c>
      <c r="H27" s="35">
        <v>5</v>
      </c>
      <c r="I27" s="35">
        <v>0</v>
      </c>
      <c r="J27" s="80">
        <v>162</v>
      </c>
      <c r="K27" s="35">
        <v>132</v>
      </c>
      <c r="L27" s="35">
        <v>7</v>
      </c>
      <c r="M27" s="35">
        <v>0</v>
      </c>
      <c r="N27" s="35">
        <v>139</v>
      </c>
      <c r="O27" s="101">
        <v>89</v>
      </c>
      <c r="P27" s="101">
        <v>6</v>
      </c>
      <c r="Q27" s="101">
        <v>0</v>
      </c>
      <c r="R27" s="101">
        <v>95</v>
      </c>
      <c r="S27" s="102">
        <v>79</v>
      </c>
      <c r="T27" s="101">
        <v>2</v>
      </c>
      <c r="U27" s="101">
        <v>0</v>
      </c>
      <c r="V27" s="101">
        <v>82</v>
      </c>
      <c r="W27" s="140">
        <v>82</v>
      </c>
      <c r="X27" s="142">
        <v>2</v>
      </c>
      <c r="Y27" s="141" t="s">
        <v>114</v>
      </c>
      <c r="Z27" s="142">
        <v>84</v>
      </c>
      <c r="AA27" s="50"/>
      <c r="AB27" s="50"/>
      <c r="AC27" s="50"/>
      <c r="AD27" s="50"/>
      <c r="AE27" s="50"/>
    </row>
    <row r="28" spans="1:31" ht="16.5" customHeight="1">
      <c r="A28" s="351"/>
      <c r="B28" s="175" t="s">
        <v>60</v>
      </c>
      <c r="C28" s="35">
        <v>281</v>
      </c>
      <c r="D28" s="35">
        <v>30</v>
      </c>
      <c r="E28" s="35">
        <v>1</v>
      </c>
      <c r="F28" s="35">
        <v>312</v>
      </c>
      <c r="G28" s="79">
        <v>256</v>
      </c>
      <c r="H28" s="35">
        <v>20</v>
      </c>
      <c r="I28" s="35">
        <v>0</v>
      </c>
      <c r="J28" s="80">
        <v>277</v>
      </c>
      <c r="K28" s="35">
        <v>213</v>
      </c>
      <c r="L28" s="35">
        <v>17</v>
      </c>
      <c r="M28" s="35">
        <v>1</v>
      </c>
      <c r="N28" s="35">
        <v>231</v>
      </c>
      <c r="O28" s="101">
        <v>136</v>
      </c>
      <c r="P28" s="101">
        <v>7</v>
      </c>
      <c r="Q28" s="101">
        <v>1</v>
      </c>
      <c r="R28" s="101">
        <v>144</v>
      </c>
      <c r="S28" s="102">
        <v>118</v>
      </c>
      <c r="T28" s="101">
        <v>8</v>
      </c>
      <c r="U28" s="101">
        <v>1</v>
      </c>
      <c r="V28" s="101">
        <v>127</v>
      </c>
      <c r="W28" s="140">
        <v>107</v>
      </c>
      <c r="X28" s="142">
        <v>4</v>
      </c>
      <c r="Y28" s="141" t="s">
        <v>114</v>
      </c>
      <c r="Z28" s="142">
        <v>111</v>
      </c>
      <c r="AA28" s="50"/>
      <c r="AB28" s="31"/>
      <c r="AC28" s="31"/>
      <c r="AD28" s="31"/>
      <c r="AE28" s="31"/>
    </row>
    <row r="29" spans="1:27" ht="16.5" customHeight="1">
      <c r="A29" s="351"/>
      <c r="B29" s="175" t="s">
        <v>61</v>
      </c>
      <c r="C29" s="35">
        <v>195</v>
      </c>
      <c r="D29" s="35">
        <v>16</v>
      </c>
      <c r="E29" s="35">
        <v>1</v>
      </c>
      <c r="F29" s="35">
        <v>212</v>
      </c>
      <c r="G29" s="79">
        <v>188</v>
      </c>
      <c r="H29" s="35">
        <v>15</v>
      </c>
      <c r="I29" s="35">
        <v>0</v>
      </c>
      <c r="J29" s="80">
        <v>204</v>
      </c>
      <c r="K29" s="35">
        <v>155</v>
      </c>
      <c r="L29" s="35">
        <v>13</v>
      </c>
      <c r="M29" s="35">
        <v>1</v>
      </c>
      <c r="N29" s="35">
        <v>169</v>
      </c>
      <c r="O29" s="101">
        <v>111</v>
      </c>
      <c r="P29" s="101">
        <v>5</v>
      </c>
      <c r="Q29" s="101">
        <v>0</v>
      </c>
      <c r="R29" s="101">
        <v>116</v>
      </c>
      <c r="S29" s="102">
        <v>98</v>
      </c>
      <c r="T29" s="101">
        <v>9</v>
      </c>
      <c r="U29" s="101">
        <v>1</v>
      </c>
      <c r="V29" s="101">
        <v>108</v>
      </c>
      <c r="W29" s="140">
        <v>89</v>
      </c>
      <c r="X29" s="142">
        <v>3</v>
      </c>
      <c r="Y29" s="141" t="s">
        <v>114</v>
      </c>
      <c r="Z29" s="142">
        <v>92</v>
      </c>
      <c r="AA29" s="50"/>
    </row>
    <row r="30" spans="1:26" ht="16.5" customHeight="1">
      <c r="A30" s="352"/>
      <c r="B30" s="176" t="s">
        <v>17</v>
      </c>
      <c r="C30" s="35">
        <v>882</v>
      </c>
      <c r="D30" s="35">
        <v>82</v>
      </c>
      <c r="E30" s="35">
        <v>4</v>
      </c>
      <c r="F30" s="35">
        <v>968</v>
      </c>
      <c r="G30" s="79">
        <v>826</v>
      </c>
      <c r="H30" s="35">
        <v>66</v>
      </c>
      <c r="I30" s="35">
        <v>2</v>
      </c>
      <c r="J30" s="80">
        <v>894</v>
      </c>
      <c r="K30" s="35">
        <v>691</v>
      </c>
      <c r="L30" s="35">
        <v>53</v>
      </c>
      <c r="M30" s="35">
        <v>3</v>
      </c>
      <c r="N30" s="35">
        <v>747</v>
      </c>
      <c r="O30" s="101">
        <v>478</v>
      </c>
      <c r="P30" s="101">
        <v>26</v>
      </c>
      <c r="Q30" s="101">
        <v>2</v>
      </c>
      <c r="R30" s="101">
        <v>507</v>
      </c>
      <c r="S30" s="102">
        <f aca="true" t="shared" si="4" ref="S30:Z30">SUM(S25:S29)</f>
        <v>428</v>
      </c>
      <c r="T30" s="101">
        <f t="shared" si="4"/>
        <v>33</v>
      </c>
      <c r="U30" s="101">
        <f t="shared" si="4"/>
        <v>4</v>
      </c>
      <c r="V30" s="101">
        <f t="shared" si="4"/>
        <v>466</v>
      </c>
      <c r="W30" s="140">
        <f t="shared" si="4"/>
        <v>405</v>
      </c>
      <c r="X30" s="142">
        <f t="shared" si="4"/>
        <v>17</v>
      </c>
      <c r="Y30" s="142">
        <f t="shared" si="4"/>
        <v>1</v>
      </c>
      <c r="Z30" s="142">
        <f t="shared" si="4"/>
        <v>423</v>
      </c>
    </row>
    <row r="31" spans="1:26" s="31" customFormat="1" ht="16.5" customHeight="1">
      <c r="A31" s="353" t="s">
        <v>128</v>
      </c>
      <c r="B31" s="177" t="s">
        <v>62</v>
      </c>
      <c r="C31" s="88">
        <v>98</v>
      </c>
      <c r="D31" s="88">
        <v>10</v>
      </c>
      <c r="E31" s="88">
        <v>0</v>
      </c>
      <c r="F31" s="88">
        <v>108</v>
      </c>
      <c r="G31" s="89">
        <v>99</v>
      </c>
      <c r="H31" s="88">
        <v>6</v>
      </c>
      <c r="I31" s="88">
        <v>0</v>
      </c>
      <c r="J31" s="90">
        <v>105</v>
      </c>
      <c r="K31" s="88">
        <v>94</v>
      </c>
      <c r="L31" s="88">
        <v>5</v>
      </c>
      <c r="M31" s="88">
        <v>1</v>
      </c>
      <c r="N31" s="88">
        <v>100</v>
      </c>
      <c r="O31" s="103">
        <v>85</v>
      </c>
      <c r="P31" s="103">
        <v>3</v>
      </c>
      <c r="Q31" s="103">
        <v>1</v>
      </c>
      <c r="R31" s="103">
        <v>89</v>
      </c>
      <c r="S31" s="104">
        <v>52</v>
      </c>
      <c r="T31" s="103">
        <v>3</v>
      </c>
      <c r="U31" s="103">
        <v>0</v>
      </c>
      <c r="V31" s="103">
        <f>SUM(S31:U31)</f>
        <v>55</v>
      </c>
      <c r="W31" s="145">
        <v>48</v>
      </c>
      <c r="X31" s="146">
        <v>2</v>
      </c>
      <c r="Y31" s="147" t="s">
        <v>114</v>
      </c>
      <c r="Z31" s="146">
        <f>SUM(W31:Y31)</f>
        <v>50</v>
      </c>
    </row>
    <row r="32" spans="1:26" ht="16.5" customHeight="1">
      <c r="A32" s="354"/>
      <c r="B32" s="175" t="s">
        <v>63</v>
      </c>
      <c r="C32" s="35">
        <v>215</v>
      </c>
      <c r="D32" s="35">
        <v>33</v>
      </c>
      <c r="E32" s="35">
        <v>1</v>
      </c>
      <c r="F32" s="35">
        <v>249</v>
      </c>
      <c r="G32" s="79">
        <v>214</v>
      </c>
      <c r="H32" s="35">
        <v>36</v>
      </c>
      <c r="I32" s="35">
        <v>2</v>
      </c>
      <c r="J32" s="80">
        <v>252</v>
      </c>
      <c r="K32" s="35">
        <v>199</v>
      </c>
      <c r="L32" s="35">
        <v>34</v>
      </c>
      <c r="M32" s="35">
        <v>3</v>
      </c>
      <c r="N32" s="35">
        <v>237</v>
      </c>
      <c r="O32" s="101">
        <v>184</v>
      </c>
      <c r="P32" s="101">
        <v>25</v>
      </c>
      <c r="Q32" s="101">
        <v>2</v>
      </c>
      <c r="R32" s="101">
        <v>210</v>
      </c>
      <c r="S32" s="102">
        <v>115</v>
      </c>
      <c r="T32" s="101">
        <v>21</v>
      </c>
      <c r="U32" s="101">
        <v>1</v>
      </c>
      <c r="V32" s="101">
        <f>SUM(S32:U32)</f>
        <v>137</v>
      </c>
      <c r="W32" s="140">
        <v>120</v>
      </c>
      <c r="X32" s="142">
        <v>19</v>
      </c>
      <c r="Y32" s="141">
        <v>1</v>
      </c>
      <c r="Z32" s="142">
        <f>SUM(W32:Y32)</f>
        <v>140</v>
      </c>
    </row>
    <row r="33" spans="1:26" ht="16.5" customHeight="1">
      <c r="A33" s="354"/>
      <c r="B33" s="175" t="s">
        <v>64</v>
      </c>
      <c r="C33" s="35">
        <v>231</v>
      </c>
      <c r="D33" s="35">
        <v>19</v>
      </c>
      <c r="E33" s="35">
        <v>4</v>
      </c>
      <c r="F33" s="35">
        <v>254</v>
      </c>
      <c r="G33" s="79">
        <v>216</v>
      </c>
      <c r="H33" s="35">
        <v>16</v>
      </c>
      <c r="I33" s="35">
        <v>4</v>
      </c>
      <c r="J33" s="80">
        <v>235</v>
      </c>
      <c r="K33" s="35">
        <v>202</v>
      </c>
      <c r="L33" s="35">
        <v>16</v>
      </c>
      <c r="M33" s="35">
        <v>2</v>
      </c>
      <c r="N33" s="35">
        <v>220</v>
      </c>
      <c r="O33" s="101">
        <v>167</v>
      </c>
      <c r="P33" s="101">
        <v>9</v>
      </c>
      <c r="Q33" s="101">
        <v>2</v>
      </c>
      <c r="R33" s="101">
        <v>177</v>
      </c>
      <c r="S33" s="102">
        <v>122</v>
      </c>
      <c r="T33" s="101">
        <v>10</v>
      </c>
      <c r="U33" s="101">
        <v>3</v>
      </c>
      <c r="V33" s="101">
        <f>SUM(S33:U33)</f>
        <v>135</v>
      </c>
      <c r="W33" s="140">
        <v>131</v>
      </c>
      <c r="X33" s="142">
        <v>5</v>
      </c>
      <c r="Y33" s="141" t="s">
        <v>114</v>
      </c>
      <c r="Z33" s="142">
        <f>SUM(W33:Y33)</f>
        <v>136</v>
      </c>
    </row>
    <row r="34" spans="1:26" ht="16.5" customHeight="1">
      <c r="A34" s="355"/>
      <c r="B34" s="179" t="s">
        <v>17</v>
      </c>
      <c r="C34" s="91">
        <v>544</v>
      </c>
      <c r="D34" s="91">
        <v>61</v>
      </c>
      <c r="E34" s="91">
        <v>5</v>
      </c>
      <c r="F34" s="91">
        <v>611</v>
      </c>
      <c r="G34" s="92">
        <v>529</v>
      </c>
      <c r="H34" s="91">
        <v>57</v>
      </c>
      <c r="I34" s="91">
        <v>6</v>
      </c>
      <c r="J34" s="93">
        <v>592</v>
      </c>
      <c r="K34" s="91">
        <v>495</v>
      </c>
      <c r="L34" s="91">
        <v>55</v>
      </c>
      <c r="M34" s="91">
        <v>6</v>
      </c>
      <c r="N34" s="91">
        <v>557</v>
      </c>
      <c r="O34" s="106">
        <v>436</v>
      </c>
      <c r="P34" s="106">
        <v>36</v>
      </c>
      <c r="Q34" s="106">
        <v>4</v>
      </c>
      <c r="R34" s="106">
        <v>476</v>
      </c>
      <c r="S34" s="107">
        <f aca="true" t="shared" si="5" ref="S34:Z34">SUM(S31:S33)</f>
        <v>289</v>
      </c>
      <c r="T34" s="106">
        <f t="shared" si="5"/>
        <v>34</v>
      </c>
      <c r="U34" s="106">
        <f t="shared" si="5"/>
        <v>4</v>
      </c>
      <c r="V34" s="106">
        <f t="shared" si="5"/>
        <v>327</v>
      </c>
      <c r="W34" s="143">
        <f t="shared" si="5"/>
        <v>299</v>
      </c>
      <c r="X34" s="144">
        <f t="shared" si="5"/>
        <v>26</v>
      </c>
      <c r="Y34" s="144">
        <f t="shared" si="5"/>
        <v>1</v>
      </c>
      <c r="Z34" s="144">
        <f t="shared" si="5"/>
        <v>326</v>
      </c>
    </row>
    <row r="35" spans="1:26" s="31" customFormat="1" ht="16.5" customHeight="1">
      <c r="A35" s="356" t="s">
        <v>129</v>
      </c>
      <c r="B35" s="180" t="s">
        <v>65</v>
      </c>
      <c r="C35" s="35">
        <v>703</v>
      </c>
      <c r="D35" s="35">
        <v>70</v>
      </c>
      <c r="E35" s="35">
        <v>12</v>
      </c>
      <c r="F35" s="35">
        <v>785</v>
      </c>
      <c r="G35" s="79">
        <v>653</v>
      </c>
      <c r="H35" s="35">
        <v>62</v>
      </c>
      <c r="I35" s="35">
        <v>13</v>
      </c>
      <c r="J35" s="80">
        <v>727</v>
      </c>
      <c r="K35" s="35">
        <v>601</v>
      </c>
      <c r="L35" s="35">
        <v>56</v>
      </c>
      <c r="M35" s="35">
        <v>12</v>
      </c>
      <c r="N35" s="35">
        <v>670</v>
      </c>
      <c r="O35" s="101">
        <v>532</v>
      </c>
      <c r="P35" s="101">
        <v>30</v>
      </c>
      <c r="Q35" s="101">
        <v>6</v>
      </c>
      <c r="R35" s="101">
        <v>567</v>
      </c>
      <c r="S35" s="102">
        <v>391</v>
      </c>
      <c r="T35" s="101">
        <v>36</v>
      </c>
      <c r="U35" s="101">
        <v>4</v>
      </c>
      <c r="V35" s="101">
        <v>432</v>
      </c>
      <c r="W35" s="140">
        <v>334</v>
      </c>
      <c r="X35" s="142">
        <v>17</v>
      </c>
      <c r="Y35" s="142">
        <v>4</v>
      </c>
      <c r="Z35" s="142">
        <v>355</v>
      </c>
    </row>
    <row r="36" spans="1:26" s="31" customFormat="1" ht="16.5" customHeight="1">
      <c r="A36" s="344"/>
      <c r="B36" s="175" t="s">
        <v>66</v>
      </c>
      <c r="C36" s="35">
        <v>24</v>
      </c>
      <c r="D36" s="35">
        <v>1</v>
      </c>
      <c r="E36" s="35">
        <v>0</v>
      </c>
      <c r="F36" s="35">
        <v>26</v>
      </c>
      <c r="G36" s="79">
        <v>22</v>
      </c>
      <c r="H36" s="35">
        <v>1</v>
      </c>
      <c r="I36" s="35">
        <v>0</v>
      </c>
      <c r="J36" s="80">
        <v>24</v>
      </c>
      <c r="K36" s="35">
        <v>22</v>
      </c>
      <c r="L36" s="35">
        <v>1</v>
      </c>
      <c r="M36" s="35">
        <v>0</v>
      </c>
      <c r="N36" s="35">
        <v>23</v>
      </c>
      <c r="O36" s="101">
        <v>30</v>
      </c>
      <c r="P36" s="101">
        <v>1</v>
      </c>
      <c r="Q36" s="105" t="s">
        <v>55</v>
      </c>
      <c r="R36" s="101">
        <v>31</v>
      </c>
      <c r="S36" s="102">
        <v>19</v>
      </c>
      <c r="T36" s="101">
        <v>1</v>
      </c>
      <c r="U36" s="105" t="s">
        <v>56</v>
      </c>
      <c r="V36" s="101">
        <f>SUM(S36:U36)</f>
        <v>20</v>
      </c>
      <c r="W36" s="140">
        <v>13</v>
      </c>
      <c r="X36" s="141" t="s">
        <v>114</v>
      </c>
      <c r="Y36" s="141" t="s">
        <v>114</v>
      </c>
      <c r="Z36" s="142">
        <v>13</v>
      </c>
    </row>
    <row r="37" spans="1:26" s="31" customFormat="1" ht="16.5" customHeight="1">
      <c r="A37" s="344"/>
      <c r="B37" s="175" t="s">
        <v>67</v>
      </c>
      <c r="C37" s="35">
        <v>182</v>
      </c>
      <c r="D37" s="35">
        <v>16</v>
      </c>
      <c r="E37" s="35">
        <v>1</v>
      </c>
      <c r="F37" s="35">
        <v>199</v>
      </c>
      <c r="G37" s="79">
        <v>161</v>
      </c>
      <c r="H37" s="35">
        <v>13</v>
      </c>
      <c r="I37" s="35">
        <v>1</v>
      </c>
      <c r="J37" s="80">
        <v>175</v>
      </c>
      <c r="K37" s="35">
        <v>142</v>
      </c>
      <c r="L37" s="35">
        <v>10</v>
      </c>
      <c r="M37" s="35">
        <v>1</v>
      </c>
      <c r="N37" s="35">
        <v>153</v>
      </c>
      <c r="O37" s="101">
        <v>130</v>
      </c>
      <c r="P37" s="101">
        <v>6</v>
      </c>
      <c r="Q37" s="101">
        <v>0</v>
      </c>
      <c r="R37" s="101">
        <v>136</v>
      </c>
      <c r="S37" s="102">
        <v>66</v>
      </c>
      <c r="T37" s="101">
        <v>8</v>
      </c>
      <c r="U37" s="101">
        <v>0</v>
      </c>
      <c r="V37" s="101">
        <f>SUM(S37:U37)</f>
        <v>74</v>
      </c>
      <c r="W37" s="140">
        <v>70</v>
      </c>
      <c r="X37" s="142">
        <v>3</v>
      </c>
      <c r="Y37" s="141" t="s">
        <v>114</v>
      </c>
      <c r="Z37" s="142">
        <v>73</v>
      </c>
    </row>
    <row r="38" spans="1:26" s="31" customFormat="1" ht="16.5" customHeight="1">
      <c r="A38" s="357"/>
      <c r="B38" s="176" t="s">
        <v>17</v>
      </c>
      <c r="C38" s="35">
        <v>910</v>
      </c>
      <c r="D38" s="35">
        <v>87</v>
      </c>
      <c r="E38" s="35">
        <v>12</v>
      </c>
      <c r="F38" s="35">
        <v>1009</v>
      </c>
      <c r="G38" s="79">
        <v>836</v>
      </c>
      <c r="H38" s="35">
        <v>77</v>
      </c>
      <c r="I38" s="35">
        <v>14</v>
      </c>
      <c r="J38" s="80">
        <v>926</v>
      </c>
      <c r="K38" s="35">
        <v>766</v>
      </c>
      <c r="L38" s="35">
        <v>67</v>
      </c>
      <c r="M38" s="35">
        <v>13</v>
      </c>
      <c r="N38" s="35">
        <v>845</v>
      </c>
      <c r="O38" s="101">
        <v>691</v>
      </c>
      <c r="P38" s="101">
        <v>37</v>
      </c>
      <c r="Q38" s="101">
        <v>6</v>
      </c>
      <c r="R38" s="101">
        <v>734</v>
      </c>
      <c r="S38" s="102">
        <f aca="true" t="shared" si="6" ref="S38:Z38">SUM(S35:S37)</f>
        <v>476</v>
      </c>
      <c r="T38" s="101">
        <f t="shared" si="6"/>
        <v>45</v>
      </c>
      <c r="U38" s="101">
        <f t="shared" si="6"/>
        <v>4</v>
      </c>
      <c r="V38" s="101">
        <f t="shared" si="6"/>
        <v>526</v>
      </c>
      <c r="W38" s="140">
        <f t="shared" si="6"/>
        <v>417</v>
      </c>
      <c r="X38" s="142">
        <f t="shared" si="6"/>
        <v>20</v>
      </c>
      <c r="Y38" s="142">
        <f t="shared" si="6"/>
        <v>4</v>
      </c>
      <c r="Z38" s="142">
        <f t="shared" si="6"/>
        <v>441</v>
      </c>
    </row>
    <row r="39" spans="1:26" s="31" customFormat="1" ht="16.5" customHeight="1">
      <c r="A39" s="344" t="s">
        <v>130</v>
      </c>
      <c r="B39" s="177" t="s">
        <v>68</v>
      </c>
      <c r="C39" s="88">
        <v>335</v>
      </c>
      <c r="D39" s="88">
        <v>34</v>
      </c>
      <c r="E39" s="88">
        <v>1</v>
      </c>
      <c r="F39" s="88">
        <v>370</v>
      </c>
      <c r="G39" s="89">
        <v>280</v>
      </c>
      <c r="H39" s="88">
        <v>25</v>
      </c>
      <c r="I39" s="88">
        <v>0</v>
      </c>
      <c r="J39" s="90">
        <v>305</v>
      </c>
      <c r="K39" s="88">
        <v>226</v>
      </c>
      <c r="L39" s="88">
        <v>20</v>
      </c>
      <c r="M39" s="88">
        <v>2</v>
      </c>
      <c r="N39" s="88">
        <v>248</v>
      </c>
      <c r="O39" s="103">
        <v>169</v>
      </c>
      <c r="P39" s="103">
        <v>10</v>
      </c>
      <c r="Q39" s="103">
        <v>1</v>
      </c>
      <c r="R39" s="103">
        <v>179</v>
      </c>
      <c r="S39" s="104">
        <v>144</v>
      </c>
      <c r="T39" s="103">
        <v>12</v>
      </c>
      <c r="U39" s="103">
        <v>1</v>
      </c>
      <c r="V39" s="103">
        <f>SUM(S39:U39)</f>
        <v>157</v>
      </c>
      <c r="W39" s="145">
        <v>128</v>
      </c>
      <c r="X39" s="146">
        <v>8</v>
      </c>
      <c r="Y39" s="147" t="s">
        <v>114</v>
      </c>
      <c r="Z39" s="146">
        <f>SUM(W39:Y39)</f>
        <v>136</v>
      </c>
    </row>
    <row r="40" spans="1:26" s="31" customFormat="1" ht="16.5" customHeight="1">
      <c r="A40" s="344"/>
      <c r="B40" s="175" t="s">
        <v>69</v>
      </c>
      <c r="C40" s="35">
        <v>158</v>
      </c>
      <c r="D40" s="35">
        <v>19</v>
      </c>
      <c r="E40" s="35">
        <v>3</v>
      </c>
      <c r="F40" s="35">
        <v>180</v>
      </c>
      <c r="G40" s="79">
        <v>140</v>
      </c>
      <c r="H40" s="35">
        <v>15</v>
      </c>
      <c r="I40" s="35">
        <v>1</v>
      </c>
      <c r="J40" s="80">
        <v>156</v>
      </c>
      <c r="K40" s="35">
        <v>126</v>
      </c>
      <c r="L40" s="35">
        <v>12</v>
      </c>
      <c r="M40" s="35">
        <v>2</v>
      </c>
      <c r="N40" s="35">
        <v>140</v>
      </c>
      <c r="O40" s="101">
        <v>80</v>
      </c>
      <c r="P40" s="101">
        <v>7</v>
      </c>
      <c r="Q40" s="101">
        <v>1</v>
      </c>
      <c r="R40" s="101">
        <v>88</v>
      </c>
      <c r="S40" s="102">
        <v>72</v>
      </c>
      <c r="T40" s="101">
        <v>9</v>
      </c>
      <c r="U40" s="101">
        <v>1</v>
      </c>
      <c r="V40" s="101">
        <v>81</v>
      </c>
      <c r="W40" s="140">
        <v>58</v>
      </c>
      <c r="X40" s="142">
        <v>4</v>
      </c>
      <c r="Y40" s="141" t="s">
        <v>114</v>
      </c>
      <c r="Z40" s="142">
        <v>62</v>
      </c>
    </row>
    <row r="41" spans="1:26" s="31" customFormat="1" ht="16.5" customHeight="1">
      <c r="A41" s="344"/>
      <c r="B41" s="175" t="s">
        <v>70</v>
      </c>
      <c r="C41" s="35">
        <v>173</v>
      </c>
      <c r="D41" s="35">
        <v>22</v>
      </c>
      <c r="E41" s="35">
        <v>2</v>
      </c>
      <c r="F41" s="35">
        <v>196</v>
      </c>
      <c r="G41" s="79">
        <v>162</v>
      </c>
      <c r="H41" s="35">
        <v>16</v>
      </c>
      <c r="I41" s="35">
        <v>1</v>
      </c>
      <c r="J41" s="80">
        <v>179</v>
      </c>
      <c r="K41" s="35">
        <v>139</v>
      </c>
      <c r="L41" s="35">
        <v>12</v>
      </c>
      <c r="M41" s="35">
        <v>3</v>
      </c>
      <c r="N41" s="35">
        <v>154</v>
      </c>
      <c r="O41" s="101">
        <v>114</v>
      </c>
      <c r="P41" s="101">
        <v>7</v>
      </c>
      <c r="Q41" s="101">
        <v>3</v>
      </c>
      <c r="R41" s="101">
        <v>124</v>
      </c>
      <c r="S41" s="102">
        <v>88</v>
      </c>
      <c r="T41" s="101">
        <v>11</v>
      </c>
      <c r="U41" s="101">
        <v>1</v>
      </c>
      <c r="V41" s="101">
        <v>101</v>
      </c>
      <c r="W41" s="140">
        <v>73</v>
      </c>
      <c r="X41" s="142">
        <v>7</v>
      </c>
      <c r="Y41" s="141">
        <v>2</v>
      </c>
      <c r="Z41" s="142">
        <v>82</v>
      </c>
    </row>
    <row r="42" spans="1:26" s="31" customFormat="1" ht="16.5" customHeight="1">
      <c r="A42" s="344"/>
      <c r="B42" s="175" t="s">
        <v>71</v>
      </c>
      <c r="C42" s="35">
        <v>136</v>
      </c>
      <c r="D42" s="35">
        <v>11</v>
      </c>
      <c r="E42" s="35">
        <v>0</v>
      </c>
      <c r="F42" s="35">
        <v>147</v>
      </c>
      <c r="G42" s="79">
        <v>123</v>
      </c>
      <c r="H42" s="35">
        <v>9</v>
      </c>
      <c r="I42" s="35">
        <v>0</v>
      </c>
      <c r="J42" s="80">
        <v>132</v>
      </c>
      <c r="K42" s="35">
        <v>122</v>
      </c>
      <c r="L42" s="35">
        <v>8</v>
      </c>
      <c r="M42" s="35">
        <v>1</v>
      </c>
      <c r="N42" s="35">
        <v>132</v>
      </c>
      <c r="O42" s="101">
        <v>106</v>
      </c>
      <c r="P42" s="101">
        <v>6</v>
      </c>
      <c r="Q42" s="101">
        <v>1</v>
      </c>
      <c r="R42" s="101">
        <v>112</v>
      </c>
      <c r="S42" s="102">
        <v>39</v>
      </c>
      <c r="T42" s="101">
        <v>3</v>
      </c>
      <c r="U42" s="101">
        <v>1</v>
      </c>
      <c r="V42" s="101">
        <f>SUM(S42:U42)</f>
        <v>43</v>
      </c>
      <c r="W42" s="140">
        <v>29</v>
      </c>
      <c r="X42" s="142">
        <v>2</v>
      </c>
      <c r="Y42" s="141" t="s">
        <v>114</v>
      </c>
      <c r="Z42" s="142">
        <f>SUM(W42:Y42)</f>
        <v>31</v>
      </c>
    </row>
    <row r="43" spans="1:26" s="31" customFormat="1" ht="16.5" customHeight="1">
      <c r="A43" s="345"/>
      <c r="B43" s="179" t="s">
        <v>17</v>
      </c>
      <c r="C43" s="91">
        <v>802</v>
      </c>
      <c r="D43" s="91">
        <v>85</v>
      </c>
      <c r="E43" s="91">
        <v>6</v>
      </c>
      <c r="F43" s="91">
        <v>893</v>
      </c>
      <c r="G43" s="92">
        <v>704</v>
      </c>
      <c r="H43" s="91">
        <v>64</v>
      </c>
      <c r="I43" s="91">
        <v>3</v>
      </c>
      <c r="J43" s="93">
        <v>772</v>
      </c>
      <c r="K43" s="91">
        <v>613</v>
      </c>
      <c r="L43" s="91">
        <v>52</v>
      </c>
      <c r="M43" s="91">
        <v>8</v>
      </c>
      <c r="N43" s="91">
        <v>673</v>
      </c>
      <c r="O43" s="106">
        <v>468</v>
      </c>
      <c r="P43" s="106">
        <v>30</v>
      </c>
      <c r="Q43" s="106">
        <v>6</v>
      </c>
      <c r="R43" s="106">
        <v>504</v>
      </c>
      <c r="S43" s="107">
        <f aca="true" t="shared" si="7" ref="S43:Z43">SUM(S39:S42)</f>
        <v>343</v>
      </c>
      <c r="T43" s="106">
        <f t="shared" si="7"/>
        <v>35</v>
      </c>
      <c r="U43" s="106">
        <f t="shared" si="7"/>
        <v>4</v>
      </c>
      <c r="V43" s="106">
        <f t="shared" si="7"/>
        <v>382</v>
      </c>
      <c r="W43" s="143">
        <f t="shared" si="7"/>
        <v>288</v>
      </c>
      <c r="X43" s="144">
        <f t="shared" si="7"/>
        <v>21</v>
      </c>
      <c r="Y43" s="148">
        <f t="shared" si="7"/>
        <v>2</v>
      </c>
      <c r="Z43" s="144">
        <f t="shared" si="7"/>
        <v>311</v>
      </c>
    </row>
    <row r="44" spans="1:26" s="31" customFormat="1" ht="23.25" customHeight="1">
      <c r="A44" s="348" t="s">
        <v>72</v>
      </c>
      <c r="B44" s="349"/>
      <c r="C44" s="35">
        <v>277</v>
      </c>
      <c r="D44" s="35">
        <v>161</v>
      </c>
      <c r="E44" s="35">
        <v>168</v>
      </c>
      <c r="F44" s="35">
        <v>606</v>
      </c>
      <c r="G44" s="79">
        <v>241</v>
      </c>
      <c r="H44" s="35">
        <v>123</v>
      </c>
      <c r="I44" s="35">
        <v>126</v>
      </c>
      <c r="J44" s="80">
        <v>489</v>
      </c>
      <c r="K44" s="35">
        <v>212</v>
      </c>
      <c r="L44" s="35">
        <v>109</v>
      </c>
      <c r="M44" s="35">
        <v>111</v>
      </c>
      <c r="N44" s="35">
        <v>432</v>
      </c>
      <c r="O44" s="101">
        <v>106</v>
      </c>
      <c r="P44" s="101">
        <v>58</v>
      </c>
      <c r="Q44" s="101">
        <v>66</v>
      </c>
      <c r="R44" s="101">
        <v>231</v>
      </c>
      <c r="S44" s="102">
        <v>98</v>
      </c>
      <c r="T44" s="101">
        <v>66</v>
      </c>
      <c r="U44" s="101">
        <v>77</v>
      </c>
      <c r="V44" s="101">
        <f>SUM(S44:U44)</f>
        <v>241</v>
      </c>
      <c r="W44" s="140">
        <v>69</v>
      </c>
      <c r="X44" s="142">
        <v>39</v>
      </c>
      <c r="Y44" s="142">
        <v>46</v>
      </c>
      <c r="Z44" s="142">
        <f>SUM(W44:Y44)</f>
        <v>154</v>
      </c>
    </row>
    <row r="45" spans="1:26" ht="25.5" customHeight="1" thickBot="1">
      <c r="A45" s="346" t="s">
        <v>112</v>
      </c>
      <c r="B45" s="347"/>
      <c r="C45" s="85">
        <v>7921</v>
      </c>
      <c r="D45" s="85">
        <v>752</v>
      </c>
      <c r="E45" s="85">
        <v>252</v>
      </c>
      <c r="F45" s="85">
        <v>8927</v>
      </c>
      <c r="G45" s="86">
        <v>7253</v>
      </c>
      <c r="H45" s="85">
        <v>614</v>
      </c>
      <c r="I45" s="85">
        <v>207</v>
      </c>
      <c r="J45" s="87">
        <v>8074</v>
      </c>
      <c r="K45" s="85">
        <v>6515</v>
      </c>
      <c r="L45" s="85">
        <v>552</v>
      </c>
      <c r="M45" s="85">
        <v>195</v>
      </c>
      <c r="N45" s="85">
        <v>7263</v>
      </c>
      <c r="O45" s="108">
        <v>5239</v>
      </c>
      <c r="P45" s="108">
        <v>319</v>
      </c>
      <c r="Q45" s="108">
        <v>110</v>
      </c>
      <c r="R45" s="108">
        <v>5670</v>
      </c>
      <c r="S45" s="109">
        <v>3857</v>
      </c>
      <c r="T45" s="108">
        <v>382</v>
      </c>
      <c r="U45" s="108">
        <v>127</v>
      </c>
      <c r="V45" s="108">
        <v>4366</v>
      </c>
      <c r="W45" s="149">
        <v>3394</v>
      </c>
      <c r="X45" s="150">
        <v>253</v>
      </c>
      <c r="Y45" s="150">
        <v>72</v>
      </c>
      <c r="Z45" s="150">
        <v>3718</v>
      </c>
    </row>
    <row r="46" spans="1:26" s="26" customFormat="1" ht="16.5" customHeight="1">
      <c r="A46" s="26" t="s">
        <v>151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92" t="s">
        <v>29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mergeCells count="27">
    <mergeCell ref="U7:U8"/>
    <mergeCell ref="V7:V8"/>
    <mergeCell ref="O7:O8"/>
    <mergeCell ref="P7:P8"/>
    <mergeCell ref="Q7:Q8"/>
    <mergeCell ref="R7:R8"/>
    <mergeCell ref="S7:S8"/>
    <mergeCell ref="T7:T8"/>
    <mergeCell ref="S3:V3"/>
    <mergeCell ref="W3:Z3"/>
    <mergeCell ref="A1:Z1"/>
    <mergeCell ref="A15:A18"/>
    <mergeCell ref="A19:A24"/>
    <mergeCell ref="A4:B4"/>
    <mergeCell ref="A11:A14"/>
    <mergeCell ref="Y2:Z2"/>
    <mergeCell ref="C3:F3"/>
    <mergeCell ref="G3:J3"/>
    <mergeCell ref="K3:N3"/>
    <mergeCell ref="O3:R3"/>
    <mergeCell ref="A39:A43"/>
    <mergeCell ref="A45:B45"/>
    <mergeCell ref="A44:B44"/>
    <mergeCell ref="A25:A30"/>
    <mergeCell ref="A31:A34"/>
    <mergeCell ref="A35:A38"/>
    <mergeCell ref="A5:A10"/>
  </mergeCells>
  <printOptions horizontalCentered="1"/>
  <pageMargins left="0.5905511811023623" right="0.5905511811023623" top="0.5905511811023623" bottom="0.5905511811023623" header="0.5118110236220472" footer="0.5118110236220472"/>
  <pageSetup firstPageNumber="46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65"/>
  <sheetViews>
    <sheetView tabSelected="1" defaultGridColor="0" view="pageBreakPreview" zoomScale="115" zoomScaleNormal="87" zoomScaleSheetLayoutView="115" zoomScalePageLayoutView="0" colorId="22" workbookViewId="0" topLeftCell="A1">
      <selection activeCell="L34" sqref="L34"/>
    </sheetView>
  </sheetViews>
  <sheetFormatPr defaultColWidth="10.625" defaultRowHeight="12.75"/>
  <cols>
    <col min="1" max="2" width="4.25390625" style="24" customWidth="1"/>
    <col min="3" max="3" width="16.625" style="24" customWidth="1"/>
    <col min="4" max="4" width="7.625" style="40" bestFit="1" customWidth="1"/>
    <col min="5" max="13" width="7.75390625" style="24" customWidth="1"/>
    <col min="14" max="16" width="8.75390625" style="24" customWidth="1"/>
    <col min="17" max="16384" width="10.625" style="24" customWidth="1"/>
  </cols>
  <sheetData>
    <row r="1" spans="1:13" s="25" customFormat="1" ht="17.25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4:10" s="26" customFormat="1" ht="12" thickBot="1">
      <c r="D2" s="37"/>
      <c r="J2" s="38" t="s">
        <v>73</v>
      </c>
    </row>
    <row r="3" spans="1:13" s="40" customFormat="1" ht="21.75" customHeight="1">
      <c r="A3" s="29"/>
      <c r="B3" s="29"/>
      <c r="C3" s="29"/>
      <c r="D3" s="39" t="s">
        <v>10</v>
      </c>
      <c r="E3" s="377" t="s">
        <v>144</v>
      </c>
      <c r="F3" s="377"/>
      <c r="G3" s="378"/>
      <c r="H3" s="379" t="s">
        <v>145</v>
      </c>
      <c r="I3" s="379"/>
      <c r="J3" s="380"/>
      <c r="K3" s="226"/>
      <c r="L3" s="226"/>
      <c r="M3" s="226"/>
    </row>
    <row r="4" spans="1:13" s="40" customFormat="1" ht="18" customHeight="1">
      <c r="A4" s="381" t="s">
        <v>74</v>
      </c>
      <c r="B4" s="381"/>
      <c r="C4" s="381"/>
      <c r="D4" s="41"/>
      <c r="E4" s="184" t="s">
        <v>18</v>
      </c>
      <c r="F4" s="42" t="s">
        <v>75</v>
      </c>
      <c r="G4" s="43" t="s">
        <v>76</v>
      </c>
      <c r="H4" s="209" t="s">
        <v>18</v>
      </c>
      <c r="I4" s="210" t="s">
        <v>75</v>
      </c>
      <c r="J4" s="211" t="s">
        <v>76</v>
      </c>
      <c r="M4" s="226"/>
    </row>
    <row r="5" spans="1:10" s="40" customFormat="1" ht="12" customHeight="1">
      <c r="A5" s="382" t="s">
        <v>132</v>
      </c>
      <c r="B5" s="382"/>
      <c r="C5" s="383"/>
      <c r="D5" s="185" t="s">
        <v>112</v>
      </c>
      <c r="E5" s="110">
        <f aca="true" t="shared" si="0" ref="E5:J5">SUM(E6:E14)</f>
        <v>15888</v>
      </c>
      <c r="F5" s="111">
        <f t="shared" si="0"/>
        <v>7640</v>
      </c>
      <c r="G5" s="111">
        <f t="shared" si="0"/>
        <v>8248</v>
      </c>
      <c r="H5" s="151">
        <f t="shared" si="0"/>
        <v>11680</v>
      </c>
      <c r="I5" s="152">
        <f t="shared" si="0"/>
        <v>5690</v>
      </c>
      <c r="J5" s="152">
        <f t="shared" si="0"/>
        <v>5990</v>
      </c>
    </row>
    <row r="6" spans="1:10" ht="12" customHeight="1">
      <c r="A6" s="384"/>
      <c r="B6" s="384"/>
      <c r="C6" s="375"/>
      <c r="D6" s="186" t="s">
        <v>20</v>
      </c>
      <c r="E6" s="110">
        <f>SUM(F6:G6)</f>
        <v>3326</v>
      </c>
      <c r="F6" s="110">
        <v>1570</v>
      </c>
      <c r="G6" s="110">
        <v>1756</v>
      </c>
      <c r="H6" s="151">
        <f>SUM(I6:J6)</f>
        <v>2445</v>
      </c>
      <c r="I6" s="151">
        <v>1162</v>
      </c>
      <c r="J6" s="151">
        <v>1283</v>
      </c>
    </row>
    <row r="7" spans="3:10" ht="12" customHeight="1">
      <c r="C7" s="45"/>
      <c r="D7" s="186" t="s">
        <v>21</v>
      </c>
      <c r="E7" s="110">
        <f aca="true" t="shared" si="1" ref="E7:E14">SUM(F7:G7)</f>
        <v>1692</v>
      </c>
      <c r="F7" s="110">
        <v>825</v>
      </c>
      <c r="G7" s="110">
        <v>867</v>
      </c>
      <c r="H7" s="151">
        <f aca="true" t="shared" si="2" ref="H7:H14">SUM(I7:J7)</f>
        <v>1157</v>
      </c>
      <c r="I7" s="151">
        <v>577</v>
      </c>
      <c r="J7" s="151">
        <v>580</v>
      </c>
    </row>
    <row r="8" spans="1:10" s="47" customFormat="1" ht="12" customHeight="1">
      <c r="A8" s="46"/>
      <c r="B8" s="46"/>
      <c r="C8" s="45"/>
      <c r="D8" s="186" t="s">
        <v>77</v>
      </c>
      <c r="E8" s="110">
        <f t="shared" si="1"/>
        <v>1820</v>
      </c>
      <c r="F8" s="110">
        <v>865</v>
      </c>
      <c r="G8" s="110">
        <v>955</v>
      </c>
      <c r="H8" s="151">
        <f t="shared" si="2"/>
        <v>1288</v>
      </c>
      <c r="I8" s="151">
        <v>627</v>
      </c>
      <c r="J8" s="151">
        <v>661</v>
      </c>
    </row>
    <row r="9" spans="3:10" ht="12" customHeight="1">
      <c r="C9" s="48"/>
      <c r="D9" s="187" t="s">
        <v>23</v>
      </c>
      <c r="E9" s="110">
        <f t="shared" si="1"/>
        <v>2062</v>
      </c>
      <c r="F9" s="110">
        <v>1021</v>
      </c>
      <c r="G9" s="110">
        <v>1041</v>
      </c>
      <c r="H9" s="151">
        <f t="shared" si="2"/>
        <v>1570</v>
      </c>
      <c r="I9" s="151">
        <v>779</v>
      </c>
      <c r="J9" s="151">
        <v>791</v>
      </c>
    </row>
    <row r="10" spans="3:10" ht="12" customHeight="1">
      <c r="C10" s="48"/>
      <c r="D10" s="186" t="s">
        <v>24</v>
      </c>
      <c r="E10" s="110">
        <f t="shared" si="1"/>
        <v>1986</v>
      </c>
      <c r="F10" s="110">
        <v>930</v>
      </c>
      <c r="G10" s="110">
        <v>1056</v>
      </c>
      <c r="H10" s="151">
        <f t="shared" si="2"/>
        <v>1630</v>
      </c>
      <c r="I10" s="151">
        <v>782</v>
      </c>
      <c r="J10" s="151">
        <v>848</v>
      </c>
    </row>
    <row r="11" spans="3:10" ht="12" customHeight="1">
      <c r="C11" s="48"/>
      <c r="D11" s="186" t="s">
        <v>25</v>
      </c>
      <c r="E11" s="110">
        <f t="shared" si="1"/>
        <v>1142</v>
      </c>
      <c r="F11" s="110">
        <v>545</v>
      </c>
      <c r="G11" s="110">
        <v>597</v>
      </c>
      <c r="H11" s="151">
        <f t="shared" si="2"/>
        <v>908</v>
      </c>
      <c r="I11" s="151">
        <v>445</v>
      </c>
      <c r="J11" s="151">
        <v>463</v>
      </c>
    </row>
    <row r="12" spans="3:10" ht="12" customHeight="1">
      <c r="C12" s="48"/>
      <c r="D12" s="186" t="s">
        <v>78</v>
      </c>
      <c r="E12" s="110">
        <f t="shared" si="1"/>
        <v>1601</v>
      </c>
      <c r="F12" s="110">
        <v>785</v>
      </c>
      <c r="G12" s="110">
        <v>816</v>
      </c>
      <c r="H12" s="151">
        <f t="shared" si="2"/>
        <v>1061</v>
      </c>
      <c r="I12" s="151">
        <v>516</v>
      </c>
      <c r="J12" s="151">
        <v>545</v>
      </c>
    </row>
    <row r="13" spans="3:10" ht="12" customHeight="1">
      <c r="C13" s="48"/>
      <c r="D13" s="186" t="s">
        <v>27</v>
      </c>
      <c r="E13" s="110">
        <f t="shared" si="1"/>
        <v>1324</v>
      </c>
      <c r="F13" s="112">
        <v>642</v>
      </c>
      <c r="G13" s="112">
        <v>682</v>
      </c>
      <c r="H13" s="151">
        <f t="shared" si="2"/>
        <v>960</v>
      </c>
      <c r="I13" s="153">
        <v>472</v>
      </c>
      <c r="J13" s="153">
        <v>488</v>
      </c>
    </row>
    <row r="14" spans="3:10" ht="12" customHeight="1">
      <c r="C14" s="48"/>
      <c r="D14" s="180" t="s">
        <v>28</v>
      </c>
      <c r="E14" s="110">
        <f t="shared" si="1"/>
        <v>935</v>
      </c>
      <c r="F14" s="112">
        <v>457</v>
      </c>
      <c r="G14" s="112">
        <v>478</v>
      </c>
      <c r="H14" s="151">
        <f t="shared" si="2"/>
        <v>661</v>
      </c>
      <c r="I14" s="153">
        <v>330</v>
      </c>
      <c r="J14" s="153">
        <v>331</v>
      </c>
    </row>
    <row r="15" spans="1:10" ht="12" customHeight="1">
      <c r="A15" s="385" t="s">
        <v>118</v>
      </c>
      <c r="B15" s="388" t="s">
        <v>121</v>
      </c>
      <c r="C15" s="197" t="s">
        <v>119</v>
      </c>
      <c r="D15" s="185" t="s">
        <v>112</v>
      </c>
      <c r="E15" s="113">
        <f aca="true" t="shared" si="3" ref="E15:J15">SUM(E16:E24)</f>
        <v>4308</v>
      </c>
      <c r="F15" s="113">
        <f t="shared" si="3"/>
        <v>2372</v>
      </c>
      <c r="G15" s="113">
        <f t="shared" si="3"/>
        <v>1936</v>
      </c>
      <c r="H15" s="154">
        <f t="shared" si="3"/>
        <v>3998</v>
      </c>
      <c r="I15" s="154">
        <f t="shared" si="3"/>
        <v>2225</v>
      </c>
      <c r="J15" s="154">
        <f t="shared" si="3"/>
        <v>1773</v>
      </c>
    </row>
    <row r="16" spans="1:10" ht="12" customHeight="1">
      <c r="A16" s="386"/>
      <c r="B16" s="389"/>
      <c r="C16" s="49"/>
      <c r="D16" s="186" t="s">
        <v>20</v>
      </c>
      <c r="E16" s="114">
        <f>SUM(F16:G16)</f>
        <v>790</v>
      </c>
      <c r="F16" s="111">
        <v>427</v>
      </c>
      <c r="G16" s="111">
        <v>363</v>
      </c>
      <c r="H16" s="155">
        <f aca="true" t="shared" si="4" ref="H16:H24">SUM(I16:J16)</f>
        <v>713</v>
      </c>
      <c r="I16" s="152">
        <v>395</v>
      </c>
      <c r="J16" s="152">
        <v>318</v>
      </c>
    </row>
    <row r="17" spans="1:10" ht="12" customHeight="1">
      <c r="A17" s="386"/>
      <c r="B17" s="389"/>
      <c r="C17" s="48"/>
      <c r="D17" s="186" t="s">
        <v>21</v>
      </c>
      <c r="E17" s="114">
        <f aca="true" t="shared" si="5" ref="E17:E24">SUM(F17:G17)</f>
        <v>392</v>
      </c>
      <c r="F17" s="111">
        <v>224</v>
      </c>
      <c r="G17" s="111">
        <v>168</v>
      </c>
      <c r="H17" s="155">
        <f t="shared" si="4"/>
        <v>402</v>
      </c>
      <c r="I17" s="152">
        <v>223</v>
      </c>
      <c r="J17" s="152">
        <v>179</v>
      </c>
    </row>
    <row r="18" spans="1:10" ht="12" customHeight="1">
      <c r="A18" s="386"/>
      <c r="B18" s="389"/>
      <c r="C18" s="45"/>
      <c r="D18" s="186" t="s">
        <v>77</v>
      </c>
      <c r="E18" s="114">
        <f t="shared" si="5"/>
        <v>451</v>
      </c>
      <c r="F18" s="111">
        <v>269</v>
      </c>
      <c r="G18" s="111">
        <v>182</v>
      </c>
      <c r="H18" s="155">
        <f t="shared" si="4"/>
        <v>452</v>
      </c>
      <c r="I18" s="152">
        <v>257</v>
      </c>
      <c r="J18" s="152">
        <v>195</v>
      </c>
    </row>
    <row r="19" spans="1:10" ht="12" customHeight="1">
      <c r="A19" s="386"/>
      <c r="B19" s="389"/>
      <c r="C19" s="45"/>
      <c r="D19" s="187" t="s">
        <v>23</v>
      </c>
      <c r="E19" s="114">
        <f t="shared" si="5"/>
        <v>589</v>
      </c>
      <c r="F19" s="111">
        <v>321</v>
      </c>
      <c r="G19" s="111">
        <v>268</v>
      </c>
      <c r="H19" s="155">
        <f t="shared" si="4"/>
        <v>522</v>
      </c>
      <c r="I19" s="152">
        <v>298</v>
      </c>
      <c r="J19" s="152">
        <v>224</v>
      </c>
    </row>
    <row r="20" spans="1:10" ht="12" customHeight="1">
      <c r="A20" s="386"/>
      <c r="B20" s="389"/>
      <c r="C20" s="45"/>
      <c r="D20" s="186" t="s">
        <v>24</v>
      </c>
      <c r="E20" s="111">
        <f t="shared" si="5"/>
        <v>547</v>
      </c>
      <c r="F20" s="111">
        <v>301</v>
      </c>
      <c r="G20" s="111">
        <v>246</v>
      </c>
      <c r="H20" s="152">
        <f t="shared" si="4"/>
        <v>570</v>
      </c>
      <c r="I20" s="152">
        <v>314</v>
      </c>
      <c r="J20" s="152">
        <v>256</v>
      </c>
    </row>
    <row r="21" spans="1:10" ht="12" customHeight="1">
      <c r="A21" s="386"/>
      <c r="B21" s="389"/>
      <c r="C21" s="45"/>
      <c r="D21" s="186" t="s">
        <v>25</v>
      </c>
      <c r="E21" s="111">
        <f t="shared" si="5"/>
        <v>287</v>
      </c>
      <c r="F21" s="111">
        <v>172</v>
      </c>
      <c r="G21" s="111">
        <v>115</v>
      </c>
      <c r="H21" s="152">
        <f t="shared" si="4"/>
        <v>300</v>
      </c>
      <c r="I21" s="152">
        <v>177</v>
      </c>
      <c r="J21" s="152">
        <v>123</v>
      </c>
    </row>
    <row r="22" spans="1:10" ht="12" customHeight="1">
      <c r="A22" s="386"/>
      <c r="B22" s="389"/>
      <c r="C22" s="45"/>
      <c r="D22" s="186" t="s">
        <v>78</v>
      </c>
      <c r="E22" s="111">
        <f t="shared" si="5"/>
        <v>429</v>
      </c>
      <c r="F22" s="111">
        <v>230</v>
      </c>
      <c r="G22" s="111">
        <v>199</v>
      </c>
      <c r="H22" s="152">
        <f t="shared" si="4"/>
        <v>367</v>
      </c>
      <c r="I22" s="152">
        <v>196</v>
      </c>
      <c r="J22" s="152">
        <v>171</v>
      </c>
    </row>
    <row r="23" spans="1:10" ht="12" customHeight="1">
      <c r="A23" s="386"/>
      <c r="B23" s="389"/>
      <c r="C23" s="45"/>
      <c r="D23" s="186" t="s">
        <v>27</v>
      </c>
      <c r="E23" s="111">
        <f t="shared" si="5"/>
        <v>377</v>
      </c>
      <c r="F23" s="111">
        <v>213</v>
      </c>
      <c r="G23" s="111">
        <v>164</v>
      </c>
      <c r="H23" s="152">
        <f t="shared" si="4"/>
        <v>320</v>
      </c>
      <c r="I23" s="152">
        <v>183</v>
      </c>
      <c r="J23" s="152">
        <v>137</v>
      </c>
    </row>
    <row r="24" spans="1:10" ht="12" customHeight="1">
      <c r="A24" s="386"/>
      <c r="B24" s="389"/>
      <c r="C24" s="45"/>
      <c r="D24" s="186" t="s">
        <v>28</v>
      </c>
      <c r="E24" s="111">
        <f t="shared" si="5"/>
        <v>446</v>
      </c>
      <c r="F24" s="111">
        <v>215</v>
      </c>
      <c r="G24" s="111">
        <v>231</v>
      </c>
      <c r="H24" s="152">
        <f t="shared" si="4"/>
        <v>352</v>
      </c>
      <c r="I24" s="152">
        <v>182</v>
      </c>
      <c r="J24" s="152">
        <v>170</v>
      </c>
    </row>
    <row r="25" spans="1:10" ht="12" customHeight="1">
      <c r="A25" s="386"/>
      <c r="B25" s="389"/>
      <c r="C25" s="198" t="s">
        <v>120</v>
      </c>
      <c r="D25" s="188" t="s">
        <v>112</v>
      </c>
      <c r="E25" s="115">
        <f aca="true" t="shared" si="6" ref="E25:J25">SUM(E26:E34)</f>
        <v>6551</v>
      </c>
      <c r="F25" s="115">
        <f t="shared" si="6"/>
        <v>3808</v>
      </c>
      <c r="G25" s="115">
        <f t="shared" si="6"/>
        <v>2743</v>
      </c>
      <c r="H25" s="156">
        <f t="shared" si="6"/>
        <v>4717</v>
      </c>
      <c r="I25" s="156">
        <f t="shared" si="6"/>
        <v>2736</v>
      </c>
      <c r="J25" s="156">
        <f t="shared" si="6"/>
        <v>1981</v>
      </c>
    </row>
    <row r="26" spans="1:10" ht="12" customHeight="1">
      <c r="A26" s="386"/>
      <c r="B26" s="389"/>
      <c r="C26" s="199"/>
      <c r="D26" s="186" t="s">
        <v>20</v>
      </c>
      <c r="E26" s="114">
        <f>SUM(F26:G26)</f>
        <v>1465</v>
      </c>
      <c r="F26" s="114">
        <v>845</v>
      </c>
      <c r="G26" s="114">
        <v>620</v>
      </c>
      <c r="H26" s="155">
        <f>SUM(I26:J26)</f>
        <v>1063</v>
      </c>
      <c r="I26" s="155">
        <v>619</v>
      </c>
      <c r="J26" s="155">
        <v>444</v>
      </c>
    </row>
    <row r="27" spans="1:10" ht="12" customHeight="1">
      <c r="A27" s="386"/>
      <c r="B27" s="389"/>
      <c r="C27" s="200"/>
      <c r="D27" s="186" t="s">
        <v>21</v>
      </c>
      <c r="E27" s="114">
        <f aca="true" t="shared" si="7" ref="E27:E34">SUM(F27:G27)</f>
        <v>716</v>
      </c>
      <c r="F27" s="114">
        <v>425</v>
      </c>
      <c r="G27" s="114">
        <v>291</v>
      </c>
      <c r="H27" s="155">
        <f aca="true" t="shared" si="8" ref="H27:H34">SUM(I27:J27)</f>
        <v>454</v>
      </c>
      <c r="I27" s="155">
        <v>272</v>
      </c>
      <c r="J27" s="155">
        <v>182</v>
      </c>
    </row>
    <row r="28" spans="1:10" ht="12" customHeight="1">
      <c r="A28" s="386"/>
      <c r="B28" s="389"/>
      <c r="C28" s="200"/>
      <c r="D28" s="186" t="s">
        <v>77</v>
      </c>
      <c r="E28" s="114">
        <f t="shared" si="7"/>
        <v>727</v>
      </c>
      <c r="F28" s="114">
        <v>407</v>
      </c>
      <c r="G28" s="114">
        <v>320</v>
      </c>
      <c r="H28" s="155">
        <f t="shared" si="8"/>
        <v>521</v>
      </c>
      <c r="I28" s="155">
        <v>294</v>
      </c>
      <c r="J28" s="155">
        <v>227</v>
      </c>
    </row>
    <row r="29" spans="1:10" ht="12" customHeight="1">
      <c r="A29" s="386"/>
      <c r="B29" s="389"/>
      <c r="C29" s="200"/>
      <c r="D29" s="187" t="s">
        <v>23</v>
      </c>
      <c r="E29" s="114">
        <f t="shared" si="7"/>
        <v>853</v>
      </c>
      <c r="F29" s="114">
        <v>534</v>
      </c>
      <c r="G29" s="114">
        <v>319</v>
      </c>
      <c r="H29" s="155">
        <f t="shared" si="8"/>
        <v>658</v>
      </c>
      <c r="I29" s="155">
        <v>392</v>
      </c>
      <c r="J29" s="155">
        <v>266</v>
      </c>
    </row>
    <row r="30" spans="1:10" ht="12" customHeight="1">
      <c r="A30" s="386"/>
      <c r="B30" s="389"/>
      <c r="C30" s="200"/>
      <c r="D30" s="186" t="s">
        <v>24</v>
      </c>
      <c r="E30" s="114">
        <f t="shared" si="7"/>
        <v>800</v>
      </c>
      <c r="F30" s="114">
        <v>455</v>
      </c>
      <c r="G30" s="114">
        <v>345</v>
      </c>
      <c r="H30" s="155">
        <f t="shared" si="8"/>
        <v>634</v>
      </c>
      <c r="I30" s="155">
        <v>365</v>
      </c>
      <c r="J30" s="155">
        <v>269</v>
      </c>
    </row>
    <row r="31" spans="1:10" ht="12" customHeight="1">
      <c r="A31" s="386"/>
      <c r="B31" s="389"/>
      <c r="C31" s="200"/>
      <c r="D31" s="186" t="s">
        <v>25</v>
      </c>
      <c r="E31" s="114">
        <f t="shared" si="7"/>
        <v>478</v>
      </c>
      <c r="F31" s="114">
        <v>264</v>
      </c>
      <c r="G31" s="114">
        <v>214</v>
      </c>
      <c r="H31" s="155">
        <f t="shared" si="8"/>
        <v>371</v>
      </c>
      <c r="I31" s="155">
        <v>203</v>
      </c>
      <c r="J31" s="155">
        <v>168</v>
      </c>
    </row>
    <row r="32" spans="1:10" ht="12" customHeight="1">
      <c r="A32" s="386"/>
      <c r="B32" s="389"/>
      <c r="C32" s="200"/>
      <c r="D32" s="186" t="s">
        <v>78</v>
      </c>
      <c r="E32" s="114">
        <f t="shared" si="7"/>
        <v>674</v>
      </c>
      <c r="F32" s="114">
        <v>388</v>
      </c>
      <c r="G32" s="114">
        <v>286</v>
      </c>
      <c r="H32" s="155">
        <f t="shared" si="8"/>
        <v>451</v>
      </c>
      <c r="I32" s="155">
        <v>265</v>
      </c>
      <c r="J32" s="155">
        <v>186</v>
      </c>
    </row>
    <row r="33" spans="1:10" ht="12" customHeight="1">
      <c r="A33" s="386"/>
      <c r="B33" s="389"/>
      <c r="C33" s="200"/>
      <c r="D33" s="186" t="s">
        <v>27</v>
      </c>
      <c r="E33" s="114">
        <f t="shared" si="7"/>
        <v>544</v>
      </c>
      <c r="F33" s="114">
        <v>313</v>
      </c>
      <c r="G33" s="114">
        <v>231</v>
      </c>
      <c r="H33" s="155">
        <f t="shared" si="8"/>
        <v>379</v>
      </c>
      <c r="I33" s="155">
        <v>216</v>
      </c>
      <c r="J33" s="155">
        <v>163</v>
      </c>
    </row>
    <row r="34" spans="1:10" ht="12" customHeight="1">
      <c r="A34" s="386"/>
      <c r="B34" s="390"/>
      <c r="C34" s="201"/>
      <c r="D34" s="186" t="s">
        <v>28</v>
      </c>
      <c r="E34" s="114">
        <f t="shared" si="7"/>
        <v>294</v>
      </c>
      <c r="F34" s="114">
        <v>177</v>
      </c>
      <c r="G34" s="114">
        <v>117</v>
      </c>
      <c r="H34" s="155">
        <f t="shared" si="8"/>
        <v>186</v>
      </c>
      <c r="I34" s="155">
        <v>110</v>
      </c>
      <c r="J34" s="155">
        <v>76</v>
      </c>
    </row>
    <row r="35" spans="1:10" ht="12" customHeight="1">
      <c r="A35" s="386"/>
      <c r="B35" s="374" t="s">
        <v>116</v>
      </c>
      <c r="C35" s="375"/>
      <c r="D35" s="188" t="s">
        <v>112</v>
      </c>
      <c r="E35" s="115">
        <f aca="true" t="shared" si="9" ref="E35:J35">SUM(E36:E44)</f>
        <v>1753</v>
      </c>
      <c r="F35" s="115">
        <f t="shared" si="9"/>
        <v>25</v>
      </c>
      <c r="G35" s="115">
        <f t="shared" si="9"/>
        <v>1728</v>
      </c>
      <c r="H35" s="156">
        <f t="shared" si="9"/>
        <v>942</v>
      </c>
      <c r="I35" s="156">
        <f t="shared" si="9"/>
        <v>9</v>
      </c>
      <c r="J35" s="156">
        <f t="shared" si="9"/>
        <v>933</v>
      </c>
    </row>
    <row r="36" spans="1:10" ht="12" customHeight="1">
      <c r="A36" s="386"/>
      <c r="B36" s="202"/>
      <c r="C36" s="203"/>
      <c r="D36" s="186" t="s">
        <v>20</v>
      </c>
      <c r="E36" s="114">
        <f>SUM(F36:G36)</f>
        <v>381</v>
      </c>
      <c r="F36" s="114">
        <v>6</v>
      </c>
      <c r="G36" s="114">
        <v>375</v>
      </c>
      <c r="H36" s="155">
        <f>SUM(I36:J36)</f>
        <v>244</v>
      </c>
      <c r="I36" s="155">
        <v>2</v>
      </c>
      <c r="J36" s="155">
        <v>242</v>
      </c>
    </row>
    <row r="37" spans="1:10" ht="12" customHeight="1">
      <c r="A37" s="386"/>
      <c r="B37" s="202"/>
      <c r="C37" s="200"/>
      <c r="D37" s="186" t="s">
        <v>21</v>
      </c>
      <c r="E37" s="114">
        <f aca="true" t="shared" si="10" ref="E37:E44">SUM(F37:G37)</f>
        <v>210</v>
      </c>
      <c r="F37" s="114">
        <v>0</v>
      </c>
      <c r="G37" s="114">
        <v>210</v>
      </c>
      <c r="H37" s="155">
        <f aca="true" t="shared" si="11" ref="H37:H44">SUM(I37:J37)</f>
        <v>104</v>
      </c>
      <c r="I37" s="155">
        <v>0</v>
      </c>
      <c r="J37" s="155">
        <v>104</v>
      </c>
    </row>
    <row r="38" spans="1:10" ht="12" customHeight="1">
      <c r="A38" s="386"/>
      <c r="B38" s="202"/>
      <c r="C38" s="200"/>
      <c r="D38" s="186" t="s">
        <v>77</v>
      </c>
      <c r="E38" s="114">
        <f t="shared" si="10"/>
        <v>224</v>
      </c>
      <c r="F38" s="114">
        <v>1</v>
      </c>
      <c r="G38" s="114">
        <v>223</v>
      </c>
      <c r="H38" s="155">
        <f t="shared" si="11"/>
        <v>102</v>
      </c>
      <c r="I38" s="155">
        <v>2</v>
      </c>
      <c r="J38" s="155">
        <v>100</v>
      </c>
    </row>
    <row r="39" spans="1:10" ht="12" customHeight="1">
      <c r="A39" s="386"/>
      <c r="B39" s="202"/>
      <c r="C39" s="204"/>
      <c r="D39" s="187" t="s">
        <v>23</v>
      </c>
      <c r="E39" s="114">
        <f t="shared" si="10"/>
        <v>222</v>
      </c>
      <c r="F39" s="114">
        <v>1</v>
      </c>
      <c r="G39" s="114">
        <v>221</v>
      </c>
      <c r="H39" s="155">
        <f t="shared" si="11"/>
        <v>132</v>
      </c>
      <c r="I39" s="155">
        <v>1</v>
      </c>
      <c r="J39" s="155">
        <v>131</v>
      </c>
    </row>
    <row r="40" spans="1:10" ht="12" customHeight="1">
      <c r="A40" s="386"/>
      <c r="B40" s="202"/>
      <c r="C40" s="200"/>
      <c r="D40" s="186" t="s">
        <v>24</v>
      </c>
      <c r="E40" s="114">
        <f t="shared" si="10"/>
        <v>232</v>
      </c>
      <c r="F40" s="114">
        <v>4</v>
      </c>
      <c r="G40" s="114">
        <v>228</v>
      </c>
      <c r="H40" s="155">
        <f t="shared" si="11"/>
        <v>145</v>
      </c>
      <c r="I40" s="155">
        <v>3</v>
      </c>
      <c r="J40" s="155">
        <v>142</v>
      </c>
    </row>
    <row r="41" spans="1:10" ht="12" customHeight="1">
      <c r="A41" s="386"/>
      <c r="B41" s="202"/>
      <c r="C41" s="200"/>
      <c r="D41" s="186" t="s">
        <v>25</v>
      </c>
      <c r="E41" s="114">
        <f t="shared" si="10"/>
        <v>167</v>
      </c>
      <c r="F41" s="114">
        <v>12</v>
      </c>
      <c r="G41" s="114">
        <v>155</v>
      </c>
      <c r="H41" s="155">
        <f t="shared" si="11"/>
        <v>55</v>
      </c>
      <c r="I41" s="155">
        <v>0</v>
      </c>
      <c r="J41" s="155">
        <v>55</v>
      </c>
    </row>
    <row r="42" spans="1:10" ht="12" customHeight="1">
      <c r="A42" s="386"/>
      <c r="B42" s="202"/>
      <c r="C42" s="200"/>
      <c r="D42" s="186" t="s">
        <v>78</v>
      </c>
      <c r="E42" s="114">
        <f t="shared" si="10"/>
        <v>124</v>
      </c>
      <c r="F42" s="114">
        <v>1</v>
      </c>
      <c r="G42" s="114">
        <v>123</v>
      </c>
      <c r="H42" s="155">
        <f t="shared" si="11"/>
        <v>53</v>
      </c>
      <c r="I42" s="155">
        <v>0</v>
      </c>
      <c r="J42" s="155">
        <v>53</v>
      </c>
    </row>
    <row r="43" spans="1:10" ht="12" customHeight="1">
      <c r="A43" s="386"/>
      <c r="B43" s="202"/>
      <c r="C43" s="200"/>
      <c r="D43" s="186" t="s">
        <v>27</v>
      </c>
      <c r="E43" s="114">
        <f t="shared" si="10"/>
        <v>127</v>
      </c>
      <c r="F43" s="114">
        <v>0</v>
      </c>
      <c r="G43" s="114">
        <v>127</v>
      </c>
      <c r="H43" s="155">
        <f t="shared" si="11"/>
        <v>71</v>
      </c>
      <c r="I43" s="155">
        <v>1</v>
      </c>
      <c r="J43" s="155">
        <v>70</v>
      </c>
    </row>
    <row r="44" spans="1:10" ht="12" customHeight="1">
      <c r="A44" s="386"/>
      <c r="B44" s="205"/>
      <c r="C44" s="206"/>
      <c r="D44" s="186" t="s">
        <v>28</v>
      </c>
      <c r="E44" s="114">
        <f t="shared" si="10"/>
        <v>66</v>
      </c>
      <c r="F44" s="114">
        <v>0</v>
      </c>
      <c r="G44" s="114">
        <v>66</v>
      </c>
      <c r="H44" s="155">
        <f t="shared" si="11"/>
        <v>36</v>
      </c>
      <c r="I44" s="155">
        <v>0</v>
      </c>
      <c r="J44" s="155">
        <v>36</v>
      </c>
    </row>
    <row r="45" spans="1:10" ht="12" customHeight="1">
      <c r="A45" s="386"/>
      <c r="B45" s="384" t="s">
        <v>117</v>
      </c>
      <c r="C45" s="375"/>
      <c r="D45" s="188" t="s">
        <v>112</v>
      </c>
      <c r="E45" s="116">
        <f aca="true" t="shared" si="12" ref="E45:J45">SUM(E46:E54)</f>
        <v>1061</v>
      </c>
      <c r="F45" s="116">
        <f t="shared" si="12"/>
        <v>571</v>
      </c>
      <c r="G45" s="116">
        <f t="shared" si="12"/>
        <v>490</v>
      </c>
      <c r="H45" s="157">
        <f t="shared" si="12"/>
        <v>629</v>
      </c>
      <c r="I45" s="157">
        <f t="shared" si="12"/>
        <v>332</v>
      </c>
      <c r="J45" s="157">
        <f t="shared" si="12"/>
        <v>297</v>
      </c>
    </row>
    <row r="46" spans="1:10" ht="12" customHeight="1">
      <c r="A46" s="386"/>
      <c r="B46" s="207"/>
      <c r="C46" s="203"/>
      <c r="D46" s="186" t="s">
        <v>20</v>
      </c>
      <c r="E46" s="114">
        <f>SUM(F46:G46)</f>
        <v>240</v>
      </c>
      <c r="F46" s="114">
        <v>125</v>
      </c>
      <c r="G46" s="114">
        <v>115</v>
      </c>
      <c r="H46" s="155">
        <f>SUM(I46:J46)</f>
        <v>157</v>
      </c>
      <c r="I46" s="155">
        <v>81</v>
      </c>
      <c r="J46" s="155">
        <v>76</v>
      </c>
    </row>
    <row r="47" spans="1:10" ht="12" customHeight="1">
      <c r="A47" s="386"/>
      <c r="B47" s="207"/>
      <c r="C47" s="45"/>
      <c r="D47" s="186" t="s">
        <v>21</v>
      </c>
      <c r="E47" s="114">
        <f aca="true" t="shared" si="13" ref="E47:E54">SUM(F47:G47)</f>
        <v>132</v>
      </c>
      <c r="F47" s="114">
        <v>77</v>
      </c>
      <c r="G47" s="114">
        <v>55</v>
      </c>
      <c r="H47" s="155">
        <f aca="true" t="shared" si="14" ref="H47:H54">SUM(I47:J47)</f>
        <v>61</v>
      </c>
      <c r="I47" s="155">
        <v>36</v>
      </c>
      <c r="J47" s="155">
        <v>25</v>
      </c>
    </row>
    <row r="48" spans="1:10" ht="12" customHeight="1">
      <c r="A48" s="386"/>
      <c r="B48" s="207"/>
      <c r="C48" s="45"/>
      <c r="D48" s="186" t="s">
        <v>77</v>
      </c>
      <c r="E48" s="114">
        <f t="shared" si="13"/>
        <v>115</v>
      </c>
      <c r="F48" s="114">
        <v>61</v>
      </c>
      <c r="G48" s="114">
        <v>54</v>
      </c>
      <c r="H48" s="155">
        <f t="shared" si="14"/>
        <v>59</v>
      </c>
      <c r="I48" s="155">
        <v>27</v>
      </c>
      <c r="J48" s="155">
        <v>32</v>
      </c>
    </row>
    <row r="49" spans="1:10" ht="12" customHeight="1">
      <c r="A49" s="386"/>
      <c r="B49" s="207"/>
      <c r="C49" s="45"/>
      <c r="D49" s="187" t="s">
        <v>23</v>
      </c>
      <c r="E49" s="114">
        <f t="shared" si="13"/>
        <v>125</v>
      </c>
      <c r="F49" s="114">
        <v>64</v>
      </c>
      <c r="G49" s="114">
        <v>61</v>
      </c>
      <c r="H49" s="155">
        <f t="shared" si="14"/>
        <v>71</v>
      </c>
      <c r="I49" s="155">
        <v>37</v>
      </c>
      <c r="J49" s="155">
        <v>34</v>
      </c>
    </row>
    <row r="50" spans="1:10" ht="12" customHeight="1">
      <c r="A50" s="386"/>
      <c r="B50" s="207"/>
      <c r="C50" s="45"/>
      <c r="D50" s="186" t="s">
        <v>24</v>
      </c>
      <c r="E50" s="114">
        <f t="shared" si="13"/>
        <v>128</v>
      </c>
      <c r="F50" s="114">
        <v>68</v>
      </c>
      <c r="G50" s="114">
        <v>60</v>
      </c>
      <c r="H50" s="155">
        <f t="shared" si="14"/>
        <v>86</v>
      </c>
      <c r="I50" s="155">
        <v>44</v>
      </c>
      <c r="J50" s="155">
        <v>42</v>
      </c>
    </row>
    <row r="51" spans="1:10" ht="12" customHeight="1">
      <c r="A51" s="386"/>
      <c r="B51" s="207"/>
      <c r="C51" s="45"/>
      <c r="D51" s="186" t="s">
        <v>25</v>
      </c>
      <c r="E51" s="114">
        <f t="shared" si="13"/>
        <v>87</v>
      </c>
      <c r="F51" s="114">
        <v>45</v>
      </c>
      <c r="G51" s="114">
        <v>42</v>
      </c>
      <c r="H51" s="155">
        <f t="shared" si="14"/>
        <v>63</v>
      </c>
      <c r="I51" s="155">
        <v>40</v>
      </c>
      <c r="J51" s="155">
        <v>23</v>
      </c>
    </row>
    <row r="52" spans="1:10" ht="12" customHeight="1">
      <c r="A52" s="386"/>
      <c r="B52" s="207"/>
      <c r="C52" s="45"/>
      <c r="D52" s="186" t="s">
        <v>78</v>
      </c>
      <c r="E52" s="114">
        <f t="shared" si="13"/>
        <v>112</v>
      </c>
      <c r="F52" s="114">
        <v>65</v>
      </c>
      <c r="G52" s="114">
        <v>47</v>
      </c>
      <c r="H52" s="155">
        <f t="shared" si="14"/>
        <v>49</v>
      </c>
      <c r="I52" s="155">
        <v>22</v>
      </c>
      <c r="J52" s="155">
        <v>27</v>
      </c>
    </row>
    <row r="53" spans="1:10" ht="12" customHeight="1">
      <c r="A53" s="386"/>
      <c r="B53" s="207"/>
      <c r="C53" s="45"/>
      <c r="D53" s="186" t="s">
        <v>27</v>
      </c>
      <c r="E53" s="114">
        <f t="shared" si="13"/>
        <v>66</v>
      </c>
      <c r="F53" s="114">
        <v>38</v>
      </c>
      <c r="G53" s="114">
        <v>28</v>
      </c>
      <c r="H53" s="155">
        <f t="shared" si="14"/>
        <v>49</v>
      </c>
      <c r="I53" s="155">
        <v>26</v>
      </c>
      <c r="J53" s="155">
        <v>23</v>
      </c>
    </row>
    <row r="54" spans="1:10" ht="12" customHeight="1">
      <c r="A54" s="386"/>
      <c r="B54" s="207"/>
      <c r="C54" s="45"/>
      <c r="D54" s="189" t="s">
        <v>28</v>
      </c>
      <c r="E54" s="117">
        <f t="shared" si="13"/>
        <v>56</v>
      </c>
      <c r="F54" s="117">
        <v>28</v>
      </c>
      <c r="G54" s="117">
        <v>28</v>
      </c>
      <c r="H54" s="158">
        <f t="shared" si="14"/>
        <v>34</v>
      </c>
      <c r="I54" s="158">
        <v>19</v>
      </c>
      <c r="J54" s="158">
        <v>15</v>
      </c>
    </row>
    <row r="55" spans="1:10" ht="12" customHeight="1">
      <c r="A55" s="386"/>
      <c r="B55" s="372" t="s">
        <v>131</v>
      </c>
      <c r="C55" s="373"/>
      <c r="D55" s="185" t="s">
        <v>112</v>
      </c>
      <c r="E55" s="114">
        <f aca="true" t="shared" si="15" ref="E55:J55">SUM(E56:E64)</f>
        <v>2215</v>
      </c>
      <c r="F55" s="114">
        <f t="shared" si="15"/>
        <v>864</v>
      </c>
      <c r="G55" s="114">
        <f t="shared" si="15"/>
        <v>1351</v>
      </c>
      <c r="H55" s="155">
        <f t="shared" si="15"/>
        <v>1394</v>
      </c>
      <c r="I55" s="155">
        <f t="shared" si="15"/>
        <v>388</v>
      </c>
      <c r="J55" s="155">
        <f t="shared" si="15"/>
        <v>1006</v>
      </c>
    </row>
    <row r="56" spans="1:10" ht="12" customHeight="1">
      <c r="A56" s="386"/>
      <c r="B56" s="374"/>
      <c r="C56" s="375"/>
      <c r="D56" s="186" t="s">
        <v>20</v>
      </c>
      <c r="E56" s="114">
        <f>SUM(F56:G56)</f>
        <v>450</v>
      </c>
      <c r="F56" s="114">
        <v>167</v>
      </c>
      <c r="G56" s="114">
        <v>283</v>
      </c>
      <c r="H56" s="155">
        <f>SUM(I56:J56)</f>
        <v>268</v>
      </c>
      <c r="I56" s="155">
        <v>65</v>
      </c>
      <c r="J56" s="155">
        <v>203</v>
      </c>
    </row>
    <row r="57" spans="1:10" ht="12" customHeight="1">
      <c r="A57" s="386"/>
      <c r="B57" s="207"/>
      <c r="C57" s="45"/>
      <c r="D57" s="186" t="s">
        <v>21</v>
      </c>
      <c r="E57" s="114">
        <f aca="true" t="shared" si="16" ref="E57:E64">SUM(F57:G57)</f>
        <v>242</v>
      </c>
      <c r="F57" s="114">
        <v>99</v>
      </c>
      <c r="G57" s="114">
        <v>143</v>
      </c>
      <c r="H57" s="155">
        <f aca="true" t="shared" si="17" ref="H57:H64">SUM(I57:J57)</f>
        <v>136</v>
      </c>
      <c r="I57" s="155">
        <v>46</v>
      </c>
      <c r="J57" s="155">
        <v>90</v>
      </c>
    </row>
    <row r="58" spans="1:10" ht="12" customHeight="1">
      <c r="A58" s="386"/>
      <c r="B58" s="207"/>
      <c r="C58" s="45"/>
      <c r="D58" s="186" t="s">
        <v>77</v>
      </c>
      <c r="E58" s="114">
        <f t="shared" si="16"/>
        <v>303</v>
      </c>
      <c r="F58" s="114">
        <v>127</v>
      </c>
      <c r="G58" s="114">
        <v>176</v>
      </c>
      <c r="H58" s="155">
        <f t="shared" si="17"/>
        <v>154</v>
      </c>
      <c r="I58" s="155">
        <v>47</v>
      </c>
      <c r="J58" s="155">
        <v>107</v>
      </c>
    </row>
    <row r="59" spans="1:10" ht="12" customHeight="1">
      <c r="A59" s="386"/>
      <c r="B59" s="207"/>
      <c r="C59" s="45"/>
      <c r="D59" s="187" t="s">
        <v>23</v>
      </c>
      <c r="E59" s="114">
        <f t="shared" si="16"/>
        <v>273</v>
      </c>
      <c r="F59" s="114">
        <v>101</v>
      </c>
      <c r="G59" s="114">
        <v>172</v>
      </c>
      <c r="H59" s="155">
        <f t="shared" si="17"/>
        <v>187</v>
      </c>
      <c r="I59" s="155">
        <v>51</v>
      </c>
      <c r="J59" s="155">
        <v>136</v>
      </c>
    </row>
    <row r="60" spans="1:10" ht="12" customHeight="1">
      <c r="A60" s="386"/>
      <c r="B60" s="207"/>
      <c r="C60" s="45"/>
      <c r="D60" s="186" t="s">
        <v>24</v>
      </c>
      <c r="E60" s="114">
        <f t="shared" si="16"/>
        <v>279</v>
      </c>
      <c r="F60" s="114">
        <v>102</v>
      </c>
      <c r="G60" s="114">
        <v>177</v>
      </c>
      <c r="H60" s="155">
        <f t="shared" si="17"/>
        <v>195</v>
      </c>
      <c r="I60" s="155">
        <v>56</v>
      </c>
      <c r="J60" s="155">
        <v>139</v>
      </c>
    </row>
    <row r="61" spans="1:10" s="17" customFormat="1" ht="12" customHeight="1">
      <c r="A61" s="386"/>
      <c r="B61" s="207"/>
      <c r="C61" s="45"/>
      <c r="D61" s="186" t="s">
        <v>25</v>
      </c>
      <c r="E61" s="114">
        <f t="shared" si="16"/>
        <v>123</v>
      </c>
      <c r="F61" s="114">
        <v>52</v>
      </c>
      <c r="G61" s="114">
        <v>71</v>
      </c>
      <c r="H61" s="155">
        <f t="shared" si="17"/>
        <v>119</v>
      </c>
      <c r="I61" s="155">
        <v>25</v>
      </c>
      <c r="J61" s="155">
        <v>94</v>
      </c>
    </row>
    <row r="62" spans="1:10" ht="12" customHeight="1">
      <c r="A62" s="386"/>
      <c r="B62" s="207"/>
      <c r="C62" s="45"/>
      <c r="D62" s="186" t="s">
        <v>78</v>
      </c>
      <c r="E62" s="114">
        <f t="shared" si="16"/>
        <v>262</v>
      </c>
      <c r="F62" s="114">
        <v>101</v>
      </c>
      <c r="G62" s="114">
        <v>161</v>
      </c>
      <c r="H62" s="155">
        <f t="shared" si="17"/>
        <v>141</v>
      </c>
      <c r="I62" s="155">
        <v>33</v>
      </c>
      <c r="J62" s="155">
        <v>108</v>
      </c>
    </row>
    <row r="63" spans="1:10" ht="12" customHeight="1">
      <c r="A63" s="386"/>
      <c r="B63" s="207"/>
      <c r="C63" s="45"/>
      <c r="D63" s="186" t="s">
        <v>27</v>
      </c>
      <c r="E63" s="114">
        <f t="shared" si="16"/>
        <v>210</v>
      </c>
      <c r="F63" s="114">
        <v>78</v>
      </c>
      <c r="G63" s="114">
        <v>132</v>
      </c>
      <c r="H63" s="155">
        <f t="shared" si="17"/>
        <v>141</v>
      </c>
      <c r="I63" s="155">
        <v>46</v>
      </c>
      <c r="J63" s="155">
        <v>95</v>
      </c>
    </row>
    <row r="64" spans="1:10" ht="12" customHeight="1" thickBot="1">
      <c r="A64" s="387"/>
      <c r="B64" s="207"/>
      <c r="C64" s="45"/>
      <c r="D64" s="190" t="s">
        <v>28</v>
      </c>
      <c r="E64" s="118">
        <f t="shared" si="16"/>
        <v>73</v>
      </c>
      <c r="F64" s="118">
        <v>37</v>
      </c>
      <c r="G64" s="118">
        <v>36</v>
      </c>
      <c r="H64" s="159">
        <f t="shared" si="17"/>
        <v>53</v>
      </c>
      <c r="I64" s="159">
        <v>19</v>
      </c>
      <c r="J64" s="159">
        <v>34</v>
      </c>
    </row>
    <row r="65" spans="1:13" ht="12">
      <c r="A65" s="160"/>
      <c r="B65" s="160"/>
      <c r="C65" s="160"/>
      <c r="D65" s="160"/>
      <c r="E65" s="160"/>
      <c r="F65" s="160"/>
      <c r="G65" s="160"/>
      <c r="H65" s="191"/>
      <c r="I65" s="26"/>
      <c r="J65" s="38" t="s">
        <v>122</v>
      </c>
      <c r="K65" s="17"/>
      <c r="L65" s="17"/>
      <c r="M65" s="27"/>
    </row>
  </sheetData>
  <sheetProtection/>
  <mergeCells count="10">
    <mergeCell ref="B55:C56"/>
    <mergeCell ref="A1:M1"/>
    <mergeCell ref="E3:G3"/>
    <mergeCell ref="H3:J3"/>
    <mergeCell ref="A4:C4"/>
    <mergeCell ref="A5:C6"/>
    <mergeCell ref="A15:A64"/>
    <mergeCell ref="B45:C45"/>
    <mergeCell ref="B15:B34"/>
    <mergeCell ref="B35:C35"/>
  </mergeCells>
  <printOptions horizontalCentered="1"/>
  <pageMargins left="0.5511811023622047" right="0.5511811023622047" top="0.5905511811023623" bottom="0.5905511811023623" header="0.5118110236220472" footer="0.5118110236220472"/>
  <pageSetup firstPageNumber="4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2016-12-19T01:11:39Z</cp:lastPrinted>
  <dcterms:created xsi:type="dcterms:W3CDTF">1997-06-27T15:51:58Z</dcterms:created>
  <dcterms:modified xsi:type="dcterms:W3CDTF">2016-12-25T23:55:46Z</dcterms:modified>
  <cp:category/>
  <cp:version/>
  <cp:contentType/>
  <cp:contentStatus/>
</cp:coreProperties>
</file>