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4"/>
  </bookViews>
  <sheets>
    <sheet name="6-1工業推移,2産業別工業" sheetId="1" r:id="rId1"/>
    <sheet name="6-3製造品出荷額" sheetId="2" r:id="rId2"/>
    <sheet name="6-4規模別,5使用水量" sheetId="3" r:id="rId3"/>
    <sheet name="6-6産業中分類別" sheetId="4" r:id="rId4"/>
    <sheet name="6-7県内各市" sheetId="5" r:id="rId5"/>
  </sheets>
  <definedNames>
    <definedName name="_xlnm.Print_Area" localSheetId="1">'6-3製造品出荷額'!$A$1:$K$39</definedName>
    <definedName name="_xlnm.Print_Area" localSheetId="2">'6-4規模別,5使用水量'!$A$1:$K$32</definedName>
    <definedName name="_xlnm.Print_Area" localSheetId="3">'6-6産業中分類別'!$A$1:$U$46</definedName>
    <definedName name="_xlnm.Print_Area" localSheetId="4">'6-7県内各市'!$A$1:$K$21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<sst xmlns="http://schemas.openxmlformats.org/spreadsheetml/2006/main" count="440" uniqueCount="238">
  <si>
    <t>男</t>
  </si>
  <si>
    <t>女</t>
  </si>
  <si>
    <t>事業所数</t>
  </si>
  <si>
    <t>区　分</t>
  </si>
  <si>
    <t>産業別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</si>
  <si>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</si>
  <si>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</si>
  <si>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</si>
  <si>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</si>
  <si>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</si>
  <si>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</si>
  <si>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</si>
  <si>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</si>
  <si>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</si>
  <si>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</si>
  <si>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</si>
  <si>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</si>
  <si>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</si>
  <si>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</si>
  <si>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</si>
  <si>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</si>
  <si>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年　次</t>
  </si>
  <si>
    <t>情報通信機械器具製造業</t>
  </si>
  <si>
    <t>従業者数</t>
  </si>
  <si>
    <t>事業所数</t>
  </si>
  <si>
    <t>従業者数</t>
  </si>
  <si>
    <t>2．産業分類別事業所数及び従業者数</t>
  </si>
  <si>
    <t>区分</t>
  </si>
  <si>
    <t>総数</t>
  </si>
  <si>
    <t>…</t>
  </si>
  <si>
    <t>製造品
出荷額等</t>
  </si>
  <si>
    <t>繊維工業（衣服・その他の繊維製品を除く）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</si>
  <si>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</si>
  <si>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</si>
  <si>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</si>
  <si>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</si>
  <si>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</si>
  <si>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</si>
  <si>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</si>
  <si>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各年12月31日現在　工業統計調査</t>
  </si>
  <si>
    <t>単位：事業所、人</t>
  </si>
  <si>
    <t>単位：事業所、人、万円</t>
  </si>
  <si>
    <t>3．事業所数、従業者数及び製造品出荷額等の推移</t>
  </si>
  <si>
    <t xml:space="preserve">     （従業者4人以上の事業所）</t>
  </si>
  <si>
    <t>単位：所、人、万円</t>
  </si>
  <si>
    <t>区分</t>
  </si>
  <si>
    <t>年次</t>
  </si>
  <si>
    <t>1976
(昭51)</t>
  </si>
  <si>
    <t>2006
(平18)</t>
  </si>
  <si>
    <t>事業所数</t>
  </si>
  <si>
    <t>従業者数</t>
  </si>
  <si>
    <t>常用労働者</t>
  </si>
  <si>
    <t>計</t>
  </si>
  <si>
    <t>現金給与総額</t>
  </si>
  <si>
    <t>原材料使用額等</t>
  </si>
  <si>
    <t>製造品出荷額等</t>
  </si>
  <si>
    <t>製造品
出荷額</t>
  </si>
  <si>
    <t>加工賃
収入額</t>
  </si>
  <si>
    <t>修理料
収入額</t>
  </si>
  <si>
    <t>-</t>
  </si>
  <si>
    <t>-</t>
  </si>
  <si>
    <t>粗付加価値額</t>
  </si>
  <si>
    <t>単位：事業所、人、万円</t>
  </si>
  <si>
    <t>1976(昭51）</t>
  </si>
  <si>
    <t>事業所数</t>
  </si>
  <si>
    <t>年間延べ
常用労働者数</t>
  </si>
  <si>
    <t>現金給与総額</t>
  </si>
  <si>
    <t>原材料使用額等</t>
  </si>
  <si>
    <t>製造品出荷額等</t>
  </si>
  <si>
    <t>減価償却額</t>
  </si>
  <si>
    <t>生産額</t>
  </si>
  <si>
    <t>付加価値額</t>
  </si>
  <si>
    <t>従業者4人以上
29人以下の事業所</t>
  </si>
  <si>
    <t>製造品出荷額等</t>
  </si>
  <si>
    <t>5．工業用地、用水、水源別使用水量（従業者30人以上の事業所）</t>
  </si>
  <si>
    <t>　　</t>
  </si>
  <si>
    <t xml:space="preserve">　    　   </t>
  </si>
  <si>
    <t>単位：事業所、万円、㎡、㎥</t>
  </si>
  <si>
    <t>年次</t>
  </si>
  <si>
    <t>事業所数</t>
  </si>
  <si>
    <t>敷地面積</t>
  </si>
  <si>
    <t>建築面積</t>
  </si>
  <si>
    <t>延べ建築面積</t>
  </si>
  <si>
    <t>水源別淡水用水量
（1日当たり）</t>
  </si>
  <si>
    <t>公共
水道</t>
  </si>
  <si>
    <t>工業
用水</t>
  </si>
  <si>
    <t>上水道</t>
  </si>
  <si>
    <t>井 戸 水</t>
  </si>
  <si>
    <t>その他の淡水</t>
  </si>
  <si>
    <t>回 収 水</t>
  </si>
  <si>
    <t>6．産業中分類別：事業所数、従業者数、現金給与総額、原材料使用額等、</t>
  </si>
  <si>
    <t>単位：事業所、人、万円</t>
  </si>
  <si>
    <t>産   業   中   分   類</t>
  </si>
  <si>
    <t>従　　　業　　　者　　　数</t>
  </si>
  <si>
    <t>現金給与
総額</t>
  </si>
  <si>
    <t>製  造  品  出  荷  額  等</t>
  </si>
  <si>
    <t>粗付加
価値額</t>
  </si>
  <si>
    <t>付加価値額</t>
  </si>
  <si>
    <t>合計</t>
  </si>
  <si>
    <t>常用労働者</t>
  </si>
  <si>
    <t>個人事業主及び</t>
  </si>
  <si>
    <t>合   計</t>
  </si>
  <si>
    <t>製造品
出荷額</t>
  </si>
  <si>
    <t>加工賃
収入額</t>
  </si>
  <si>
    <t>くず・廃物
の出荷額</t>
  </si>
  <si>
    <t>その他の
収入額</t>
  </si>
  <si>
    <t>無給家族従業者</t>
  </si>
  <si>
    <t>　計　</t>
  </si>
  <si>
    <t>　男　</t>
  </si>
  <si>
    <t>　女　</t>
  </si>
  <si>
    <t>総計（1979（昭和54）年）</t>
  </si>
  <si>
    <t>…</t>
  </si>
  <si>
    <t>総計（1979（昭和55）年）</t>
  </si>
  <si>
    <t>総計（1979（昭和56）年）</t>
  </si>
  <si>
    <t>総計（1985（昭和60）年）</t>
  </si>
  <si>
    <t>総計（1985（昭和58）年）</t>
  </si>
  <si>
    <t>総計（1985（昭和59）年）</t>
  </si>
  <si>
    <t>総計（1995（平成7）年）</t>
  </si>
  <si>
    <t>総計（2004（平成16）年）</t>
  </si>
  <si>
    <t>総計（2005（平成17）年）</t>
  </si>
  <si>
    <t>-</t>
  </si>
  <si>
    <t>総計（2009（平成21）年）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</si>
  <si>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</si>
  <si>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</si>
  <si>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</si>
  <si>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</si>
  <si>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</si>
  <si>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</si>
  <si>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</si>
  <si>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</si>
  <si>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</si>
  <si>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</si>
  <si>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</si>
  <si>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</si>
  <si>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</si>
  <si>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</si>
  <si>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</si>
  <si>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</si>
  <si>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</si>
  <si>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</si>
  <si>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</si>
  <si>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</si>
  <si>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</si>
  <si>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</si>
  <si>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</si>
  <si>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</si>
  <si>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</si>
  <si>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</si>
  <si>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電子部品・デバイス・
電子回路製造業</t>
  </si>
  <si>
    <t>29</t>
  </si>
  <si>
    <t>30</t>
  </si>
  <si>
    <t>情報通信機械器具製造業</t>
  </si>
  <si>
    <t>31</t>
  </si>
  <si>
    <t>32</t>
  </si>
  <si>
    <t>単位：事業所、％、人、万円</t>
  </si>
  <si>
    <t>事 業 所 数</t>
  </si>
  <si>
    <t>従 業 者 数</t>
  </si>
  <si>
    <t>現金給与
総　　額</t>
  </si>
  <si>
    <t>原材料
使用額等</t>
  </si>
  <si>
    <t>製造品出荷額等</t>
  </si>
  <si>
    <t>粗付加価値額</t>
  </si>
  <si>
    <t>市名</t>
  </si>
  <si>
    <t>実 数</t>
  </si>
  <si>
    <t>構成比</t>
  </si>
  <si>
    <t>県    計</t>
  </si>
  <si>
    <t>市 部 計</t>
  </si>
  <si>
    <t>広島市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</si>
  <si>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</si>
  <si>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</si>
  <si>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</si>
  <si>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</si>
  <si>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</si>
  <si>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</si>
  <si>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</si>
  <si>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</si>
  <si>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</si>
  <si>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</si>
  <si>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</si>
  <si>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</si>
  <si>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個人事業主・
家族従業者</t>
  </si>
  <si>
    <t>年次</t>
  </si>
  <si>
    <t>従業者数</t>
  </si>
  <si>
    <t>1986
(昭61)</t>
  </si>
  <si>
    <t>2006（平18）</t>
  </si>
  <si>
    <t>2008（平20）</t>
  </si>
  <si>
    <t>総計（2012（平成24）年）</t>
  </si>
  <si>
    <t>総計（2013（平成25）年）</t>
  </si>
  <si>
    <t>各年12月31日現在　工業統計調査</t>
  </si>
  <si>
    <t>各年12月31日現在　工業統計調査</t>
  </si>
  <si>
    <t>1．工業の推移</t>
  </si>
  <si>
    <t xml:space="preserve">- </t>
  </si>
  <si>
    <t xml:space="preserve">- </t>
  </si>
  <si>
    <t>合計</t>
  </si>
  <si>
    <t>4．従業者規模別事業所数、現金給与額等の推移</t>
  </si>
  <si>
    <t>事業所  
敷地面積及び
建築面積</t>
  </si>
  <si>
    <t xml:space="preserve">   製造品出荷額等、粗付加価値額①　（従業者4人以上の事業所）</t>
  </si>
  <si>
    <t xml:space="preserve">   製造品出荷額等、粗付加価値額②　（従業者4人以上の事業所）</t>
  </si>
  <si>
    <t xml:space="preserve">- </t>
  </si>
  <si>
    <t>総計（2014（平成26）年）</t>
  </si>
  <si>
    <t>2014（平成26）年12月31日現在　工業統計調査</t>
  </si>
  <si>
    <t>原材料
使用額等</t>
  </si>
  <si>
    <t>7．県内各市の事業所数等 （従業者4人以上の事業所）</t>
  </si>
  <si>
    <t>-</t>
  </si>
  <si>
    <t>-</t>
  </si>
  <si>
    <t>-</t>
  </si>
  <si>
    <t>X</t>
  </si>
  <si>
    <t>X</t>
  </si>
  <si>
    <t>-</t>
  </si>
  <si>
    <t>-</t>
  </si>
  <si>
    <t>従業者30人以上の事業所</t>
  </si>
  <si>
    <t>呉  市</t>
  </si>
  <si>
    <t>従業者数</t>
  </si>
  <si>
    <t>その他の
収入額</t>
  </si>
  <si>
    <t>くず・廃物の
出荷額</t>
  </si>
  <si>
    <t>1974(昭49)</t>
  </si>
  <si>
    <t>1986(昭61)</t>
  </si>
  <si>
    <t>1996(平 8)</t>
  </si>
  <si>
    <t>2010(平22)</t>
  </si>
  <si>
    <t>2012(平24)</t>
  </si>
  <si>
    <t>2013(平25)</t>
  </si>
  <si>
    <t>2006(平18)</t>
  </si>
  <si>
    <t>2014(平26)</t>
  </si>
  <si>
    <t>2012（平24）</t>
  </si>
  <si>
    <t>2013（平25）</t>
  </si>
  <si>
    <t>2014（平26）</t>
  </si>
  <si>
    <t>2009
(平21)</t>
  </si>
  <si>
    <t>2010
(平22)</t>
  </si>
  <si>
    <t>2012
(平24)</t>
  </si>
  <si>
    <t>2013
(平25)</t>
  </si>
  <si>
    <t>2014
(平26)</t>
  </si>
  <si>
    <t>2009（平21）</t>
  </si>
  <si>
    <t>2010（平22）</t>
  </si>
  <si>
    <t>2012（平24）</t>
  </si>
  <si>
    <t>2013（平25）</t>
  </si>
  <si>
    <t>2014（平26）</t>
  </si>
  <si>
    <t xml:space="preserve">注 　1 ～ 3 人（特定業種を除く）の事業所を除きます。      </t>
  </si>
  <si>
    <t>注 　1 ～ 3 人（特定業種を除く）の事業所を除きます。　　　</t>
  </si>
  <si>
    <t>注　　「その他の収入額」は修理料収入額、転売収入額等が含まれます。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</si>
</sst>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  <numFmt numFmtId="191" formatCode="#,##0;&quot;△ &quot;#,##0"/>
    <numFmt numFmtId="192" formatCode="#\ ###\ ##0;\-#\ ###\ ##0"/>
    <numFmt numFmtId="193" formatCode="#\ ###\ ##0.0;&quot;△&quot;#\ ###\ ##0.0"/>
  </numFmts>
  <fonts count="64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b/>
      <sz val="15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medium">
        <color indexed="8"/>
      </top>
      <bottom style="hair"/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hair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left"/>
      <protection/>
    </xf>
    <xf numFmtId="186" fontId="4" fillId="0" borderId="12" xfId="0" applyNumberFormat="1" applyFont="1" applyBorder="1" applyAlignment="1">
      <alignment horizontal="right" vertical="top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Continuous" vertical="top"/>
      <protection/>
    </xf>
    <xf numFmtId="186" fontId="5" fillId="0" borderId="10" xfId="0" applyNumberFormat="1" applyFont="1" applyBorder="1" applyAlignment="1" applyProtection="1">
      <alignment horizontal="centerContinuous"/>
      <protection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 applyProtection="1">
      <alignment horizontal="right"/>
      <protection/>
    </xf>
    <xf numFmtId="186" fontId="4" fillId="0" borderId="15" xfId="0" applyNumberFormat="1" applyFont="1" applyBorder="1" applyAlignment="1" applyProtection="1">
      <alignment/>
      <protection/>
    </xf>
    <xf numFmtId="186" fontId="4" fillId="0" borderId="0" xfId="0" applyNumberFormat="1" applyFont="1" applyBorder="1" applyAlignment="1" applyProtection="1">
      <alignment/>
      <protection/>
    </xf>
    <xf numFmtId="186" fontId="4" fillId="0" borderId="16" xfId="0" applyNumberFormat="1" applyFont="1" applyBorder="1" applyAlignment="1" applyProtection="1">
      <alignment/>
      <protection/>
    </xf>
    <xf numFmtId="186" fontId="0" fillId="0" borderId="0" xfId="0" applyNumberFormat="1" applyAlignment="1">
      <alignment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0" fillId="0" borderId="0" xfId="0" applyNumberForma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86" fontId="13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4" fillId="0" borderId="17" xfId="0" applyNumberFormat="1" applyFont="1" applyBorder="1" applyAlignment="1">
      <alignment horizontal="left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horizontal="right" vertical="top"/>
    </xf>
    <xf numFmtId="186" fontId="4" fillId="0" borderId="21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/>
    </xf>
    <xf numFmtId="186" fontId="14" fillId="0" borderId="0" xfId="0" applyNumberFormat="1" applyFont="1" applyAlignment="1">
      <alignment horizontal="left" vertical="top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4" fillId="0" borderId="0" xfId="0" applyNumberFormat="1" applyFont="1" applyAlignment="1">
      <alignment horizontal="centerContinuous" vertical="top"/>
    </xf>
    <xf numFmtId="186" fontId="8" fillId="0" borderId="0" xfId="0" applyNumberFormat="1" applyFont="1" applyAlignment="1">
      <alignment horizontal="centerContinuous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wrapText="1"/>
    </xf>
    <xf numFmtId="0" fontId="6" fillId="0" borderId="25" xfId="0" applyFont="1" applyBorder="1" applyAlignment="1">
      <alignment horizontal="distributed" vertical="center"/>
    </xf>
    <xf numFmtId="184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5" fillId="0" borderId="0" xfId="51" applyFont="1" applyAlignment="1">
      <alignment vertical="center"/>
    </xf>
    <xf numFmtId="38" fontId="5" fillId="0" borderId="10" xfId="51" applyFont="1" applyBorder="1" applyAlignment="1">
      <alignment vertical="center"/>
    </xf>
    <xf numFmtId="187" fontId="5" fillId="0" borderId="10" xfId="51" applyNumberFormat="1" applyFont="1" applyBorder="1" applyAlignment="1">
      <alignment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38" fontId="4" fillId="0" borderId="15" xfId="51" applyFont="1" applyBorder="1" applyAlignment="1">
      <alignment vertical="center"/>
    </xf>
    <xf numFmtId="38" fontId="4" fillId="0" borderId="16" xfId="51" applyFont="1" applyBorder="1" applyAlignment="1">
      <alignment horizontal="center" vertical="center"/>
    </xf>
    <xf numFmtId="38" fontId="5" fillId="0" borderId="13" xfId="51" applyFont="1" applyBorder="1" applyAlignment="1">
      <alignment vertical="center"/>
    </xf>
    <xf numFmtId="187" fontId="5" fillId="0" borderId="13" xfId="51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left" vertical="center"/>
    </xf>
    <xf numFmtId="186" fontId="5" fillId="0" borderId="13" xfId="0" applyNumberFormat="1" applyFont="1" applyBorder="1" applyAlignment="1">
      <alignment vertical="center"/>
    </xf>
    <xf numFmtId="186" fontId="5" fillId="0" borderId="13" xfId="0" applyNumberFormat="1" applyFont="1" applyBorder="1" applyAlignment="1">
      <alignment horizontal="centerContinuous" vertical="center"/>
    </xf>
    <xf numFmtId="186" fontId="5" fillId="0" borderId="13" xfId="0" applyNumberFormat="1" applyFont="1" applyBorder="1" applyAlignment="1" applyProtection="1">
      <alignment horizontal="centerContinuous" vertical="center"/>
      <protection/>
    </xf>
    <xf numFmtId="186" fontId="4" fillId="0" borderId="26" xfId="0" applyNumberFormat="1" applyFont="1" applyBorder="1" applyAlignment="1" applyProtection="1">
      <alignment horizontal="center" vertical="center"/>
      <protection/>
    </xf>
    <xf numFmtId="186" fontId="4" fillId="0" borderId="27" xfId="0" applyNumberFormat="1" applyFont="1" applyBorder="1" applyAlignment="1" applyProtection="1">
      <alignment horizontal="center" vertical="center"/>
      <protection/>
    </xf>
    <xf numFmtId="186" fontId="4" fillId="0" borderId="19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horizontal="right" vertical="center"/>
      <protection/>
    </xf>
    <xf numFmtId="186" fontId="8" fillId="0" borderId="28" xfId="0" applyNumberFormat="1" applyFont="1" applyBorder="1" applyAlignment="1">
      <alignment horizontal="right" vertical="center"/>
    </xf>
    <xf numFmtId="186" fontId="4" fillId="0" borderId="29" xfId="0" applyNumberFormat="1" applyFont="1" applyBorder="1" applyAlignment="1" applyProtection="1">
      <alignment horizontal="right" vertical="center"/>
      <protection/>
    </xf>
    <xf numFmtId="186" fontId="4" fillId="0" borderId="30" xfId="0" applyNumberFormat="1" applyFont="1" applyBorder="1" applyAlignment="1" applyProtection="1">
      <alignment horizontal="right" vertical="center"/>
      <protection/>
    </xf>
    <xf numFmtId="186" fontId="4" fillId="0" borderId="3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>
      <alignment horizontal="right"/>
    </xf>
    <xf numFmtId="186" fontId="4" fillId="0" borderId="31" xfId="0" applyNumberFormat="1" applyFont="1" applyBorder="1" applyAlignment="1" applyProtection="1">
      <alignment vertical="center"/>
      <protection/>
    </xf>
    <xf numFmtId="186" fontId="4" fillId="0" borderId="32" xfId="0" applyNumberFormat="1" applyFont="1" applyBorder="1" applyAlignment="1" applyProtection="1">
      <alignment horizontal="right" vertical="center"/>
      <protection/>
    </xf>
    <xf numFmtId="186" fontId="8" fillId="0" borderId="29" xfId="0" applyNumberFormat="1" applyFont="1" applyBorder="1" applyAlignment="1">
      <alignment horizontal="right" vertical="center"/>
    </xf>
    <xf numFmtId="186" fontId="4" fillId="0" borderId="33" xfId="0" applyNumberFormat="1" applyFont="1" applyBorder="1" applyAlignment="1" applyProtection="1">
      <alignment horizontal="right" vertical="center"/>
      <protection/>
    </xf>
    <xf numFmtId="186" fontId="4" fillId="0" borderId="34" xfId="0" applyNumberFormat="1" applyFont="1" applyBorder="1" applyAlignment="1" applyProtection="1">
      <alignment horizontal="right" vertical="center"/>
      <protection/>
    </xf>
    <xf numFmtId="186" fontId="4" fillId="0" borderId="35" xfId="0" applyNumberFormat="1" applyFont="1" applyBorder="1" applyAlignment="1" applyProtection="1">
      <alignment horizontal="right" vertical="center"/>
      <protection/>
    </xf>
    <xf numFmtId="186" fontId="4" fillId="0" borderId="36" xfId="0" applyNumberFormat="1" applyFont="1" applyBorder="1" applyAlignment="1" applyProtection="1">
      <alignment horizontal="right" vertical="center"/>
      <protection/>
    </xf>
    <xf numFmtId="186" fontId="4" fillId="0" borderId="31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/>
    </xf>
    <xf numFmtId="186" fontId="8" fillId="0" borderId="28" xfId="0" applyNumberFormat="1" applyFont="1" applyBorder="1" applyAlignment="1">
      <alignment vertical="center"/>
    </xf>
    <xf numFmtId="186" fontId="8" fillId="0" borderId="29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184" fontId="6" fillId="0" borderId="37" xfId="0" applyNumberFormat="1" applyFont="1" applyBorder="1" applyAlignment="1" applyProtection="1">
      <alignment horizontal="right" vertical="center"/>
      <protection/>
    </xf>
    <xf numFmtId="184" fontId="6" fillId="0" borderId="38" xfId="0" applyNumberFormat="1" applyFont="1" applyBorder="1" applyAlignment="1" applyProtection="1">
      <alignment horizontal="right" vertical="center"/>
      <protection/>
    </xf>
    <xf numFmtId="184" fontId="6" fillId="0" borderId="39" xfId="0" applyNumberFormat="1" applyFont="1" applyBorder="1" applyAlignment="1" applyProtection="1">
      <alignment horizontal="right" vertical="center"/>
      <protection/>
    </xf>
    <xf numFmtId="184" fontId="6" fillId="0" borderId="0" xfId="0" applyNumberFormat="1" applyFont="1" applyAlignment="1" applyProtection="1">
      <alignment horizontal="right" vertical="center"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6" fontId="6" fillId="0" borderId="39" xfId="0" applyNumberFormat="1" applyFont="1" applyBorder="1" applyAlignment="1" applyProtection="1">
      <alignment horizontal="right" vertical="center"/>
      <protection/>
    </xf>
    <xf numFmtId="186" fontId="6" fillId="0" borderId="0" xfId="0" applyNumberFormat="1" applyFont="1" applyAlignment="1" applyProtection="1">
      <alignment horizontal="right" vertical="center"/>
      <protection/>
    </xf>
    <xf numFmtId="186" fontId="6" fillId="0" borderId="0" xfId="0" applyNumberFormat="1" applyFont="1" applyBorder="1" applyAlignment="1">
      <alignment horizontal="right" vertical="center"/>
    </xf>
    <xf numFmtId="38" fontId="6" fillId="0" borderId="40" xfId="51" applyFont="1" applyBorder="1" applyAlignment="1">
      <alignment horizontal="center" vertical="center"/>
    </xf>
    <xf numFmtId="187" fontId="6" fillId="0" borderId="41" xfId="51" applyNumberFormat="1" applyFont="1" applyBorder="1" applyAlignment="1">
      <alignment horizontal="center" vertical="center"/>
    </xf>
    <xf numFmtId="38" fontId="6" fillId="0" borderId="41" xfId="51" applyFont="1" applyBorder="1" applyAlignment="1">
      <alignment horizontal="center" vertical="center"/>
    </xf>
    <xf numFmtId="38" fontId="6" fillId="0" borderId="42" xfId="51" applyFont="1" applyBorder="1" applyAlignment="1">
      <alignment horizontal="center" vertical="center"/>
    </xf>
    <xf numFmtId="186" fontId="21" fillId="0" borderId="0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Alignment="1">
      <alignment vertical="center"/>
    </xf>
    <xf numFmtId="186" fontId="22" fillId="0" borderId="0" xfId="0" applyNumberFormat="1" applyFont="1" applyBorder="1" applyAlignment="1" applyProtection="1">
      <alignment horizontal="right"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Fill="1" applyBorder="1" applyAlignment="1">
      <alignment horizontal="right" vertical="center"/>
    </xf>
    <xf numFmtId="186" fontId="21" fillId="0" borderId="0" xfId="0" applyNumberFormat="1" applyFont="1" applyAlignment="1">
      <alignment horizontal="right" vertical="center"/>
    </xf>
    <xf numFmtId="186" fontId="21" fillId="0" borderId="0" xfId="0" applyNumberFormat="1" applyFont="1" applyAlignment="1" quotePrefix="1">
      <alignment horizontal="right" vertical="center"/>
    </xf>
    <xf numFmtId="186" fontId="21" fillId="0" borderId="0" xfId="0" applyNumberFormat="1" applyFont="1" applyFill="1" applyBorder="1" applyAlignment="1" quotePrefix="1">
      <alignment horizontal="right" vertical="center"/>
    </xf>
    <xf numFmtId="186" fontId="21" fillId="0" borderId="33" xfId="0" applyNumberFormat="1" applyFont="1" applyBorder="1" applyAlignment="1">
      <alignment vertical="center"/>
    </xf>
    <xf numFmtId="186" fontId="21" fillId="0" borderId="43" xfId="0" applyNumberFormat="1" applyFont="1" applyBorder="1" applyAlignment="1" applyProtection="1">
      <alignment vertical="center"/>
      <protection/>
    </xf>
    <xf numFmtId="186" fontId="21" fillId="0" borderId="43" xfId="0" applyNumberFormat="1" applyFont="1" applyBorder="1" applyAlignment="1">
      <alignment vertical="center"/>
    </xf>
    <xf numFmtId="186" fontId="21" fillId="0" borderId="32" xfId="0" applyNumberFormat="1" applyFont="1" applyBorder="1" applyAlignment="1" applyProtection="1">
      <alignment horizontal="right" vertical="center"/>
      <protection/>
    </xf>
    <xf numFmtId="186" fontId="21" fillId="0" borderId="32" xfId="0" applyNumberFormat="1" applyFont="1" applyBorder="1" applyAlignment="1" applyProtection="1">
      <alignment vertical="center"/>
      <protection/>
    </xf>
    <xf numFmtId="186" fontId="21" fillId="0" borderId="44" xfId="0" applyNumberFormat="1" applyFont="1" applyBorder="1" applyAlignment="1" applyProtection="1">
      <alignment horizontal="right" vertical="center"/>
      <protection/>
    </xf>
    <xf numFmtId="186" fontId="21" fillId="0" borderId="29" xfId="0" applyNumberFormat="1" applyFont="1" applyBorder="1" applyAlignment="1" applyProtection="1">
      <alignment horizontal="right" vertical="center"/>
      <protection/>
    </xf>
    <xf numFmtId="186" fontId="21" fillId="0" borderId="0" xfId="0" applyNumberFormat="1" applyFont="1" applyBorder="1" applyAlignment="1" applyProtection="1" quotePrefix="1">
      <alignment horizontal="right" vertical="center"/>
      <protection/>
    </xf>
    <xf numFmtId="186" fontId="21" fillId="0" borderId="33" xfId="0" applyNumberFormat="1" applyFont="1" applyBorder="1" applyAlignment="1" applyProtection="1">
      <alignment horizontal="right" vertical="center"/>
      <protection/>
    </xf>
    <xf numFmtId="186" fontId="21" fillId="0" borderId="45" xfId="0" applyNumberFormat="1" applyFont="1" applyBorder="1" applyAlignment="1" applyProtection="1">
      <alignment horizontal="right" vertical="center"/>
      <protection/>
    </xf>
    <xf numFmtId="186" fontId="21" fillId="0" borderId="29" xfId="0" applyNumberFormat="1" applyFont="1" applyBorder="1" applyAlignment="1" applyProtection="1">
      <alignment vertical="center"/>
      <protection/>
    </xf>
    <xf numFmtId="186" fontId="22" fillId="0" borderId="39" xfId="0" applyNumberFormat="1" applyFont="1" applyBorder="1" applyAlignment="1" applyProtection="1">
      <alignment vertical="center"/>
      <protection/>
    </xf>
    <xf numFmtId="186" fontId="22" fillId="0" borderId="0" xfId="51" applyNumberFormat="1" applyFont="1" applyFill="1" applyBorder="1" applyAlignment="1">
      <alignment vertical="center"/>
    </xf>
    <xf numFmtId="186" fontId="22" fillId="0" borderId="0" xfId="51" applyNumberFormat="1" applyFont="1" applyBorder="1" applyAlignment="1" applyProtection="1">
      <alignment vertical="center"/>
      <protection/>
    </xf>
    <xf numFmtId="186" fontId="22" fillId="0" borderId="39" xfId="0" applyNumberFormat="1" applyFont="1" applyBorder="1" applyAlignment="1" applyProtection="1">
      <alignment horizontal="right" vertical="center"/>
      <protection/>
    </xf>
    <xf numFmtId="186" fontId="22" fillId="0" borderId="0" xfId="0" applyNumberFormat="1" applyFont="1" applyAlignment="1" applyProtection="1">
      <alignment horizontal="right" vertical="center"/>
      <protection/>
    </xf>
    <xf numFmtId="38" fontId="22" fillId="0" borderId="0" xfId="51" applyFont="1" applyBorder="1" applyAlignment="1" applyProtection="1">
      <alignment horizontal="right" vertical="center"/>
      <protection/>
    </xf>
    <xf numFmtId="38" fontId="22" fillId="0" borderId="0" xfId="51" applyFont="1" applyFill="1" applyBorder="1" applyAlignment="1">
      <alignment horizontal="right" vertical="center"/>
    </xf>
    <xf numFmtId="186" fontId="22" fillId="0" borderId="0" xfId="0" applyNumberFormat="1" applyFont="1" applyBorder="1" applyAlignment="1">
      <alignment horizontal="right" vertical="center"/>
    </xf>
    <xf numFmtId="186" fontId="22" fillId="0" borderId="0" xfId="51" applyNumberFormat="1" applyFont="1" applyBorder="1" applyAlignment="1" applyProtection="1">
      <alignment horizontal="right" vertical="center"/>
      <protection/>
    </xf>
    <xf numFmtId="186" fontId="22" fillId="0" borderId="0" xfId="51" applyNumberFormat="1" applyFont="1" applyFill="1" applyBorder="1" applyAlignment="1">
      <alignment horizontal="right" vertical="center"/>
    </xf>
    <xf numFmtId="186" fontId="22" fillId="0" borderId="0" xfId="0" applyNumberFormat="1" applyFont="1" applyBorder="1" applyAlignment="1" quotePrefix="1">
      <alignment horizontal="right" vertical="center"/>
    </xf>
    <xf numFmtId="186" fontId="22" fillId="0" borderId="46" xfId="0" applyNumberFormat="1" applyFont="1" applyBorder="1" applyAlignment="1">
      <alignment horizontal="right" vertical="center"/>
    </xf>
    <xf numFmtId="186" fontId="22" fillId="0" borderId="10" xfId="51" applyNumberFormat="1" applyFont="1" applyBorder="1" applyAlignment="1" applyProtection="1">
      <alignment horizontal="right" vertical="center"/>
      <protection/>
    </xf>
    <xf numFmtId="186" fontId="22" fillId="0" borderId="10" xfId="0" applyNumberFormat="1" applyFont="1" applyBorder="1" applyAlignment="1">
      <alignment horizontal="right" vertical="center"/>
    </xf>
    <xf numFmtId="191" fontId="22" fillId="0" borderId="0" xfId="0" applyNumberFormat="1" applyFont="1" applyBorder="1" applyAlignment="1">
      <alignment horizontal="right" vertical="center"/>
    </xf>
    <xf numFmtId="186" fontId="21" fillId="0" borderId="37" xfId="51" applyNumberFormat="1" applyFont="1" applyFill="1" applyBorder="1" applyAlignment="1" applyProtection="1">
      <alignment horizontal="right" vertical="center"/>
      <protection/>
    </xf>
    <xf numFmtId="187" fontId="21" fillId="0" borderId="38" xfId="51" applyNumberFormat="1" applyFont="1" applyFill="1" applyBorder="1" applyAlignment="1" applyProtection="1">
      <alignment vertical="center"/>
      <protection/>
    </xf>
    <xf numFmtId="186" fontId="21" fillId="0" borderId="38" xfId="51" applyNumberFormat="1" applyFont="1" applyFill="1" applyBorder="1" applyAlignment="1" applyProtection="1">
      <alignment vertical="center"/>
      <protection/>
    </xf>
    <xf numFmtId="188" fontId="21" fillId="0" borderId="38" xfId="51" applyNumberFormat="1" applyFont="1" applyFill="1" applyBorder="1" applyAlignment="1" applyProtection="1">
      <alignment vertical="center"/>
      <protection/>
    </xf>
    <xf numFmtId="186" fontId="21" fillId="0" borderId="38" xfId="0" applyNumberFormat="1" applyFont="1" applyBorder="1" applyAlignment="1">
      <alignment horizontal="right" vertical="center"/>
    </xf>
    <xf numFmtId="186" fontId="21" fillId="0" borderId="38" xfId="51" applyNumberFormat="1" applyFont="1" applyBorder="1" applyAlignment="1">
      <alignment vertical="center"/>
    </xf>
    <xf numFmtId="188" fontId="21" fillId="0" borderId="38" xfId="51" applyNumberFormat="1" applyFont="1" applyBorder="1" applyAlignment="1">
      <alignment vertical="center"/>
    </xf>
    <xf numFmtId="186" fontId="21" fillId="0" borderId="47" xfId="51" applyNumberFormat="1" applyFont="1" applyBorder="1" applyAlignment="1" applyProtection="1">
      <alignment horizontal="right" vertical="center"/>
      <protection/>
    </xf>
    <xf numFmtId="187" fontId="21" fillId="0" borderId="48" xfId="51" applyNumberFormat="1" applyFont="1" applyBorder="1" applyAlignment="1" applyProtection="1">
      <alignment vertical="center"/>
      <protection/>
    </xf>
    <xf numFmtId="186" fontId="21" fillId="0" borderId="48" xfId="51" applyNumberFormat="1" applyFont="1" applyBorder="1" applyAlignment="1" applyProtection="1">
      <alignment vertical="center"/>
      <protection/>
    </xf>
    <xf numFmtId="188" fontId="21" fillId="0" borderId="48" xfId="51" applyNumberFormat="1" applyFont="1" applyBorder="1" applyAlignment="1" applyProtection="1">
      <alignment vertical="center"/>
      <protection/>
    </xf>
    <xf numFmtId="186" fontId="21" fillId="0" borderId="39" xfId="0" applyNumberFormat="1" applyFont="1" applyBorder="1" applyAlignment="1">
      <alignment horizontal="right" vertical="center"/>
    </xf>
    <xf numFmtId="187" fontId="21" fillId="0" borderId="0" xfId="51" applyNumberFormat="1" applyFont="1" applyBorder="1" applyAlignment="1" applyProtection="1">
      <alignment vertical="center"/>
      <protection/>
    </xf>
    <xf numFmtId="186" fontId="21" fillId="0" borderId="0" xfId="51" applyNumberFormat="1" applyFont="1" applyBorder="1" applyAlignment="1">
      <alignment vertical="center"/>
    </xf>
    <xf numFmtId="186" fontId="21" fillId="0" borderId="0" xfId="0" applyNumberFormat="1" applyFont="1" applyBorder="1" applyAlignment="1">
      <alignment horizontal="right" vertical="center"/>
    </xf>
    <xf numFmtId="186" fontId="21" fillId="0" borderId="46" xfId="0" applyNumberFormat="1" applyFont="1" applyBorder="1" applyAlignment="1">
      <alignment horizontal="right" vertical="center"/>
    </xf>
    <xf numFmtId="187" fontId="21" fillId="0" borderId="10" xfId="51" applyNumberFormat="1" applyFont="1" applyBorder="1" applyAlignment="1" applyProtection="1">
      <alignment vertical="center"/>
      <protection/>
    </xf>
    <xf numFmtId="186" fontId="21" fillId="0" borderId="10" xfId="51" applyNumberFormat="1" applyFont="1" applyBorder="1" applyAlignment="1">
      <alignment vertical="center"/>
    </xf>
    <xf numFmtId="186" fontId="21" fillId="0" borderId="10" xfId="0" applyNumberFormat="1" applyFont="1" applyBorder="1" applyAlignment="1">
      <alignment horizontal="right" vertical="center"/>
    </xf>
    <xf numFmtId="186" fontId="23" fillId="0" borderId="0" xfId="0" applyNumberFormat="1" applyFont="1" applyAlignment="1">
      <alignment vertical="center"/>
    </xf>
    <xf numFmtId="186" fontId="23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Alignment="1" quotePrefix="1">
      <alignment horizontal="right" vertical="center"/>
    </xf>
    <xf numFmtId="186" fontId="23" fillId="0" borderId="0" xfId="0" applyNumberFormat="1" applyFont="1" applyFill="1" applyBorder="1" applyAlignment="1" quotePrefix="1">
      <alignment horizontal="right" vertical="center"/>
    </xf>
    <xf numFmtId="186" fontId="23" fillId="0" borderId="33" xfId="0" applyNumberFormat="1" applyFont="1" applyBorder="1" applyAlignment="1">
      <alignment vertical="center"/>
    </xf>
    <xf numFmtId="186" fontId="23" fillId="0" borderId="43" xfId="0" applyNumberFormat="1" applyFont="1" applyBorder="1" applyAlignment="1" applyProtection="1">
      <alignment vertical="center"/>
      <protection/>
    </xf>
    <xf numFmtId="186" fontId="23" fillId="0" borderId="32" xfId="0" applyNumberFormat="1" applyFont="1" applyBorder="1" applyAlignment="1" applyProtection="1">
      <alignment vertical="center"/>
      <protection/>
    </xf>
    <xf numFmtId="186" fontId="23" fillId="0" borderId="0" xfId="0" applyNumberFormat="1" applyFont="1" applyBorder="1" applyAlignment="1" applyProtection="1">
      <alignment vertical="center"/>
      <protection/>
    </xf>
    <xf numFmtId="186" fontId="23" fillId="0" borderId="0" xfId="0" applyNumberFormat="1" applyFont="1" applyBorder="1" applyAlignment="1" applyProtection="1">
      <alignment horizontal="right" vertical="center"/>
      <protection/>
    </xf>
    <xf numFmtId="186" fontId="23" fillId="0" borderId="44" xfId="0" applyNumberFormat="1" applyFont="1" applyBorder="1" applyAlignment="1" applyProtection="1">
      <alignment horizontal="right" vertical="center"/>
      <protection/>
    </xf>
    <xf numFmtId="186" fontId="23" fillId="0" borderId="32" xfId="0" applyNumberFormat="1" applyFont="1" applyBorder="1" applyAlignment="1" applyProtection="1">
      <alignment horizontal="right" vertical="center"/>
      <protection/>
    </xf>
    <xf numFmtId="186" fontId="23" fillId="0" borderId="0" xfId="0" applyNumberFormat="1" applyFont="1" applyBorder="1" applyAlignment="1" applyProtection="1" quotePrefix="1">
      <alignment horizontal="right" vertical="center"/>
      <protection/>
    </xf>
    <xf numFmtId="186" fontId="23" fillId="0" borderId="33" xfId="0" applyNumberFormat="1" applyFont="1" applyBorder="1" applyAlignment="1" applyProtection="1">
      <alignment horizontal="right" vertical="center"/>
      <protection/>
    </xf>
    <xf numFmtId="186" fontId="23" fillId="0" borderId="29" xfId="0" applyNumberFormat="1" applyFont="1" applyBorder="1" applyAlignment="1" applyProtection="1">
      <alignment horizontal="right" vertical="center"/>
      <protection/>
    </xf>
    <xf numFmtId="186" fontId="23" fillId="0" borderId="29" xfId="0" applyNumberFormat="1" applyFont="1" applyBorder="1" applyAlignment="1" applyProtection="1">
      <alignment vertical="center"/>
      <protection/>
    </xf>
    <xf numFmtId="186" fontId="4" fillId="0" borderId="49" xfId="0" applyNumberFormat="1" applyFont="1" applyBorder="1" applyAlignment="1">
      <alignment horizontal="distributed" vertical="center"/>
    </xf>
    <xf numFmtId="186" fontId="4" fillId="0" borderId="49" xfId="0" applyNumberFormat="1" applyFont="1" applyBorder="1" applyAlignment="1">
      <alignment horizontal="distributed" vertical="center" wrapText="1"/>
    </xf>
    <xf numFmtId="186" fontId="24" fillId="0" borderId="0" xfId="0" applyNumberFormat="1" applyFont="1" applyBorder="1" applyAlignment="1" applyProtection="1">
      <alignment horizontal="right" vertical="center"/>
      <protection/>
    </xf>
    <xf numFmtId="38" fontId="4" fillId="0" borderId="50" xfId="51" applyFont="1" applyFill="1" applyBorder="1" applyAlignment="1">
      <alignment horizontal="distributed" vertical="center"/>
    </xf>
    <xf numFmtId="38" fontId="4" fillId="0" borderId="51" xfId="51" applyFont="1" applyBorder="1" applyAlignment="1">
      <alignment horizontal="distributed" vertical="center"/>
    </xf>
    <xf numFmtId="38" fontId="4" fillId="0" borderId="16" xfId="51" applyFont="1" applyBorder="1" applyAlignment="1">
      <alignment horizontal="distributed" vertical="center"/>
    </xf>
    <xf numFmtId="38" fontId="4" fillId="0" borderId="25" xfId="51" applyFont="1" applyBorder="1" applyAlignment="1">
      <alignment horizontal="distributed" vertical="center"/>
    </xf>
    <xf numFmtId="38" fontId="6" fillId="0" borderId="41" xfId="51" applyFont="1" applyBorder="1" applyAlignment="1">
      <alignment horizontal="distributed" vertical="center" indent="1"/>
    </xf>
    <xf numFmtId="186" fontId="23" fillId="0" borderId="39" xfId="0" applyNumberFormat="1" applyFont="1" applyBorder="1" applyAlignment="1">
      <alignment horizontal="right" vertical="center"/>
    </xf>
    <xf numFmtId="187" fontId="23" fillId="0" borderId="0" xfId="51" applyNumberFormat="1" applyFont="1" applyBorder="1" applyAlignment="1" applyProtection="1">
      <alignment vertical="center"/>
      <protection/>
    </xf>
    <xf numFmtId="186" fontId="23" fillId="0" borderId="0" xfId="51" applyNumberFormat="1" applyFont="1" applyBorder="1" applyAlignment="1">
      <alignment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0" xfId="0" applyNumberFormat="1" applyFont="1" applyBorder="1" applyAlignment="1" applyProtection="1">
      <alignment vertical="center"/>
      <protection/>
    </xf>
    <xf numFmtId="186" fontId="8" fillId="0" borderId="13" xfId="0" applyNumberFormat="1" applyFont="1" applyBorder="1" applyAlignment="1" applyProtection="1">
      <alignment vertical="center"/>
      <protection/>
    </xf>
    <xf numFmtId="186" fontId="4" fillId="0" borderId="52" xfId="0" applyNumberFormat="1" applyFont="1" applyBorder="1" applyAlignment="1">
      <alignment vertical="center" textRotation="255"/>
    </xf>
    <xf numFmtId="186" fontId="4" fillId="0" borderId="53" xfId="0" applyNumberFormat="1" applyFont="1" applyBorder="1" applyAlignment="1">
      <alignment vertical="center" textRotation="255"/>
    </xf>
    <xf numFmtId="186" fontId="4" fillId="0" borderId="54" xfId="0" applyNumberFormat="1" applyFont="1" applyBorder="1" applyAlignment="1">
      <alignment vertical="center" textRotation="255"/>
    </xf>
    <xf numFmtId="186" fontId="4" fillId="0" borderId="53" xfId="0" applyNumberFormat="1" applyFont="1" applyBorder="1" applyAlignment="1">
      <alignment vertical="distributed" textRotation="255"/>
    </xf>
    <xf numFmtId="186" fontId="24" fillId="0" borderId="39" xfId="0" applyNumberFormat="1" applyFont="1" applyBorder="1" applyAlignment="1" applyProtection="1">
      <alignment vertical="center"/>
      <protection/>
    </xf>
    <xf numFmtId="38" fontId="8" fillId="0" borderId="10" xfId="51" applyFont="1" applyBorder="1" applyAlignment="1">
      <alignment horizontal="right" vertical="center"/>
    </xf>
    <xf numFmtId="38" fontId="8" fillId="0" borderId="13" xfId="51" applyFont="1" applyBorder="1" applyAlignment="1">
      <alignment horizontal="right" vertical="center"/>
    </xf>
    <xf numFmtId="186" fontId="4" fillId="0" borderId="55" xfId="0" applyNumberFormat="1" applyFont="1" applyBorder="1" applyAlignment="1" applyProtection="1">
      <alignment horizontal="center" vertical="center"/>
      <protection/>
    </xf>
    <xf numFmtId="186" fontId="4" fillId="0" borderId="56" xfId="0" applyNumberFormat="1" applyFont="1" applyBorder="1" applyAlignment="1" applyProtection="1">
      <alignment horizontal="center" vertical="center"/>
      <protection/>
    </xf>
    <xf numFmtId="0" fontId="4" fillId="0" borderId="57" xfId="0" applyFont="1" applyBorder="1" applyAlignment="1">
      <alignment horizontal="center" vertical="center" wrapText="1"/>
    </xf>
    <xf numFmtId="186" fontId="4" fillId="0" borderId="57" xfId="0" applyNumberFormat="1" applyFont="1" applyBorder="1" applyAlignment="1">
      <alignment horizontal="center" vertical="center"/>
    </xf>
    <xf numFmtId="186" fontId="11" fillId="0" borderId="58" xfId="0" applyNumberFormat="1" applyFont="1" applyBorder="1" applyAlignment="1" applyProtection="1">
      <alignment horizontal="center" vertical="center"/>
      <protection/>
    </xf>
    <xf numFmtId="186" fontId="11" fillId="0" borderId="27" xfId="0" applyNumberFormat="1" applyFont="1" applyBorder="1" applyAlignment="1" applyProtection="1">
      <alignment horizontal="center" vertical="center"/>
      <protection/>
    </xf>
    <xf numFmtId="186" fontId="11" fillId="0" borderId="59" xfId="0" applyNumberFormat="1" applyFont="1" applyBorder="1" applyAlignment="1" applyProtection="1">
      <alignment horizontal="center" vertical="center"/>
      <protection/>
    </xf>
    <xf numFmtId="0" fontId="11" fillId="0" borderId="57" xfId="0" applyFont="1" applyBorder="1" applyAlignment="1">
      <alignment horizontal="center" vertical="center" wrapText="1"/>
    </xf>
    <xf numFmtId="186" fontId="11" fillId="0" borderId="57" xfId="0" applyNumberFormat="1" applyFont="1" applyBorder="1" applyAlignment="1">
      <alignment horizontal="center" vertical="center"/>
    </xf>
    <xf numFmtId="38" fontId="11" fillId="0" borderId="16" xfId="51" applyFont="1" applyBorder="1" applyAlignment="1">
      <alignment horizontal="distributed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 shrinkToFit="1"/>
    </xf>
    <xf numFmtId="186" fontId="6" fillId="0" borderId="0" xfId="0" applyNumberFormat="1" applyFont="1" applyBorder="1" applyAlignment="1" applyProtection="1">
      <alignment horizontal="distributed" vertical="center" wrapText="1"/>
      <protection/>
    </xf>
    <xf numFmtId="186" fontId="6" fillId="0" borderId="16" xfId="0" applyNumberFormat="1" applyFont="1" applyBorder="1" applyAlignment="1" applyProtection="1">
      <alignment horizontal="distributed" vertical="center" wrapText="1"/>
      <protection/>
    </xf>
    <xf numFmtId="186" fontId="8" fillId="0" borderId="13" xfId="0" applyNumberFormat="1" applyFont="1" applyBorder="1" applyAlignment="1">
      <alignment horizontal="right" vertical="center"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>
      <alignment vertical="center"/>
    </xf>
    <xf numFmtId="186" fontId="4" fillId="0" borderId="60" xfId="0" applyNumberFormat="1" applyFont="1" applyBorder="1" applyAlignment="1" applyProtection="1">
      <alignment horizontal="center" vertical="center"/>
      <protection/>
    </xf>
    <xf numFmtId="186" fontId="21" fillId="0" borderId="38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186" fontId="21" fillId="0" borderId="0" xfId="0" applyNumberFormat="1" applyFont="1" applyAlignment="1">
      <alignment vertical="center"/>
    </xf>
    <xf numFmtId="186" fontId="22" fillId="0" borderId="0" xfId="0" applyNumberFormat="1" applyFont="1" applyBorder="1" applyAlignment="1" applyProtection="1">
      <alignment horizontal="right" vertical="center"/>
      <protection/>
    </xf>
    <xf numFmtId="186" fontId="22" fillId="0" borderId="10" xfId="0" applyNumberFormat="1" applyFont="1" applyBorder="1" applyAlignment="1" applyProtection="1">
      <alignment horizontal="right" vertical="center"/>
      <protection/>
    </xf>
    <xf numFmtId="186" fontId="9" fillId="0" borderId="0" xfId="0" applyNumberFormat="1" applyFont="1" applyAlignment="1" applyProtection="1">
      <alignment horizontal="left"/>
      <protection/>
    </xf>
    <xf numFmtId="186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39" xfId="0" applyNumberFormat="1" applyFont="1" applyBorder="1" applyAlignment="1" applyProtection="1">
      <alignment horizontal="right" vertical="center"/>
      <protection/>
    </xf>
    <xf numFmtId="186" fontId="21" fillId="0" borderId="39" xfId="0" applyNumberFormat="1" applyFont="1" applyBorder="1" applyAlignment="1">
      <alignment vertical="center"/>
    </xf>
    <xf numFmtId="186" fontId="8" fillId="0" borderId="10" xfId="0" applyNumberFormat="1" applyFont="1" applyBorder="1" applyAlignment="1" applyProtection="1">
      <alignment horizontal="right" vertical="center"/>
      <protection/>
    </xf>
    <xf numFmtId="186" fontId="4" fillId="0" borderId="61" xfId="0" applyNumberFormat="1" applyFont="1" applyBorder="1" applyAlignment="1" applyProtection="1">
      <alignment horizontal="center" vertical="center"/>
      <protection/>
    </xf>
    <xf numFmtId="186" fontId="0" fillId="0" borderId="61" xfId="0" applyNumberFormat="1" applyBorder="1" applyAlignment="1">
      <alignment vertical="center"/>
    </xf>
    <xf numFmtId="186" fontId="4" fillId="0" borderId="62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>
      <alignment horizontal="right" vertical="center"/>
    </xf>
    <xf numFmtId="186" fontId="11" fillId="0" borderId="60" xfId="0" applyNumberFormat="1" applyFont="1" applyBorder="1" applyAlignment="1" applyProtection="1">
      <alignment horizontal="center" vertical="center"/>
      <protection/>
    </xf>
    <xf numFmtId="186" fontId="11" fillId="0" borderId="63" xfId="0" applyNumberFormat="1" applyFont="1" applyBorder="1" applyAlignment="1" applyProtection="1">
      <alignment horizontal="center" vertical="center"/>
      <protection/>
    </xf>
    <xf numFmtId="186" fontId="23" fillId="0" borderId="38" xfId="0" applyNumberFormat="1" applyFont="1" applyBorder="1" applyAlignment="1" applyProtection="1">
      <alignment vertical="center"/>
      <protection/>
    </xf>
    <xf numFmtId="186" fontId="23" fillId="0" borderId="0" xfId="0" applyNumberFormat="1" applyFont="1" applyBorder="1" applyAlignment="1" applyProtection="1">
      <alignment vertical="center"/>
      <protection/>
    </xf>
    <xf numFmtId="186" fontId="6" fillId="0" borderId="38" xfId="0" applyNumberFormat="1" applyFont="1" applyBorder="1" applyAlignment="1" applyProtection="1">
      <alignment horizontal="distributed" vertical="center" wrapText="1"/>
      <protection/>
    </xf>
    <xf numFmtId="186" fontId="6" fillId="0" borderId="50" xfId="0" applyNumberFormat="1" applyFont="1" applyBorder="1" applyAlignment="1" applyProtection="1">
      <alignment horizontal="distributed" vertical="center" wrapText="1"/>
      <protection/>
    </xf>
    <xf numFmtId="186" fontId="4" fillId="0" borderId="64" xfId="0" applyNumberFormat="1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186" fontId="21" fillId="0" borderId="0" xfId="0" applyNumberFormat="1" applyFont="1" applyBorder="1" applyAlignment="1">
      <alignment vertical="center"/>
    </xf>
    <xf numFmtId="186" fontId="4" fillId="0" borderId="38" xfId="0" applyNumberFormat="1" applyFont="1" applyBorder="1" applyAlignment="1" applyProtection="1">
      <alignment horizontal="center" vertical="center"/>
      <protection/>
    </xf>
    <xf numFmtId="186" fontId="4" fillId="0" borderId="50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67" xfId="0" applyBorder="1" applyAlignment="1">
      <alignment vertical="center"/>
    </xf>
    <xf numFmtId="186" fontId="21" fillId="0" borderId="37" xfId="0" applyNumberFormat="1" applyFont="1" applyBorder="1" applyAlignment="1" applyProtection="1">
      <alignment vertical="center"/>
      <protection/>
    </xf>
    <xf numFmtId="186" fontId="21" fillId="0" borderId="39" xfId="0" applyNumberFormat="1" applyFont="1" applyBorder="1" applyAlignment="1" applyProtection="1">
      <alignment vertical="center"/>
      <protection/>
    </xf>
    <xf numFmtId="185" fontId="20" fillId="0" borderId="0" xfId="0" applyNumberFormat="1" applyFont="1" applyFill="1" applyBorder="1" applyAlignment="1">
      <alignment horizontal="distributed" vertical="center" shrinkToFit="1"/>
    </xf>
    <xf numFmtId="185" fontId="20" fillId="0" borderId="16" xfId="0" applyNumberFormat="1" applyFont="1" applyFill="1" applyBorder="1" applyAlignment="1">
      <alignment horizontal="distributed" vertical="center" shrinkToFit="1"/>
    </xf>
    <xf numFmtId="186" fontId="21" fillId="0" borderId="38" xfId="0" applyNumberFormat="1" applyFont="1" applyBorder="1" applyAlignment="1" applyProtection="1">
      <alignment horizontal="right" vertical="center"/>
      <protection/>
    </xf>
    <xf numFmtId="186" fontId="21" fillId="0" borderId="10" xfId="0" applyNumberFormat="1" applyFont="1" applyBorder="1" applyAlignment="1">
      <alignment vertical="center"/>
    </xf>
    <xf numFmtId="186" fontId="6" fillId="0" borderId="43" xfId="0" applyNumberFormat="1" applyFont="1" applyBorder="1" applyAlignment="1" applyProtection="1">
      <alignment horizontal="distributed" vertical="center" wrapText="1" indent="1"/>
      <protection/>
    </xf>
    <xf numFmtId="186" fontId="6" fillId="0" borderId="68" xfId="0" applyNumberFormat="1" applyFont="1" applyBorder="1" applyAlignment="1" applyProtection="1">
      <alignment horizontal="distributed" vertical="center" wrapText="1" indent="1"/>
      <protection/>
    </xf>
    <xf numFmtId="186" fontId="6" fillId="0" borderId="33" xfId="0" applyNumberFormat="1" applyFont="1" applyBorder="1" applyAlignment="1" applyProtection="1">
      <alignment horizontal="distributed" vertical="center" wrapText="1"/>
      <protection/>
    </xf>
    <xf numFmtId="186" fontId="6" fillId="0" borderId="67" xfId="0" applyNumberFormat="1" applyFont="1" applyBorder="1" applyAlignment="1" applyProtection="1">
      <alignment horizontal="distributed" vertical="center" wrapText="1"/>
      <protection/>
    </xf>
    <xf numFmtId="186" fontId="4" fillId="0" borderId="64" xfId="0" applyNumberFormat="1" applyFont="1" applyBorder="1" applyAlignment="1" applyProtection="1">
      <alignment horizontal="center" vertical="center" textRotation="255"/>
      <protection/>
    </xf>
    <xf numFmtId="186" fontId="24" fillId="0" borderId="0" xfId="0" applyNumberFormat="1" applyFont="1" applyBorder="1" applyAlignment="1" applyProtection="1">
      <alignment vertical="center"/>
      <protection/>
    </xf>
    <xf numFmtId="186" fontId="24" fillId="0" borderId="1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1" fillId="0" borderId="39" xfId="0" applyNumberFormat="1" applyFont="1" applyBorder="1" applyAlignment="1" applyProtection="1">
      <alignment vertical="center" shrinkToFit="1"/>
      <protection/>
    </xf>
    <xf numFmtId="186" fontId="21" fillId="0" borderId="46" xfId="0" applyNumberFormat="1" applyFont="1" applyBorder="1" applyAlignment="1">
      <alignment vertical="center" shrinkToFit="1"/>
    </xf>
    <xf numFmtId="186" fontId="21" fillId="0" borderId="0" xfId="0" applyNumberFormat="1" applyFont="1" applyBorder="1" applyAlignment="1" applyProtection="1">
      <alignment vertical="center" shrinkToFit="1"/>
      <protection/>
    </xf>
    <xf numFmtId="186" fontId="21" fillId="0" borderId="10" xfId="0" applyNumberFormat="1" applyFont="1" applyBorder="1" applyAlignment="1">
      <alignment vertical="center" shrinkToFit="1"/>
    </xf>
    <xf numFmtId="186" fontId="4" fillId="0" borderId="53" xfId="0" applyNumberFormat="1" applyFont="1" applyBorder="1" applyAlignment="1">
      <alignment horizontal="center" vertical="distributed" textRotation="255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186" fontId="4" fillId="0" borderId="32" xfId="0" applyNumberFormat="1" applyFont="1" applyBorder="1" applyAlignment="1">
      <alignment horizontal="distributed" vertical="center" indent="1"/>
    </xf>
    <xf numFmtId="186" fontId="4" fillId="0" borderId="69" xfId="0" applyNumberFormat="1" applyFont="1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186" fontId="4" fillId="0" borderId="31" xfId="0" applyNumberFormat="1" applyFont="1" applyBorder="1" applyAlignment="1" applyProtection="1">
      <alignment vertical="center"/>
      <protection/>
    </xf>
    <xf numFmtId="186" fontId="4" fillId="0" borderId="30" xfId="0" applyNumberFormat="1" applyFont="1" applyBorder="1" applyAlignment="1" applyProtection="1">
      <alignment vertical="center"/>
      <protection/>
    </xf>
    <xf numFmtId="186" fontId="4" fillId="0" borderId="32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32" xfId="0" applyNumberFormat="1" applyFont="1" applyBorder="1" applyAlignment="1" applyProtection="1">
      <alignment horizontal="right"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21" fillId="0" borderId="32" xfId="0" applyNumberFormat="1" applyFont="1" applyBorder="1" applyAlignment="1" applyProtection="1">
      <alignment horizontal="right" vertical="center"/>
      <protection/>
    </xf>
    <xf numFmtId="186" fontId="21" fillId="0" borderId="32" xfId="0" applyNumberFormat="1" applyFont="1" applyBorder="1" applyAlignment="1" applyProtection="1">
      <alignment vertical="center"/>
      <protection/>
    </xf>
    <xf numFmtId="186" fontId="23" fillId="0" borderId="32" xfId="0" applyNumberFormat="1" applyFont="1" applyBorder="1" applyAlignment="1" applyProtection="1">
      <alignment vertical="center"/>
      <protection/>
    </xf>
    <xf numFmtId="186" fontId="4" fillId="0" borderId="71" xfId="0" applyNumberFormat="1" applyFont="1" applyBorder="1" applyAlignment="1">
      <alignment horizontal="distributed" vertical="center" indent="1"/>
    </xf>
    <xf numFmtId="186" fontId="4" fillId="0" borderId="72" xfId="0" applyNumberFormat="1" applyFont="1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186" fontId="4" fillId="0" borderId="0" xfId="0" applyNumberFormat="1" applyFont="1" applyBorder="1" applyAlignment="1" applyProtection="1">
      <alignment vertical="center"/>
      <protection/>
    </xf>
    <xf numFmtId="186" fontId="4" fillId="0" borderId="74" xfId="0" applyNumberFormat="1" applyFont="1" applyBorder="1" applyAlignment="1">
      <alignment horizontal="center" vertical="center" textRotation="255"/>
    </xf>
    <xf numFmtId="186" fontId="4" fillId="0" borderId="75" xfId="0" applyNumberFormat="1" applyFont="1" applyBorder="1" applyAlignment="1">
      <alignment horizontal="center" vertical="center" textRotation="255"/>
    </xf>
    <xf numFmtId="0" fontId="0" fillId="0" borderId="76" xfId="0" applyBorder="1" applyAlignment="1">
      <alignment vertical="center"/>
    </xf>
    <xf numFmtId="186" fontId="4" fillId="0" borderId="77" xfId="0" applyNumberFormat="1" applyFont="1" applyBorder="1" applyAlignment="1">
      <alignment horizontal="center" vertical="center"/>
    </xf>
    <xf numFmtId="186" fontId="4" fillId="0" borderId="78" xfId="0" applyNumberFormat="1" applyFont="1" applyBorder="1" applyAlignment="1">
      <alignment horizontal="center" vertical="center"/>
    </xf>
    <xf numFmtId="186" fontId="4" fillId="0" borderId="0" xfId="51" applyNumberFormat="1" applyFont="1" applyBorder="1" applyAlignment="1">
      <alignment vertical="center"/>
    </xf>
    <xf numFmtId="186" fontId="4" fillId="0" borderId="74" xfId="0" applyNumberFormat="1" applyFont="1" applyBorder="1" applyAlignment="1">
      <alignment horizontal="center" vertical="center" textRotation="255" wrapText="1"/>
    </xf>
    <xf numFmtId="186" fontId="4" fillId="0" borderId="75" xfId="0" applyNumberFormat="1" applyFont="1" applyBorder="1" applyAlignment="1">
      <alignment horizontal="center" vertical="center" textRotation="255" wrapText="1"/>
    </xf>
    <xf numFmtId="186" fontId="4" fillId="0" borderId="44" xfId="0" applyNumberFormat="1" applyFont="1" applyBorder="1" applyAlignment="1">
      <alignment horizontal="center" vertical="center" wrapText="1"/>
    </xf>
    <xf numFmtId="186" fontId="4" fillId="0" borderId="44" xfId="0" applyNumberFormat="1" applyFont="1" applyBorder="1" applyAlignment="1">
      <alignment horizontal="center" vertical="center"/>
    </xf>
    <xf numFmtId="186" fontId="4" fillId="0" borderId="72" xfId="0" applyNumberFormat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6" fillId="0" borderId="44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186" fontId="4" fillId="0" borderId="52" xfId="0" applyNumberFormat="1" applyFont="1" applyBorder="1" applyAlignment="1">
      <alignment horizontal="center" vertical="center" textRotation="255" wrapText="1"/>
    </xf>
    <xf numFmtId="186" fontId="4" fillId="0" borderId="53" xfId="0" applyNumberFormat="1" applyFont="1" applyBorder="1" applyAlignment="1">
      <alignment horizontal="center" vertical="center" textRotation="255" wrapText="1"/>
    </xf>
    <xf numFmtId="186" fontId="4" fillId="0" borderId="53" xfId="0" applyNumberFormat="1" applyFont="1" applyBorder="1" applyAlignment="1">
      <alignment horizontal="center" vertical="center" textRotation="255"/>
    </xf>
    <xf numFmtId="0" fontId="0" fillId="0" borderId="53" xfId="0" applyFont="1" applyBorder="1" applyAlignment="1">
      <alignment vertical="center"/>
    </xf>
    <xf numFmtId="186" fontId="4" fillId="0" borderId="71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186" fontId="23" fillId="0" borderId="0" xfId="0" applyNumberFormat="1" applyFont="1" applyBorder="1" applyAlignment="1" applyProtection="1">
      <alignment horizontal="right" vertical="center"/>
      <protection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6" fontId="4" fillId="0" borderId="30" xfId="0" applyNumberFormat="1" applyFont="1" applyBorder="1" applyAlignment="1" applyProtection="1">
      <alignment horizontal="right" vertical="center"/>
      <protection/>
    </xf>
    <xf numFmtId="186" fontId="21" fillId="0" borderId="44" xfId="0" applyNumberFormat="1" applyFont="1" applyBorder="1" applyAlignment="1" applyProtection="1">
      <alignment horizontal="right" vertical="center"/>
      <protection/>
    </xf>
    <xf numFmtId="0" fontId="21" fillId="0" borderId="29" xfId="0" applyFont="1" applyBorder="1" applyAlignment="1">
      <alignment vertical="center"/>
    </xf>
    <xf numFmtId="186" fontId="4" fillId="0" borderId="71" xfId="0" applyNumberFormat="1" applyFont="1" applyBorder="1" applyAlignment="1">
      <alignment horizontal="center" vertical="center" wrapText="1" shrinkToFit="1"/>
    </xf>
    <xf numFmtId="186" fontId="4" fillId="0" borderId="72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186" fontId="23" fillId="0" borderId="44" xfId="0" applyNumberFormat="1" applyFont="1" applyBorder="1" applyAlignment="1" applyProtection="1">
      <alignment horizontal="right" vertical="center"/>
      <protection/>
    </xf>
    <xf numFmtId="0" fontId="2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1" xfId="0" applyBorder="1" applyAlignment="1">
      <alignment vertical="center"/>
    </xf>
    <xf numFmtId="186" fontId="4" fillId="0" borderId="44" xfId="0" applyNumberFormat="1" applyFont="1" applyBorder="1" applyAlignment="1" applyProtection="1">
      <alignment horizontal="right" vertical="center"/>
      <protection/>
    </xf>
    <xf numFmtId="186" fontId="4" fillId="0" borderId="44" xfId="51" applyNumberFormat="1" applyFont="1" applyBorder="1" applyAlignment="1">
      <alignment vertical="center"/>
    </xf>
    <xf numFmtId="186" fontId="4" fillId="0" borderId="29" xfId="0" applyNumberFormat="1" applyFont="1" applyBorder="1" applyAlignment="1" applyProtection="1">
      <alignment horizontal="right" vertical="center"/>
      <protection/>
    </xf>
    <xf numFmtId="186" fontId="21" fillId="0" borderId="29" xfId="0" applyNumberFormat="1" applyFont="1" applyBorder="1" applyAlignment="1" applyProtection="1">
      <alignment horizontal="right" vertical="center"/>
      <protection/>
    </xf>
    <xf numFmtId="186" fontId="4" fillId="0" borderId="82" xfId="0" applyNumberFormat="1" applyFont="1" applyBorder="1" applyAlignment="1">
      <alignment horizontal="distributed" vertical="center" wrapText="1"/>
    </xf>
    <xf numFmtId="186" fontId="4" fillId="0" borderId="49" xfId="0" applyNumberFormat="1" applyFont="1" applyBorder="1" applyAlignment="1">
      <alignment horizontal="distributed" vertical="center"/>
    </xf>
    <xf numFmtId="186" fontId="4" fillId="0" borderId="82" xfId="0" applyNumberFormat="1" applyFont="1" applyBorder="1" applyAlignment="1">
      <alignment horizontal="distributed" vertical="center"/>
    </xf>
    <xf numFmtId="186" fontId="9" fillId="0" borderId="0" xfId="0" applyNumberFormat="1" applyFont="1" applyAlignment="1">
      <alignment horizontal="left" vertical="center"/>
    </xf>
    <xf numFmtId="186" fontId="4" fillId="0" borderId="83" xfId="0" applyNumberFormat="1" applyFont="1" applyBorder="1" applyAlignment="1">
      <alignment horizontal="center" vertical="center" textRotation="255"/>
    </xf>
    <xf numFmtId="186" fontId="4" fillId="0" borderId="64" xfId="0" applyNumberFormat="1" applyFont="1" applyBorder="1" applyAlignment="1">
      <alignment horizontal="center" vertical="center" textRotation="255"/>
    </xf>
    <xf numFmtId="186" fontId="4" fillId="0" borderId="84" xfId="0" applyNumberFormat="1" applyFont="1" applyBorder="1" applyAlignment="1">
      <alignment horizontal="distributed" vertical="center"/>
    </xf>
    <xf numFmtId="186" fontId="4" fillId="0" borderId="85" xfId="0" applyNumberFormat="1" applyFont="1" applyBorder="1" applyAlignment="1">
      <alignment horizontal="distributed" vertical="center"/>
    </xf>
    <xf numFmtId="186" fontId="4" fillId="0" borderId="86" xfId="0" applyNumberFormat="1" applyFont="1" applyBorder="1" applyAlignment="1">
      <alignment horizontal="distributed" vertical="center" wrapText="1"/>
    </xf>
    <xf numFmtId="186" fontId="4" fillId="0" borderId="87" xfId="0" applyNumberFormat="1" applyFont="1" applyBorder="1" applyAlignment="1">
      <alignment horizontal="distributed" vertical="center"/>
    </xf>
    <xf numFmtId="186" fontId="4" fillId="0" borderId="64" xfId="0" applyNumberFormat="1" applyFont="1" applyBorder="1" applyAlignment="1">
      <alignment horizontal="center" vertical="center" textRotation="255" wrapText="1"/>
    </xf>
    <xf numFmtId="186" fontId="4" fillId="0" borderId="88" xfId="0" applyNumberFormat="1" applyFont="1" applyBorder="1" applyAlignment="1">
      <alignment horizontal="center" vertical="center" textRotation="255"/>
    </xf>
    <xf numFmtId="186" fontId="6" fillId="0" borderId="82" xfId="0" applyNumberFormat="1" applyFont="1" applyBorder="1" applyAlignment="1">
      <alignment horizontal="distributed" vertical="center"/>
    </xf>
    <xf numFmtId="186" fontId="6" fillId="0" borderId="49" xfId="0" applyNumberFormat="1" applyFont="1" applyBorder="1" applyAlignment="1">
      <alignment horizontal="distributed" vertical="center"/>
    </xf>
    <xf numFmtId="186" fontId="6" fillId="0" borderId="52" xfId="0" applyNumberFormat="1" applyFont="1" applyBorder="1" applyAlignment="1">
      <alignment horizontal="center" vertical="top" textRotation="255" wrapText="1"/>
    </xf>
    <xf numFmtId="186" fontId="6" fillId="0" borderId="53" xfId="0" applyNumberFormat="1" applyFont="1" applyBorder="1" applyAlignment="1">
      <alignment horizontal="center" vertical="top" textRotation="255" wrapText="1"/>
    </xf>
    <xf numFmtId="186" fontId="8" fillId="0" borderId="29" xfId="0" applyNumberFormat="1" applyFont="1" applyBorder="1" applyAlignment="1">
      <alignment horizontal="right" vertical="center"/>
    </xf>
    <xf numFmtId="186" fontId="4" fillId="0" borderId="89" xfId="0" applyNumberFormat="1" applyFont="1" applyBorder="1" applyAlignment="1">
      <alignment horizontal="distributed" vertical="center"/>
    </xf>
    <xf numFmtId="186" fontId="4" fillId="0" borderId="90" xfId="0" applyNumberFormat="1" applyFont="1" applyBorder="1" applyAlignment="1">
      <alignment horizontal="distributed" vertical="center"/>
    </xf>
    <xf numFmtId="186" fontId="8" fillId="0" borderId="28" xfId="0" applyNumberFormat="1" applyFont="1" applyBorder="1" applyAlignment="1">
      <alignment horizontal="left" vertical="center"/>
    </xf>
    <xf numFmtId="186" fontId="8" fillId="0" borderId="28" xfId="0" applyNumberFormat="1" applyFont="1" applyBorder="1" applyAlignment="1">
      <alignment horizontal="right" vertical="center"/>
    </xf>
    <xf numFmtId="186" fontId="6" fillId="0" borderId="74" xfId="0" applyNumberFormat="1" applyFont="1" applyBorder="1" applyAlignment="1">
      <alignment horizontal="distributed" vertical="center" wrapText="1"/>
    </xf>
    <xf numFmtId="186" fontId="12" fillId="0" borderId="76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distributed" vertical="center" wrapText="1"/>
    </xf>
    <xf numFmtId="0" fontId="4" fillId="0" borderId="9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distributed" vertical="center" indent="1"/>
    </xf>
    <xf numFmtId="0" fontId="4" fillId="0" borderId="98" xfId="0" applyFont="1" applyBorder="1" applyAlignment="1">
      <alignment horizontal="distributed" vertical="center" indent="1"/>
    </xf>
    <xf numFmtId="0" fontId="4" fillId="0" borderId="99" xfId="0" applyFont="1" applyBorder="1" applyAlignment="1">
      <alignment horizontal="distributed" vertical="center" indent="1"/>
    </xf>
    <xf numFmtId="0" fontId="4" fillId="0" borderId="100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101" xfId="0" applyFont="1" applyBorder="1" applyAlignment="1">
      <alignment horizontal="distributed" vertical="center" indent="1"/>
    </xf>
    <xf numFmtId="0" fontId="4" fillId="0" borderId="102" xfId="0" applyFont="1" applyBorder="1" applyAlignment="1">
      <alignment horizontal="distributed" vertical="center"/>
    </xf>
    <xf numFmtId="0" fontId="4" fillId="0" borderId="103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105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6" fillId="0" borderId="96" xfId="0" applyFont="1" applyBorder="1" applyAlignment="1">
      <alignment horizontal="distributed" vertical="center" wrapText="1"/>
    </xf>
    <xf numFmtId="0" fontId="6" fillId="0" borderId="9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06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9" xfId="0" applyFont="1" applyBorder="1" applyAlignment="1">
      <alignment horizontal="center" vertical="center" textRotation="255"/>
    </xf>
    <xf numFmtId="0" fontId="4" fillId="0" borderId="103" xfId="0" applyFont="1" applyBorder="1" applyAlignment="1">
      <alignment horizontal="center" vertical="center" textRotation="255"/>
    </xf>
    <xf numFmtId="0" fontId="4" fillId="0" borderId="104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19" fillId="0" borderId="0" xfId="51" applyFont="1" applyAlignment="1">
      <alignment horizontal="left" vertical="center"/>
    </xf>
    <xf numFmtId="38" fontId="4" fillId="0" borderId="110" xfId="51" applyFont="1" applyBorder="1" applyAlignment="1">
      <alignment horizontal="center" vertical="center"/>
    </xf>
    <xf numFmtId="38" fontId="4" fillId="0" borderId="111" xfId="51" applyFont="1" applyBorder="1" applyAlignment="1">
      <alignment horizontal="center" vertical="center"/>
    </xf>
    <xf numFmtId="38" fontId="4" fillId="0" borderId="94" xfId="51" applyFont="1" applyBorder="1" applyAlignment="1">
      <alignment horizontal="center" vertical="center"/>
    </xf>
    <xf numFmtId="38" fontId="4" fillId="0" borderId="96" xfId="51" applyFont="1" applyBorder="1" applyAlignment="1">
      <alignment horizontal="center" vertical="center" wrapText="1"/>
    </xf>
    <xf numFmtId="38" fontId="4" fillId="0" borderId="24" xfId="51" applyFont="1" applyBorder="1" applyAlignment="1">
      <alignment horizontal="center" vertical="center"/>
    </xf>
    <xf numFmtId="38" fontId="4" fillId="0" borderId="92" xfId="51" applyFont="1" applyBorder="1" applyAlignment="1">
      <alignment horizontal="center" vertical="center" wrapText="1"/>
    </xf>
    <xf numFmtId="38" fontId="4" fillId="0" borderId="112" xfId="5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1</xdr:col>
      <xdr:colOff>409575</xdr:colOff>
      <xdr:row>2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66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419475"/>
          <a:ext cx="2590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9525</xdr:rowOff>
    </xdr:from>
    <xdr:to>
      <xdr:col>2</xdr:col>
      <xdr:colOff>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4286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1543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2</xdr:col>
      <xdr:colOff>666750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2103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76200</xdr:rowOff>
    </xdr:from>
    <xdr:ext cx="0" cy="152400"/>
    <xdr:sp fLocksText="0">
      <xdr:nvSpPr>
        <xdr:cNvPr id="2" name="Text Box 5"/>
        <xdr:cNvSpPr txBox="1">
          <a:spLocks noChangeArrowheads="1"/>
        </xdr:cNvSpPr>
      </xdr:nvSpPr>
      <xdr:spPr>
        <a:xfrm>
          <a:off x="7086600" y="6086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  <xdr:twoCellAnchor>
    <xdr:from>
      <xdr:col>0</xdr:col>
      <xdr:colOff>47625</xdr:colOff>
      <xdr:row>2</xdr:row>
      <xdr:rowOff>0</xdr:rowOff>
    </xdr:from>
    <xdr:to>
      <xdr:col>6</xdr:col>
      <xdr:colOff>9525</xdr:colOff>
      <xdr:row>3</xdr:row>
      <xdr:rowOff>9525</xdr:rowOff>
    </xdr:to>
    <xdr:sp>
      <xdr:nvSpPr>
        <xdr:cNvPr id="3" name="Line 6"/>
        <xdr:cNvSpPr>
          <a:spLocks/>
        </xdr:cNvSpPr>
      </xdr:nvSpPr>
      <xdr:spPr>
        <a:xfrm>
          <a:off x="47625" y="438150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2</xdr:col>
      <xdr:colOff>666750</xdr:colOff>
      <xdr:row>22</xdr:row>
      <xdr:rowOff>0</xdr:rowOff>
    </xdr:to>
    <xdr:sp>
      <xdr:nvSpPr>
        <xdr:cNvPr id="4" name="Line 9"/>
        <xdr:cNvSpPr>
          <a:spLocks/>
        </xdr:cNvSpPr>
      </xdr:nvSpPr>
      <xdr:spPr>
        <a:xfrm>
          <a:off x="9525" y="62103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762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22">
      <selection activeCell="A45" sqref="A45"/>
    </sheetView>
  </sheetViews>
  <sheetFormatPr defaultColWidth="9.00390625" defaultRowHeight="12.75"/>
  <cols>
    <col min="1" max="2" width="6.25390625" style="18" customWidth="1"/>
    <col min="3" max="4" width="10.75390625" style="18" customWidth="1"/>
    <col min="5" max="8" width="11.25390625" style="18" customWidth="1"/>
    <col min="9" max="9" width="11.625" style="18" customWidth="1"/>
    <col min="10" max="10" width="11.25390625" style="18" customWidth="1"/>
    <col min="11" max="16384" width="9.125" style="18" customWidth="1"/>
  </cols>
  <sheetData>
    <row r="1" spans="1:10" s="1" customFormat="1" ht="17.25">
      <c r="A1" s="239" t="s">
        <v>189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1" customFormat="1" ht="15.75" customHeight="1" thickBot="1">
      <c r="A2" s="2"/>
      <c r="B2" s="2"/>
      <c r="C2" s="2"/>
      <c r="D2" s="3"/>
      <c r="E2" s="3"/>
      <c r="F2" s="3"/>
      <c r="G2" s="3"/>
      <c r="H2" s="3"/>
      <c r="I2" s="243" t="s">
        <v>41</v>
      </c>
      <c r="J2" s="243"/>
    </row>
    <row r="3" spans="1:10" s="7" customFormat="1" ht="21.75" customHeight="1">
      <c r="A3" s="5" t="s">
        <v>27</v>
      </c>
      <c r="B3" s="6" t="s">
        <v>21</v>
      </c>
      <c r="C3" s="216" t="s">
        <v>214</v>
      </c>
      <c r="D3" s="217" t="s">
        <v>215</v>
      </c>
      <c r="E3" s="217" t="s">
        <v>216</v>
      </c>
      <c r="F3" s="217" t="s">
        <v>220</v>
      </c>
      <c r="G3" s="217" t="s">
        <v>217</v>
      </c>
      <c r="H3" s="217" t="s">
        <v>218</v>
      </c>
      <c r="I3" s="217" t="s">
        <v>219</v>
      </c>
      <c r="J3" s="220" t="s">
        <v>221</v>
      </c>
    </row>
    <row r="4" spans="1:10" s="7" customFormat="1" ht="14.25" customHeight="1">
      <c r="A4" s="259" t="s">
        <v>2</v>
      </c>
      <c r="B4" s="260"/>
      <c r="C4" s="263">
        <v>225</v>
      </c>
      <c r="D4" s="234">
        <v>280</v>
      </c>
      <c r="E4" s="234">
        <v>318</v>
      </c>
      <c r="F4" s="267">
        <v>480</v>
      </c>
      <c r="G4" s="267">
        <v>455</v>
      </c>
      <c r="H4" s="267">
        <v>443</v>
      </c>
      <c r="I4" s="234">
        <v>432</v>
      </c>
      <c r="J4" s="250">
        <v>432</v>
      </c>
    </row>
    <row r="5" spans="1:10" s="7" customFormat="1" ht="14.25" customHeight="1">
      <c r="A5" s="261"/>
      <c r="B5" s="262"/>
      <c r="C5" s="264"/>
      <c r="D5" s="235"/>
      <c r="E5" s="235"/>
      <c r="F5" s="240"/>
      <c r="G5" s="240"/>
      <c r="H5" s="240"/>
      <c r="I5" s="235"/>
      <c r="J5" s="251"/>
    </row>
    <row r="6" spans="1:10" s="7" customFormat="1" ht="14.25" customHeight="1">
      <c r="A6" s="273" t="s">
        <v>23</v>
      </c>
      <c r="B6" s="244" t="s">
        <v>28</v>
      </c>
      <c r="C6" s="264">
        <v>9221</v>
      </c>
      <c r="D6" s="235">
        <f aca="true" t="shared" si="0" ref="D6:J6">SUM(D8:D11)</f>
        <v>11868</v>
      </c>
      <c r="E6" s="235">
        <f t="shared" si="0"/>
        <v>15133</v>
      </c>
      <c r="F6" s="235">
        <f t="shared" si="0"/>
        <v>21196</v>
      </c>
      <c r="G6" s="235">
        <f t="shared" si="0"/>
        <v>21391</v>
      </c>
      <c r="H6" s="235">
        <f t="shared" si="0"/>
        <v>20037</v>
      </c>
      <c r="I6" s="235">
        <f t="shared" si="0"/>
        <v>19766</v>
      </c>
      <c r="J6" s="251">
        <f t="shared" si="0"/>
        <v>20057</v>
      </c>
    </row>
    <row r="7" spans="1:10" s="7" customFormat="1" ht="14.25" customHeight="1">
      <c r="A7" s="273"/>
      <c r="B7" s="255"/>
      <c r="C7" s="264"/>
      <c r="D7" s="235"/>
      <c r="E7" s="235"/>
      <c r="F7" s="235"/>
      <c r="G7" s="235"/>
      <c r="H7" s="235"/>
      <c r="I7" s="235"/>
      <c r="J7" s="251"/>
    </row>
    <row r="8" spans="1:10" s="7" customFormat="1" ht="14.25" customHeight="1">
      <c r="A8" s="273"/>
      <c r="B8" s="244" t="s">
        <v>0</v>
      </c>
      <c r="C8" s="241" t="s">
        <v>29</v>
      </c>
      <c r="D8" s="235">
        <v>8007</v>
      </c>
      <c r="E8" s="235">
        <v>10874</v>
      </c>
      <c r="F8" s="240">
        <v>15646</v>
      </c>
      <c r="G8" s="240">
        <v>15823</v>
      </c>
      <c r="H8" s="240">
        <v>15052</v>
      </c>
      <c r="I8" s="235">
        <v>14953</v>
      </c>
      <c r="J8" s="251">
        <v>15118</v>
      </c>
    </row>
    <row r="9" spans="1:10" s="7" customFormat="1" ht="14.25" customHeight="1">
      <c r="A9" s="273"/>
      <c r="B9" s="245"/>
      <c r="C9" s="242"/>
      <c r="D9" s="236"/>
      <c r="E9" s="258"/>
      <c r="F9" s="240"/>
      <c r="G9" s="240"/>
      <c r="H9" s="240"/>
      <c r="I9" s="236"/>
      <c r="J9" s="276"/>
    </row>
    <row r="10" spans="1:10" s="7" customFormat="1" ht="14.25" customHeight="1">
      <c r="A10" s="273"/>
      <c r="B10" s="244" t="s">
        <v>1</v>
      </c>
      <c r="C10" s="241" t="s">
        <v>29</v>
      </c>
      <c r="D10" s="235">
        <v>3861</v>
      </c>
      <c r="E10" s="235">
        <v>4259</v>
      </c>
      <c r="F10" s="240">
        <v>5550</v>
      </c>
      <c r="G10" s="240">
        <v>5568</v>
      </c>
      <c r="H10" s="240">
        <v>4985</v>
      </c>
      <c r="I10" s="235">
        <v>4813</v>
      </c>
      <c r="J10" s="251">
        <v>4939</v>
      </c>
    </row>
    <row r="11" spans="1:10" s="7" customFormat="1" ht="14.25" customHeight="1">
      <c r="A11" s="273"/>
      <c r="B11" s="245"/>
      <c r="C11" s="242"/>
      <c r="D11" s="236"/>
      <c r="E11" s="258"/>
      <c r="F11" s="240"/>
      <c r="G11" s="240"/>
      <c r="H11" s="240"/>
      <c r="I11" s="236"/>
      <c r="J11" s="276"/>
    </row>
    <row r="12" spans="1:10" s="7" customFormat="1" ht="14.25" customHeight="1">
      <c r="A12" s="254" t="s">
        <v>30</v>
      </c>
      <c r="B12" s="255"/>
      <c r="C12" s="277">
        <v>11307720</v>
      </c>
      <c r="D12" s="279">
        <v>40026531</v>
      </c>
      <c r="E12" s="235">
        <v>59676795</v>
      </c>
      <c r="F12" s="237">
        <v>113208682</v>
      </c>
      <c r="G12" s="237">
        <v>109775122</v>
      </c>
      <c r="H12" s="237">
        <v>90996992</v>
      </c>
      <c r="I12" s="231">
        <v>82008975</v>
      </c>
      <c r="J12" s="274">
        <v>90751207</v>
      </c>
    </row>
    <row r="13" spans="1:10" s="7" customFormat="1" ht="14.25" customHeight="1" thickBot="1">
      <c r="A13" s="256"/>
      <c r="B13" s="257"/>
      <c r="C13" s="278"/>
      <c r="D13" s="280"/>
      <c r="E13" s="268"/>
      <c r="F13" s="238"/>
      <c r="G13" s="238"/>
      <c r="H13" s="238"/>
      <c r="I13" s="232"/>
      <c r="J13" s="275"/>
    </row>
    <row r="14" spans="1:10" s="20" customFormat="1" ht="15" customHeight="1">
      <c r="A14" s="87" t="s">
        <v>235</v>
      </c>
      <c r="B14" s="88"/>
      <c r="C14" s="89"/>
      <c r="D14" s="89"/>
      <c r="E14" s="89"/>
      <c r="F14" s="88"/>
      <c r="G14" s="88"/>
      <c r="H14" s="230" t="s">
        <v>39</v>
      </c>
      <c r="I14" s="230"/>
      <c r="J14" s="230"/>
    </row>
    <row r="15" s="1" customFormat="1" ht="24.75" customHeight="1"/>
    <row r="16" spans="1:10" s="1" customFormat="1" ht="17.25">
      <c r="A16" s="239" t="s">
        <v>26</v>
      </c>
      <c r="B16" s="239"/>
      <c r="C16" s="239"/>
      <c r="D16" s="239"/>
      <c r="E16" s="239"/>
      <c r="F16" s="239"/>
      <c r="G16" s="239"/>
      <c r="H16" s="239"/>
      <c r="I16" s="239"/>
      <c r="J16" s="239"/>
    </row>
    <row r="17" spans="1:10" s="1" customFormat="1" ht="15" customHeight="1" thickBot="1">
      <c r="A17" s="3"/>
      <c r="B17" s="2"/>
      <c r="C17" s="8"/>
      <c r="D17" s="8"/>
      <c r="E17" s="4"/>
      <c r="F17" s="9"/>
      <c r="G17" s="10"/>
      <c r="I17" s="247" t="s">
        <v>40</v>
      </c>
      <c r="J17" s="247"/>
    </row>
    <row r="18" spans="1:10" s="12" customFormat="1" ht="15" customHeight="1">
      <c r="A18" s="11"/>
      <c r="C18" s="13"/>
      <c r="D18" s="14" t="s">
        <v>3</v>
      </c>
      <c r="E18" s="246" t="s">
        <v>222</v>
      </c>
      <c r="F18" s="233"/>
      <c r="G18" s="233" t="s">
        <v>223</v>
      </c>
      <c r="H18" s="233"/>
      <c r="I18" s="248" t="s">
        <v>224</v>
      </c>
      <c r="J18" s="249"/>
    </row>
    <row r="19" spans="1:10" s="12" customFormat="1" ht="15" customHeight="1">
      <c r="A19" s="15" t="s">
        <v>4</v>
      </c>
      <c r="B19" s="16"/>
      <c r="C19" s="16"/>
      <c r="D19" s="17"/>
      <c r="E19" s="91" t="s">
        <v>2</v>
      </c>
      <c r="F19" s="92" t="s">
        <v>181</v>
      </c>
      <c r="G19" s="92" t="s">
        <v>2</v>
      </c>
      <c r="H19" s="92" t="s">
        <v>181</v>
      </c>
      <c r="I19" s="221" t="s">
        <v>24</v>
      </c>
      <c r="J19" s="222" t="s">
        <v>25</v>
      </c>
    </row>
    <row r="20" spans="1:10" s="12" customFormat="1" ht="19.5" customHeight="1">
      <c r="A20" s="252" t="s">
        <v>5</v>
      </c>
      <c r="B20" s="252"/>
      <c r="C20" s="252"/>
      <c r="D20" s="253"/>
      <c r="E20" s="127">
        <v>22</v>
      </c>
      <c r="F20" s="127">
        <v>1037</v>
      </c>
      <c r="G20" s="127">
        <v>21</v>
      </c>
      <c r="H20" s="127">
        <v>1010</v>
      </c>
      <c r="I20" s="180">
        <v>21</v>
      </c>
      <c r="J20" s="180">
        <v>951</v>
      </c>
    </row>
    <row r="21" spans="1:10" s="12" customFormat="1" ht="19.5" customHeight="1">
      <c r="A21" s="228" t="s">
        <v>6</v>
      </c>
      <c r="B21" s="228"/>
      <c r="C21" s="228"/>
      <c r="D21" s="229"/>
      <c r="E21" s="127">
        <v>19</v>
      </c>
      <c r="F21" s="131">
        <v>492</v>
      </c>
      <c r="G21" s="127">
        <v>19</v>
      </c>
      <c r="H21" s="131">
        <v>468</v>
      </c>
      <c r="I21" s="180">
        <v>18</v>
      </c>
      <c r="J21" s="181">
        <v>454</v>
      </c>
    </row>
    <row r="22" spans="1:10" s="12" customFormat="1" ht="19.5" customHeight="1">
      <c r="A22" s="228" t="s">
        <v>31</v>
      </c>
      <c r="B22" s="228"/>
      <c r="C22" s="228"/>
      <c r="D22" s="229"/>
      <c r="E22" s="127">
        <v>18</v>
      </c>
      <c r="F22" s="131">
        <v>477</v>
      </c>
      <c r="G22" s="127">
        <v>16</v>
      </c>
      <c r="H22" s="131">
        <v>480</v>
      </c>
      <c r="I22" s="180">
        <v>18</v>
      </c>
      <c r="J22" s="181">
        <v>543</v>
      </c>
    </row>
    <row r="23" spans="1:10" s="12" customFormat="1" ht="19.5" customHeight="1">
      <c r="A23" s="228" t="s">
        <v>32</v>
      </c>
      <c r="B23" s="228"/>
      <c r="C23" s="228"/>
      <c r="D23" s="229"/>
      <c r="E23" s="127">
        <v>10</v>
      </c>
      <c r="F23" s="131">
        <v>114</v>
      </c>
      <c r="G23" s="127">
        <v>9</v>
      </c>
      <c r="H23" s="131">
        <v>110</v>
      </c>
      <c r="I23" s="180">
        <v>9</v>
      </c>
      <c r="J23" s="181">
        <v>102</v>
      </c>
    </row>
    <row r="24" spans="1:10" s="12" customFormat="1" ht="19.5" customHeight="1">
      <c r="A24" s="228" t="s">
        <v>7</v>
      </c>
      <c r="B24" s="228"/>
      <c r="C24" s="228"/>
      <c r="D24" s="229"/>
      <c r="E24" s="127">
        <v>8</v>
      </c>
      <c r="F24" s="131">
        <v>323</v>
      </c>
      <c r="G24" s="127">
        <v>6</v>
      </c>
      <c r="H24" s="131">
        <v>275</v>
      </c>
      <c r="I24" s="180">
        <v>6</v>
      </c>
      <c r="J24" s="181">
        <v>281</v>
      </c>
    </row>
    <row r="25" spans="1:10" s="12" customFormat="1" ht="19.5" customHeight="1">
      <c r="A25" s="228" t="s">
        <v>33</v>
      </c>
      <c r="B25" s="228"/>
      <c r="C25" s="228"/>
      <c r="D25" s="229"/>
      <c r="E25" s="127">
        <v>6</v>
      </c>
      <c r="F25" s="131">
        <v>189</v>
      </c>
      <c r="G25" s="127">
        <v>6</v>
      </c>
      <c r="H25" s="131">
        <v>186</v>
      </c>
      <c r="I25" s="180">
        <v>8</v>
      </c>
      <c r="J25" s="181">
        <v>220</v>
      </c>
    </row>
    <row r="26" spans="1:10" s="12" customFormat="1" ht="19.5" customHeight="1">
      <c r="A26" s="228" t="s">
        <v>34</v>
      </c>
      <c r="B26" s="228"/>
      <c r="C26" s="228"/>
      <c r="D26" s="229"/>
      <c r="E26" s="127">
        <v>7</v>
      </c>
      <c r="F26" s="131">
        <v>300</v>
      </c>
      <c r="G26" s="127">
        <v>6</v>
      </c>
      <c r="H26" s="131">
        <v>282</v>
      </c>
      <c r="I26" s="180">
        <v>5</v>
      </c>
      <c r="J26" s="181">
        <v>198</v>
      </c>
    </row>
    <row r="27" spans="1:10" s="12" customFormat="1" ht="19.5" customHeight="1">
      <c r="A27" s="228" t="s">
        <v>8</v>
      </c>
      <c r="B27" s="228"/>
      <c r="C27" s="228"/>
      <c r="D27" s="229"/>
      <c r="E27" s="127">
        <v>8</v>
      </c>
      <c r="F27" s="131">
        <v>203</v>
      </c>
      <c r="G27" s="127">
        <v>7</v>
      </c>
      <c r="H27" s="131">
        <v>198</v>
      </c>
      <c r="I27" s="180">
        <v>7</v>
      </c>
      <c r="J27" s="181">
        <v>199</v>
      </c>
    </row>
    <row r="28" spans="1:10" s="12" customFormat="1" ht="19.5" customHeight="1">
      <c r="A28" s="228" t="s">
        <v>9</v>
      </c>
      <c r="B28" s="228"/>
      <c r="C28" s="228"/>
      <c r="D28" s="229"/>
      <c r="E28" s="127">
        <v>6</v>
      </c>
      <c r="F28" s="131">
        <v>55</v>
      </c>
      <c r="G28" s="127">
        <v>5</v>
      </c>
      <c r="H28" s="131">
        <v>43</v>
      </c>
      <c r="I28" s="180">
        <v>4</v>
      </c>
      <c r="J28" s="181">
        <v>42</v>
      </c>
    </row>
    <row r="29" spans="1:10" s="12" customFormat="1" ht="19.5" customHeight="1">
      <c r="A29" s="228" t="s">
        <v>10</v>
      </c>
      <c r="B29" s="228"/>
      <c r="C29" s="228"/>
      <c r="D29" s="229"/>
      <c r="E29" s="127">
        <v>31</v>
      </c>
      <c r="F29" s="131">
        <v>2054</v>
      </c>
      <c r="G29" s="127">
        <v>32</v>
      </c>
      <c r="H29" s="131">
        <v>2104</v>
      </c>
      <c r="I29" s="180">
        <v>31</v>
      </c>
      <c r="J29" s="181">
        <v>2056</v>
      </c>
    </row>
    <row r="30" spans="1:10" s="12" customFormat="1" ht="19.5" customHeight="1">
      <c r="A30" s="228" t="s">
        <v>11</v>
      </c>
      <c r="B30" s="228"/>
      <c r="C30" s="228"/>
      <c r="D30" s="229"/>
      <c r="E30" s="127">
        <v>3</v>
      </c>
      <c r="F30" s="131">
        <v>28</v>
      </c>
      <c r="G30" s="127">
        <v>3</v>
      </c>
      <c r="H30" s="131">
        <v>29</v>
      </c>
      <c r="I30" s="180">
        <v>2</v>
      </c>
      <c r="J30" s="181">
        <v>19</v>
      </c>
    </row>
    <row r="31" spans="1:10" s="12" customFormat="1" ht="19.5" customHeight="1">
      <c r="A31" s="228" t="s">
        <v>12</v>
      </c>
      <c r="B31" s="228"/>
      <c r="C31" s="228"/>
      <c r="D31" s="229"/>
      <c r="E31" s="132" t="s">
        <v>197</v>
      </c>
      <c r="F31" s="131" t="s">
        <v>197</v>
      </c>
      <c r="G31" s="133" t="s">
        <v>197</v>
      </c>
      <c r="H31" s="134" t="s">
        <v>197</v>
      </c>
      <c r="I31" s="182" t="s">
        <v>60</v>
      </c>
      <c r="J31" s="183" t="s">
        <v>202</v>
      </c>
    </row>
    <row r="32" spans="1:10" s="12" customFormat="1" ht="19.5" customHeight="1">
      <c r="A32" s="228" t="s">
        <v>13</v>
      </c>
      <c r="B32" s="228"/>
      <c r="C32" s="228"/>
      <c r="D32" s="229"/>
      <c r="E32" s="127">
        <v>16</v>
      </c>
      <c r="F32" s="131">
        <v>330</v>
      </c>
      <c r="G32" s="127">
        <v>16</v>
      </c>
      <c r="H32" s="131">
        <v>329</v>
      </c>
      <c r="I32" s="180">
        <v>15</v>
      </c>
      <c r="J32" s="181">
        <v>323</v>
      </c>
    </row>
    <row r="33" spans="1:10" s="12" customFormat="1" ht="19.5" customHeight="1">
      <c r="A33" s="228" t="s">
        <v>14</v>
      </c>
      <c r="B33" s="228"/>
      <c r="C33" s="228"/>
      <c r="D33" s="229"/>
      <c r="E33" s="127">
        <v>15</v>
      </c>
      <c r="F33" s="131">
        <v>548</v>
      </c>
      <c r="G33" s="127">
        <v>16</v>
      </c>
      <c r="H33" s="131">
        <v>564</v>
      </c>
      <c r="I33" s="180">
        <v>14</v>
      </c>
      <c r="J33" s="181">
        <v>588</v>
      </c>
    </row>
    <row r="34" spans="1:10" s="12" customFormat="1" ht="19.5" customHeight="1">
      <c r="A34" s="228" t="s">
        <v>15</v>
      </c>
      <c r="B34" s="228"/>
      <c r="C34" s="228"/>
      <c r="D34" s="229"/>
      <c r="E34" s="127">
        <v>5</v>
      </c>
      <c r="F34" s="127">
        <v>153</v>
      </c>
      <c r="G34" s="127">
        <v>4</v>
      </c>
      <c r="H34" s="127">
        <v>161</v>
      </c>
      <c r="I34" s="180">
        <v>5</v>
      </c>
      <c r="J34" s="180">
        <v>162</v>
      </c>
    </row>
    <row r="35" spans="1:10" s="12" customFormat="1" ht="19.5" customHeight="1">
      <c r="A35" s="228" t="s">
        <v>16</v>
      </c>
      <c r="B35" s="228"/>
      <c r="C35" s="228"/>
      <c r="D35" s="229"/>
      <c r="E35" s="127">
        <v>76</v>
      </c>
      <c r="F35" s="127">
        <v>1362</v>
      </c>
      <c r="G35" s="127">
        <v>74</v>
      </c>
      <c r="H35" s="127">
        <v>1394</v>
      </c>
      <c r="I35" s="180">
        <v>77</v>
      </c>
      <c r="J35" s="180">
        <v>1406</v>
      </c>
    </row>
    <row r="36" spans="1:10" s="12" customFormat="1" ht="19.5" customHeight="1">
      <c r="A36" s="228" t="s">
        <v>38</v>
      </c>
      <c r="B36" s="228"/>
      <c r="C36" s="228"/>
      <c r="D36" s="229"/>
      <c r="E36" s="127">
        <v>13</v>
      </c>
      <c r="F36" s="127">
        <v>213</v>
      </c>
      <c r="G36" s="127">
        <v>12</v>
      </c>
      <c r="H36" s="127">
        <v>205</v>
      </c>
      <c r="I36" s="180">
        <v>10</v>
      </c>
      <c r="J36" s="180">
        <v>178</v>
      </c>
    </row>
    <row r="37" spans="1:10" s="12" customFormat="1" ht="19.5" customHeight="1">
      <c r="A37" s="265" t="s">
        <v>35</v>
      </c>
      <c r="B37" s="265"/>
      <c r="C37" s="265"/>
      <c r="D37" s="266"/>
      <c r="E37" s="127">
        <v>58</v>
      </c>
      <c r="F37" s="127">
        <v>2175</v>
      </c>
      <c r="G37" s="127">
        <v>57</v>
      </c>
      <c r="H37" s="127">
        <v>2072</v>
      </c>
      <c r="I37" s="180">
        <v>58</v>
      </c>
      <c r="J37" s="180">
        <v>2234</v>
      </c>
    </row>
    <row r="38" spans="1:10" s="12" customFormat="1" ht="19.5" customHeight="1">
      <c r="A38" s="265" t="s">
        <v>36</v>
      </c>
      <c r="B38" s="265"/>
      <c r="C38" s="265"/>
      <c r="D38" s="266"/>
      <c r="E38" s="127">
        <v>8</v>
      </c>
      <c r="F38" s="127">
        <v>528</v>
      </c>
      <c r="G38" s="127">
        <v>8</v>
      </c>
      <c r="H38" s="127">
        <v>518</v>
      </c>
      <c r="I38" s="180">
        <v>8</v>
      </c>
      <c r="J38" s="180">
        <v>547</v>
      </c>
    </row>
    <row r="39" spans="1:10" s="12" customFormat="1" ht="19.5" customHeight="1">
      <c r="A39" s="228" t="s">
        <v>37</v>
      </c>
      <c r="B39" s="228"/>
      <c r="C39" s="228"/>
      <c r="D39" s="229"/>
      <c r="E39" s="127">
        <v>6</v>
      </c>
      <c r="F39" s="127">
        <v>2082</v>
      </c>
      <c r="G39" s="127">
        <v>6</v>
      </c>
      <c r="H39" s="127">
        <v>2126</v>
      </c>
      <c r="I39" s="180">
        <v>6</v>
      </c>
      <c r="J39" s="180">
        <v>2251</v>
      </c>
    </row>
    <row r="40" spans="1:10" s="12" customFormat="1" ht="19.5" customHeight="1">
      <c r="A40" s="228" t="s">
        <v>17</v>
      </c>
      <c r="B40" s="228"/>
      <c r="C40" s="228"/>
      <c r="D40" s="229"/>
      <c r="E40" s="127">
        <v>19</v>
      </c>
      <c r="F40" s="127">
        <v>608</v>
      </c>
      <c r="G40" s="127">
        <v>21</v>
      </c>
      <c r="H40" s="127">
        <v>675</v>
      </c>
      <c r="I40" s="180">
        <v>22</v>
      </c>
      <c r="J40" s="180">
        <v>688</v>
      </c>
    </row>
    <row r="41" spans="1:10" s="12" customFormat="1" ht="19.5" customHeight="1">
      <c r="A41" s="228" t="s">
        <v>22</v>
      </c>
      <c r="B41" s="228"/>
      <c r="C41" s="228"/>
      <c r="D41" s="229"/>
      <c r="E41" s="127">
        <v>7</v>
      </c>
      <c r="F41" s="127">
        <v>2309</v>
      </c>
      <c r="G41" s="127">
        <v>8</v>
      </c>
      <c r="H41" s="127">
        <v>2614</v>
      </c>
      <c r="I41" s="180">
        <v>7</v>
      </c>
      <c r="J41" s="180">
        <v>2090</v>
      </c>
    </row>
    <row r="42" spans="1:10" s="12" customFormat="1" ht="19.5" customHeight="1">
      <c r="A42" s="228" t="s">
        <v>18</v>
      </c>
      <c r="B42" s="228"/>
      <c r="C42" s="228"/>
      <c r="D42" s="229"/>
      <c r="E42" s="127">
        <v>74</v>
      </c>
      <c r="F42" s="127">
        <v>4392</v>
      </c>
      <c r="G42" s="127">
        <v>72</v>
      </c>
      <c r="H42" s="127">
        <v>3853</v>
      </c>
      <c r="I42" s="180">
        <v>71</v>
      </c>
      <c r="J42" s="180">
        <v>4407</v>
      </c>
    </row>
    <row r="43" spans="1:10" s="1" customFormat="1" ht="19.5" customHeight="1">
      <c r="A43" s="271" t="s">
        <v>19</v>
      </c>
      <c r="B43" s="271"/>
      <c r="C43" s="271"/>
      <c r="D43" s="272"/>
      <c r="E43" s="135">
        <v>8</v>
      </c>
      <c r="F43" s="135">
        <v>65</v>
      </c>
      <c r="G43" s="135">
        <v>8</v>
      </c>
      <c r="H43" s="135">
        <v>70</v>
      </c>
      <c r="I43" s="184">
        <v>10</v>
      </c>
      <c r="J43" s="184">
        <v>118</v>
      </c>
    </row>
    <row r="44" spans="1:10" ht="19.5" customHeight="1" thickBot="1">
      <c r="A44" s="269" t="s">
        <v>20</v>
      </c>
      <c r="B44" s="269"/>
      <c r="C44" s="269"/>
      <c r="D44" s="270"/>
      <c r="E44" s="136">
        <f aca="true" t="shared" si="1" ref="E44:J44">SUM(E20:E43)</f>
        <v>443</v>
      </c>
      <c r="F44" s="137">
        <f t="shared" si="1"/>
        <v>20037</v>
      </c>
      <c r="G44" s="136">
        <f t="shared" si="1"/>
        <v>432</v>
      </c>
      <c r="H44" s="137">
        <f t="shared" si="1"/>
        <v>19766</v>
      </c>
      <c r="I44" s="185">
        <f t="shared" si="1"/>
        <v>432</v>
      </c>
      <c r="J44" s="185">
        <f t="shared" si="1"/>
        <v>20057</v>
      </c>
    </row>
    <row r="45" spans="1:10" s="7" customFormat="1" ht="15" customHeight="1">
      <c r="A45" s="208" t="s">
        <v>236</v>
      </c>
      <c r="B45" s="20"/>
      <c r="C45" s="20"/>
      <c r="D45" s="20"/>
      <c r="E45" s="20"/>
      <c r="F45" s="90"/>
      <c r="G45" s="20"/>
      <c r="H45" s="230" t="s">
        <v>39</v>
      </c>
      <c r="I45" s="230"/>
      <c r="J45" s="230"/>
    </row>
    <row r="46" ht="12">
      <c r="A46" s="1"/>
    </row>
  </sheetData>
  <sheetProtection/>
  <mergeCells count="80">
    <mergeCell ref="B8:B9"/>
    <mergeCell ref="J12:J13"/>
    <mergeCell ref="J6:J7"/>
    <mergeCell ref="J8:J9"/>
    <mergeCell ref="C12:C13"/>
    <mergeCell ref="D12:D13"/>
    <mergeCell ref="J10:J11"/>
    <mergeCell ref="H6:H7"/>
    <mergeCell ref="C8:C9"/>
    <mergeCell ref="G6:G7"/>
    <mergeCell ref="F4:F5"/>
    <mergeCell ref="E8:E9"/>
    <mergeCell ref="F10:F11"/>
    <mergeCell ref="F12:F13"/>
    <mergeCell ref="G4:G5"/>
    <mergeCell ref="C6:C7"/>
    <mergeCell ref="D6:D7"/>
    <mergeCell ref="E6:E7"/>
    <mergeCell ref="D10:D11"/>
    <mergeCell ref="G12:G13"/>
    <mergeCell ref="A34:D34"/>
    <mergeCell ref="A33:D33"/>
    <mergeCell ref="B6:B7"/>
    <mergeCell ref="F6:F7"/>
    <mergeCell ref="F8:F9"/>
    <mergeCell ref="A24:D24"/>
    <mergeCell ref="A23:D23"/>
    <mergeCell ref="A31:D31"/>
    <mergeCell ref="D8:D9"/>
    <mergeCell ref="A6:A11"/>
    <mergeCell ref="A44:D44"/>
    <mergeCell ref="A43:D43"/>
    <mergeCell ref="A42:D42"/>
    <mergeCell ref="A30:D30"/>
    <mergeCell ref="A29:D29"/>
    <mergeCell ref="A21:D21"/>
    <mergeCell ref="A32:D32"/>
    <mergeCell ref="A37:D37"/>
    <mergeCell ref="A41:D41"/>
    <mergeCell ref="A40:D40"/>
    <mergeCell ref="A38:D38"/>
    <mergeCell ref="A36:D36"/>
    <mergeCell ref="A35:D35"/>
    <mergeCell ref="A22:D22"/>
    <mergeCell ref="H4:H5"/>
    <mergeCell ref="E12:E13"/>
    <mergeCell ref="A28:D28"/>
    <mergeCell ref="A27:D27"/>
    <mergeCell ref="A26:D26"/>
    <mergeCell ref="A25:D25"/>
    <mergeCell ref="A16:J16"/>
    <mergeCell ref="E18:F18"/>
    <mergeCell ref="I17:J17"/>
    <mergeCell ref="I18:J18"/>
    <mergeCell ref="J4:J5"/>
    <mergeCell ref="A20:D20"/>
    <mergeCell ref="A12:B13"/>
    <mergeCell ref="E10:E11"/>
    <mergeCell ref="A4:B5"/>
    <mergeCell ref="C4:C5"/>
    <mergeCell ref="A1:J1"/>
    <mergeCell ref="H10:H11"/>
    <mergeCell ref="G10:G11"/>
    <mergeCell ref="G8:G9"/>
    <mergeCell ref="H8:H9"/>
    <mergeCell ref="C10:C11"/>
    <mergeCell ref="I2:J2"/>
    <mergeCell ref="B10:B11"/>
    <mergeCell ref="D4:D5"/>
    <mergeCell ref="E4:E5"/>
    <mergeCell ref="A39:D39"/>
    <mergeCell ref="H45:J45"/>
    <mergeCell ref="H14:J14"/>
    <mergeCell ref="I12:I13"/>
    <mergeCell ref="G18:H18"/>
    <mergeCell ref="I4:I5"/>
    <mergeCell ref="I6:I7"/>
    <mergeCell ref="I8:I9"/>
    <mergeCell ref="I10:I11"/>
    <mergeCell ref="H12:H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ignoredErrors>
    <ignoredError sqref="D6:F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9">
      <selection activeCell="K4" sqref="K4"/>
    </sheetView>
  </sheetViews>
  <sheetFormatPr defaultColWidth="9.00390625" defaultRowHeight="12.75"/>
  <cols>
    <col min="1" max="3" width="6.75390625" style="33" customWidth="1"/>
    <col min="4" max="6" width="15.75390625" style="33" hidden="1" customWidth="1"/>
    <col min="7" max="8" width="15.75390625" style="33" customWidth="1"/>
    <col min="9" max="10" width="15.75390625" style="40" customWidth="1"/>
    <col min="11" max="11" width="15.75390625" style="33" customWidth="1"/>
    <col min="12" max="13" width="9.125" style="33" customWidth="1"/>
    <col min="14" max="14" width="14.125" style="33" bestFit="1" customWidth="1"/>
    <col min="15" max="15" width="16.375" style="33" bestFit="1" customWidth="1"/>
    <col min="16" max="16" width="13.00390625" style="33" bestFit="1" customWidth="1"/>
    <col min="17" max="18" width="14.125" style="33" bestFit="1" customWidth="1"/>
    <col min="19" max="20" width="11.875" style="33" bestFit="1" customWidth="1"/>
    <col min="21" max="21" width="14.125" style="33" bestFit="1" customWidth="1"/>
    <col min="22" max="22" width="11.875" style="33" bestFit="1" customWidth="1"/>
    <col min="23" max="16384" width="9.125" style="33" customWidth="1"/>
  </cols>
  <sheetData>
    <row r="1" spans="1:11" s="24" customFormat="1" ht="18" customHeight="1">
      <c r="A1" s="282" t="s">
        <v>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s="24" customFormat="1" ht="18.75" customHeight="1">
      <c r="A2" s="283" t="s">
        <v>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2:11" s="24" customFormat="1" ht="12.75" thickBot="1">
      <c r="B3" s="25"/>
      <c r="E3" s="26"/>
      <c r="I3" s="109"/>
      <c r="J3" s="109"/>
      <c r="K3" s="100" t="s">
        <v>44</v>
      </c>
    </row>
    <row r="4" spans="1:11" ht="30" customHeight="1">
      <c r="A4" s="27" t="s">
        <v>45</v>
      </c>
      <c r="B4" s="28"/>
      <c r="C4" s="29" t="s">
        <v>46</v>
      </c>
      <c r="D4" s="30" t="s">
        <v>47</v>
      </c>
      <c r="E4" s="31" t="s">
        <v>182</v>
      </c>
      <c r="F4" s="32" t="s">
        <v>48</v>
      </c>
      <c r="G4" s="218" t="s">
        <v>225</v>
      </c>
      <c r="H4" s="218" t="s">
        <v>226</v>
      </c>
      <c r="I4" s="218" t="s">
        <v>227</v>
      </c>
      <c r="J4" s="218" t="s">
        <v>228</v>
      </c>
      <c r="K4" s="223" t="s">
        <v>229</v>
      </c>
    </row>
    <row r="5" spans="1:11" s="34" customFormat="1" ht="18" customHeight="1">
      <c r="A5" s="284" t="s">
        <v>49</v>
      </c>
      <c r="B5" s="284"/>
      <c r="C5" s="285"/>
      <c r="D5" s="288">
        <v>264</v>
      </c>
      <c r="E5" s="290">
        <v>280</v>
      </c>
      <c r="F5" s="292">
        <v>480</v>
      </c>
      <c r="G5" s="294">
        <v>468</v>
      </c>
      <c r="H5" s="294">
        <v>455</v>
      </c>
      <c r="I5" s="295">
        <v>443</v>
      </c>
      <c r="J5" s="295">
        <v>432</v>
      </c>
      <c r="K5" s="296">
        <v>432</v>
      </c>
    </row>
    <row r="6" spans="1:11" s="34" customFormat="1" ht="18" customHeight="1">
      <c r="A6" s="286"/>
      <c r="B6" s="286"/>
      <c r="C6" s="287"/>
      <c r="D6" s="289"/>
      <c r="E6" s="291"/>
      <c r="F6" s="293"/>
      <c r="G6" s="240"/>
      <c r="H6" s="240"/>
      <c r="I6" s="235"/>
      <c r="J6" s="235"/>
      <c r="K6" s="251"/>
    </row>
    <row r="7" spans="1:11" s="34" customFormat="1" ht="18" customHeight="1">
      <c r="A7" s="209"/>
      <c r="B7" s="297" t="s">
        <v>192</v>
      </c>
      <c r="C7" s="298"/>
      <c r="D7" s="289">
        <v>9293</v>
      </c>
      <c r="E7" s="300">
        <v>11868</v>
      </c>
      <c r="F7" s="293">
        <v>21196</v>
      </c>
      <c r="G7" s="240">
        <v>21079</v>
      </c>
      <c r="H7" s="240">
        <f>H9+H15</f>
        <v>21391</v>
      </c>
      <c r="I7" s="235">
        <f>I9+I15</f>
        <v>20037</v>
      </c>
      <c r="J7" s="235">
        <f>J9+J15</f>
        <v>19766</v>
      </c>
      <c r="K7" s="251">
        <f>K9+K15</f>
        <v>20057</v>
      </c>
    </row>
    <row r="8" spans="1:11" s="34" customFormat="1" ht="18" customHeight="1">
      <c r="A8" s="210"/>
      <c r="B8" s="299"/>
      <c r="C8" s="287"/>
      <c r="D8" s="289"/>
      <c r="E8" s="300"/>
      <c r="F8" s="293"/>
      <c r="G8" s="240"/>
      <c r="H8" s="240"/>
      <c r="I8" s="235"/>
      <c r="J8" s="235"/>
      <c r="K8" s="251"/>
    </row>
    <row r="9" spans="1:11" s="34" customFormat="1" ht="18" customHeight="1">
      <c r="A9" s="212"/>
      <c r="B9" s="301" t="s">
        <v>51</v>
      </c>
      <c r="C9" s="304" t="s">
        <v>52</v>
      </c>
      <c r="D9" s="289">
        <v>9128</v>
      </c>
      <c r="E9" s="300">
        <v>11792</v>
      </c>
      <c r="F9" s="293">
        <v>21164</v>
      </c>
      <c r="G9" s="240">
        <v>21060</v>
      </c>
      <c r="H9" s="240">
        <f>SUM(H11:H14)</f>
        <v>21367</v>
      </c>
      <c r="I9" s="235">
        <f>SUM(I11:I14)</f>
        <v>20021</v>
      </c>
      <c r="J9" s="235">
        <f>SUM(J11:J14)</f>
        <v>19752</v>
      </c>
      <c r="K9" s="251">
        <f>SUM(K11:K14)</f>
        <v>20042</v>
      </c>
    </row>
    <row r="10" spans="1:11" s="34" customFormat="1" ht="18" customHeight="1">
      <c r="A10" s="281" t="s">
        <v>211</v>
      </c>
      <c r="B10" s="302"/>
      <c r="C10" s="305"/>
      <c r="D10" s="289"/>
      <c r="E10" s="300"/>
      <c r="F10" s="293"/>
      <c r="G10" s="240"/>
      <c r="H10" s="240"/>
      <c r="I10" s="235"/>
      <c r="J10" s="235"/>
      <c r="K10" s="251"/>
    </row>
    <row r="11" spans="1:11" s="34" customFormat="1" ht="18" customHeight="1">
      <c r="A11" s="281"/>
      <c r="B11" s="302"/>
      <c r="C11" s="304" t="s">
        <v>0</v>
      </c>
      <c r="D11" s="289">
        <v>6142</v>
      </c>
      <c r="E11" s="306">
        <v>7957</v>
      </c>
      <c r="F11" s="293">
        <v>15619</v>
      </c>
      <c r="G11" s="240">
        <v>15690</v>
      </c>
      <c r="H11" s="240">
        <v>15807</v>
      </c>
      <c r="I11" s="235">
        <v>15042</v>
      </c>
      <c r="J11" s="235">
        <v>14945</v>
      </c>
      <c r="K11" s="251">
        <v>15109</v>
      </c>
    </row>
    <row r="12" spans="1:11" s="34" customFormat="1" ht="18" customHeight="1">
      <c r="A12" s="281"/>
      <c r="B12" s="302"/>
      <c r="C12" s="305"/>
      <c r="D12" s="289"/>
      <c r="E12" s="306"/>
      <c r="F12" s="293"/>
      <c r="G12" s="240"/>
      <c r="H12" s="240"/>
      <c r="I12" s="235"/>
      <c r="J12" s="235"/>
      <c r="K12" s="251"/>
    </row>
    <row r="13" spans="1:11" s="34" customFormat="1" ht="18" customHeight="1">
      <c r="A13" s="281"/>
      <c r="B13" s="302"/>
      <c r="C13" s="304" t="s">
        <v>1</v>
      </c>
      <c r="D13" s="289">
        <v>2986</v>
      </c>
      <c r="E13" s="306">
        <v>3835</v>
      </c>
      <c r="F13" s="293">
        <v>5545</v>
      </c>
      <c r="G13" s="240">
        <v>5370</v>
      </c>
      <c r="H13" s="240">
        <v>5560</v>
      </c>
      <c r="I13" s="235">
        <v>4979</v>
      </c>
      <c r="J13" s="235">
        <v>4807</v>
      </c>
      <c r="K13" s="251">
        <v>4933</v>
      </c>
    </row>
    <row r="14" spans="1:11" s="34" customFormat="1" ht="18" customHeight="1">
      <c r="A14" s="281"/>
      <c r="B14" s="303"/>
      <c r="C14" s="305"/>
      <c r="D14" s="289"/>
      <c r="E14" s="306"/>
      <c r="F14" s="293"/>
      <c r="G14" s="240"/>
      <c r="H14" s="240"/>
      <c r="I14" s="235"/>
      <c r="J14" s="235"/>
      <c r="K14" s="251"/>
    </row>
    <row r="15" spans="1:11" s="34" customFormat="1" ht="18" customHeight="1">
      <c r="A15" s="281"/>
      <c r="B15" s="307" t="s">
        <v>179</v>
      </c>
      <c r="C15" s="304" t="s">
        <v>52</v>
      </c>
      <c r="D15" s="289">
        <v>165</v>
      </c>
      <c r="E15" s="300">
        <v>76</v>
      </c>
      <c r="F15" s="293">
        <v>32</v>
      </c>
      <c r="G15" s="240">
        <v>19</v>
      </c>
      <c r="H15" s="240">
        <f>H17+H19</f>
        <v>24</v>
      </c>
      <c r="I15" s="235">
        <f>I17+I19</f>
        <v>16</v>
      </c>
      <c r="J15" s="235">
        <f>J17+J19</f>
        <v>14</v>
      </c>
      <c r="K15" s="251">
        <f>K17+K19</f>
        <v>15</v>
      </c>
    </row>
    <row r="16" spans="1:11" s="34" customFormat="1" ht="18" customHeight="1">
      <c r="A16" s="281"/>
      <c r="B16" s="308"/>
      <c r="C16" s="305"/>
      <c r="D16" s="289"/>
      <c r="E16" s="300"/>
      <c r="F16" s="293"/>
      <c r="G16" s="240"/>
      <c r="H16" s="240"/>
      <c r="I16" s="235"/>
      <c r="J16" s="235"/>
      <c r="K16" s="251"/>
    </row>
    <row r="17" spans="1:11" s="34" customFormat="1" ht="18" customHeight="1">
      <c r="A17" s="281"/>
      <c r="B17" s="302"/>
      <c r="C17" s="304" t="s">
        <v>0</v>
      </c>
      <c r="D17" s="289">
        <v>99</v>
      </c>
      <c r="E17" s="306">
        <v>50</v>
      </c>
      <c r="F17" s="293">
        <v>27</v>
      </c>
      <c r="G17" s="240">
        <v>17</v>
      </c>
      <c r="H17" s="240">
        <v>16</v>
      </c>
      <c r="I17" s="235">
        <v>10</v>
      </c>
      <c r="J17" s="235">
        <v>8</v>
      </c>
      <c r="K17" s="251">
        <v>9</v>
      </c>
    </row>
    <row r="18" spans="1:11" s="34" customFormat="1" ht="18" customHeight="1">
      <c r="A18" s="212"/>
      <c r="B18" s="302"/>
      <c r="C18" s="305"/>
      <c r="D18" s="289"/>
      <c r="E18" s="306"/>
      <c r="F18" s="293"/>
      <c r="G18" s="240"/>
      <c r="H18" s="240"/>
      <c r="I18" s="235"/>
      <c r="J18" s="235"/>
      <c r="K18" s="251"/>
    </row>
    <row r="19" spans="1:12" s="34" customFormat="1" ht="18" customHeight="1">
      <c r="A19" s="210"/>
      <c r="B19" s="302"/>
      <c r="C19" s="304" t="s">
        <v>1</v>
      </c>
      <c r="D19" s="289">
        <v>66</v>
      </c>
      <c r="E19" s="306">
        <v>26</v>
      </c>
      <c r="F19" s="293">
        <v>5</v>
      </c>
      <c r="G19" s="240">
        <v>2</v>
      </c>
      <c r="H19" s="240">
        <v>8</v>
      </c>
      <c r="I19" s="235">
        <v>6</v>
      </c>
      <c r="J19" s="235">
        <v>6</v>
      </c>
      <c r="K19" s="251">
        <v>6</v>
      </c>
      <c r="L19" s="36"/>
    </row>
    <row r="20" spans="1:12" s="34" customFormat="1" ht="18" customHeight="1">
      <c r="A20" s="211"/>
      <c r="B20" s="303"/>
      <c r="C20" s="305"/>
      <c r="D20" s="289"/>
      <c r="E20" s="306"/>
      <c r="F20" s="293"/>
      <c r="G20" s="240"/>
      <c r="H20" s="240"/>
      <c r="I20" s="235"/>
      <c r="J20" s="235"/>
      <c r="K20" s="251"/>
      <c r="L20" s="36"/>
    </row>
    <row r="21" spans="1:11" s="34" customFormat="1" ht="18" customHeight="1">
      <c r="A21" s="309" t="s">
        <v>53</v>
      </c>
      <c r="B21" s="310"/>
      <c r="C21" s="311"/>
      <c r="D21" s="289">
        <v>1820662</v>
      </c>
      <c r="E21" s="306">
        <v>4006792</v>
      </c>
      <c r="F21" s="293">
        <v>10092740</v>
      </c>
      <c r="G21" s="240">
        <v>9221159</v>
      </c>
      <c r="H21" s="240">
        <v>9412352</v>
      </c>
      <c r="I21" s="235">
        <v>9286952</v>
      </c>
      <c r="J21" s="235">
        <v>8828158</v>
      </c>
      <c r="K21" s="251">
        <v>9479777</v>
      </c>
    </row>
    <row r="22" spans="1:11" s="34" customFormat="1" ht="18" customHeight="1">
      <c r="A22" s="261"/>
      <c r="B22" s="261"/>
      <c r="C22" s="312"/>
      <c r="D22" s="289"/>
      <c r="E22" s="306"/>
      <c r="F22" s="293"/>
      <c r="G22" s="240"/>
      <c r="H22" s="240"/>
      <c r="I22" s="235"/>
      <c r="J22" s="235"/>
      <c r="K22" s="251"/>
    </row>
    <row r="23" spans="1:11" s="34" customFormat="1" ht="18" customHeight="1">
      <c r="A23" s="314" t="s">
        <v>54</v>
      </c>
      <c r="B23" s="315"/>
      <c r="C23" s="316"/>
      <c r="D23" s="289">
        <v>8606656</v>
      </c>
      <c r="E23" s="306">
        <v>24663747</v>
      </c>
      <c r="F23" s="293">
        <v>65738642</v>
      </c>
      <c r="G23" s="240">
        <v>66720064</v>
      </c>
      <c r="H23" s="240">
        <v>69891609</v>
      </c>
      <c r="I23" s="235">
        <v>55208696</v>
      </c>
      <c r="J23" s="235">
        <v>55349981</v>
      </c>
      <c r="K23" s="251">
        <v>57791523</v>
      </c>
    </row>
    <row r="24" spans="1:11" s="34" customFormat="1" ht="18" customHeight="1">
      <c r="A24" s="317"/>
      <c r="B24" s="317"/>
      <c r="C24" s="318"/>
      <c r="D24" s="289"/>
      <c r="E24" s="306"/>
      <c r="F24" s="293"/>
      <c r="G24" s="240"/>
      <c r="H24" s="240"/>
      <c r="I24" s="235"/>
      <c r="J24" s="235"/>
      <c r="K24" s="251"/>
    </row>
    <row r="25" spans="1:11" s="34" customFormat="1" ht="18" customHeight="1">
      <c r="A25" s="319" t="s">
        <v>55</v>
      </c>
      <c r="B25" s="297" t="s">
        <v>192</v>
      </c>
      <c r="C25" s="298"/>
      <c r="D25" s="289">
        <v>14582610</v>
      </c>
      <c r="E25" s="300">
        <v>40026531</v>
      </c>
      <c r="F25" s="313">
        <v>113208682</v>
      </c>
      <c r="G25" s="240">
        <v>104097254</v>
      </c>
      <c r="H25" s="240">
        <f>H27+H29+H33+H35</f>
        <v>109775122</v>
      </c>
      <c r="I25" s="235">
        <f>I27+I29+I33+I35</f>
        <v>90996916</v>
      </c>
      <c r="J25" s="235">
        <f>J27+J29+J33+J35</f>
        <v>86008027</v>
      </c>
      <c r="K25" s="251">
        <f>K27+K29+K33+K35</f>
        <v>90751207</v>
      </c>
    </row>
    <row r="26" spans="1:11" s="34" customFormat="1" ht="18" customHeight="1">
      <c r="A26" s="320"/>
      <c r="B26" s="299"/>
      <c r="C26" s="287"/>
      <c r="D26" s="289"/>
      <c r="E26" s="300"/>
      <c r="F26" s="313"/>
      <c r="G26" s="240"/>
      <c r="H26" s="240"/>
      <c r="I26" s="235"/>
      <c r="J26" s="235"/>
      <c r="K26" s="251"/>
    </row>
    <row r="27" spans="1:11" s="34" customFormat="1" ht="18" customHeight="1">
      <c r="A27" s="321"/>
      <c r="B27" s="323" t="s">
        <v>56</v>
      </c>
      <c r="C27" s="311"/>
      <c r="D27" s="289">
        <v>13861947</v>
      </c>
      <c r="E27" s="306">
        <v>38542842</v>
      </c>
      <c r="F27" s="313">
        <v>109165456</v>
      </c>
      <c r="G27" s="240">
        <v>86480847</v>
      </c>
      <c r="H27" s="240">
        <v>89021968</v>
      </c>
      <c r="I27" s="235">
        <v>87377208</v>
      </c>
      <c r="J27" s="235">
        <v>82008975</v>
      </c>
      <c r="K27" s="251">
        <v>86271833</v>
      </c>
    </row>
    <row r="28" spans="1:11" s="34" customFormat="1" ht="18" customHeight="1">
      <c r="A28" s="321"/>
      <c r="B28" s="326"/>
      <c r="C28" s="312"/>
      <c r="D28" s="289"/>
      <c r="E28" s="306"/>
      <c r="F28" s="313"/>
      <c r="G28" s="240"/>
      <c r="H28" s="240"/>
      <c r="I28" s="235"/>
      <c r="J28" s="235"/>
      <c r="K28" s="251"/>
    </row>
    <row r="29" spans="1:11" s="34" customFormat="1" ht="18" customHeight="1">
      <c r="A29" s="321"/>
      <c r="B29" s="323" t="s">
        <v>57</v>
      </c>
      <c r="C29" s="311"/>
      <c r="D29" s="289">
        <v>684645</v>
      </c>
      <c r="E29" s="306">
        <v>1426192</v>
      </c>
      <c r="F29" s="313">
        <v>4009548</v>
      </c>
      <c r="G29" s="240">
        <v>2407402</v>
      </c>
      <c r="H29" s="240">
        <v>2446406</v>
      </c>
      <c r="I29" s="235">
        <v>2452807</v>
      </c>
      <c r="J29" s="235">
        <v>2620770</v>
      </c>
      <c r="K29" s="251">
        <v>2711177</v>
      </c>
    </row>
    <row r="30" spans="1:11" s="34" customFormat="1" ht="18" customHeight="1">
      <c r="A30" s="321"/>
      <c r="B30" s="326"/>
      <c r="C30" s="312"/>
      <c r="D30" s="289"/>
      <c r="E30" s="306"/>
      <c r="F30" s="313"/>
      <c r="G30" s="240"/>
      <c r="H30" s="240"/>
      <c r="I30" s="235"/>
      <c r="J30" s="235"/>
      <c r="K30" s="251"/>
    </row>
    <row r="31" spans="1:11" s="34" customFormat="1" ht="18" customHeight="1">
      <c r="A31" s="321"/>
      <c r="B31" s="323" t="s">
        <v>58</v>
      </c>
      <c r="C31" s="311"/>
      <c r="D31" s="289">
        <v>36018</v>
      </c>
      <c r="E31" s="306">
        <v>57497</v>
      </c>
      <c r="F31" s="313">
        <v>33678</v>
      </c>
      <c r="G31" s="240" t="s">
        <v>59</v>
      </c>
      <c r="H31" s="240" t="s">
        <v>59</v>
      </c>
      <c r="I31" s="240" t="s">
        <v>59</v>
      </c>
      <c r="J31" s="240" t="s">
        <v>60</v>
      </c>
      <c r="K31" s="327" t="s">
        <v>60</v>
      </c>
    </row>
    <row r="32" spans="1:11" s="34" customFormat="1" ht="18" customHeight="1">
      <c r="A32" s="321"/>
      <c r="B32" s="324"/>
      <c r="C32" s="325"/>
      <c r="D32" s="289"/>
      <c r="E32" s="306"/>
      <c r="F32" s="313"/>
      <c r="G32" s="240"/>
      <c r="H32" s="240"/>
      <c r="I32" s="240"/>
      <c r="J32" s="240"/>
      <c r="K32" s="327"/>
    </row>
    <row r="33" spans="1:11" s="34" customFormat="1" ht="18" customHeight="1">
      <c r="A33" s="321"/>
      <c r="B33" s="323" t="s">
        <v>213</v>
      </c>
      <c r="C33" s="311"/>
      <c r="D33" s="330" t="s">
        <v>60</v>
      </c>
      <c r="E33" s="293" t="s">
        <v>60</v>
      </c>
      <c r="F33" s="293" t="s">
        <v>60</v>
      </c>
      <c r="G33" s="240">
        <v>23501</v>
      </c>
      <c r="H33" s="240">
        <v>12777</v>
      </c>
      <c r="I33" s="235">
        <v>3199</v>
      </c>
      <c r="J33" s="235">
        <v>4091</v>
      </c>
      <c r="K33" s="251">
        <v>5088</v>
      </c>
    </row>
    <row r="34" spans="1:11" s="34" customFormat="1" ht="18" customHeight="1">
      <c r="A34" s="321"/>
      <c r="B34" s="328"/>
      <c r="C34" s="329"/>
      <c r="D34" s="330"/>
      <c r="E34" s="293"/>
      <c r="F34" s="293"/>
      <c r="G34" s="240"/>
      <c r="H34" s="240"/>
      <c r="I34" s="235"/>
      <c r="J34" s="235"/>
      <c r="K34" s="251"/>
    </row>
    <row r="35" spans="1:11" s="34" customFormat="1" ht="18" customHeight="1">
      <c r="A35" s="321"/>
      <c r="B35" s="333" t="s">
        <v>212</v>
      </c>
      <c r="C35" s="334"/>
      <c r="D35" s="330" t="s">
        <v>60</v>
      </c>
      <c r="E35" s="293" t="s">
        <v>60</v>
      </c>
      <c r="F35" s="293" t="s">
        <v>60</v>
      </c>
      <c r="G35" s="240">
        <v>15185504</v>
      </c>
      <c r="H35" s="240">
        <v>18293971</v>
      </c>
      <c r="I35" s="235">
        <v>1163702</v>
      </c>
      <c r="J35" s="235">
        <v>1374191</v>
      </c>
      <c r="K35" s="251">
        <v>1763109</v>
      </c>
    </row>
    <row r="36" spans="1:11" s="34" customFormat="1" ht="18" customHeight="1">
      <c r="A36" s="322"/>
      <c r="B36" s="335"/>
      <c r="C36" s="336"/>
      <c r="D36" s="330"/>
      <c r="E36" s="293"/>
      <c r="F36" s="293"/>
      <c r="G36" s="240"/>
      <c r="H36" s="240"/>
      <c r="I36" s="235"/>
      <c r="J36" s="235"/>
      <c r="K36" s="251"/>
    </row>
    <row r="37" spans="1:11" s="34" customFormat="1" ht="18" customHeight="1">
      <c r="A37" s="309" t="s">
        <v>61</v>
      </c>
      <c r="B37" s="310"/>
      <c r="C37" s="311"/>
      <c r="D37" s="341">
        <v>642083</v>
      </c>
      <c r="E37" s="342">
        <v>850767</v>
      </c>
      <c r="F37" s="341">
        <v>46248576</v>
      </c>
      <c r="G37" s="331">
        <v>35851221</v>
      </c>
      <c r="H37" s="331">
        <v>38325842</v>
      </c>
      <c r="I37" s="331">
        <v>34154556</v>
      </c>
      <c r="J37" s="331">
        <v>29404675</v>
      </c>
      <c r="K37" s="337">
        <v>32380083</v>
      </c>
    </row>
    <row r="38" spans="1:11" s="34" customFormat="1" ht="18" customHeight="1" thickBot="1">
      <c r="A38" s="339"/>
      <c r="B38" s="339"/>
      <c r="C38" s="340"/>
      <c r="D38" s="339"/>
      <c r="E38" s="339"/>
      <c r="F38" s="343"/>
      <c r="G38" s="344"/>
      <c r="H38" s="344"/>
      <c r="I38" s="332"/>
      <c r="J38" s="332"/>
      <c r="K38" s="338"/>
    </row>
    <row r="39" spans="1:11" s="24" customFormat="1" ht="15" customHeight="1">
      <c r="A39" s="37"/>
      <c r="B39" s="38"/>
      <c r="C39" s="38"/>
      <c r="D39" s="39"/>
      <c r="E39" s="38"/>
      <c r="F39" s="38"/>
      <c r="H39" s="110"/>
      <c r="I39" s="110"/>
      <c r="J39" s="110"/>
      <c r="K39" s="96" t="s">
        <v>39</v>
      </c>
    </row>
  </sheetData>
  <sheetProtection/>
  <mergeCells count="159">
    <mergeCell ref="J11:J12"/>
    <mergeCell ref="J13:J14"/>
    <mergeCell ref="J15:J16"/>
    <mergeCell ref="J31:J32"/>
    <mergeCell ref="J33:J34"/>
    <mergeCell ref="J17:J18"/>
    <mergeCell ref="J19:J20"/>
    <mergeCell ref="J21:J22"/>
    <mergeCell ref="J23:J24"/>
    <mergeCell ref="J25:J26"/>
    <mergeCell ref="I37:I38"/>
    <mergeCell ref="I33:I34"/>
    <mergeCell ref="J29:J30"/>
    <mergeCell ref="K37:K38"/>
    <mergeCell ref="A37:C38"/>
    <mergeCell ref="D37:D38"/>
    <mergeCell ref="E37:E38"/>
    <mergeCell ref="F37:F38"/>
    <mergeCell ref="G37:G38"/>
    <mergeCell ref="H37:H38"/>
    <mergeCell ref="J37:J38"/>
    <mergeCell ref="K33:K34"/>
    <mergeCell ref="B35:C36"/>
    <mergeCell ref="D35:D36"/>
    <mergeCell ref="E35:E36"/>
    <mergeCell ref="F35:F36"/>
    <mergeCell ref="G35:G36"/>
    <mergeCell ref="H35:H36"/>
    <mergeCell ref="I35:I36"/>
    <mergeCell ref="K35:K36"/>
    <mergeCell ref="J35:J36"/>
    <mergeCell ref="G31:G32"/>
    <mergeCell ref="H31:H32"/>
    <mergeCell ref="I31:I32"/>
    <mergeCell ref="K31:K32"/>
    <mergeCell ref="B33:C34"/>
    <mergeCell ref="D33:D34"/>
    <mergeCell ref="E33:E34"/>
    <mergeCell ref="F33:F34"/>
    <mergeCell ref="G33:G34"/>
    <mergeCell ref="H33:H34"/>
    <mergeCell ref="K27:K28"/>
    <mergeCell ref="B29:C30"/>
    <mergeCell ref="D29:D30"/>
    <mergeCell ref="E29:E30"/>
    <mergeCell ref="F29:F30"/>
    <mergeCell ref="G29:G30"/>
    <mergeCell ref="H29:H30"/>
    <mergeCell ref="I29:I30"/>
    <mergeCell ref="K29:K30"/>
    <mergeCell ref="J27:J28"/>
    <mergeCell ref="H25:H26"/>
    <mergeCell ref="I25:I26"/>
    <mergeCell ref="K25:K26"/>
    <mergeCell ref="B27:C28"/>
    <mergeCell ref="D27:D28"/>
    <mergeCell ref="E27:E28"/>
    <mergeCell ref="F27:F28"/>
    <mergeCell ref="G27:G28"/>
    <mergeCell ref="H27:H28"/>
    <mergeCell ref="I27:I28"/>
    <mergeCell ref="A25:A36"/>
    <mergeCell ref="B25:C26"/>
    <mergeCell ref="D25:D26"/>
    <mergeCell ref="E25:E26"/>
    <mergeCell ref="F25:F26"/>
    <mergeCell ref="G25:G26"/>
    <mergeCell ref="B31:C32"/>
    <mergeCell ref="D31:D32"/>
    <mergeCell ref="E31:E32"/>
    <mergeCell ref="F31:F32"/>
    <mergeCell ref="K21:K22"/>
    <mergeCell ref="A23:C24"/>
    <mergeCell ref="D23:D24"/>
    <mergeCell ref="E23:E24"/>
    <mergeCell ref="F23:F24"/>
    <mergeCell ref="G23:G24"/>
    <mergeCell ref="H23:H24"/>
    <mergeCell ref="I23:I24"/>
    <mergeCell ref="K23:K24"/>
    <mergeCell ref="A21:C22"/>
    <mergeCell ref="D21:D22"/>
    <mergeCell ref="E21:E22"/>
    <mergeCell ref="F21:F22"/>
    <mergeCell ref="G21:G22"/>
    <mergeCell ref="H21:H22"/>
    <mergeCell ref="I21:I22"/>
    <mergeCell ref="I17:I18"/>
    <mergeCell ref="K17:K18"/>
    <mergeCell ref="C19:C20"/>
    <mergeCell ref="D19:D20"/>
    <mergeCell ref="E19:E20"/>
    <mergeCell ref="F19:F20"/>
    <mergeCell ref="G19:G20"/>
    <mergeCell ref="H19:H20"/>
    <mergeCell ref="I19:I20"/>
    <mergeCell ref="K19:K20"/>
    <mergeCell ref="C17:C18"/>
    <mergeCell ref="D17:D18"/>
    <mergeCell ref="E17:E18"/>
    <mergeCell ref="F17:F18"/>
    <mergeCell ref="G17:G18"/>
    <mergeCell ref="H17:H18"/>
    <mergeCell ref="K13:K14"/>
    <mergeCell ref="B15:B20"/>
    <mergeCell ref="C15:C16"/>
    <mergeCell ref="D15:D16"/>
    <mergeCell ref="E15:E16"/>
    <mergeCell ref="F15:F16"/>
    <mergeCell ref="G15:G16"/>
    <mergeCell ref="H15:H16"/>
    <mergeCell ref="I15:I16"/>
    <mergeCell ref="K15:K16"/>
    <mergeCell ref="K9:K10"/>
    <mergeCell ref="C11:C12"/>
    <mergeCell ref="D11:D12"/>
    <mergeCell ref="E11:E12"/>
    <mergeCell ref="F11:F12"/>
    <mergeCell ref="G11:G12"/>
    <mergeCell ref="H11:H12"/>
    <mergeCell ref="I11:I12"/>
    <mergeCell ref="K11:K12"/>
    <mergeCell ref="J9:J10"/>
    <mergeCell ref="B9:B14"/>
    <mergeCell ref="C9:C10"/>
    <mergeCell ref="D9:D10"/>
    <mergeCell ref="E9:E10"/>
    <mergeCell ref="F9:F10"/>
    <mergeCell ref="G9:G10"/>
    <mergeCell ref="G13:G14"/>
    <mergeCell ref="C13:C14"/>
    <mergeCell ref="D13:D14"/>
    <mergeCell ref="E13:E14"/>
    <mergeCell ref="F13:F14"/>
    <mergeCell ref="H7:H8"/>
    <mergeCell ref="I7:I8"/>
    <mergeCell ref="H9:H10"/>
    <mergeCell ref="I9:I10"/>
    <mergeCell ref="H13:H14"/>
    <mergeCell ref="I13:I14"/>
    <mergeCell ref="K5:K6"/>
    <mergeCell ref="B7:C8"/>
    <mergeCell ref="D7:D8"/>
    <mergeCell ref="E7:E8"/>
    <mergeCell ref="F7:F8"/>
    <mergeCell ref="G7:G8"/>
    <mergeCell ref="K7:K8"/>
    <mergeCell ref="J5:J6"/>
    <mergeCell ref="J7:J8"/>
    <mergeCell ref="A10:A17"/>
    <mergeCell ref="A1:K1"/>
    <mergeCell ref="A2:K2"/>
    <mergeCell ref="A5:C6"/>
    <mergeCell ref="D5:D6"/>
    <mergeCell ref="E5:E6"/>
    <mergeCell ref="F5:F6"/>
    <mergeCell ref="G5:G6"/>
    <mergeCell ref="H5:H6"/>
    <mergeCell ref="I5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6">
      <selection activeCell="G3" sqref="G3"/>
    </sheetView>
  </sheetViews>
  <sheetFormatPr defaultColWidth="9.00390625" defaultRowHeight="12.75"/>
  <cols>
    <col min="1" max="1" width="6.75390625" style="18" customWidth="1"/>
    <col min="2" max="3" width="8.75390625" style="18" customWidth="1"/>
    <col min="4" max="6" width="13.75390625" style="18" hidden="1" customWidth="1"/>
    <col min="7" max="11" width="13.75390625" style="18" customWidth="1"/>
    <col min="12" max="13" width="11.875" style="18" bestFit="1" customWidth="1"/>
    <col min="14" max="14" width="9.125" style="18" customWidth="1"/>
    <col min="15" max="15" width="8.25390625" style="18" customWidth="1"/>
    <col min="16" max="16" width="16.00390625" style="18" bestFit="1" customWidth="1"/>
    <col min="17" max="26" width="8.25390625" style="18" customWidth="1"/>
    <col min="27" max="16384" width="9.125" style="18" customWidth="1"/>
  </cols>
  <sheetData>
    <row r="1" spans="1:11" s="41" customFormat="1" ht="17.25">
      <c r="A1" s="348" t="s">
        <v>193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9:11" s="42" customFormat="1" ht="17.25" customHeight="1" thickBot="1">
      <c r="I2" s="111"/>
      <c r="J2" s="111"/>
      <c r="K2" s="103" t="s">
        <v>62</v>
      </c>
    </row>
    <row r="3" spans="1:11" s="34" customFormat="1" ht="24.75" customHeight="1">
      <c r="A3" s="43" t="s">
        <v>45</v>
      </c>
      <c r="B3" s="44"/>
      <c r="C3" s="45" t="s">
        <v>180</v>
      </c>
      <c r="D3" s="93" t="s">
        <v>63</v>
      </c>
      <c r="E3" s="46" t="s">
        <v>183</v>
      </c>
      <c r="F3" s="46" t="s">
        <v>184</v>
      </c>
      <c r="G3" s="46" t="s">
        <v>230</v>
      </c>
      <c r="H3" s="46" t="s">
        <v>231</v>
      </c>
      <c r="I3" s="46" t="s">
        <v>232</v>
      </c>
      <c r="J3" s="219" t="s">
        <v>233</v>
      </c>
      <c r="K3" s="224" t="s">
        <v>234</v>
      </c>
    </row>
    <row r="4" spans="1:11" s="34" customFormat="1" ht="25.5" customHeight="1">
      <c r="A4" s="349" t="s">
        <v>209</v>
      </c>
      <c r="B4" s="351" t="s">
        <v>64</v>
      </c>
      <c r="C4" s="352"/>
      <c r="D4" s="108">
        <v>57</v>
      </c>
      <c r="E4" s="102">
        <v>121</v>
      </c>
      <c r="F4" s="102">
        <v>129</v>
      </c>
      <c r="G4" s="138">
        <v>123</v>
      </c>
      <c r="H4" s="138">
        <v>132</v>
      </c>
      <c r="I4" s="138">
        <v>126</v>
      </c>
      <c r="J4" s="138">
        <v>123</v>
      </c>
      <c r="K4" s="190">
        <v>126</v>
      </c>
    </row>
    <row r="5" spans="1:11" s="34" customFormat="1" ht="25.5" customHeight="1">
      <c r="A5" s="350"/>
      <c r="B5" s="347" t="s">
        <v>50</v>
      </c>
      <c r="C5" s="346"/>
      <c r="D5" s="98">
        <v>7381</v>
      </c>
      <c r="E5" s="22">
        <v>16855</v>
      </c>
      <c r="F5" s="22">
        <v>17554</v>
      </c>
      <c r="G5" s="126">
        <v>16852</v>
      </c>
      <c r="H5" s="126">
        <v>17478</v>
      </c>
      <c r="I5" s="126">
        <v>16200</v>
      </c>
      <c r="J5" s="126">
        <v>15917</v>
      </c>
      <c r="K5" s="188">
        <v>16148</v>
      </c>
    </row>
    <row r="6" spans="1:11" s="34" customFormat="1" ht="25.5" customHeight="1">
      <c r="A6" s="350"/>
      <c r="B6" s="345" t="s">
        <v>65</v>
      </c>
      <c r="C6" s="346"/>
      <c r="D6" s="98">
        <v>85671</v>
      </c>
      <c r="E6" s="22">
        <v>198989</v>
      </c>
      <c r="F6" s="22">
        <v>213819</v>
      </c>
      <c r="G6" s="126">
        <v>203343</v>
      </c>
      <c r="H6" s="126">
        <v>209528</v>
      </c>
      <c r="I6" s="126">
        <v>194459</v>
      </c>
      <c r="J6" s="126">
        <v>189543</v>
      </c>
      <c r="K6" s="188">
        <v>191698</v>
      </c>
    </row>
    <row r="7" spans="1:11" s="34" customFormat="1" ht="25.5" customHeight="1">
      <c r="A7" s="350"/>
      <c r="B7" s="345" t="s">
        <v>66</v>
      </c>
      <c r="C7" s="346"/>
      <c r="D7" s="98">
        <v>1554057</v>
      </c>
      <c r="E7" s="22">
        <v>8530815</v>
      </c>
      <c r="F7" s="22">
        <v>8837997</v>
      </c>
      <c r="G7" s="126">
        <v>7737175</v>
      </c>
      <c r="H7" s="126">
        <v>8040763</v>
      </c>
      <c r="I7" s="126">
        <v>7920051</v>
      </c>
      <c r="J7" s="126">
        <v>7443096</v>
      </c>
      <c r="K7" s="188">
        <v>8086190</v>
      </c>
    </row>
    <row r="8" spans="1:11" s="34" customFormat="1" ht="25.5" customHeight="1">
      <c r="A8" s="350"/>
      <c r="B8" s="345" t="s">
        <v>67</v>
      </c>
      <c r="C8" s="346"/>
      <c r="D8" s="98">
        <v>7970466</v>
      </c>
      <c r="E8" s="22">
        <v>62046774</v>
      </c>
      <c r="F8" s="22">
        <v>81730091</v>
      </c>
      <c r="G8" s="126">
        <v>62794004</v>
      </c>
      <c r="H8" s="126">
        <v>66059994</v>
      </c>
      <c r="I8" s="126">
        <v>51256022</v>
      </c>
      <c r="J8" s="126">
        <v>51158325</v>
      </c>
      <c r="K8" s="188">
        <v>52499027</v>
      </c>
    </row>
    <row r="9" spans="1:11" s="34" customFormat="1" ht="25.5" customHeight="1">
      <c r="A9" s="350"/>
      <c r="B9" s="345" t="s">
        <v>68</v>
      </c>
      <c r="C9" s="346"/>
      <c r="D9" s="98">
        <v>13301414</v>
      </c>
      <c r="E9" s="22">
        <v>105653813</v>
      </c>
      <c r="F9" s="22">
        <v>124909023</v>
      </c>
      <c r="G9" s="126">
        <v>96867285</v>
      </c>
      <c r="H9" s="126">
        <v>102766791</v>
      </c>
      <c r="I9" s="126">
        <v>83679890</v>
      </c>
      <c r="J9" s="126">
        <v>78532256</v>
      </c>
      <c r="K9" s="188">
        <v>81663861</v>
      </c>
    </row>
    <row r="10" spans="1:11" s="34" customFormat="1" ht="25.5" customHeight="1">
      <c r="A10" s="350"/>
      <c r="B10" s="347" t="s">
        <v>69</v>
      </c>
      <c r="C10" s="346"/>
      <c r="D10" s="98">
        <v>331100</v>
      </c>
      <c r="E10" s="22">
        <v>8799626</v>
      </c>
      <c r="F10" s="22">
        <v>11897268</v>
      </c>
      <c r="G10" s="126">
        <v>9119293</v>
      </c>
      <c r="H10" s="142" t="s">
        <v>191</v>
      </c>
      <c r="I10" s="142" t="s">
        <v>191</v>
      </c>
      <c r="J10" s="142" t="s">
        <v>190</v>
      </c>
      <c r="K10" s="191" t="s">
        <v>208</v>
      </c>
    </row>
    <row r="11" spans="1:11" s="34" customFormat="1" ht="25.5" customHeight="1">
      <c r="A11" s="350"/>
      <c r="B11" s="347" t="s">
        <v>70</v>
      </c>
      <c r="C11" s="346"/>
      <c r="D11" s="98">
        <v>13298587</v>
      </c>
      <c r="E11" s="22">
        <v>105779517</v>
      </c>
      <c r="F11" s="22">
        <v>111760398</v>
      </c>
      <c r="G11" s="126">
        <v>81789549</v>
      </c>
      <c r="H11" s="126">
        <v>85082955</v>
      </c>
      <c r="I11" s="126">
        <v>81298402</v>
      </c>
      <c r="J11" s="126">
        <v>77787591</v>
      </c>
      <c r="K11" s="188">
        <v>81050462</v>
      </c>
    </row>
    <row r="12" spans="1:11" s="34" customFormat="1" ht="25.5" customHeight="1">
      <c r="A12" s="350"/>
      <c r="B12" s="347" t="s">
        <v>71</v>
      </c>
      <c r="C12" s="346"/>
      <c r="D12" s="107">
        <v>4358484</v>
      </c>
      <c r="E12" s="104">
        <v>33951409</v>
      </c>
      <c r="F12" s="104">
        <v>29771561</v>
      </c>
      <c r="G12" s="143">
        <v>23476375</v>
      </c>
      <c r="H12" s="143">
        <v>27743007</v>
      </c>
      <c r="I12" s="143">
        <v>21566276</v>
      </c>
      <c r="J12" s="143">
        <v>21893222</v>
      </c>
      <c r="K12" s="192">
        <v>23820247</v>
      </c>
    </row>
    <row r="13" spans="1:12" s="34" customFormat="1" ht="25.5" customHeight="1">
      <c r="A13" s="355" t="s">
        <v>72</v>
      </c>
      <c r="B13" s="347" t="s">
        <v>64</v>
      </c>
      <c r="C13" s="346"/>
      <c r="D13" s="105">
        <v>207</v>
      </c>
      <c r="E13" s="106">
        <v>359</v>
      </c>
      <c r="F13" s="106">
        <v>380</v>
      </c>
      <c r="G13" s="144">
        <v>345</v>
      </c>
      <c r="H13" s="140">
        <v>323</v>
      </c>
      <c r="I13" s="140">
        <v>317</v>
      </c>
      <c r="J13" s="140">
        <v>309</v>
      </c>
      <c r="K13" s="189">
        <v>306</v>
      </c>
      <c r="L13" s="21"/>
    </row>
    <row r="14" spans="1:12" s="34" customFormat="1" ht="25.5" customHeight="1">
      <c r="A14" s="350"/>
      <c r="B14" s="347" t="s">
        <v>50</v>
      </c>
      <c r="C14" s="346"/>
      <c r="D14" s="98">
        <v>1912</v>
      </c>
      <c r="E14" s="22">
        <v>4341</v>
      </c>
      <c r="F14" s="22">
        <v>4500</v>
      </c>
      <c r="G14" s="126">
        <v>4227</v>
      </c>
      <c r="H14" s="126">
        <v>3913</v>
      </c>
      <c r="I14" s="126">
        <v>3837</v>
      </c>
      <c r="J14" s="126">
        <v>3849</v>
      </c>
      <c r="K14" s="188">
        <v>3909</v>
      </c>
      <c r="L14" s="21"/>
    </row>
    <row r="15" spans="1:12" s="34" customFormat="1" ht="25.5" customHeight="1">
      <c r="A15" s="350"/>
      <c r="B15" s="345" t="s">
        <v>66</v>
      </c>
      <c r="C15" s="346"/>
      <c r="D15" s="98">
        <v>266605</v>
      </c>
      <c r="E15" s="22">
        <v>1561925</v>
      </c>
      <c r="F15" s="22">
        <v>1636843</v>
      </c>
      <c r="G15" s="126">
        <v>1483984</v>
      </c>
      <c r="H15" s="126">
        <v>1371589</v>
      </c>
      <c r="I15" s="126">
        <v>1366901</v>
      </c>
      <c r="J15" s="126">
        <v>1385062</v>
      </c>
      <c r="K15" s="188">
        <v>1393587</v>
      </c>
      <c r="L15" s="21"/>
    </row>
    <row r="16" spans="1:12" s="34" customFormat="1" ht="25.5" customHeight="1">
      <c r="A16" s="350"/>
      <c r="B16" s="345" t="s">
        <v>67</v>
      </c>
      <c r="C16" s="346"/>
      <c r="D16" s="98">
        <v>636190</v>
      </c>
      <c r="E16" s="22">
        <v>3691868</v>
      </c>
      <c r="F16" s="22">
        <v>4624471</v>
      </c>
      <c r="G16" s="126">
        <v>3926060</v>
      </c>
      <c r="H16" s="126">
        <v>3831615</v>
      </c>
      <c r="I16" s="126">
        <v>3952674</v>
      </c>
      <c r="J16" s="126">
        <v>4191656</v>
      </c>
      <c r="K16" s="188">
        <v>5292496</v>
      </c>
      <c r="L16" s="21"/>
    </row>
    <row r="17" spans="1:12" s="34" customFormat="1" ht="25.5" customHeight="1" thickBot="1">
      <c r="A17" s="356"/>
      <c r="B17" s="353" t="s">
        <v>73</v>
      </c>
      <c r="C17" s="354"/>
      <c r="D17" s="97">
        <v>1281196</v>
      </c>
      <c r="E17" s="97">
        <v>7554869</v>
      </c>
      <c r="F17" s="97">
        <v>8527841</v>
      </c>
      <c r="G17" s="141">
        <v>7229969</v>
      </c>
      <c r="H17" s="141">
        <v>7008331</v>
      </c>
      <c r="I17" s="141">
        <v>7317026</v>
      </c>
      <c r="J17" s="141">
        <v>7475771</v>
      </c>
      <c r="K17" s="193">
        <v>9087346</v>
      </c>
      <c r="L17" s="21"/>
    </row>
    <row r="18" spans="1:14" s="49" customFormat="1" ht="15" customHeight="1">
      <c r="A18" s="94"/>
      <c r="B18" s="94"/>
      <c r="C18" s="94"/>
      <c r="D18" s="94"/>
      <c r="E18" s="94"/>
      <c r="F18" s="94"/>
      <c r="G18" s="47"/>
      <c r="H18" s="48"/>
      <c r="I18" s="48"/>
      <c r="J18" s="48"/>
      <c r="K18" s="112" t="s">
        <v>39</v>
      </c>
      <c r="L18" s="47"/>
      <c r="M18" s="47"/>
      <c r="N18" s="48"/>
    </row>
    <row r="19" spans="1:14" s="34" customFormat="1" ht="24.75" customHeight="1">
      <c r="A19" s="23"/>
      <c r="B19" s="35"/>
      <c r="C19" s="35"/>
      <c r="D19" s="35"/>
      <c r="E19" s="35"/>
      <c r="F19" s="35"/>
      <c r="G19" s="35"/>
      <c r="H19" s="35"/>
      <c r="I19" s="35"/>
      <c r="J19" s="35"/>
      <c r="K19" s="50"/>
      <c r="L19" s="35"/>
      <c r="M19" s="35"/>
      <c r="N19" s="51"/>
    </row>
    <row r="20" spans="1:11" s="52" customFormat="1" ht="17.25">
      <c r="A20" s="348" t="s">
        <v>74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1" s="54" customFormat="1" ht="15" customHeight="1" thickBot="1">
      <c r="A21" s="53" t="s">
        <v>75</v>
      </c>
      <c r="D21" s="55"/>
      <c r="E21" s="56" t="s">
        <v>76</v>
      </c>
      <c r="F21" s="57"/>
      <c r="I21" s="361" t="s">
        <v>77</v>
      </c>
      <c r="J21" s="361"/>
      <c r="K21" s="361"/>
    </row>
    <row r="22" spans="1:11" s="34" customFormat="1" ht="24.75" customHeight="1">
      <c r="A22" s="43" t="s">
        <v>45</v>
      </c>
      <c r="B22" s="44"/>
      <c r="C22" s="45" t="s">
        <v>78</v>
      </c>
      <c r="D22" s="93" t="s">
        <v>63</v>
      </c>
      <c r="E22" s="46" t="s">
        <v>183</v>
      </c>
      <c r="F22" s="46" t="s">
        <v>184</v>
      </c>
      <c r="G22" s="46" t="s">
        <v>230</v>
      </c>
      <c r="H22" s="46" t="s">
        <v>231</v>
      </c>
      <c r="I22" s="46" t="s">
        <v>232</v>
      </c>
      <c r="J22" s="219" t="s">
        <v>233</v>
      </c>
      <c r="K22" s="224" t="s">
        <v>234</v>
      </c>
    </row>
    <row r="23" spans="1:11" s="34" customFormat="1" ht="27.75" customHeight="1">
      <c r="A23" s="362" t="s">
        <v>79</v>
      </c>
      <c r="B23" s="362"/>
      <c r="C23" s="363"/>
      <c r="D23" s="101">
        <v>57</v>
      </c>
      <c r="E23" s="102">
        <v>121</v>
      </c>
      <c r="F23" s="102">
        <v>129</v>
      </c>
      <c r="G23" s="138">
        <v>123</v>
      </c>
      <c r="H23" s="138">
        <v>132</v>
      </c>
      <c r="I23" s="139">
        <v>126</v>
      </c>
      <c r="J23" s="139">
        <v>123</v>
      </c>
      <c r="K23" s="186">
        <v>126</v>
      </c>
    </row>
    <row r="24" spans="1:11" s="34" customFormat="1" ht="27.75" customHeight="1">
      <c r="A24" s="359" t="s">
        <v>194</v>
      </c>
      <c r="B24" s="347" t="s">
        <v>80</v>
      </c>
      <c r="C24" s="346"/>
      <c r="D24" s="99">
        <v>1322994</v>
      </c>
      <c r="E24" s="22">
        <v>3192475</v>
      </c>
      <c r="F24" s="22">
        <v>3165280</v>
      </c>
      <c r="G24" s="126">
        <v>3079193</v>
      </c>
      <c r="H24" s="126">
        <v>3160360</v>
      </c>
      <c r="I24" s="125">
        <v>3078236</v>
      </c>
      <c r="J24" s="125">
        <v>3024284</v>
      </c>
      <c r="K24" s="187">
        <v>3004930</v>
      </c>
    </row>
    <row r="25" spans="1:11" s="34" customFormat="1" ht="27.75" customHeight="1">
      <c r="A25" s="360"/>
      <c r="B25" s="347" t="s">
        <v>81</v>
      </c>
      <c r="C25" s="346"/>
      <c r="D25" s="99">
        <v>339554</v>
      </c>
      <c r="E25" s="22">
        <v>950917</v>
      </c>
      <c r="F25" s="22">
        <v>1004861</v>
      </c>
      <c r="G25" s="126">
        <v>995649</v>
      </c>
      <c r="H25" s="126">
        <v>1003679</v>
      </c>
      <c r="I25" s="125">
        <v>970411</v>
      </c>
      <c r="J25" s="125">
        <v>1004466</v>
      </c>
      <c r="K25" s="187">
        <v>999984</v>
      </c>
    </row>
    <row r="26" spans="1:11" s="34" customFormat="1" ht="27.75" customHeight="1">
      <c r="A26" s="360"/>
      <c r="B26" s="357" t="s">
        <v>82</v>
      </c>
      <c r="C26" s="358"/>
      <c r="D26" s="99">
        <v>396303</v>
      </c>
      <c r="E26" s="22">
        <v>1331865</v>
      </c>
      <c r="F26" s="22">
        <v>1389566</v>
      </c>
      <c r="G26" s="126">
        <v>1380578</v>
      </c>
      <c r="H26" s="126">
        <v>1392486</v>
      </c>
      <c r="I26" s="125">
        <v>1364741</v>
      </c>
      <c r="J26" s="125">
        <v>1396661</v>
      </c>
      <c r="K26" s="187">
        <v>1392405</v>
      </c>
    </row>
    <row r="27" spans="1:11" s="34" customFormat="1" ht="27.75" customHeight="1">
      <c r="A27" s="355" t="s">
        <v>83</v>
      </c>
      <c r="B27" s="366" t="s">
        <v>84</v>
      </c>
      <c r="C27" s="196" t="s">
        <v>85</v>
      </c>
      <c r="D27" s="99">
        <v>0</v>
      </c>
      <c r="E27" s="22">
        <v>12834</v>
      </c>
      <c r="F27" s="22">
        <v>16414</v>
      </c>
      <c r="G27" s="126">
        <v>16079</v>
      </c>
      <c r="H27" s="126">
        <v>16342</v>
      </c>
      <c r="I27" s="125">
        <v>14928</v>
      </c>
      <c r="J27" s="125">
        <v>14886</v>
      </c>
      <c r="K27" s="187">
        <v>15002</v>
      </c>
    </row>
    <row r="28" spans="1:11" s="34" customFormat="1" ht="27.75" customHeight="1">
      <c r="A28" s="350"/>
      <c r="B28" s="367"/>
      <c r="C28" s="195" t="s">
        <v>86</v>
      </c>
      <c r="D28" s="99">
        <v>1563</v>
      </c>
      <c r="E28" s="22">
        <v>3277</v>
      </c>
      <c r="F28" s="22">
        <v>3908</v>
      </c>
      <c r="G28" s="126">
        <v>3394</v>
      </c>
      <c r="H28" s="126">
        <v>3225</v>
      </c>
      <c r="I28" s="125">
        <v>3793</v>
      </c>
      <c r="J28" s="125">
        <v>2790</v>
      </c>
      <c r="K28" s="187">
        <v>2679</v>
      </c>
    </row>
    <row r="29" spans="1:11" s="34" customFormat="1" ht="27.75" customHeight="1">
      <c r="A29" s="350"/>
      <c r="B29" s="347" t="s">
        <v>87</v>
      </c>
      <c r="C29" s="346"/>
      <c r="D29" s="99">
        <v>56675</v>
      </c>
      <c r="E29" s="22">
        <v>7162</v>
      </c>
      <c r="F29" s="22">
        <v>7791</v>
      </c>
      <c r="G29" s="126">
        <v>7653</v>
      </c>
      <c r="H29" s="126">
        <v>7700</v>
      </c>
      <c r="I29" s="125">
        <v>8651</v>
      </c>
      <c r="J29" s="125">
        <v>6848</v>
      </c>
      <c r="K29" s="187">
        <v>2750</v>
      </c>
    </row>
    <row r="30" spans="1:11" s="34" customFormat="1" ht="27.75" customHeight="1">
      <c r="A30" s="350"/>
      <c r="B30" s="347" t="s">
        <v>88</v>
      </c>
      <c r="C30" s="346"/>
      <c r="D30" s="23">
        <v>70</v>
      </c>
      <c r="E30" s="22">
        <v>61</v>
      </c>
      <c r="F30" s="22">
        <v>3</v>
      </c>
      <c r="G30" s="126">
        <v>16</v>
      </c>
      <c r="H30" s="126">
        <v>19</v>
      </c>
      <c r="I30" s="125">
        <v>16</v>
      </c>
      <c r="J30" s="125">
        <v>21</v>
      </c>
      <c r="K30" s="187">
        <v>21</v>
      </c>
    </row>
    <row r="31" spans="1:11" s="34" customFormat="1" ht="27.75" customHeight="1" thickBot="1">
      <c r="A31" s="350"/>
      <c r="B31" s="347" t="s">
        <v>89</v>
      </c>
      <c r="C31" s="346"/>
      <c r="D31" s="23">
        <v>3819</v>
      </c>
      <c r="E31" s="22">
        <v>11041</v>
      </c>
      <c r="F31" s="22">
        <v>13683</v>
      </c>
      <c r="G31" s="126">
        <v>14334</v>
      </c>
      <c r="H31" s="126">
        <v>13613</v>
      </c>
      <c r="I31" s="145">
        <v>13146</v>
      </c>
      <c r="J31" s="145">
        <v>12673</v>
      </c>
      <c r="K31" s="194">
        <v>12688</v>
      </c>
    </row>
    <row r="32" spans="1:11" s="55" customFormat="1" ht="14.25" customHeight="1">
      <c r="A32" s="364"/>
      <c r="B32" s="364"/>
      <c r="C32" s="364"/>
      <c r="D32" s="364"/>
      <c r="E32" s="364"/>
      <c r="F32" s="364"/>
      <c r="G32" s="364"/>
      <c r="H32" s="365" t="s">
        <v>187</v>
      </c>
      <c r="I32" s="365"/>
      <c r="J32" s="365"/>
      <c r="K32" s="365"/>
    </row>
  </sheetData>
  <sheetProtection/>
  <mergeCells count="31">
    <mergeCell ref="A32:G32"/>
    <mergeCell ref="H32:K32"/>
    <mergeCell ref="B31:C31"/>
    <mergeCell ref="B30:C30"/>
    <mergeCell ref="A27:A31"/>
    <mergeCell ref="B27:B28"/>
    <mergeCell ref="B29:C29"/>
    <mergeCell ref="B26:C26"/>
    <mergeCell ref="B25:C25"/>
    <mergeCell ref="A24:A26"/>
    <mergeCell ref="B24:C24"/>
    <mergeCell ref="A20:K20"/>
    <mergeCell ref="I21:K21"/>
    <mergeCell ref="A23:C23"/>
    <mergeCell ref="B7:C7"/>
    <mergeCell ref="B17:C17"/>
    <mergeCell ref="B16:C16"/>
    <mergeCell ref="B15:C15"/>
    <mergeCell ref="B14:C14"/>
    <mergeCell ref="A13:A17"/>
    <mergeCell ref="B13:C13"/>
    <mergeCell ref="B6:C6"/>
    <mergeCell ref="B5:C5"/>
    <mergeCell ref="A1:K1"/>
    <mergeCell ref="A4:A12"/>
    <mergeCell ref="B4:C4"/>
    <mergeCell ref="B12:C12"/>
    <mergeCell ref="B11:C11"/>
    <mergeCell ref="B10:C10"/>
    <mergeCell ref="B9:C9"/>
    <mergeCell ref="B8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defaultGridColor="0" view="pageBreakPreview" zoomScaleNormal="75" zoomScaleSheetLayoutView="100" zoomScalePageLayoutView="0" colorId="22" workbookViewId="0" topLeftCell="A30">
      <selection activeCell="M45" sqref="M45:Q45"/>
    </sheetView>
  </sheetViews>
  <sheetFormatPr defaultColWidth="10.875" defaultRowHeight="12.75"/>
  <cols>
    <col min="1" max="1" width="3.75390625" style="66" customWidth="1"/>
    <col min="2" max="2" width="22.625" style="66" customWidth="1"/>
    <col min="3" max="3" width="5.25390625" style="66" bestFit="1" customWidth="1"/>
    <col min="4" max="4" width="7.75390625" style="66" customWidth="1"/>
    <col min="5" max="7" width="7.25390625" style="66" customWidth="1"/>
    <col min="8" max="10" width="5.75390625" style="66" customWidth="1"/>
    <col min="11" max="11" width="10.125" style="66" bestFit="1" customWidth="1"/>
    <col min="12" max="12" width="11.25390625" style="66" bestFit="1" customWidth="1"/>
    <col min="13" max="13" width="3.75390625" style="66" customWidth="1"/>
    <col min="14" max="14" width="22.75390625" style="66" customWidth="1"/>
    <col min="15" max="15" width="11.375" style="66" bestFit="1" customWidth="1"/>
    <col min="16" max="17" width="10.25390625" style="66" customWidth="1"/>
    <col min="18" max="18" width="9.00390625" style="66" bestFit="1" customWidth="1"/>
    <col min="19" max="20" width="10.25390625" style="66" customWidth="1"/>
    <col min="21" max="21" width="11.25390625" style="66" bestFit="1" customWidth="1"/>
    <col min="22" max="22" width="13.625" style="66" bestFit="1" customWidth="1"/>
    <col min="23" max="16384" width="10.875" style="66" customWidth="1"/>
  </cols>
  <sheetData>
    <row r="1" spans="1:21" s="58" customFormat="1" ht="18.75" customHeight="1">
      <c r="A1" s="370" t="s">
        <v>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 t="s">
        <v>90</v>
      </c>
      <c r="N1" s="370"/>
      <c r="O1" s="370"/>
      <c r="P1" s="370"/>
      <c r="Q1" s="370"/>
      <c r="R1" s="370"/>
      <c r="S1" s="370"/>
      <c r="T1" s="370"/>
      <c r="U1" s="370"/>
    </row>
    <row r="2" spans="1:22" s="59" customFormat="1" ht="17.25">
      <c r="A2" s="370" t="s">
        <v>195</v>
      </c>
      <c r="B2" s="370"/>
      <c r="C2" s="370"/>
      <c r="D2" s="370"/>
      <c r="E2" s="370"/>
      <c r="F2" s="370"/>
      <c r="G2" s="370"/>
      <c r="H2" s="370"/>
      <c r="I2" s="370"/>
      <c r="J2" s="370"/>
      <c r="K2" s="60"/>
      <c r="L2" s="60"/>
      <c r="M2" s="370" t="s">
        <v>196</v>
      </c>
      <c r="N2" s="370"/>
      <c r="O2" s="370"/>
      <c r="P2" s="370"/>
      <c r="Q2" s="370"/>
      <c r="R2" s="370"/>
      <c r="S2" s="370"/>
      <c r="T2" s="370"/>
      <c r="U2" s="370"/>
      <c r="V2" s="370"/>
    </row>
    <row r="3" spans="9:21" s="61" customFormat="1" ht="18" customHeight="1" thickBot="1">
      <c r="I3" s="62"/>
      <c r="J3" s="63"/>
      <c r="K3" s="371" t="s">
        <v>62</v>
      </c>
      <c r="L3" s="371"/>
      <c r="T3" s="371" t="s">
        <v>91</v>
      </c>
      <c r="U3" s="371"/>
    </row>
    <row r="4" spans="1:21" ht="15" customHeight="1">
      <c r="A4" s="372" t="s">
        <v>92</v>
      </c>
      <c r="B4" s="373"/>
      <c r="C4" s="409" t="s">
        <v>79</v>
      </c>
      <c r="D4" s="64" t="s">
        <v>93</v>
      </c>
      <c r="E4" s="64"/>
      <c r="F4" s="64"/>
      <c r="G4" s="64"/>
      <c r="H4" s="64"/>
      <c r="I4" s="64"/>
      <c r="J4" s="64"/>
      <c r="K4" s="378" t="s">
        <v>94</v>
      </c>
      <c r="L4" s="406" t="s">
        <v>200</v>
      </c>
      <c r="M4" s="372" t="s">
        <v>92</v>
      </c>
      <c r="N4" s="373"/>
      <c r="O4" s="65" t="s">
        <v>95</v>
      </c>
      <c r="P4" s="64"/>
      <c r="Q4" s="64"/>
      <c r="R4" s="64"/>
      <c r="S4" s="64"/>
      <c r="T4" s="378" t="s">
        <v>96</v>
      </c>
      <c r="U4" s="381" t="s">
        <v>97</v>
      </c>
    </row>
    <row r="5" spans="1:21" ht="15" customHeight="1">
      <c r="A5" s="374"/>
      <c r="B5" s="375"/>
      <c r="C5" s="410"/>
      <c r="D5" s="384" t="s">
        <v>98</v>
      </c>
      <c r="E5" s="387" t="s">
        <v>99</v>
      </c>
      <c r="F5" s="388"/>
      <c r="G5" s="389"/>
      <c r="H5" s="401" t="s">
        <v>100</v>
      </c>
      <c r="I5" s="402"/>
      <c r="J5" s="403"/>
      <c r="K5" s="379"/>
      <c r="L5" s="407"/>
      <c r="M5" s="374"/>
      <c r="N5" s="375"/>
      <c r="O5" s="393" t="s">
        <v>101</v>
      </c>
      <c r="P5" s="396" t="s">
        <v>102</v>
      </c>
      <c r="Q5" s="396" t="s">
        <v>103</v>
      </c>
      <c r="R5" s="398" t="s">
        <v>104</v>
      </c>
      <c r="S5" s="398" t="s">
        <v>105</v>
      </c>
      <c r="T5" s="379"/>
      <c r="U5" s="382"/>
    </row>
    <row r="6" spans="1:21" ht="15" customHeight="1">
      <c r="A6" s="374"/>
      <c r="B6" s="375"/>
      <c r="C6" s="410"/>
      <c r="D6" s="385"/>
      <c r="E6" s="390"/>
      <c r="F6" s="391"/>
      <c r="G6" s="392"/>
      <c r="H6" s="412" t="s">
        <v>106</v>
      </c>
      <c r="I6" s="413"/>
      <c r="J6" s="414"/>
      <c r="K6" s="379"/>
      <c r="L6" s="407"/>
      <c r="M6" s="374"/>
      <c r="N6" s="375"/>
      <c r="O6" s="394"/>
      <c r="P6" s="396"/>
      <c r="Q6" s="396"/>
      <c r="R6" s="399"/>
      <c r="S6" s="399"/>
      <c r="T6" s="379"/>
      <c r="U6" s="382"/>
    </row>
    <row r="7" spans="1:24" ht="15" customHeight="1">
      <c r="A7" s="376"/>
      <c r="B7" s="377"/>
      <c r="C7" s="411"/>
      <c r="D7" s="386"/>
      <c r="E7" s="67" t="s">
        <v>107</v>
      </c>
      <c r="F7" s="67" t="s">
        <v>108</v>
      </c>
      <c r="G7" s="67" t="s">
        <v>109</v>
      </c>
      <c r="H7" s="67" t="s">
        <v>107</v>
      </c>
      <c r="I7" s="67" t="s">
        <v>108</v>
      </c>
      <c r="J7" s="67" t="s">
        <v>109</v>
      </c>
      <c r="K7" s="380"/>
      <c r="L7" s="408"/>
      <c r="M7" s="376"/>
      <c r="N7" s="377"/>
      <c r="O7" s="395"/>
      <c r="P7" s="397"/>
      <c r="Q7" s="397"/>
      <c r="R7" s="400"/>
      <c r="S7" s="400"/>
      <c r="T7" s="380"/>
      <c r="U7" s="383"/>
      <c r="X7" s="120"/>
    </row>
    <row r="8" spans="1:24" ht="24.75" customHeight="1" hidden="1">
      <c r="A8" s="404" t="s">
        <v>110</v>
      </c>
      <c r="B8" s="405"/>
      <c r="C8" s="113">
        <v>351</v>
      </c>
      <c r="D8" s="114"/>
      <c r="E8" s="114">
        <v>9920</v>
      </c>
      <c r="F8" s="114">
        <v>6437</v>
      </c>
      <c r="G8" s="114">
        <v>3483</v>
      </c>
      <c r="H8" s="114">
        <v>236</v>
      </c>
      <c r="I8" s="114">
        <v>151</v>
      </c>
      <c r="J8" s="114">
        <v>85</v>
      </c>
      <c r="K8" s="114">
        <v>2351303</v>
      </c>
      <c r="L8" s="114">
        <v>13048207</v>
      </c>
      <c r="M8" s="404" t="s">
        <v>110</v>
      </c>
      <c r="N8" s="405"/>
      <c r="O8" s="114">
        <v>22555979</v>
      </c>
      <c r="P8" s="114">
        <v>21721241</v>
      </c>
      <c r="Q8" s="114">
        <v>777019</v>
      </c>
      <c r="R8" s="114"/>
      <c r="S8" s="114">
        <v>57719</v>
      </c>
      <c r="T8" s="114" t="s">
        <v>111</v>
      </c>
      <c r="U8" s="114" t="s">
        <v>111</v>
      </c>
      <c r="X8" s="120"/>
    </row>
    <row r="9" spans="1:24" ht="24.75" customHeight="1" hidden="1">
      <c r="A9" s="368" t="s">
        <v>112</v>
      </c>
      <c r="B9" s="369"/>
      <c r="C9" s="115">
        <v>282</v>
      </c>
      <c r="D9" s="116">
        <v>11285</v>
      </c>
      <c r="E9" s="116">
        <v>11179</v>
      </c>
      <c r="F9" s="116">
        <v>7243</v>
      </c>
      <c r="G9" s="116">
        <v>3936</v>
      </c>
      <c r="H9" s="116">
        <v>106</v>
      </c>
      <c r="I9" s="117">
        <v>65</v>
      </c>
      <c r="J9" s="117">
        <v>41</v>
      </c>
      <c r="K9" s="116">
        <v>3118478</v>
      </c>
      <c r="L9" s="116">
        <v>20288878</v>
      </c>
      <c r="M9" s="368" t="s">
        <v>112</v>
      </c>
      <c r="N9" s="369"/>
      <c r="O9" s="116">
        <v>33032356</v>
      </c>
      <c r="P9" s="116">
        <v>31810277</v>
      </c>
      <c r="Q9" s="116">
        <v>1147868</v>
      </c>
      <c r="R9" s="116"/>
      <c r="S9" s="116">
        <v>74211</v>
      </c>
      <c r="T9" s="116">
        <v>924914</v>
      </c>
      <c r="U9" s="116" t="s">
        <v>111</v>
      </c>
      <c r="X9" s="120"/>
    </row>
    <row r="10" spans="1:24" ht="24.75" customHeight="1" hidden="1">
      <c r="A10" s="368" t="s">
        <v>113</v>
      </c>
      <c r="B10" s="369"/>
      <c r="C10" s="115">
        <v>291</v>
      </c>
      <c r="D10" s="116">
        <v>13570</v>
      </c>
      <c r="E10" s="116">
        <v>13511</v>
      </c>
      <c r="F10" s="116">
        <v>9229</v>
      </c>
      <c r="G10" s="116">
        <v>4282</v>
      </c>
      <c r="H10" s="116">
        <v>59</v>
      </c>
      <c r="I10" s="117">
        <v>41</v>
      </c>
      <c r="J10" s="117">
        <v>18</v>
      </c>
      <c r="K10" s="116">
        <v>4866781</v>
      </c>
      <c r="L10" s="116">
        <v>29056565</v>
      </c>
      <c r="M10" s="368" t="s">
        <v>113</v>
      </c>
      <c r="N10" s="369"/>
      <c r="O10" s="116">
        <v>44603766</v>
      </c>
      <c r="P10" s="116">
        <v>43232595</v>
      </c>
      <c r="Q10" s="116">
        <v>1319116</v>
      </c>
      <c r="R10" s="116"/>
      <c r="S10" s="116">
        <v>52055</v>
      </c>
      <c r="T10" s="116">
        <v>14659316</v>
      </c>
      <c r="U10" s="116" t="s">
        <v>111</v>
      </c>
      <c r="X10" s="120"/>
    </row>
    <row r="11" spans="1:24" ht="24.75" customHeight="1" hidden="1">
      <c r="A11" s="368" t="s">
        <v>115</v>
      </c>
      <c r="B11" s="369"/>
      <c r="C11" s="115">
        <v>342</v>
      </c>
      <c r="D11" s="117">
        <v>16776</v>
      </c>
      <c r="E11" s="117">
        <v>16726</v>
      </c>
      <c r="F11" s="117">
        <v>11787</v>
      </c>
      <c r="G11" s="117">
        <v>4939</v>
      </c>
      <c r="H11" s="117">
        <v>50</v>
      </c>
      <c r="I11" s="117">
        <v>35</v>
      </c>
      <c r="J11" s="117">
        <v>15</v>
      </c>
      <c r="K11" s="117">
        <v>7166737</v>
      </c>
      <c r="L11" s="117">
        <v>36675733</v>
      </c>
      <c r="M11" s="368" t="s">
        <v>115</v>
      </c>
      <c r="N11" s="369"/>
      <c r="O11" s="117">
        <v>59906238</v>
      </c>
      <c r="P11" s="117">
        <v>58276633</v>
      </c>
      <c r="Q11" s="117">
        <v>1507854</v>
      </c>
      <c r="R11" s="117"/>
      <c r="S11" s="117">
        <v>121751</v>
      </c>
      <c r="T11" s="117">
        <v>22539460</v>
      </c>
      <c r="U11" s="116" t="s">
        <v>111</v>
      </c>
      <c r="X11" s="120"/>
    </row>
    <row r="12" spans="1:24" ht="24.75" customHeight="1" hidden="1">
      <c r="A12" s="368" t="s">
        <v>116</v>
      </c>
      <c r="B12" s="369"/>
      <c r="C12" s="115">
        <v>289</v>
      </c>
      <c r="D12" s="117">
        <v>14343</v>
      </c>
      <c r="E12" s="117">
        <v>14320</v>
      </c>
      <c r="F12" s="117">
        <v>10554</v>
      </c>
      <c r="G12" s="117">
        <v>3766</v>
      </c>
      <c r="H12" s="117">
        <v>23</v>
      </c>
      <c r="I12" s="117">
        <v>15</v>
      </c>
      <c r="J12" s="117">
        <v>8</v>
      </c>
      <c r="K12" s="117">
        <v>6807121</v>
      </c>
      <c r="L12" s="117">
        <v>28425700</v>
      </c>
      <c r="M12" s="368" t="s">
        <v>116</v>
      </c>
      <c r="N12" s="369"/>
      <c r="O12" s="117">
        <v>47905350</v>
      </c>
      <c r="P12" s="117">
        <v>46695383</v>
      </c>
      <c r="Q12" s="117">
        <v>1149269</v>
      </c>
      <c r="R12" s="117"/>
      <c r="S12" s="117">
        <v>60698</v>
      </c>
      <c r="T12" s="117">
        <v>18811003</v>
      </c>
      <c r="U12" s="117">
        <v>15108497</v>
      </c>
      <c r="X12" s="120"/>
    </row>
    <row r="13" spans="1:24" ht="24.75" customHeight="1" hidden="1">
      <c r="A13" s="368" t="s">
        <v>114</v>
      </c>
      <c r="B13" s="369"/>
      <c r="C13" s="115">
        <v>286</v>
      </c>
      <c r="D13" s="116">
        <v>11624</v>
      </c>
      <c r="E13" s="116">
        <v>11515</v>
      </c>
      <c r="F13" s="116">
        <v>7679</v>
      </c>
      <c r="G13" s="116">
        <v>3836</v>
      </c>
      <c r="H13" s="116">
        <v>109</v>
      </c>
      <c r="I13" s="117">
        <v>69</v>
      </c>
      <c r="J13" s="117">
        <v>40</v>
      </c>
      <c r="K13" s="116">
        <v>3785812</v>
      </c>
      <c r="L13" s="116">
        <v>22976643</v>
      </c>
      <c r="M13" s="368" t="s">
        <v>114</v>
      </c>
      <c r="N13" s="369"/>
      <c r="O13" s="116">
        <v>36777414</v>
      </c>
      <c r="P13" s="116">
        <v>35161590</v>
      </c>
      <c r="Q13" s="116">
        <v>1555230</v>
      </c>
      <c r="R13" s="116"/>
      <c r="S13" s="116">
        <v>60954</v>
      </c>
      <c r="T13" s="116">
        <v>12899991</v>
      </c>
      <c r="U13" s="116"/>
      <c r="X13" s="120"/>
    </row>
    <row r="14" spans="1:24" ht="24.75" customHeight="1" hidden="1">
      <c r="A14" s="368" t="s">
        <v>117</v>
      </c>
      <c r="B14" s="369"/>
      <c r="C14" s="115">
        <v>339</v>
      </c>
      <c r="D14" s="117">
        <v>15644</v>
      </c>
      <c r="E14" s="117">
        <v>15593</v>
      </c>
      <c r="F14" s="117">
        <v>11383</v>
      </c>
      <c r="G14" s="117">
        <v>4210</v>
      </c>
      <c r="H14" s="117">
        <v>51</v>
      </c>
      <c r="I14" s="117">
        <v>36</v>
      </c>
      <c r="J14" s="117">
        <v>15</v>
      </c>
      <c r="K14" s="117">
        <v>7239657</v>
      </c>
      <c r="L14" s="117">
        <v>33721104</v>
      </c>
      <c r="M14" s="368" t="s">
        <v>117</v>
      </c>
      <c r="N14" s="369"/>
      <c r="O14" s="117">
        <v>56353056</v>
      </c>
      <c r="P14" s="117">
        <v>54857844</v>
      </c>
      <c r="Q14" s="117">
        <v>1333990</v>
      </c>
      <c r="R14" s="117"/>
      <c r="S14" s="117">
        <v>161222</v>
      </c>
      <c r="T14" s="117">
        <v>21992359</v>
      </c>
      <c r="U14" s="117">
        <v>19102269</v>
      </c>
      <c r="X14" s="120"/>
    </row>
    <row r="15" spans="1:24" ht="24.75" customHeight="1" hidden="1">
      <c r="A15" s="368" t="s">
        <v>118</v>
      </c>
      <c r="B15" s="369"/>
      <c r="C15" s="118">
        <v>268</v>
      </c>
      <c r="D15" s="119">
        <v>16391</v>
      </c>
      <c r="E15" s="119">
        <v>16380</v>
      </c>
      <c r="F15" s="119">
        <v>12323</v>
      </c>
      <c r="G15" s="119">
        <v>4057</v>
      </c>
      <c r="H15" s="119">
        <v>11</v>
      </c>
      <c r="I15" s="95">
        <v>9</v>
      </c>
      <c r="J15" s="95">
        <v>2</v>
      </c>
      <c r="K15" s="119">
        <v>8035911</v>
      </c>
      <c r="L15" s="119">
        <v>55280860</v>
      </c>
      <c r="M15" s="368" t="s">
        <v>118</v>
      </c>
      <c r="N15" s="369"/>
      <c r="O15" s="119">
        <v>86981993</v>
      </c>
      <c r="P15" s="119">
        <v>85625420</v>
      </c>
      <c r="Q15" s="119">
        <v>1292715</v>
      </c>
      <c r="R15" s="119"/>
      <c r="S15" s="119">
        <v>63858</v>
      </c>
      <c r="T15" s="119">
        <v>31206597</v>
      </c>
      <c r="U15" s="119">
        <v>27292655</v>
      </c>
      <c r="X15" s="120"/>
    </row>
    <row r="16" spans="1:24" ht="24.75" customHeight="1" hidden="1">
      <c r="A16" s="368" t="s">
        <v>119</v>
      </c>
      <c r="B16" s="369"/>
      <c r="C16" s="118">
        <v>477</v>
      </c>
      <c r="D16" s="119">
        <v>20820</v>
      </c>
      <c r="E16" s="119">
        <v>20778</v>
      </c>
      <c r="F16" s="119">
        <v>15431</v>
      </c>
      <c r="G16" s="119">
        <v>5347</v>
      </c>
      <c r="H16" s="119">
        <v>42</v>
      </c>
      <c r="I16" s="95">
        <v>32</v>
      </c>
      <c r="J16" s="95">
        <v>10</v>
      </c>
      <c r="K16" s="119">
        <v>9879908</v>
      </c>
      <c r="L16" s="119">
        <v>62145515</v>
      </c>
      <c r="M16" s="368" t="s">
        <v>119</v>
      </c>
      <c r="N16" s="369"/>
      <c r="O16" s="119">
        <v>99871222</v>
      </c>
      <c r="P16" s="119">
        <v>97420517</v>
      </c>
      <c r="Q16" s="119">
        <v>2413717</v>
      </c>
      <c r="R16" s="119" t="s">
        <v>120</v>
      </c>
      <c r="S16" s="119">
        <v>36988</v>
      </c>
      <c r="T16" s="119">
        <v>36937807</v>
      </c>
      <c r="U16" s="119">
        <v>31975939</v>
      </c>
      <c r="X16" s="120"/>
    </row>
    <row r="17" spans="1:24" s="68" customFormat="1" ht="24.75" customHeight="1" hidden="1">
      <c r="A17" s="368" t="s">
        <v>121</v>
      </c>
      <c r="B17" s="368"/>
      <c r="C17" s="118">
        <v>468</v>
      </c>
      <c r="D17" s="95">
        <v>21079</v>
      </c>
      <c r="E17" s="95">
        <f>F17+G17</f>
        <v>21060</v>
      </c>
      <c r="F17" s="95">
        <v>15690</v>
      </c>
      <c r="G17" s="95">
        <v>5370</v>
      </c>
      <c r="H17" s="95">
        <f>I17+J17</f>
        <v>19</v>
      </c>
      <c r="I17" s="95">
        <v>17</v>
      </c>
      <c r="J17" s="95">
        <v>2</v>
      </c>
      <c r="K17" s="95">
        <v>9221159</v>
      </c>
      <c r="L17" s="95">
        <v>66720064</v>
      </c>
      <c r="M17" s="368" t="s">
        <v>121</v>
      </c>
      <c r="N17" s="369"/>
      <c r="O17" s="95">
        <v>104097254</v>
      </c>
      <c r="P17" s="95">
        <v>86480847</v>
      </c>
      <c r="Q17" s="95">
        <v>2407402</v>
      </c>
      <c r="R17" s="95">
        <v>23501</v>
      </c>
      <c r="S17" s="95">
        <v>15185504</v>
      </c>
      <c r="T17" s="95">
        <v>35851221</v>
      </c>
      <c r="U17" s="95">
        <v>26597948</v>
      </c>
      <c r="X17" s="120"/>
    </row>
    <row r="18" spans="1:26" s="68" customFormat="1" ht="24.75" customHeight="1">
      <c r="A18" s="368" t="s">
        <v>185</v>
      </c>
      <c r="B18" s="369"/>
      <c r="C18" s="146">
        <v>443</v>
      </c>
      <c r="D18" s="147">
        <v>20037</v>
      </c>
      <c r="E18" s="148">
        <v>20021</v>
      </c>
      <c r="F18" s="147">
        <v>15042</v>
      </c>
      <c r="G18" s="147">
        <v>4979</v>
      </c>
      <c r="H18" s="148">
        <v>16</v>
      </c>
      <c r="I18" s="129">
        <v>10</v>
      </c>
      <c r="J18" s="129">
        <v>6</v>
      </c>
      <c r="K18" s="147">
        <v>9286952</v>
      </c>
      <c r="L18" s="147">
        <v>55208696</v>
      </c>
      <c r="M18" s="368" t="s">
        <v>185</v>
      </c>
      <c r="N18" s="369"/>
      <c r="O18" s="128">
        <v>90996916</v>
      </c>
      <c r="P18" s="128">
        <v>87377208</v>
      </c>
      <c r="Q18" s="128">
        <v>2452807</v>
      </c>
      <c r="R18" s="128">
        <v>3199</v>
      </c>
      <c r="S18" s="128">
        <v>1163702</v>
      </c>
      <c r="T18" s="128">
        <v>34154556</v>
      </c>
      <c r="U18" s="128">
        <v>24710090</v>
      </c>
      <c r="W18" s="120"/>
      <c r="X18" s="120"/>
      <c r="Y18" s="120"/>
      <c r="Z18" s="120"/>
    </row>
    <row r="19" spans="1:26" s="68" customFormat="1" ht="24.75" customHeight="1">
      <c r="A19" s="368" t="s">
        <v>186</v>
      </c>
      <c r="B19" s="369"/>
      <c r="C19" s="146">
        <v>432</v>
      </c>
      <c r="D19" s="129">
        <v>19766</v>
      </c>
      <c r="E19" s="129">
        <v>19752</v>
      </c>
      <c r="F19" s="129">
        <v>14945</v>
      </c>
      <c r="G19" s="129">
        <v>4807</v>
      </c>
      <c r="H19" s="129">
        <v>14</v>
      </c>
      <c r="I19" s="129">
        <v>8</v>
      </c>
      <c r="J19" s="129">
        <v>6</v>
      </c>
      <c r="K19" s="129">
        <v>8828158</v>
      </c>
      <c r="L19" s="129">
        <v>55349981</v>
      </c>
      <c r="M19" s="368" t="s">
        <v>186</v>
      </c>
      <c r="N19" s="369"/>
      <c r="O19" s="128">
        <v>86008027</v>
      </c>
      <c r="P19" s="128">
        <v>82008975</v>
      </c>
      <c r="Q19" s="128">
        <v>2620770</v>
      </c>
      <c r="R19" s="128">
        <v>4091</v>
      </c>
      <c r="S19" s="128">
        <v>1374191</v>
      </c>
      <c r="T19" s="128">
        <v>29404675</v>
      </c>
      <c r="U19" s="128">
        <v>24961184</v>
      </c>
      <c r="W19" s="120"/>
      <c r="X19" s="120"/>
      <c r="Y19" s="120"/>
      <c r="Z19" s="120"/>
    </row>
    <row r="20" spans="1:26" s="69" customFormat="1" ht="24.75" customHeight="1">
      <c r="A20" s="415" t="s">
        <v>198</v>
      </c>
      <c r="B20" s="416"/>
      <c r="C20" s="213">
        <v>432</v>
      </c>
      <c r="D20" s="207">
        <v>20057</v>
      </c>
      <c r="E20" s="207">
        <v>20042</v>
      </c>
      <c r="F20" s="207">
        <v>15109</v>
      </c>
      <c r="G20" s="207">
        <v>4933</v>
      </c>
      <c r="H20" s="207">
        <v>15</v>
      </c>
      <c r="I20" s="207">
        <v>9</v>
      </c>
      <c r="J20" s="207">
        <v>6</v>
      </c>
      <c r="K20" s="207">
        <v>9479777</v>
      </c>
      <c r="L20" s="207">
        <v>57791523</v>
      </c>
      <c r="M20" s="415" t="s">
        <v>198</v>
      </c>
      <c r="N20" s="416"/>
      <c r="O20" s="197">
        <v>90751207</v>
      </c>
      <c r="P20" s="197">
        <v>86271833</v>
      </c>
      <c r="Q20" s="197">
        <v>2711177</v>
      </c>
      <c r="R20" s="197">
        <v>5088</v>
      </c>
      <c r="S20" s="197">
        <v>1763109</v>
      </c>
      <c r="T20" s="197">
        <v>32380083</v>
      </c>
      <c r="U20" s="197">
        <v>27305309</v>
      </c>
      <c r="W20" s="120"/>
      <c r="X20" s="120"/>
      <c r="Y20" s="120"/>
      <c r="Z20" s="120"/>
    </row>
    <row r="21" spans="1:26" ht="12" customHeight="1">
      <c r="A21" s="70"/>
      <c r="B21" s="71"/>
      <c r="C21" s="149"/>
      <c r="D21" s="150"/>
      <c r="E21" s="151"/>
      <c r="F21" s="152"/>
      <c r="G21" s="152"/>
      <c r="H21" s="151"/>
      <c r="I21" s="150"/>
      <c r="J21" s="150"/>
      <c r="K21" s="150"/>
      <c r="L21" s="150"/>
      <c r="M21" s="70"/>
      <c r="N21" s="71"/>
      <c r="O21" s="150"/>
      <c r="P21" s="150"/>
      <c r="Q21" s="150"/>
      <c r="R21" s="150"/>
      <c r="S21" s="150"/>
      <c r="T21" s="150"/>
      <c r="U21" s="150"/>
      <c r="W21" s="120"/>
      <c r="X21" s="120"/>
      <c r="Y21" s="120"/>
      <c r="Z21" s="120"/>
    </row>
    <row r="22" spans="1:26" ht="24.75" customHeight="1">
      <c r="A22" s="70" t="s">
        <v>122</v>
      </c>
      <c r="B22" s="72" t="s">
        <v>5</v>
      </c>
      <c r="C22" s="153">
        <v>21</v>
      </c>
      <c r="D22" s="150">
        <f aca="true" t="shared" si="0" ref="D22:D44">E22+H22</f>
        <v>951</v>
      </c>
      <c r="E22" s="154">
        <f aca="true" t="shared" si="1" ref="E22:E43">F22+G22</f>
        <v>947</v>
      </c>
      <c r="F22" s="155">
        <v>403</v>
      </c>
      <c r="G22" s="155">
        <v>544</v>
      </c>
      <c r="H22" s="154">
        <f>I22+J22</f>
        <v>4</v>
      </c>
      <c r="I22" s="153">
        <v>3</v>
      </c>
      <c r="J22" s="153">
        <v>1</v>
      </c>
      <c r="K22" s="153">
        <v>308906</v>
      </c>
      <c r="L22" s="153">
        <v>1332330</v>
      </c>
      <c r="M22" s="70" t="s">
        <v>122</v>
      </c>
      <c r="N22" s="72" t="s">
        <v>5</v>
      </c>
      <c r="O22" s="153">
        <f>SUM(P22:S22)</f>
        <v>2400159</v>
      </c>
      <c r="P22" s="153">
        <v>1905316</v>
      </c>
      <c r="Q22" s="153">
        <v>81090</v>
      </c>
      <c r="R22" s="156" t="s">
        <v>203</v>
      </c>
      <c r="S22" s="153">
        <v>413753</v>
      </c>
      <c r="T22" s="153">
        <v>997143</v>
      </c>
      <c r="U22" s="153">
        <v>972521</v>
      </c>
      <c r="W22" s="120"/>
      <c r="X22" s="120"/>
      <c r="Y22" s="120"/>
      <c r="Z22" s="120"/>
    </row>
    <row r="23" spans="1:26" ht="24.75" customHeight="1">
      <c r="A23" s="70" t="s">
        <v>123</v>
      </c>
      <c r="B23" s="72" t="s">
        <v>124</v>
      </c>
      <c r="C23" s="153">
        <v>18</v>
      </c>
      <c r="D23" s="150">
        <f t="shared" si="0"/>
        <v>454</v>
      </c>
      <c r="E23" s="154">
        <f t="shared" si="1"/>
        <v>454</v>
      </c>
      <c r="F23" s="155">
        <v>310</v>
      </c>
      <c r="G23" s="155">
        <v>144</v>
      </c>
      <c r="H23" s="154">
        <f aca="true" t="shared" si="2" ref="H23:H44">I23+J23</f>
        <v>0</v>
      </c>
      <c r="I23" s="153" t="s">
        <v>60</v>
      </c>
      <c r="J23" s="153" t="s">
        <v>203</v>
      </c>
      <c r="K23" s="153">
        <v>183940</v>
      </c>
      <c r="L23" s="153">
        <v>909120</v>
      </c>
      <c r="M23" s="70" t="s">
        <v>123</v>
      </c>
      <c r="N23" s="72" t="s">
        <v>124</v>
      </c>
      <c r="O23" s="153">
        <f aca="true" t="shared" si="3" ref="O23:O44">SUM(P23:S23)</f>
        <v>1780243</v>
      </c>
      <c r="P23" s="153">
        <v>1748123</v>
      </c>
      <c r="Q23" s="153">
        <v>17034</v>
      </c>
      <c r="R23" s="153" t="s">
        <v>203</v>
      </c>
      <c r="S23" s="153">
        <v>15086</v>
      </c>
      <c r="T23" s="153">
        <v>664339</v>
      </c>
      <c r="U23" s="153">
        <v>631029</v>
      </c>
      <c r="W23" s="120"/>
      <c r="X23" s="120"/>
      <c r="Y23" s="120"/>
      <c r="Z23" s="120"/>
    </row>
    <row r="24" spans="1:26" ht="24.75" customHeight="1">
      <c r="A24" s="70" t="s">
        <v>125</v>
      </c>
      <c r="B24" s="73" t="s">
        <v>126</v>
      </c>
      <c r="C24" s="153">
        <v>18</v>
      </c>
      <c r="D24" s="150">
        <f t="shared" si="0"/>
        <v>543</v>
      </c>
      <c r="E24" s="154">
        <f t="shared" si="1"/>
        <v>541</v>
      </c>
      <c r="F24" s="155">
        <v>131</v>
      </c>
      <c r="G24" s="155">
        <v>410</v>
      </c>
      <c r="H24" s="154">
        <f t="shared" si="2"/>
        <v>2</v>
      </c>
      <c r="I24" s="153">
        <v>1</v>
      </c>
      <c r="J24" s="153">
        <v>1</v>
      </c>
      <c r="K24" s="153">
        <v>128105</v>
      </c>
      <c r="L24" s="153">
        <v>341136</v>
      </c>
      <c r="M24" s="70" t="s">
        <v>125</v>
      </c>
      <c r="N24" s="73" t="s">
        <v>126</v>
      </c>
      <c r="O24" s="153">
        <f t="shared" si="3"/>
        <v>592474</v>
      </c>
      <c r="P24" s="153">
        <v>454078</v>
      </c>
      <c r="Q24" s="153">
        <v>118025</v>
      </c>
      <c r="R24" s="153" t="s">
        <v>203</v>
      </c>
      <c r="S24" s="153">
        <v>20371</v>
      </c>
      <c r="T24" s="153">
        <v>236728</v>
      </c>
      <c r="U24" s="153">
        <v>226701</v>
      </c>
      <c r="W24" s="120"/>
      <c r="X24" s="120"/>
      <c r="Y24" s="120"/>
      <c r="Z24" s="120"/>
    </row>
    <row r="25" spans="1:26" ht="24.75" customHeight="1">
      <c r="A25" s="70" t="s">
        <v>127</v>
      </c>
      <c r="B25" s="227" t="s">
        <v>128</v>
      </c>
      <c r="C25" s="153">
        <v>9</v>
      </c>
      <c r="D25" s="150">
        <f t="shared" si="0"/>
        <v>102</v>
      </c>
      <c r="E25" s="154">
        <f t="shared" si="1"/>
        <v>98</v>
      </c>
      <c r="F25" s="155">
        <v>75</v>
      </c>
      <c r="G25" s="155">
        <v>23</v>
      </c>
      <c r="H25" s="154">
        <f t="shared" si="2"/>
        <v>4</v>
      </c>
      <c r="I25" s="153">
        <v>1</v>
      </c>
      <c r="J25" s="153">
        <v>3</v>
      </c>
      <c r="K25" s="153">
        <v>33778</v>
      </c>
      <c r="L25" s="153">
        <v>97529</v>
      </c>
      <c r="M25" s="70" t="s">
        <v>127</v>
      </c>
      <c r="N25" s="226" t="s">
        <v>128</v>
      </c>
      <c r="O25" s="153">
        <f t="shared" si="3"/>
        <v>165906</v>
      </c>
      <c r="P25" s="153">
        <v>164131</v>
      </c>
      <c r="Q25" s="153">
        <v>149</v>
      </c>
      <c r="R25" s="153" t="s">
        <v>204</v>
      </c>
      <c r="S25" s="153">
        <v>1626</v>
      </c>
      <c r="T25" s="153">
        <v>63783</v>
      </c>
      <c r="U25" s="153">
        <v>63783</v>
      </c>
      <c r="W25" s="120"/>
      <c r="X25" s="120"/>
      <c r="Y25" s="120"/>
      <c r="Z25" s="120"/>
    </row>
    <row r="26" spans="1:26" ht="24.75" customHeight="1">
      <c r="A26" s="70" t="s">
        <v>129</v>
      </c>
      <c r="B26" s="72" t="s">
        <v>7</v>
      </c>
      <c r="C26" s="153">
        <v>6</v>
      </c>
      <c r="D26" s="150">
        <f t="shared" si="0"/>
        <v>281</v>
      </c>
      <c r="E26" s="154">
        <f t="shared" si="1"/>
        <v>281</v>
      </c>
      <c r="F26" s="155">
        <v>228</v>
      </c>
      <c r="G26" s="155">
        <v>53</v>
      </c>
      <c r="H26" s="154">
        <f t="shared" si="2"/>
        <v>0</v>
      </c>
      <c r="I26" s="153" t="s">
        <v>203</v>
      </c>
      <c r="J26" s="153" t="s">
        <v>203</v>
      </c>
      <c r="K26" s="153">
        <v>115279</v>
      </c>
      <c r="L26" s="153">
        <v>289220</v>
      </c>
      <c r="M26" s="70" t="s">
        <v>129</v>
      </c>
      <c r="N26" s="72" t="s">
        <v>7</v>
      </c>
      <c r="O26" s="153">
        <f t="shared" si="3"/>
        <v>634479</v>
      </c>
      <c r="P26" s="153">
        <v>544944</v>
      </c>
      <c r="Q26" s="153">
        <v>84161</v>
      </c>
      <c r="R26" s="153" t="s">
        <v>203</v>
      </c>
      <c r="S26" s="153">
        <v>5374</v>
      </c>
      <c r="T26" s="153">
        <v>323830</v>
      </c>
      <c r="U26" s="153">
        <v>311569</v>
      </c>
      <c r="W26" s="120"/>
      <c r="X26" s="120"/>
      <c r="Y26" s="120"/>
      <c r="Z26" s="120"/>
    </row>
    <row r="27" spans="1:26" ht="24.75" customHeight="1">
      <c r="A27" s="70" t="s">
        <v>130</v>
      </c>
      <c r="B27" s="72" t="s">
        <v>131</v>
      </c>
      <c r="C27" s="153">
        <v>8</v>
      </c>
      <c r="D27" s="150">
        <f t="shared" si="0"/>
        <v>220</v>
      </c>
      <c r="E27" s="154">
        <f t="shared" si="1"/>
        <v>220</v>
      </c>
      <c r="F27" s="155">
        <v>148</v>
      </c>
      <c r="G27" s="155">
        <v>72</v>
      </c>
      <c r="H27" s="154">
        <f t="shared" si="2"/>
        <v>0</v>
      </c>
      <c r="I27" s="153" t="s">
        <v>203</v>
      </c>
      <c r="J27" s="153" t="s">
        <v>203</v>
      </c>
      <c r="K27" s="153">
        <v>84047</v>
      </c>
      <c r="L27" s="153">
        <v>397760</v>
      </c>
      <c r="M27" s="70" t="s">
        <v>130</v>
      </c>
      <c r="N27" s="72" t="s">
        <v>131</v>
      </c>
      <c r="O27" s="153">
        <f t="shared" si="3"/>
        <v>607663</v>
      </c>
      <c r="P27" s="153">
        <v>531831</v>
      </c>
      <c r="Q27" s="153">
        <v>25956</v>
      </c>
      <c r="R27" s="153" t="s">
        <v>203</v>
      </c>
      <c r="S27" s="153">
        <v>49876</v>
      </c>
      <c r="T27" s="153">
        <v>197237</v>
      </c>
      <c r="U27" s="153">
        <v>179071</v>
      </c>
      <c r="W27" s="120"/>
      <c r="X27" s="120"/>
      <c r="Y27" s="120"/>
      <c r="Z27" s="120"/>
    </row>
    <row r="28" spans="1:26" ht="24.75" customHeight="1">
      <c r="A28" s="70" t="s">
        <v>132</v>
      </c>
      <c r="B28" s="72" t="s">
        <v>133</v>
      </c>
      <c r="C28" s="153">
        <v>5</v>
      </c>
      <c r="D28" s="150">
        <f t="shared" si="0"/>
        <v>198</v>
      </c>
      <c r="E28" s="154">
        <f t="shared" si="1"/>
        <v>198</v>
      </c>
      <c r="F28" s="155">
        <v>108</v>
      </c>
      <c r="G28" s="155">
        <v>90</v>
      </c>
      <c r="H28" s="154">
        <f t="shared" si="2"/>
        <v>0</v>
      </c>
      <c r="I28" s="153" t="s">
        <v>60</v>
      </c>
      <c r="J28" s="153" t="s">
        <v>203</v>
      </c>
      <c r="K28" s="153">
        <v>66527</v>
      </c>
      <c r="L28" s="153">
        <v>139907</v>
      </c>
      <c r="M28" s="70" t="s">
        <v>132</v>
      </c>
      <c r="N28" s="72" t="s">
        <v>133</v>
      </c>
      <c r="O28" s="153">
        <f t="shared" si="3"/>
        <v>241871</v>
      </c>
      <c r="P28" s="153">
        <v>215415</v>
      </c>
      <c r="Q28" s="153">
        <v>26456</v>
      </c>
      <c r="R28" s="153" t="s">
        <v>203</v>
      </c>
      <c r="S28" s="153" t="s">
        <v>203</v>
      </c>
      <c r="T28" s="153">
        <v>95096</v>
      </c>
      <c r="U28" s="153">
        <v>94345</v>
      </c>
      <c r="W28" s="120"/>
      <c r="X28" s="120"/>
      <c r="Y28" s="120"/>
      <c r="Z28" s="120"/>
    </row>
    <row r="29" spans="1:26" ht="24.75" customHeight="1">
      <c r="A29" s="70" t="s">
        <v>134</v>
      </c>
      <c r="B29" s="72" t="s">
        <v>8</v>
      </c>
      <c r="C29" s="153">
        <v>7</v>
      </c>
      <c r="D29" s="150">
        <f t="shared" si="0"/>
        <v>199</v>
      </c>
      <c r="E29" s="154">
        <f t="shared" si="1"/>
        <v>199</v>
      </c>
      <c r="F29" s="155">
        <v>170</v>
      </c>
      <c r="G29" s="155">
        <v>29</v>
      </c>
      <c r="H29" s="154">
        <f t="shared" si="2"/>
        <v>0</v>
      </c>
      <c r="I29" s="153" t="s">
        <v>60</v>
      </c>
      <c r="J29" s="153" t="s">
        <v>203</v>
      </c>
      <c r="K29" s="153">
        <v>98653</v>
      </c>
      <c r="L29" s="153">
        <v>636678</v>
      </c>
      <c r="M29" s="70" t="s">
        <v>134</v>
      </c>
      <c r="N29" s="72" t="s">
        <v>8</v>
      </c>
      <c r="O29" s="153">
        <f t="shared" si="3"/>
        <v>899645</v>
      </c>
      <c r="P29" s="153">
        <v>718773</v>
      </c>
      <c r="Q29" s="153">
        <v>31092</v>
      </c>
      <c r="R29" s="153" t="s">
        <v>204</v>
      </c>
      <c r="S29" s="153">
        <v>149780</v>
      </c>
      <c r="T29" s="153">
        <v>248184</v>
      </c>
      <c r="U29" s="153">
        <v>220201</v>
      </c>
      <c r="W29" s="120"/>
      <c r="X29" s="120"/>
      <c r="Y29" s="120"/>
      <c r="Z29" s="120"/>
    </row>
    <row r="30" spans="1:26" ht="24.75" customHeight="1">
      <c r="A30" s="70" t="s">
        <v>135</v>
      </c>
      <c r="B30" s="72" t="s">
        <v>9</v>
      </c>
      <c r="C30" s="153">
        <v>4</v>
      </c>
      <c r="D30" s="150">
        <f t="shared" si="0"/>
        <v>42</v>
      </c>
      <c r="E30" s="154">
        <f t="shared" si="1"/>
        <v>42</v>
      </c>
      <c r="F30" s="155">
        <v>34</v>
      </c>
      <c r="G30" s="155">
        <v>8</v>
      </c>
      <c r="H30" s="154">
        <f t="shared" si="2"/>
        <v>0</v>
      </c>
      <c r="I30" s="153" t="s">
        <v>203</v>
      </c>
      <c r="J30" s="153" t="s">
        <v>203</v>
      </c>
      <c r="K30" s="153" t="s">
        <v>205</v>
      </c>
      <c r="L30" s="153" t="s">
        <v>205</v>
      </c>
      <c r="M30" s="70" t="s">
        <v>135</v>
      </c>
      <c r="N30" s="72" t="s">
        <v>9</v>
      </c>
      <c r="O30" s="153" t="s">
        <v>205</v>
      </c>
      <c r="P30" s="153" t="s">
        <v>205</v>
      </c>
      <c r="Q30" s="153" t="s">
        <v>207</v>
      </c>
      <c r="R30" s="153" t="s">
        <v>203</v>
      </c>
      <c r="S30" s="153" t="s">
        <v>206</v>
      </c>
      <c r="T30" s="153" t="s">
        <v>205</v>
      </c>
      <c r="U30" s="153" t="s">
        <v>205</v>
      </c>
      <c r="W30" s="120"/>
      <c r="X30" s="120"/>
      <c r="Y30" s="120"/>
      <c r="Z30" s="120"/>
    </row>
    <row r="31" spans="1:26" ht="24.75" customHeight="1">
      <c r="A31" s="70" t="s">
        <v>136</v>
      </c>
      <c r="B31" s="72" t="s">
        <v>137</v>
      </c>
      <c r="C31" s="153">
        <v>31</v>
      </c>
      <c r="D31" s="150">
        <f t="shared" si="0"/>
        <v>2056</v>
      </c>
      <c r="E31" s="154">
        <f t="shared" si="1"/>
        <v>2054</v>
      </c>
      <c r="F31" s="155">
        <v>1359</v>
      </c>
      <c r="G31" s="155">
        <v>695</v>
      </c>
      <c r="H31" s="154">
        <f t="shared" si="2"/>
        <v>2</v>
      </c>
      <c r="I31" s="153">
        <v>1</v>
      </c>
      <c r="J31" s="153">
        <v>1</v>
      </c>
      <c r="K31" s="153">
        <v>763653</v>
      </c>
      <c r="L31" s="153">
        <v>2544843</v>
      </c>
      <c r="M31" s="70" t="s">
        <v>136</v>
      </c>
      <c r="N31" s="72" t="s">
        <v>137</v>
      </c>
      <c r="O31" s="153">
        <f t="shared" si="3"/>
        <v>4232524</v>
      </c>
      <c r="P31" s="153">
        <v>4109840</v>
      </c>
      <c r="Q31" s="153">
        <v>33969</v>
      </c>
      <c r="R31" s="153" t="s">
        <v>204</v>
      </c>
      <c r="S31" s="153">
        <v>88715</v>
      </c>
      <c r="T31" s="153">
        <v>1586394</v>
      </c>
      <c r="U31" s="153">
        <v>1479701</v>
      </c>
      <c r="W31" s="120"/>
      <c r="X31" s="120"/>
      <c r="Y31" s="120"/>
      <c r="Z31" s="120"/>
    </row>
    <row r="32" spans="1:26" ht="24.75" customHeight="1">
      <c r="A32" s="70" t="s">
        <v>138</v>
      </c>
      <c r="B32" s="72" t="s">
        <v>11</v>
      </c>
      <c r="C32" s="153">
        <v>2</v>
      </c>
      <c r="D32" s="150">
        <f t="shared" si="0"/>
        <v>19</v>
      </c>
      <c r="E32" s="154">
        <f t="shared" si="1"/>
        <v>19</v>
      </c>
      <c r="F32" s="155">
        <v>11</v>
      </c>
      <c r="G32" s="155">
        <v>8</v>
      </c>
      <c r="H32" s="154">
        <f t="shared" si="2"/>
        <v>0</v>
      </c>
      <c r="I32" s="156" t="s">
        <v>203</v>
      </c>
      <c r="J32" s="153" t="s">
        <v>203</v>
      </c>
      <c r="K32" s="153" t="s">
        <v>205</v>
      </c>
      <c r="L32" s="153" t="s">
        <v>205</v>
      </c>
      <c r="M32" s="70" t="s">
        <v>138</v>
      </c>
      <c r="N32" s="72" t="s">
        <v>11</v>
      </c>
      <c r="O32" s="153" t="s">
        <v>205</v>
      </c>
      <c r="P32" s="153" t="s">
        <v>205</v>
      </c>
      <c r="Q32" s="153" t="s">
        <v>203</v>
      </c>
      <c r="R32" s="153" t="s">
        <v>204</v>
      </c>
      <c r="S32" s="153" t="s">
        <v>205</v>
      </c>
      <c r="T32" s="153" t="s">
        <v>206</v>
      </c>
      <c r="U32" s="153" t="s">
        <v>205</v>
      </c>
      <c r="W32" s="120"/>
      <c r="X32" s="120"/>
      <c r="Y32" s="120"/>
      <c r="Z32" s="120"/>
    </row>
    <row r="33" spans="1:26" ht="24.75" customHeight="1">
      <c r="A33" s="70" t="s">
        <v>139</v>
      </c>
      <c r="B33" s="72" t="s">
        <v>13</v>
      </c>
      <c r="C33" s="153">
        <v>15</v>
      </c>
      <c r="D33" s="150">
        <f t="shared" si="0"/>
        <v>323</v>
      </c>
      <c r="E33" s="154">
        <f t="shared" si="1"/>
        <v>323</v>
      </c>
      <c r="F33" s="155">
        <v>266</v>
      </c>
      <c r="G33" s="155">
        <v>57</v>
      </c>
      <c r="H33" s="154">
        <f t="shared" si="2"/>
        <v>0</v>
      </c>
      <c r="I33" s="153" t="s">
        <v>203</v>
      </c>
      <c r="J33" s="153" t="s">
        <v>204</v>
      </c>
      <c r="K33" s="153">
        <v>119464</v>
      </c>
      <c r="L33" s="153">
        <v>448300</v>
      </c>
      <c r="M33" s="70" t="s">
        <v>139</v>
      </c>
      <c r="N33" s="72" t="s">
        <v>13</v>
      </c>
      <c r="O33" s="153">
        <f t="shared" si="3"/>
        <v>817905</v>
      </c>
      <c r="P33" s="153">
        <v>752478</v>
      </c>
      <c r="Q33" s="153">
        <v>4000</v>
      </c>
      <c r="R33" s="153" t="s">
        <v>203</v>
      </c>
      <c r="S33" s="153">
        <v>61427</v>
      </c>
      <c r="T33" s="153">
        <v>347384</v>
      </c>
      <c r="U33" s="153">
        <v>338040</v>
      </c>
      <c r="W33" s="120"/>
      <c r="X33" s="120"/>
      <c r="Y33" s="120"/>
      <c r="Z33" s="120"/>
    </row>
    <row r="34" spans="1:26" ht="24.75" customHeight="1">
      <c r="A34" s="70" t="s">
        <v>140</v>
      </c>
      <c r="B34" s="72" t="s">
        <v>14</v>
      </c>
      <c r="C34" s="153">
        <v>14</v>
      </c>
      <c r="D34" s="150">
        <f t="shared" si="0"/>
        <v>588</v>
      </c>
      <c r="E34" s="154">
        <f t="shared" si="1"/>
        <v>588</v>
      </c>
      <c r="F34" s="155">
        <v>520</v>
      </c>
      <c r="G34" s="155">
        <v>68</v>
      </c>
      <c r="H34" s="154">
        <f t="shared" si="2"/>
        <v>0</v>
      </c>
      <c r="I34" s="153" t="s">
        <v>203</v>
      </c>
      <c r="J34" s="153" t="s">
        <v>204</v>
      </c>
      <c r="K34" s="153">
        <v>297787</v>
      </c>
      <c r="L34" s="153">
        <v>1804128</v>
      </c>
      <c r="M34" s="70" t="s">
        <v>140</v>
      </c>
      <c r="N34" s="72" t="s">
        <v>14</v>
      </c>
      <c r="O34" s="153">
        <f t="shared" si="3"/>
        <v>2741101</v>
      </c>
      <c r="P34" s="153">
        <v>2560798</v>
      </c>
      <c r="Q34" s="153">
        <v>110265</v>
      </c>
      <c r="R34" s="153" t="s">
        <v>203</v>
      </c>
      <c r="S34" s="153">
        <v>70038</v>
      </c>
      <c r="T34" s="153">
        <v>881227</v>
      </c>
      <c r="U34" s="153">
        <v>859575</v>
      </c>
      <c r="W34" s="120"/>
      <c r="X34" s="120"/>
      <c r="Y34" s="120"/>
      <c r="Z34" s="120"/>
    </row>
    <row r="35" spans="1:26" ht="24.75" customHeight="1">
      <c r="A35" s="70" t="s">
        <v>141</v>
      </c>
      <c r="B35" s="72" t="s">
        <v>15</v>
      </c>
      <c r="C35" s="153">
        <v>5</v>
      </c>
      <c r="D35" s="150">
        <f t="shared" si="0"/>
        <v>162</v>
      </c>
      <c r="E35" s="154">
        <f t="shared" si="1"/>
        <v>162</v>
      </c>
      <c r="F35" s="155">
        <v>110</v>
      </c>
      <c r="G35" s="155">
        <v>52</v>
      </c>
      <c r="H35" s="154">
        <f t="shared" si="2"/>
        <v>0</v>
      </c>
      <c r="I35" s="153" t="s">
        <v>203</v>
      </c>
      <c r="J35" s="153" t="s">
        <v>204</v>
      </c>
      <c r="K35" s="153">
        <v>86488</v>
      </c>
      <c r="L35" s="153">
        <v>669462</v>
      </c>
      <c r="M35" s="70" t="s">
        <v>141</v>
      </c>
      <c r="N35" s="72" t="s">
        <v>15</v>
      </c>
      <c r="O35" s="153">
        <f t="shared" si="3"/>
        <v>700910</v>
      </c>
      <c r="P35" s="153">
        <v>681990</v>
      </c>
      <c r="Q35" s="153">
        <v>18795</v>
      </c>
      <c r="R35" s="153" t="s">
        <v>203</v>
      </c>
      <c r="S35" s="153">
        <v>125</v>
      </c>
      <c r="T35" s="153">
        <v>29821</v>
      </c>
      <c r="U35" s="160">
        <v>30603</v>
      </c>
      <c r="W35" s="120"/>
      <c r="X35" s="120"/>
      <c r="Y35" s="120"/>
      <c r="Z35" s="120"/>
    </row>
    <row r="36" spans="1:26" ht="24.75" customHeight="1">
      <c r="A36" s="70" t="s">
        <v>142</v>
      </c>
      <c r="B36" s="72" t="s">
        <v>16</v>
      </c>
      <c r="C36" s="153">
        <v>77</v>
      </c>
      <c r="D36" s="150">
        <f t="shared" si="0"/>
        <v>1406</v>
      </c>
      <c r="E36" s="154">
        <f t="shared" si="1"/>
        <v>1406</v>
      </c>
      <c r="F36" s="155">
        <v>1106</v>
      </c>
      <c r="G36" s="155">
        <v>300</v>
      </c>
      <c r="H36" s="154">
        <f t="shared" si="2"/>
        <v>0</v>
      </c>
      <c r="I36" s="153" t="s">
        <v>203</v>
      </c>
      <c r="J36" s="153" t="s">
        <v>204</v>
      </c>
      <c r="K36" s="153">
        <v>569949</v>
      </c>
      <c r="L36" s="153">
        <v>2004169</v>
      </c>
      <c r="M36" s="70" t="s">
        <v>142</v>
      </c>
      <c r="N36" s="72" t="s">
        <v>16</v>
      </c>
      <c r="O36" s="153">
        <f t="shared" si="3"/>
        <v>3239827</v>
      </c>
      <c r="P36" s="153">
        <v>1984439</v>
      </c>
      <c r="Q36" s="153">
        <v>563948</v>
      </c>
      <c r="R36" s="153">
        <v>885</v>
      </c>
      <c r="S36" s="153">
        <v>690555</v>
      </c>
      <c r="T36" s="153">
        <v>1155530</v>
      </c>
      <c r="U36" s="153">
        <v>1172844</v>
      </c>
      <c r="W36" s="120"/>
      <c r="X36" s="120"/>
      <c r="Y36" s="120"/>
      <c r="Z36" s="120"/>
    </row>
    <row r="37" spans="1:26" ht="24.75" customHeight="1">
      <c r="A37" s="70" t="s">
        <v>143</v>
      </c>
      <c r="B37" s="72" t="s">
        <v>144</v>
      </c>
      <c r="C37" s="153">
        <v>10</v>
      </c>
      <c r="D37" s="150">
        <f t="shared" si="0"/>
        <v>178</v>
      </c>
      <c r="E37" s="154">
        <f t="shared" si="1"/>
        <v>178</v>
      </c>
      <c r="F37" s="155">
        <v>148</v>
      </c>
      <c r="G37" s="155">
        <v>30</v>
      </c>
      <c r="H37" s="154">
        <f t="shared" si="2"/>
        <v>0</v>
      </c>
      <c r="I37" s="153" t="s">
        <v>203</v>
      </c>
      <c r="J37" s="153" t="s">
        <v>204</v>
      </c>
      <c r="K37" s="153">
        <v>97675</v>
      </c>
      <c r="L37" s="153">
        <v>278452</v>
      </c>
      <c r="M37" s="70" t="s">
        <v>143</v>
      </c>
      <c r="N37" s="72" t="s">
        <v>144</v>
      </c>
      <c r="O37" s="153">
        <f t="shared" si="3"/>
        <v>456748</v>
      </c>
      <c r="P37" s="153">
        <v>424345</v>
      </c>
      <c r="Q37" s="153">
        <v>23943</v>
      </c>
      <c r="R37" s="153" t="s">
        <v>203</v>
      </c>
      <c r="S37" s="153">
        <v>8460</v>
      </c>
      <c r="T37" s="153">
        <v>166680</v>
      </c>
      <c r="U37" s="153">
        <v>167705</v>
      </c>
      <c r="W37" s="120"/>
      <c r="X37" s="120"/>
      <c r="Y37" s="120"/>
      <c r="Z37" s="120"/>
    </row>
    <row r="38" spans="1:26" ht="24.75" customHeight="1">
      <c r="A38" s="70" t="s">
        <v>145</v>
      </c>
      <c r="B38" s="72" t="s">
        <v>35</v>
      </c>
      <c r="C38" s="153">
        <v>58</v>
      </c>
      <c r="D38" s="150">
        <f t="shared" si="0"/>
        <v>2234</v>
      </c>
      <c r="E38" s="154">
        <f t="shared" si="1"/>
        <v>2234</v>
      </c>
      <c r="F38" s="155">
        <v>1821</v>
      </c>
      <c r="G38" s="155">
        <v>413</v>
      </c>
      <c r="H38" s="154">
        <f t="shared" si="2"/>
        <v>0</v>
      </c>
      <c r="I38" s="153" t="s">
        <v>203</v>
      </c>
      <c r="J38" s="153" t="s">
        <v>204</v>
      </c>
      <c r="K38" s="153">
        <v>1205252</v>
      </c>
      <c r="L38" s="153">
        <v>3980002</v>
      </c>
      <c r="M38" s="70" t="s">
        <v>145</v>
      </c>
      <c r="N38" s="72" t="s">
        <v>35</v>
      </c>
      <c r="O38" s="153">
        <f t="shared" si="3"/>
        <v>7416924</v>
      </c>
      <c r="P38" s="153">
        <v>7079360</v>
      </c>
      <c r="Q38" s="153">
        <v>286850</v>
      </c>
      <c r="R38" s="153">
        <v>277</v>
      </c>
      <c r="S38" s="153">
        <v>50437</v>
      </c>
      <c r="T38" s="153">
        <v>3254734</v>
      </c>
      <c r="U38" s="153">
        <v>3143010</v>
      </c>
      <c r="W38" s="120"/>
      <c r="X38" s="120"/>
      <c r="Y38" s="120"/>
      <c r="Z38" s="120"/>
    </row>
    <row r="39" spans="1:26" ht="24.75" customHeight="1">
      <c r="A39" s="70" t="s">
        <v>146</v>
      </c>
      <c r="B39" s="72" t="s">
        <v>36</v>
      </c>
      <c r="C39" s="153">
        <v>8</v>
      </c>
      <c r="D39" s="150">
        <f t="shared" si="0"/>
        <v>547</v>
      </c>
      <c r="E39" s="154">
        <f t="shared" si="1"/>
        <v>547</v>
      </c>
      <c r="F39" s="155">
        <v>354</v>
      </c>
      <c r="G39" s="155">
        <v>193</v>
      </c>
      <c r="H39" s="154">
        <f t="shared" si="2"/>
        <v>0</v>
      </c>
      <c r="I39" s="153" t="s">
        <v>203</v>
      </c>
      <c r="J39" s="153" t="s">
        <v>203</v>
      </c>
      <c r="K39" s="153">
        <v>244571</v>
      </c>
      <c r="L39" s="153">
        <v>552058</v>
      </c>
      <c r="M39" s="70" t="s">
        <v>146</v>
      </c>
      <c r="N39" s="72" t="s">
        <v>36</v>
      </c>
      <c r="O39" s="153">
        <v>1267924</v>
      </c>
      <c r="P39" s="153" t="s">
        <v>206</v>
      </c>
      <c r="Q39" s="153">
        <v>62947</v>
      </c>
      <c r="R39" s="153" t="s">
        <v>204</v>
      </c>
      <c r="S39" s="153" t="s">
        <v>205</v>
      </c>
      <c r="T39" s="153">
        <v>693655</v>
      </c>
      <c r="U39" s="153">
        <v>666224</v>
      </c>
      <c r="W39" s="120"/>
      <c r="X39" s="120"/>
      <c r="Y39" s="120"/>
      <c r="Z39" s="120"/>
    </row>
    <row r="40" spans="1:26" ht="24.75" customHeight="1">
      <c r="A40" s="70" t="s">
        <v>147</v>
      </c>
      <c r="B40" s="73" t="s">
        <v>148</v>
      </c>
      <c r="C40" s="153">
        <v>6</v>
      </c>
      <c r="D40" s="150">
        <f t="shared" si="0"/>
        <v>2251</v>
      </c>
      <c r="E40" s="154">
        <f t="shared" si="1"/>
        <v>2251</v>
      </c>
      <c r="F40" s="155">
        <v>1958</v>
      </c>
      <c r="G40" s="155">
        <v>293</v>
      </c>
      <c r="H40" s="154">
        <f t="shared" si="2"/>
        <v>0</v>
      </c>
      <c r="I40" s="153" t="s">
        <v>203</v>
      </c>
      <c r="J40" s="153" t="s">
        <v>203</v>
      </c>
      <c r="K40" s="153">
        <v>1537560</v>
      </c>
      <c r="L40" s="153">
        <v>8751507</v>
      </c>
      <c r="M40" s="70" t="s">
        <v>147</v>
      </c>
      <c r="N40" s="73" t="s">
        <v>148</v>
      </c>
      <c r="O40" s="153">
        <f t="shared" si="3"/>
        <v>13705899</v>
      </c>
      <c r="P40" s="153">
        <v>13685432</v>
      </c>
      <c r="Q40" s="153">
        <v>16833</v>
      </c>
      <c r="R40" s="153" t="s">
        <v>203</v>
      </c>
      <c r="S40" s="153">
        <v>3634</v>
      </c>
      <c r="T40" s="153">
        <v>6190769</v>
      </c>
      <c r="U40" s="153">
        <v>2248934</v>
      </c>
      <c r="W40" s="120"/>
      <c r="X40" s="120"/>
      <c r="Y40" s="120"/>
      <c r="Z40" s="120"/>
    </row>
    <row r="41" spans="1:26" ht="24.75" customHeight="1">
      <c r="A41" s="70" t="s">
        <v>149</v>
      </c>
      <c r="B41" s="72" t="s">
        <v>17</v>
      </c>
      <c r="C41" s="153">
        <v>22</v>
      </c>
      <c r="D41" s="150">
        <f t="shared" si="0"/>
        <v>688</v>
      </c>
      <c r="E41" s="154">
        <f t="shared" si="1"/>
        <v>687</v>
      </c>
      <c r="F41" s="155">
        <v>536</v>
      </c>
      <c r="G41" s="155">
        <v>151</v>
      </c>
      <c r="H41" s="154">
        <f t="shared" si="2"/>
        <v>1</v>
      </c>
      <c r="I41" s="153">
        <v>1</v>
      </c>
      <c r="J41" s="153" t="s">
        <v>203</v>
      </c>
      <c r="K41" s="153">
        <v>349460</v>
      </c>
      <c r="L41" s="153">
        <v>3607164</v>
      </c>
      <c r="M41" s="70" t="s">
        <v>149</v>
      </c>
      <c r="N41" s="72" t="s">
        <v>17</v>
      </c>
      <c r="O41" s="153">
        <f t="shared" si="3"/>
        <v>4975739</v>
      </c>
      <c r="P41" s="153">
        <v>4917192</v>
      </c>
      <c r="Q41" s="153">
        <v>26328</v>
      </c>
      <c r="R41" s="153">
        <v>81</v>
      </c>
      <c r="S41" s="153">
        <v>32138</v>
      </c>
      <c r="T41" s="153">
        <v>1294012</v>
      </c>
      <c r="U41" s="153">
        <v>1163983</v>
      </c>
      <c r="W41" s="120"/>
      <c r="X41" s="120"/>
      <c r="Y41" s="19"/>
      <c r="Z41" s="19"/>
    </row>
    <row r="42" spans="1:25" ht="24.75" customHeight="1">
      <c r="A42" s="70" t="s">
        <v>150</v>
      </c>
      <c r="B42" s="72" t="s">
        <v>151</v>
      </c>
      <c r="C42" s="153">
        <v>7</v>
      </c>
      <c r="D42" s="150">
        <f t="shared" si="0"/>
        <v>2090</v>
      </c>
      <c r="E42" s="154">
        <f t="shared" si="1"/>
        <v>2090</v>
      </c>
      <c r="F42" s="155">
        <v>1595</v>
      </c>
      <c r="G42" s="155">
        <v>495</v>
      </c>
      <c r="H42" s="154">
        <f t="shared" si="2"/>
        <v>0</v>
      </c>
      <c r="I42" s="153" t="s">
        <v>60</v>
      </c>
      <c r="J42" s="153" t="s">
        <v>204</v>
      </c>
      <c r="K42" s="153">
        <v>947152</v>
      </c>
      <c r="L42" s="153">
        <v>16009470</v>
      </c>
      <c r="M42" s="70" t="s">
        <v>150</v>
      </c>
      <c r="N42" s="72" t="s">
        <v>151</v>
      </c>
      <c r="O42" s="153">
        <f t="shared" si="3"/>
        <v>24459494</v>
      </c>
      <c r="P42" s="153">
        <v>24269213</v>
      </c>
      <c r="Q42" s="153">
        <v>190281</v>
      </c>
      <c r="R42" s="153" t="s">
        <v>203</v>
      </c>
      <c r="S42" s="153" t="s">
        <v>203</v>
      </c>
      <c r="T42" s="153">
        <v>7896452</v>
      </c>
      <c r="U42" s="153">
        <v>7476022</v>
      </c>
      <c r="W42" s="120"/>
      <c r="X42" s="19"/>
      <c r="Y42" s="19"/>
    </row>
    <row r="43" spans="1:23" ht="24.75" customHeight="1">
      <c r="A43" s="70" t="s">
        <v>152</v>
      </c>
      <c r="B43" s="72" t="s">
        <v>18</v>
      </c>
      <c r="C43" s="153">
        <v>71</v>
      </c>
      <c r="D43" s="150">
        <f t="shared" si="0"/>
        <v>4407</v>
      </c>
      <c r="E43" s="154">
        <f t="shared" si="1"/>
        <v>4407</v>
      </c>
      <c r="F43" s="155">
        <v>3640</v>
      </c>
      <c r="G43" s="155">
        <v>767</v>
      </c>
      <c r="H43" s="154">
        <f t="shared" si="2"/>
        <v>0</v>
      </c>
      <c r="I43" s="153" t="s">
        <v>203</v>
      </c>
      <c r="J43" s="153" t="s">
        <v>204</v>
      </c>
      <c r="K43" s="153">
        <v>2183791</v>
      </c>
      <c r="L43" s="153">
        <v>12719644</v>
      </c>
      <c r="M43" s="70" t="s">
        <v>152</v>
      </c>
      <c r="N43" s="72" t="s">
        <v>18</v>
      </c>
      <c r="O43" s="153">
        <f t="shared" si="3"/>
        <v>18940909</v>
      </c>
      <c r="P43" s="153">
        <v>17878250</v>
      </c>
      <c r="Q43" s="153">
        <v>984840</v>
      </c>
      <c r="R43" s="153">
        <v>3845</v>
      </c>
      <c r="S43" s="153">
        <v>73974</v>
      </c>
      <c r="T43" s="153">
        <v>5875912</v>
      </c>
      <c r="U43" s="153">
        <v>5678275</v>
      </c>
      <c r="W43" s="120"/>
    </row>
    <row r="44" spans="1:23" ht="24.75" customHeight="1" thickBot="1">
      <c r="A44" s="74" t="s">
        <v>153</v>
      </c>
      <c r="B44" s="75" t="s">
        <v>19</v>
      </c>
      <c r="C44" s="157">
        <v>10</v>
      </c>
      <c r="D44" s="130">
        <f t="shared" si="0"/>
        <v>118</v>
      </c>
      <c r="E44" s="158">
        <f>F44+G44</f>
        <v>116</v>
      </c>
      <c r="F44" s="130">
        <v>78</v>
      </c>
      <c r="G44" s="130">
        <v>38</v>
      </c>
      <c r="H44" s="158">
        <f t="shared" si="2"/>
        <v>2</v>
      </c>
      <c r="I44" s="159">
        <v>2</v>
      </c>
      <c r="J44" s="159" t="s">
        <v>60</v>
      </c>
      <c r="K44" s="159">
        <v>29877</v>
      </c>
      <c r="L44" s="159">
        <v>64588</v>
      </c>
      <c r="M44" s="74" t="s">
        <v>153</v>
      </c>
      <c r="N44" s="75" t="s">
        <v>19</v>
      </c>
      <c r="O44" s="157">
        <f t="shared" si="3"/>
        <v>140243</v>
      </c>
      <c r="P44" s="159">
        <v>132079</v>
      </c>
      <c r="Q44" s="159">
        <v>4215</v>
      </c>
      <c r="R44" s="153" t="s">
        <v>203</v>
      </c>
      <c r="S44" s="153">
        <v>3949</v>
      </c>
      <c r="T44" s="153">
        <v>70573</v>
      </c>
      <c r="U44" s="153">
        <v>70573</v>
      </c>
      <c r="W44" s="19"/>
    </row>
    <row r="45" spans="3:21" s="61" customFormat="1" ht="17.25" customHeight="1">
      <c r="C45" s="76"/>
      <c r="D45" s="76"/>
      <c r="E45" s="76"/>
      <c r="F45" s="76"/>
      <c r="G45" s="76"/>
      <c r="I45" s="417" t="s">
        <v>188</v>
      </c>
      <c r="J45" s="417"/>
      <c r="K45" s="417"/>
      <c r="L45" s="417"/>
      <c r="M45" s="418" t="s">
        <v>237</v>
      </c>
      <c r="N45" s="418"/>
      <c r="O45" s="418"/>
      <c r="P45" s="418"/>
      <c r="Q45" s="418"/>
      <c r="R45" s="417" t="s">
        <v>187</v>
      </c>
      <c r="S45" s="417"/>
      <c r="T45" s="417"/>
      <c r="U45" s="417"/>
    </row>
    <row r="46" spans="8:19" ht="16.5" customHeight="1">
      <c r="H46" s="77"/>
      <c r="I46" s="77"/>
      <c r="J46" s="77"/>
      <c r="M46" s="418"/>
      <c r="N46" s="418"/>
      <c r="O46" s="418"/>
      <c r="P46" s="418"/>
      <c r="Q46" s="418"/>
      <c r="R46" s="19"/>
      <c r="S46" s="19"/>
    </row>
  </sheetData>
  <sheetProtection/>
  <mergeCells count="52">
    <mergeCell ref="A2:J2"/>
    <mergeCell ref="M2:V2"/>
    <mergeCell ref="I45:L45"/>
    <mergeCell ref="M45:Q45"/>
    <mergeCell ref="R45:U45"/>
    <mergeCell ref="M46:Q46"/>
    <mergeCell ref="A17:B17"/>
    <mergeCell ref="M17:N17"/>
    <mergeCell ref="A18:B18"/>
    <mergeCell ref="M18:N18"/>
    <mergeCell ref="A20:B20"/>
    <mergeCell ref="M20:N20"/>
    <mergeCell ref="A14:B14"/>
    <mergeCell ref="M14:N14"/>
    <mergeCell ref="A15:B15"/>
    <mergeCell ref="M15:N15"/>
    <mergeCell ref="A16:B16"/>
    <mergeCell ref="M16:N16"/>
    <mergeCell ref="A19:B19"/>
    <mergeCell ref="M19:N19"/>
    <mergeCell ref="A10:B10"/>
    <mergeCell ref="M10:N10"/>
    <mergeCell ref="A11:B11"/>
    <mergeCell ref="M11:N11"/>
    <mergeCell ref="A12:B12"/>
    <mergeCell ref="M12:N12"/>
    <mergeCell ref="S5:S7"/>
    <mergeCell ref="A8:B8"/>
    <mergeCell ref="M8:N8"/>
    <mergeCell ref="A9:B9"/>
    <mergeCell ref="M9:N9"/>
    <mergeCell ref="K4:K7"/>
    <mergeCell ref="L4:L7"/>
    <mergeCell ref="M4:N7"/>
    <mergeCell ref="C4:C7"/>
    <mergeCell ref="H6:J6"/>
    <mergeCell ref="E5:G6"/>
    <mergeCell ref="O5:O7"/>
    <mergeCell ref="P5:P7"/>
    <mergeCell ref="Q5:Q7"/>
    <mergeCell ref="R5:R7"/>
    <mergeCell ref="H5:J5"/>
    <mergeCell ref="A13:B13"/>
    <mergeCell ref="M13:N13"/>
    <mergeCell ref="A1:L1"/>
    <mergeCell ref="M1:U1"/>
    <mergeCell ref="K3:L3"/>
    <mergeCell ref="T3:U3"/>
    <mergeCell ref="A4:B7"/>
    <mergeCell ref="T4:T7"/>
    <mergeCell ref="U4:U7"/>
    <mergeCell ref="D5:D7"/>
  </mergeCells>
  <printOptions horizontalCentered="1"/>
  <pageMargins left="0.5905511811023623" right="0.5905511811023623" top="0.5905511811023623" bottom="0.5905511811023623" header="0.35433070866141736" footer="0.35433070866141736"/>
  <pageSetup firstPageNumber="7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21"/>
  <sheetViews>
    <sheetView tabSelected="1" defaultGridColor="0" view="pageBreakPreview" zoomScale="120" zoomScaleSheetLayoutView="120" zoomScalePageLayoutView="0" colorId="22" workbookViewId="0" topLeftCell="A1">
      <selection activeCell="J2" sqref="J2"/>
    </sheetView>
  </sheetViews>
  <sheetFormatPr defaultColWidth="10.875" defaultRowHeight="12.75"/>
  <cols>
    <col min="1" max="1" width="10.00390625" style="81" customWidth="1"/>
    <col min="2" max="2" width="7.75390625" style="81" customWidth="1"/>
    <col min="3" max="3" width="6.75390625" style="82" customWidth="1"/>
    <col min="4" max="4" width="8.875" style="81" bestFit="1" customWidth="1"/>
    <col min="5" max="5" width="6.75390625" style="81" customWidth="1"/>
    <col min="6" max="6" width="11.625" style="81" bestFit="1" customWidth="1"/>
    <col min="7" max="7" width="13.00390625" style="81" customWidth="1"/>
    <col min="8" max="8" width="13.75390625" style="81" customWidth="1"/>
    <col min="9" max="9" width="6.75390625" style="81" customWidth="1"/>
    <col min="10" max="10" width="13.625" style="81" customWidth="1"/>
    <col min="11" max="11" width="6.75390625" style="81" customWidth="1"/>
    <col min="12" max="16384" width="10.875" style="81" customWidth="1"/>
  </cols>
  <sheetData>
    <row r="1" spans="1:11" s="78" customFormat="1" ht="20.25" customHeight="1">
      <c r="A1" s="419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s="78" customFormat="1" ht="15" customHeight="1" thickBot="1">
      <c r="A2" s="79"/>
      <c r="B2" s="79"/>
      <c r="C2" s="80"/>
      <c r="D2" s="79"/>
      <c r="E2" s="79"/>
      <c r="F2" s="79"/>
      <c r="G2" s="79"/>
      <c r="H2" s="79"/>
      <c r="I2" s="79"/>
      <c r="J2" s="79"/>
      <c r="K2" s="214" t="s">
        <v>154</v>
      </c>
    </row>
    <row r="3" spans="2:11" ht="20.25" customHeight="1">
      <c r="B3" s="420" t="s">
        <v>155</v>
      </c>
      <c r="C3" s="421"/>
      <c r="D3" s="422" t="s">
        <v>156</v>
      </c>
      <c r="E3" s="421"/>
      <c r="F3" s="423" t="s">
        <v>157</v>
      </c>
      <c r="G3" s="425" t="s">
        <v>158</v>
      </c>
      <c r="H3" s="422" t="s">
        <v>159</v>
      </c>
      <c r="I3" s="421"/>
      <c r="J3" s="422" t="s">
        <v>160</v>
      </c>
      <c r="K3" s="426"/>
    </row>
    <row r="4" spans="1:11" ht="20.25" customHeight="1">
      <c r="A4" s="83" t="s">
        <v>161</v>
      </c>
      <c r="B4" s="121" t="s">
        <v>162</v>
      </c>
      <c r="C4" s="122" t="s">
        <v>163</v>
      </c>
      <c r="D4" s="123" t="s">
        <v>162</v>
      </c>
      <c r="E4" s="123" t="s">
        <v>163</v>
      </c>
      <c r="F4" s="424"/>
      <c r="G4" s="424"/>
      <c r="H4" s="202" t="s">
        <v>162</v>
      </c>
      <c r="I4" s="123" t="s">
        <v>163</v>
      </c>
      <c r="J4" s="202" t="s">
        <v>162</v>
      </c>
      <c r="K4" s="124" t="s">
        <v>163</v>
      </c>
    </row>
    <row r="5" spans="1:11" ht="39.75" customHeight="1">
      <c r="A5" s="198" t="s">
        <v>164</v>
      </c>
      <c r="B5" s="161">
        <v>5086</v>
      </c>
      <c r="C5" s="162">
        <v>100</v>
      </c>
      <c r="D5" s="163">
        <v>209515</v>
      </c>
      <c r="E5" s="164">
        <v>100</v>
      </c>
      <c r="F5" s="165">
        <v>97609172</v>
      </c>
      <c r="G5" s="165">
        <v>650141679</v>
      </c>
      <c r="H5" s="166">
        <v>956845228</v>
      </c>
      <c r="I5" s="164">
        <v>100</v>
      </c>
      <c r="J5" s="166">
        <v>305434726</v>
      </c>
      <c r="K5" s="167">
        <v>100</v>
      </c>
    </row>
    <row r="6" spans="1:11" ht="39.75" customHeight="1">
      <c r="A6" s="199" t="s">
        <v>165</v>
      </c>
      <c r="B6" s="168">
        <f>SUM(B7:B20)</f>
        <v>4720</v>
      </c>
      <c r="C6" s="169">
        <f>ROUND(B6/B5*100,1)</f>
        <v>92.8</v>
      </c>
      <c r="D6" s="170">
        <f>SUM(D7:D20)</f>
        <v>186815</v>
      </c>
      <c r="E6" s="171">
        <f>ROUND(D6/D5*100,1)</f>
        <v>89.2</v>
      </c>
      <c r="F6" s="170">
        <f>SUM(F7:F20)</f>
        <v>85167055</v>
      </c>
      <c r="G6" s="170">
        <f>SUM(G7:G20)</f>
        <v>582536271</v>
      </c>
      <c r="H6" s="170">
        <f>SUM(H7:H20)</f>
        <v>870520494</v>
      </c>
      <c r="I6" s="171">
        <f>ROUND(H6/H5*100,1)</f>
        <v>91</v>
      </c>
      <c r="J6" s="170">
        <f>SUM(J7:J20)</f>
        <v>285819332</v>
      </c>
      <c r="K6" s="171">
        <f>ROUND(J6/J5*100,1)</f>
        <v>93.6</v>
      </c>
    </row>
    <row r="7" spans="1:11" ht="39.75" customHeight="1">
      <c r="A7" s="200" t="s">
        <v>166</v>
      </c>
      <c r="B7" s="172">
        <v>1239</v>
      </c>
      <c r="C7" s="173">
        <v>24.4</v>
      </c>
      <c r="D7" s="174">
        <v>54007</v>
      </c>
      <c r="E7" s="173">
        <f>ROUND(D7/D5*100,1)</f>
        <v>25.8</v>
      </c>
      <c r="F7" s="175">
        <v>26060091</v>
      </c>
      <c r="G7" s="175">
        <v>175904364</v>
      </c>
      <c r="H7" s="174">
        <v>271456239</v>
      </c>
      <c r="I7" s="173">
        <f>ROUND(H7/H5*100,1)</f>
        <v>28.4</v>
      </c>
      <c r="J7" s="174">
        <v>98376726</v>
      </c>
      <c r="K7" s="173">
        <f>ROUND(J7/J5*100,1)</f>
        <v>32.2</v>
      </c>
    </row>
    <row r="8" spans="1:11" ht="39.75" customHeight="1">
      <c r="A8" s="200" t="s">
        <v>210</v>
      </c>
      <c r="B8" s="172">
        <v>429</v>
      </c>
      <c r="C8" s="173">
        <v>8.4</v>
      </c>
      <c r="D8" s="174">
        <v>20011</v>
      </c>
      <c r="E8" s="173">
        <f>ROUND(D8/D5*100,1)</f>
        <v>9.6</v>
      </c>
      <c r="F8" s="175">
        <v>9154758</v>
      </c>
      <c r="G8" s="175">
        <v>64597656</v>
      </c>
      <c r="H8" s="174">
        <v>102947956</v>
      </c>
      <c r="I8" s="173">
        <f>ROUND(H8/H5*100,1)</f>
        <v>10.8</v>
      </c>
      <c r="J8" s="174">
        <v>36791962</v>
      </c>
      <c r="K8" s="173">
        <f>ROUND(J8/J5*100,1)</f>
        <v>12</v>
      </c>
    </row>
    <row r="9" spans="1:11" ht="39.75" customHeight="1">
      <c r="A9" s="200" t="s">
        <v>167</v>
      </c>
      <c r="B9" s="172">
        <v>52</v>
      </c>
      <c r="C9" s="173">
        <v>1</v>
      </c>
      <c r="D9" s="174">
        <v>1717</v>
      </c>
      <c r="E9" s="173">
        <f>ROUND(D9/D5*100,1)</f>
        <v>0.8</v>
      </c>
      <c r="F9" s="175">
        <v>723532</v>
      </c>
      <c r="G9" s="175">
        <v>7962231</v>
      </c>
      <c r="H9" s="174">
        <v>9496380</v>
      </c>
      <c r="I9" s="173">
        <f>ROUND(H9/H5*100,1)</f>
        <v>1</v>
      </c>
      <c r="J9" s="174">
        <v>1474113</v>
      </c>
      <c r="K9" s="173">
        <f>ROUND(J9/J5*100,1)</f>
        <v>0.5</v>
      </c>
    </row>
    <row r="10" spans="1:11" ht="39.75" customHeight="1">
      <c r="A10" s="200" t="s">
        <v>168</v>
      </c>
      <c r="B10" s="172">
        <v>202</v>
      </c>
      <c r="C10" s="173">
        <v>4</v>
      </c>
      <c r="D10" s="174">
        <v>9977</v>
      </c>
      <c r="E10" s="173">
        <f>ROUND(D10/D5*100,1)</f>
        <v>4.8</v>
      </c>
      <c r="F10" s="175">
        <v>4825357</v>
      </c>
      <c r="G10" s="175">
        <v>23768209</v>
      </c>
      <c r="H10" s="174">
        <v>40652302</v>
      </c>
      <c r="I10" s="173">
        <f>ROUND(H10/H5*100,1)</f>
        <v>4.2</v>
      </c>
      <c r="J10" s="174">
        <v>15930386</v>
      </c>
      <c r="K10" s="173">
        <f>ROUND(J10/J5*100,1)</f>
        <v>5.2</v>
      </c>
    </row>
    <row r="11" spans="1:11" ht="39.75" customHeight="1">
      <c r="A11" s="200" t="s">
        <v>169</v>
      </c>
      <c r="B11" s="172">
        <v>378</v>
      </c>
      <c r="C11" s="173">
        <f>ROUND(B11/B5*100,1)</f>
        <v>7.4</v>
      </c>
      <c r="D11" s="174">
        <v>14069</v>
      </c>
      <c r="E11" s="173">
        <f>ROUND(D11/D5*100,1)</f>
        <v>6.7</v>
      </c>
      <c r="F11" s="175">
        <v>6304715</v>
      </c>
      <c r="G11" s="175">
        <v>37273879</v>
      </c>
      <c r="H11" s="174">
        <v>57866788</v>
      </c>
      <c r="I11" s="173">
        <f>ROUND(H11/H5*100,1)</f>
        <v>6</v>
      </c>
      <c r="J11" s="174">
        <v>19588882</v>
      </c>
      <c r="K11" s="173">
        <f>ROUND(J11/J5*100,1)</f>
        <v>6.4</v>
      </c>
    </row>
    <row r="12" spans="1:11" ht="39.75" customHeight="1">
      <c r="A12" s="200" t="s">
        <v>170</v>
      </c>
      <c r="B12" s="172">
        <v>1227</v>
      </c>
      <c r="C12" s="173">
        <f>ROUND(B12/B5*100,1)</f>
        <v>24.1</v>
      </c>
      <c r="D12" s="174">
        <v>38399</v>
      </c>
      <c r="E12" s="173">
        <f>ROUND(D12/D5*100,1)</f>
        <v>18.3</v>
      </c>
      <c r="F12" s="175">
        <v>16914097</v>
      </c>
      <c r="G12" s="175">
        <v>158211394</v>
      </c>
      <c r="H12" s="174">
        <v>205197228</v>
      </c>
      <c r="I12" s="173">
        <f>ROUND(H12/H5*100,1)</f>
        <v>21.4</v>
      </c>
      <c r="J12" s="174">
        <v>47583473</v>
      </c>
      <c r="K12" s="173">
        <f>ROUND(J12/J5*100,1)</f>
        <v>15.6</v>
      </c>
    </row>
    <row r="13" spans="1:11" ht="39.75" customHeight="1">
      <c r="A13" s="200" t="s">
        <v>171</v>
      </c>
      <c r="B13" s="172">
        <v>240</v>
      </c>
      <c r="C13" s="173">
        <f>ROUND(B13/B5*100,1)</f>
        <v>4.7</v>
      </c>
      <c r="D13" s="174">
        <v>7318</v>
      </c>
      <c r="E13" s="173">
        <f>ROUND(D13/D5*100,1)</f>
        <v>3.5</v>
      </c>
      <c r="F13" s="175">
        <v>3125962</v>
      </c>
      <c r="G13" s="175">
        <v>10550667</v>
      </c>
      <c r="H13" s="174">
        <v>17409321</v>
      </c>
      <c r="I13" s="173">
        <f>ROUND(H13/H5*100,1)</f>
        <v>1.8</v>
      </c>
      <c r="J13" s="174">
        <v>6617877</v>
      </c>
      <c r="K13" s="173">
        <f>ROUND(J13/J5*100,1)</f>
        <v>2.2</v>
      </c>
    </row>
    <row r="14" spans="1:11" ht="39.75" customHeight="1">
      <c r="A14" s="200" t="s">
        <v>172</v>
      </c>
      <c r="B14" s="172">
        <v>90</v>
      </c>
      <c r="C14" s="173">
        <f>ROUND(B14/B5*100,1)</f>
        <v>1.8</v>
      </c>
      <c r="D14" s="174">
        <v>3859</v>
      </c>
      <c r="E14" s="173">
        <f>ROUND(D14/D5*100,1)</f>
        <v>1.8</v>
      </c>
      <c r="F14" s="175">
        <v>1620978</v>
      </c>
      <c r="G14" s="175">
        <v>7997587</v>
      </c>
      <c r="H14" s="174">
        <v>12180447</v>
      </c>
      <c r="I14" s="173">
        <f>ROUND(H14/H5*100,1)</f>
        <v>1.3</v>
      </c>
      <c r="J14" s="174">
        <v>3950479</v>
      </c>
      <c r="K14" s="173">
        <f>ROUND(J14/J5*100,1)</f>
        <v>1.3</v>
      </c>
    </row>
    <row r="15" spans="1:11" ht="39.75" customHeight="1">
      <c r="A15" s="200" t="s">
        <v>173</v>
      </c>
      <c r="B15" s="172">
        <v>80</v>
      </c>
      <c r="C15" s="173">
        <f>ROUND(B15/B5*100,1)</f>
        <v>1.6</v>
      </c>
      <c r="D15" s="174">
        <v>2300</v>
      </c>
      <c r="E15" s="173">
        <f>ROUND(D15/D5*100,1)</f>
        <v>1.1</v>
      </c>
      <c r="F15" s="175">
        <v>778743</v>
      </c>
      <c r="G15" s="175">
        <v>2695941</v>
      </c>
      <c r="H15" s="174">
        <v>4728865</v>
      </c>
      <c r="I15" s="173">
        <f>ROUND(H15/H5*100,1)</f>
        <v>0.5</v>
      </c>
      <c r="J15" s="174">
        <v>1911463</v>
      </c>
      <c r="K15" s="173">
        <f>ROUND(J15/J5*100,1)</f>
        <v>0.6</v>
      </c>
    </row>
    <row r="16" spans="1:11" ht="39.75" customHeight="1">
      <c r="A16" s="200" t="s">
        <v>174</v>
      </c>
      <c r="B16" s="172">
        <v>47</v>
      </c>
      <c r="C16" s="173">
        <f>ROUND(B16/B5*100,1)</f>
        <v>0.9</v>
      </c>
      <c r="D16" s="174">
        <v>3592</v>
      </c>
      <c r="E16" s="173">
        <f>ROUND(D16/D5*100,1)</f>
        <v>1.7</v>
      </c>
      <c r="F16" s="175">
        <v>1950797</v>
      </c>
      <c r="G16" s="175">
        <v>18134768</v>
      </c>
      <c r="H16" s="174">
        <v>27300632</v>
      </c>
      <c r="I16" s="173">
        <f>ROUND(H16/H5*100,1)</f>
        <v>2.9</v>
      </c>
      <c r="J16" s="174">
        <v>9195777</v>
      </c>
      <c r="K16" s="173">
        <f>ROUND(J16/J5*100,1)</f>
        <v>3</v>
      </c>
    </row>
    <row r="17" spans="1:11" s="78" customFormat="1" ht="39.75" customHeight="1">
      <c r="A17" s="225" t="s">
        <v>175</v>
      </c>
      <c r="B17" s="203">
        <v>432</v>
      </c>
      <c r="C17" s="204">
        <f>ROUND(B17/B5*100,1)</f>
        <v>8.5</v>
      </c>
      <c r="D17" s="205">
        <v>20057</v>
      </c>
      <c r="E17" s="204">
        <f>ROUND(D17/D5*100,1)</f>
        <v>9.6</v>
      </c>
      <c r="F17" s="206">
        <v>9479777</v>
      </c>
      <c r="G17" s="206">
        <v>57791523</v>
      </c>
      <c r="H17" s="205">
        <v>90751207</v>
      </c>
      <c r="I17" s="204">
        <f>ROUND(H17/H5*100,1)</f>
        <v>9.5</v>
      </c>
      <c r="J17" s="205">
        <v>32380083</v>
      </c>
      <c r="K17" s="204">
        <f>ROUND(J17/J5*100,1)</f>
        <v>10.6</v>
      </c>
    </row>
    <row r="18" spans="1:11" ht="39.75" customHeight="1">
      <c r="A18" s="200" t="s">
        <v>176</v>
      </c>
      <c r="B18" s="172">
        <v>163</v>
      </c>
      <c r="C18" s="173">
        <f>ROUND(B18/B5*100,1)</f>
        <v>3.2</v>
      </c>
      <c r="D18" s="174">
        <v>7186</v>
      </c>
      <c r="E18" s="173">
        <f>ROUND(D18/D5*100,1)</f>
        <v>3.4</v>
      </c>
      <c r="F18" s="175">
        <v>2457685</v>
      </c>
      <c r="G18" s="175">
        <v>10669655</v>
      </c>
      <c r="H18" s="174">
        <v>19365643</v>
      </c>
      <c r="I18" s="173">
        <f>ROUND(H18/H5*100,1)</f>
        <v>2</v>
      </c>
      <c r="J18" s="174">
        <v>8053104</v>
      </c>
      <c r="K18" s="173">
        <f>ROUND(J18/J5*100,1)</f>
        <v>2.6</v>
      </c>
    </row>
    <row r="19" spans="1:11" ht="39.75" customHeight="1">
      <c r="A19" s="84" t="s">
        <v>177</v>
      </c>
      <c r="B19" s="172">
        <v>96</v>
      </c>
      <c r="C19" s="173">
        <f>ROUND(B19/B5*100,1)</f>
        <v>1.9</v>
      </c>
      <c r="D19" s="174">
        <v>3355</v>
      </c>
      <c r="E19" s="173">
        <f>ROUND(D19/D5*100,1)</f>
        <v>1.6</v>
      </c>
      <c r="F19" s="175">
        <v>1351430</v>
      </c>
      <c r="G19" s="175">
        <v>6214540</v>
      </c>
      <c r="H19" s="174">
        <v>9575960</v>
      </c>
      <c r="I19" s="173">
        <f>ROUND(H19/H5*100,1)</f>
        <v>1</v>
      </c>
      <c r="J19" s="174">
        <v>3181412</v>
      </c>
      <c r="K19" s="173">
        <f>ROUND(J19/J5*100,1)</f>
        <v>1</v>
      </c>
    </row>
    <row r="20" spans="1:11" ht="39.75" customHeight="1" thickBot="1">
      <c r="A20" s="201" t="s">
        <v>178</v>
      </c>
      <c r="B20" s="176">
        <v>45</v>
      </c>
      <c r="C20" s="177">
        <f>ROUND(B20/B5*100,1)</f>
        <v>0.9</v>
      </c>
      <c r="D20" s="178">
        <v>968</v>
      </c>
      <c r="E20" s="177">
        <f>ROUND(D20/D5*100,1)</f>
        <v>0.5</v>
      </c>
      <c r="F20" s="179">
        <v>419133</v>
      </c>
      <c r="G20" s="179">
        <v>763857</v>
      </c>
      <c r="H20" s="178">
        <v>1591526</v>
      </c>
      <c r="I20" s="177">
        <f>ROUND(H20/H5*100,1)</f>
        <v>0.2</v>
      </c>
      <c r="J20" s="178">
        <v>783595</v>
      </c>
      <c r="K20" s="177">
        <f>ROUND(J20/J5*100,1)</f>
        <v>0.3</v>
      </c>
    </row>
    <row r="21" spans="1:11" ht="15.75" customHeight="1">
      <c r="A21" s="85"/>
      <c r="B21" s="85"/>
      <c r="C21" s="86"/>
      <c r="D21" s="85"/>
      <c r="E21" s="85"/>
      <c r="F21" s="85"/>
      <c r="H21" s="85"/>
      <c r="I21" s="85"/>
      <c r="J21" s="85"/>
      <c r="K21" s="215" t="s">
        <v>199</v>
      </c>
    </row>
  </sheetData>
  <sheetProtection/>
  <mergeCells count="7">
    <mergeCell ref="A1:K1"/>
    <mergeCell ref="B3:C3"/>
    <mergeCell ref="D3:E3"/>
    <mergeCell ref="F3:F4"/>
    <mergeCell ref="G3:G4"/>
    <mergeCell ref="H3:I3"/>
    <mergeCell ref="J3:K3"/>
  </mergeCells>
  <printOptions/>
  <pageMargins left="0.5905511811023623" right="0.5905511811023623" top="0.5905511811023623" bottom="0.5905511811023623" header="0.2755905511811024" footer="0.2755905511811024"/>
  <pageSetup firstPageNumber="72" useFirstPageNumber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2016-12-16T10:24:42Z</cp:lastPrinted>
  <dcterms:created xsi:type="dcterms:W3CDTF">1997-06-12T17:59:17Z</dcterms:created>
  <dcterms:modified xsi:type="dcterms:W3CDTF">2016-12-20T00:11:24Z</dcterms:modified>
  <cp:category/>
  <cp:version/>
  <cp:contentType/>
  <cp:contentStatus/>
</cp:coreProperties>
</file>