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65521" windowWidth="7170" windowHeight="9945" activeTab="0"/>
  </bookViews>
  <sheets>
    <sheet name="7-1鉄道乗車数" sheetId="1" r:id="rId1"/>
    <sheet name="7-2車登録数" sheetId="2" r:id="rId2"/>
    <sheet name="7-3ＩＣ流入出" sheetId="3" r:id="rId3"/>
  </sheets>
  <definedNames>
    <definedName name="_xlnm.Print_Area" localSheetId="0">'7-1鉄道乗車数'!$A$1:$I$41</definedName>
    <definedName name="_xlnm.Print_Area" localSheetId="1">'7-2車登録数'!$A$1:$I$21</definedName>
    <definedName name="_xlnm.Print_Area" localSheetId="2">'7-3ＩＣ流入出'!$A$1:$O$43</definedName>
  </definedNames>
  <calcPr fullCalcOnLoad="1"/>
</workbook>
</file>

<file path=xl/sharedStrings.xml><?xml version="1.0" encoding="utf-8"?>
<sst xmlns="http://schemas.openxmlformats.org/spreadsheetml/2006/main" count="234" uniqueCount="103">
  <si>
    <t>新幹線</t>
  </si>
  <si>
    <t xml:space="preserve">  四    輪    乗    用</t>
  </si>
  <si>
    <t xml:space="preserve">  四    輪    貨    物</t>
  </si>
  <si>
    <t xml:space="preserve">  50cc 超 ～ 90cc 以下</t>
  </si>
  <si>
    <t>安芸津</t>
  </si>
  <si>
    <t>河内</t>
  </si>
  <si>
    <t>旧市内</t>
  </si>
  <si>
    <t>軽自動車</t>
  </si>
  <si>
    <t>入　　　　野　　　　駅</t>
  </si>
  <si>
    <t>河　　　　内　　　　駅</t>
  </si>
  <si>
    <t>安　　芸　　津　　駅</t>
  </si>
  <si>
    <t>風　　　　早　　　　駅</t>
  </si>
  <si>
    <t>各年4月1日現在　西部県税事務所・市民税課</t>
  </si>
  <si>
    <t>総     　　　　　       計</t>
  </si>
  <si>
    <t>2．車種別自動車等登録台数の推移</t>
  </si>
  <si>
    <t xml:space="preserve">  90cc 超 ～ 125cc 以下</t>
  </si>
  <si>
    <t xml:space="preserve">  50cc 以下</t>
  </si>
  <si>
    <t>ＪＲ西日本</t>
  </si>
  <si>
    <t>単位：台</t>
  </si>
  <si>
    <t>単位：人／日</t>
  </si>
  <si>
    <t>単位：台</t>
  </si>
  <si>
    <t>月別</t>
  </si>
  <si>
    <t>2010（平成22）年</t>
  </si>
  <si>
    <t>区分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</si>
  <si>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</si>
  <si>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</si>
  <si>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</si>
  <si>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</si>
  <si>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</si>
  <si>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</si>
  <si>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</si>
  <si>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</si>
  <si>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</si>
  <si>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</si>
  <si>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</si>
  <si>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</si>
  <si>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志和IC</t>
  </si>
  <si>
    <t>西条IC</t>
  </si>
  <si>
    <t>河内IC</t>
  </si>
  <si>
    <t>平成22年度</t>
  </si>
  <si>
    <t>2011（平成23）年</t>
  </si>
  <si>
    <t>高屋JCT・IC</t>
  </si>
  <si>
    <t>西日本高速道路株式会社</t>
  </si>
  <si>
    <t>（平23）</t>
  </si>
  <si>
    <t>（平24）</t>
  </si>
  <si>
    <t>（平25）</t>
  </si>
  <si>
    <t>（平26）</t>
  </si>
  <si>
    <t>3．市内各ＩＣ流入流出台数</t>
  </si>
  <si>
    <t xml:space="preserve">  二輪125cc 超～250cc 以下</t>
  </si>
  <si>
    <t>自転車
原動機付</t>
  </si>
  <si>
    <t xml:space="preserve">  三       　          輪</t>
  </si>
  <si>
    <t>（平27）</t>
  </si>
  <si>
    <t>（平28）</t>
  </si>
  <si>
    <t>総数</t>
  </si>
  <si>
    <t>乗用車</t>
  </si>
  <si>
    <t>三輪車</t>
  </si>
  <si>
    <t>貨物車（ライトバンを含む）</t>
  </si>
  <si>
    <t>けん引車・被けん引車</t>
  </si>
  <si>
    <t>バス</t>
  </si>
  <si>
    <t>特殊用途車</t>
  </si>
  <si>
    <t>小型特殊自動車</t>
  </si>
  <si>
    <t>二輪小型自動車（250cc超えるもの）</t>
  </si>
  <si>
    <t>平成24年度</t>
  </si>
  <si>
    <t>2012(平成24）年</t>
  </si>
  <si>
    <t>2013（平成25）年</t>
  </si>
  <si>
    <t>平成25年度</t>
  </si>
  <si>
    <t>2013(平成25）年</t>
  </si>
  <si>
    <t>2014（平成26）年</t>
  </si>
  <si>
    <t>4月</t>
  </si>
  <si>
    <t>平成26年度</t>
  </si>
  <si>
    <t>2014(平成26）年</t>
  </si>
  <si>
    <t>2015（平成27）年</t>
  </si>
  <si>
    <t>平成27年度</t>
  </si>
  <si>
    <t>2015(平成27）年</t>
  </si>
  <si>
    <t>2016（平成28）年</t>
  </si>
  <si>
    <t>5月</t>
  </si>
  <si>
    <t>注　本データは、無料車抜きの数値です。</t>
  </si>
  <si>
    <t>（平29）</t>
  </si>
  <si>
    <t>平成28年度</t>
  </si>
  <si>
    <t>2016(平成28）年</t>
  </si>
  <si>
    <t>2017（平成29）年</t>
  </si>
  <si>
    <t>1．ＪＲ西日本各駅別乗車人員の推移（1日当たり）</t>
  </si>
  <si>
    <t>（平25）</t>
  </si>
  <si>
    <t>（平27）</t>
  </si>
  <si>
    <t>（平28）</t>
  </si>
  <si>
    <t>八　　本　　松　　駅</t>
  </si>
  <si>
    <t>総数</t>
  </si>
  <si>
    <t>定期</t>
  </si>
  <si>
    <t>その他</t>
  </si>
  <si>
    <t>西　　　　条　　　　駅</t>
  </si>
  <si>
    <t>西　　高　　屋　　駅</t>
  </si>
  <si>
    <t>白　　　　市　　　　駅</t>
  </si>
  <si>
    <t>東　　広　　島　　駅</t>
  </si>
  <si>
    <t>寺家駅</t>
  </si>
  <si>
    <t>合計</t>
  </si>
  <si>
    <t>小計</t>
  </si>
  <si>
    <t>-</t>
  </si>
  <si>
    <t>-</t>
  </si>
  <si>
    <t xml:space="preserve">   2　小数点以下四捨五入のため、合計と一致しない場合があります。</t>
  </si>
  <si>
    <t>年度　</t>
  </si>
  <si>
    <t>　区分</t>
  </si>
  <si>
    <t>　年度　</t>
  </si>
  <si>
    <t>注１  平成２９年３月４日に寺家駅が開業。平成28年度件数は来年度に掲載。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</si>
</sst>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;&quot;△ &quot;0.0"/>
    <numFmt numFmtId="184" formatCode="yyyy"/>
    <numFmt numFmtId="185" formatCode="[$-411]\(gge\)"/>
    <numFmt numFmtId="186" formatCode="[$-411]\(gg&quot;元&quot;\)"/>
    <numFmt numFmtId="187" formatCode="[$-411]\(\ \ \ e\)"/>
    <numFmt numFmtId="188" formatCode="[$-411]yyyy\(gge\)&quot;年&quot;m&quot;月&quot;"/>
    <numFmt numFmtId="189" formatCode="[$-411]yyyy\(gge\)&quot;年度&quot;"/>
    <numFmt numFmtId="190" formatCode="[$-411]yyyy\(gg&quot;元&quot;\)&quot;年度&quot;"/>
    <numFmt numFmtId="191" formatCode="[$-411]yyyy\(\ \ \ e\)&quot;年度&quot;"/>
    <numFmt numFmtId="192" formatCode="[$-411]yyyy\(\ \ e\)&quot;年&quot;m&quot;月&quot;"/>
    <numFmt numFmtId="193" formatCode="[$-411]yyyy\(\ \ e\)&quot;年&quot;\ m&quot;月&quot;"/>
    <numFmt numFmtId="194" formatCode="[$-411]yyyy\(\ e\)&quot;年&quot;\ m&quot;月&quot;"/>
    <numFmt numFmtId="195" formatCode="[$-411]yyyy\(\ e\)&quot;年&quot;m&quot;月&quot;"/>
    <numFmt numFmtId="196" formatCode="[$-411]yyyy\(e\)&quot;年&quot;\ m&quot;月&quot;"/>
    <numFmt numFmtId="197" formatCode="[$-411]yyyy\(gge\)\.m\.d"/>
    <numFmt numFmtId="198" formatCode="[$-411]yyyy\(gg\ e\)\.m\.d"/>
    <numFmt numFmtId="199" formatCode="[$-411]yyyy\(gge\)\.\ m\.d"/>
    <numFmt numFmtId="200" formatCode="[$-411]yyyy\(gge\)\.\ m\.d\ \ \ \ "/>
    <numFmt numFmtId="201" formatCode="[$-411]yyyy\(gge\)\.\ m\.d\ \ \ \ \ \ \ \ "/>
    <numFmt numFmtId="202" formatCode="[$-411]yyyy\(gg\ e\)\.m\.d\ \ \ \ \ \ \ \ "/>
    <numFmt numFmtId="203" formatCode="[$-411]yyyy\(gge\)\.\ m\.d\ \ \ \ \ \ \ \ \ \ "/>
    <numFmt numFmtId="204" formatCode="[$-411]yyyy\(gg\ e\)\.m\.d\ \ \ \ \ \ \ \ \ \ "/>
    <numFmt numFmtId="205" formatCode="#,##0;;\-"/>
    <numFmt numFmtId="206" formatCode="\ m&quot;月&quot;"/>
    <numFmt numFmtId="207" formatCode="m&quot;月&quot;"/>
    <numFmt numFmtId="208" formatCode="[$-411]yyyy\(\ \ \ e\)&quot;年&quot;\ m&quot;月&quot;"/>
    <numFmt numFmtId="209" formatCode="[$-411]yyyy\(ggge\)\.\ m\.d"/>
    <numFmt numFmtId="210" formatCode="[$-411]yyyy\(ggg\ e\)\.m\.d"/>
    <numFmt numFmtId="211" formatCode="0;&quot;△ &quot;0"/>
    <numFmt numFmtId="212" formatCode="[$-411]\(\ \ e\)"/>
    <numFmt numFmtId="213" formatCode="[$-411]yyyy\(\ \ e\)&quot;年度&quot;"/>
    <numFmt numFmtId="214" formatCode="[$-411]\(gg\ e\)"/>
    <numFmt numFmtId="215" formatCode="[$-411]yyyy\(gge\)&quot;年&quot;\ m&quot;月&quot;"/>
    <numFmt numFmtId="216" formatCode="[$-411]yyyy\(gg\ e\)&quot;年度&quot;"/>
    <numFmt numFmtId="217" formatCode="mmm\-yyyy"/>
    <numFmt numFmtId="218" formatCode="[$-411]yyyy\(\ \ \ \ e\)&quot;年度&quot;"/>
    <numFmt numFmtId="219" formatCode="[$-411]yyyy\(ggg\ e\)"/>
    <numFmt numFmtId="220" formatCode="[$-411]yyyy\(gge\)"/>
    <numFmt numFmtId="221" formatCode="[$-411]yyyy\(\ \ e\)"/>
    <numFmt numFmtId="222" formatCode="[$-411]yyyy\(\ e\)"/>
    <numFmt numFmtId="223" formatCode="[$-411]\(\ e\)"/>
    <numFmt numFmtId="224" formatCode="[$-411]\(\ &quot;平&quot;e\)"/>
    <numFmt numFmtId="225" formatCode="#,##0_ "/>
    <numFmt numFmtId="226" formatCode="[$-411]yyyy\(gg\ e\)"/>
    <numFmt numFmtId="227" formatCode="[$-411]yyyy\(\ \ \ e\)"/>
    <numFmt numFmtId="228" formatCode="#,##0;\-#,##0;\-"/>
    <numFmt numFmtId="229" formatCode="#,##0_);[Red]\(#,##0\)"/>
  </numFmts>
  <fonts count="61">
    <font>
      <sz val="11"/>
      <name val="ＭＳ Ｐゴシック"/>
      <family val="3"/>
    </font>
    <font>
      <sz val="10"/>
      <name val="標準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color indexed="8"/>
      <name val="ＭＳ Ｐ明朝"/>
      <family val="1"/>
    </font>
    <font>
      <sz val="6"/>
      <name val="ＭＳ Ｐゴシック"/>
      <family val="3"/>
    </font>
    <font>
      <sz val="12"/>
      <name val="標準明朝"/>
      <family val="1"/>
    </font>
    <font>
      <sz val="9"/>
      <name val="ＭＳ Ｐ明朝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/>
      <right style="hair"/>
      <top style="hair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/>
      <right/>
      <top style="hair">
        <color indexed="8"/>
      </top>
      <bottom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59" fillId="0" borderId="0" applyNumberFormat="0" applyFill="0" applyBorder="0" applyAlignment="0" applyProtection="0"/>
    <xf numFmtId="0" fontId="2" fillId="0" borderId="0">
      <alignment/>
      <protection/>
    </xf>
    <xf numFmtId="0" fontId="60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4" fillId="0" borderId="0" xfId="63" applyFont="1">
      <alignment/>
      <protection/>
    </xf>
    <xf numFmtId="0" fontId="4" fillId="0" borderId="10" xfId="63" applyFont="1" applyBorder="1" applyAlignment="1" applyProtection="1">
      <alignment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 vertical="top"/>
    </xf>
    <xf numFmtId="0" fontId="4" fillId="0" borderId="0" xfId="63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63" applyFont="1">
      <alignment/>
      <protection/>
    </xf>
    <xf numFmtId="0" fontId="5" fillId="0" borderId="0" xfId="0" applyFont="1" applyFill="1" applyBorder="1" applyAlignment="1">
      <alignment/>
    </xf>
    <xf numFmtId="49" fontId="4" fillId="0" borderId="13" xfId="63" applyNumberFormat="1" applyFont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8" fillId="0" borderId="0" xfId="63" applyFont="1">
      <alignment/>
      <protection/>
    </xf>
    <xf numFmtId="0" fontId="9" fillId="0" borderId="0" xfId="0" applyFont="1" applyAlignment="1">
      <alignment/>
    </xf>
    <xf numFmtId="0" fontId="9" fillId="0" borderId="14" xfId="0" applyFont="1" applyBorder="1" applyAlignment="1">
      <alignment horizontal="centerContinuous"/>
    </xf>
    <xf numFmtId="0" fontId="9" fillId="0" borderId="14" xfId="0" applyFont="1" applyBorder="1" applyAlignment="1">
      <alignment horizontal="right" vertical="center"/>
    </xf>
    <xf numFmtId="0" fontId="9" fillId="0" borderId="0" xfId="63" applyFont="1" applyProtection="1">
      <alignment/>
      <protection/>
    </xf>
    <xf numFmtId="0" fontId="9" fillId="0" borderId="0" xfId="63" applyFont="1">
      <alignment/>
      <protection/>
    </xf>
    <xf numFmtId="0" fontId="9" fillId="0" borderId="14" xfId="63" applyFont="1" applyBorder="1" applyAlignment="1" applyProtection="1">
      <alignment horizontal="right"/>
      <protection/>
    </xf>
    <xf numFmtId="38" fontId="4" fillId="0" borderId="0" xfId="0" applyNumberFormat="1" applyFont="1" applyAlignment="1">
      <alignment/>
    </xf>
    <xf numFmtId="38" fontId="4" fillId="0" borderId="0" xfId="49" applyFont="1" applyAlignment="1">
      <alignment vertical="center"/>
    </xf>
    <xf numFmtId="0" fontId="4" fillId="0" borderId="0" xfId="0" applyFont="1" applyAlignment="1">
      <alignment vertical="center"/>
    </xf>
    <xf numFmtId="205" fontId="4" fillId="0" borderId="0" xfId="0" applyNumberFormat="1" applyFont="1" applyBorder="1" applyAlignment="1" applyProtection="1">
      <alignment vertical="center"/>
      <protection/>
    </xf>
    <xf numFmtId="38" fontId="10" fillId="0" borderId="0" xfId="49" applyFont="1" applyAlignment="1">
      <alignment vertical="center"/>
    </xf>
    <xf numFmtId="0" fontId="7" fillId="0" borderId="0" xfId="64" applyFont="1" applyFill="1" applyAlignment="1">
      <alignment horizontal="left"/>
      <protection/>
    </xf>
    <xf numFmtId="0" fontId="7" fillId="0" borderId="0" xfId="64" applyFont="1" applyFill="1" applyAlignment="1">
      <alignment horizontal="center"/>
      <protection/>
    </xf>
    <xf numFmtId="0" fontId="8" fillId="0" borderId="0" xfId="0" applyFont="1" applyFill="1" applyAlignment="1">
      <alignment/>
    </xf>
    <xf numFmtId="215" fontId="4" fillId="0" borderId="15" xfId="64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9" fillId="0" borderId="0" xfId="63" applyFont="1" applyAlignment="1" applyProtection="1">
      <alignment vertical="center"/>
      <protection/>
    </xf>
    <xf numFmtId="0" fontId="9" fillId="0" borderId="0" xfId="63" applyFont="1" applyAlignment="1">
      <alignment vertical="center"/>
      <protection/>
    </xf>
    <xf numFmtId="0" fontId="9" fillId="0" borderId="10" xfId="63" applyFont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0" fontId="4" fillId="0" borderId="16" xfId="63" applyFont="1" applyBorder="1" applyAlignment="1" applyProtection="1">
      <alignment horizontal="right" vertical="center"/>
      <protection/>
    </xf>
    <xf numFmtId="0" fontId="4" fillId="0" borderId="11" xfId="63" applyFont="1" applyBorder="1" applyAlignment="1" applyProtection="1">
      <alignment horizontal="left" vertical="center"/>
      <protection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3" fontId="13" fillId="0" borderId="21" xfId="0" applyNumberFormat="1" applyFont="1" applyFill="1" applyBorder="1" applyAlignment="1">
      <alignment vertical="center"/>
    </xf>
    <xf numFmtId="3" fontId="13" fillId="0" borderId="22" xfId="0" applyNumberFormat="1" applyFont="1" applyFill="1" applyBorder="1" applyAlignment="1">
      <alignment vertical="center"/>
    </xf>
    <xf numFmtId="3" fontId="13" fillId="0" borderId="23" xfId="0" applyNumberFormat="1" applyFont="1" applyFill="1" applyBorder="1" applyAlignment="1">
      <alignment vertical="center"/>
    </xf>
    <xf numFmtId="3" fontId="13" fillId="0" borderId="24" xfId="0" applyNumberFormat="1" applyFont="1" applyFill="1" applyBorder="1" applyAlignment="1">
      <alignment vertical="center"/>
    </xf>
    <xf numFmtId="3" fontId="13" fillId="0" borderId="25" xfId="0" applyNumberFormat="1" applyFont="1" applyFill="1" applyBorder="1" applyAlignment="1">
      <alignment vertical="center"/>
    </xf>
    <xf numFmtId="3" fontId="13" fillId="0" borderId="26" xfId="0" applyNumberFormat="1" applyFont="1" applyFill="1" applyBorder="1" applyAlignment="1">
      <alignment vertical="center"/>
    </xf>
    <xf numFmtId="206" fontId="5" fillId="0" borderId="27" xfId="64" applyNumberFormat="1" applyFont="1" applyFill="1" applyBorder="1" applyAlignment="1">
      <alignment horizontal="center" vertical="center"/>
      <protection/>
    </xf>
    <xf numFmtId="206" fontId="5" fillId="0" borderId="28" xfId="64" applyNumberFormat="1" applyFont="1" applyFill="1" applyBorder="1" applyAlignment="1">
      <alignment horizontal="center" vertical="center"/>
      <protection/>
    </xf>
    <xf numFmtId="206" fontId="4" fillId="0" borderId="27" xfId="64" applyNumberFormat="1" applyFont="1" applyFill="1" applyBorder="1" applyAlignment="1">
      <alignment horizontal="center" vertical="center"/>
      <protection/>
    </xf>
    <xf numFmtId="206" fontId="4" fillId="0" borderId="28" xfId="64" applyNumberFormat="1" applyFont="1" applyFill="1" applyBorder="1" applyAlignment="1">
      <alignment horizontal="center" vertical="center"/>
      <protection/>
    </xf>
    <xf numFmtId="0" fontId="4" fillId="0" borderId="29" xfId="63" applyNumberFormat="1" applyFont="1" applyBorder="1" applyAlignment="1" applyProtection="1">
      <alignment horizontal="center" vertical="center"/>
      <protection/>
    </xf>
    <xf numFmtId="215" fontId="4" fillId="0" borderId="30" xfId="64" applyNumberFormat="1" applyFont="1" applyFill="1" applyBorder="1" applyAlignment="1">
      <alignment horizontal="center" vertical="center"/>
      <protection/>
    </xf>
    <xf numFmtId="0" fontId="9" fillId="0" borderId="31" xfId="0" applyFont="1" applyFill="1" applyBorder="1" applyAlignment="1">
      <alignment horizontal="left" vertical="center"/>
    </xf>
    <xf numFmtId="0" fontId="9" fillId="0" borderId="31" xfId="0" applyFont="1" applyBorder="1" applyAlignment="1">
      <alignment vertical="center"/>
    </xf>
    <xf numFmtId="0" fontId="9" fillId="0" borderId="31" xfId="0" applyFont="1" applyBorder="1" applyAlignment="1">
      <alignment horizontal="centerContinuous" vertical="center"/>
    </xf>
    <xf numFmtId="0" fontId="9" fillId="0" borderId="31" xfId="0" applyFont="1" applyBorder="1" applyAlignment="1">
      <alignment horizontal="right" vertical="center"/>
    </xf>
    <xf numFmtId="41" fontId="14" fillId="0" borderId="0" xfId="63" applyNumberFormat="1" applyFont="1" applyBorder="1" applyAlignment="1">
      <alignment vertical="center"/>
      <protection/>
    </xf>
    <xf numFmtId="41" fontId="14" fillId="0" borderId="32" xfId="63" applyNumberFormat="1" applyFont="1" applyBorder="1" applyAlignment="1" applyProtection="1">
      <alignment vertical="center"/>
      <protection/>
    </xf>
    <xf numFmtId="225" fontId="14" fillId="0" borderId="33" xfId="63" applyNumberFormat="1" applyFont="1" applyBorder="1" applyAlignment="1">
      <alignment vertical="center"/>
      <protection/>
    </xf>
    <xf numFmtId="41" fontId="18" fillId="0" borderId="0" xfId="63" applyNumberFormat="1" applyFont="1" applyBorder="1" applyAlignment="1">
      <alignment vertical="center"/>
      <protection/>
    </xf>
    <xf numFmtId="41" fontId="18" fillId="0" borderId="32" xfId="63" applyNumberFormat="1" applyFont="1" applyBorder="1" applyAlignment="1" applyProtection="1">
      <alignment vertical="center"/>
      <protection/>
    </xf>
    <xf numFmtId="225" fontId="18" fillId="0" borderId="33" xfId="63" applyNumberFormat="1" applyFont="1" applyBorder="1" applyAlignment="1">
      <alignment vertical="center"/>
      <protection/>
    </xf>
    <xf numFmtId="3" fontId="16" fillId="0" borderId="34" xfId="0" applyNumberFormat="1" applyFont="1" applyFill="1" applyBorder="1" applyAlignment="1">
      <alignment horizontal="center" vertical="center" shrinkToFit="1"/>
    </xf>
    <xf numFmtId="3" fontId="16" fillId="0" borderId="21" xfId="0" applyNumberFormat="1" applyFont="1" applyFill="1" applyBorder="1" applyAlignment="1">
      <alignment vertical="center" shrinkToFit="1"/>
    </xf>
    <xf numFmtId="3" fontId="16" fillId="0" borderId="22" xfId="0" applyNumberFormat="1" applyFont="1" applyFill="1" applyBorder="1" applyAlignment="1">
      <alignment vertical="center" shrinkToFit="1"/>
    </xf>
    <xf numFmtId="3" fontId="16" fillId="0" borderId="19" xfId="0" applyNumberFormat="1" applyFont="1" applyFill="1" applyBorder="1" applyAlignment="1">
      <alignment horizontal="center" vertical="center" shrinkToFit="1"/>
    </xf>
    <xf numFmtId="3" fontId="16" fillId="0" borderId="23" xfId="0" applyNumberFormat="1" applyFont="1" applyFill="1" applyBorder="1" applyAlignment="1">
      <alignment vertical="center" shrinkToFit="1"/>
    </xf>
    <xf numFmtId="3" fontId="16" fillId="0" borderId="24" xfId="0" applyNumberFormat="1" applyFont="1" applyFill="1" applyBorder="1" applyAlignment="1">
      <alignment vertical="center" shrinkToFit="1"/>
    </xf>
    <xf numFmtId="3" fontId="16" fillId="0" borderId="20" xfId="0" applyNumberFormat="1" applyFont="1" applyFill="1" applyBorder="1" applyAlignment="1">
      <alignment horizontal="center" vertical="center" shrinkToFit="1"/>
    </xf>
    <xf numFmtId="3" fontId="16" fillId="0" borderId="25" xfId="0" applyNumberFormat="1" applyFont="1" applyFill="1" applyBorder="1" applyAlignment="1">
      <alignment vertical="center" shrinkToFit="1"/>
    </xf>
    <xf numFmtId="3" fontId="16" fillId="0" borderId="26" xfId="0" applyNumberFormat="1" applyFont="1" applyFill="1" applyBorder="1" applyAlignment="1">
      <alignment vertical="center" shrinkToFit="1"/>
    </xf>
    <xf numFmtId="3" fontId="17" fillId="0" borderId="34" xfId="0" applyNumberFormat="1" applyFont="1" applyFill="1" applyBorder="1" applyAlignment="1">
      <alignment horizontal="center" vertical="center" shrinkToFit="1"/>
    </xf>
    <xf numFmtId="3" fontId="17" fillId="0" borderId="21" xfId="0" applyNumberFormat="1" applyFont="1" applyFill="1" applyBorder="1" applyAlignment="1">
      <alignment vertical="center" shrinkToFit="1"/>
    </xf>
    <xf numFmtId="3" fontId="17" fillId="0" borderId="22" xfId="0" applyNumberFormat="1" applyFont="1" applyFill="1" applyBorder="1" applyAlignment="1">
      <alignment vertical="center" shrinkToFit="1"/>
    </xf>
    <xf numFmtId="3" fontId="17" fillId="0" borderId="19" xfId="0" applyNumberFormat="1" applyFont="1" applyFill="1" applyBorder="1" applyAlignment="1">
      <alignment horizontal="center" vertical="center" shrinkToFit="1"/>
    </xf>
    <xf numFmtId="3" fontId="17" fillId="0" borderId="23" xfId="0" applyNumberFormat="1" applyFont="1" applyFill="1" applyBorder="1" applyAlignment="1">
      <alignment vertical="center" shrinkToFit="1"/>
    </xf>
    <xf numFmtId="3" fontId="17" fillId="0" borderId="24" xfId="0" applyNumberFormat="1" applyFont="1" applyFill="1" applyBorder="1" applyAlignment="1">
      <alignment vertical="center" shrinkToFit="1"/>
    </xf>
    <xf numFmtId="3" fontId="17" fillId="0" borderId="20" xfId="0" applyNumberFormat="1" applyFont="1" applyFill="1" applyBorder="1" applyAlignment="1">
      <alignment horizontal="center" vertical="center" shrinkToFit="1"/>
    </xf>
    <xf numFmtId="3" fontId="17" fillId="0" borderId="25" xfId="0" applyNumberFormat="1" applyFont="1" applyFill="1" applyBorder="1" applyAlignment="1">
      <alignment vertical="center" shrinkToFit="1"/>
    </xf>
    <xf numFmtId="3" fontId="17" fillId="0" borderId="26" xfId="0" applyNumberFormat="1" applyFont="1" applyFill="1" applyBorder="1" applyAlignment="1">
      <alignment vertical="center" shrinkToFit="1"/>
    </xf>
    <xf numFmtId="215" fontId="13" fillId="0" borderId="15" xfId="64" applyNumberFormat="1" applyFont="1" applyFill="1" applyBorder="1" applyAlignment="1">
      <alignment horizontal="center" vertical="center"/>
      <protection/>
    </xf>
    <xf numFmtId="215" fontId="13" fillId="0" borderId="30" xfId="64" applyNumberFormat="1" applyFont="1" applyFill="1" applyBorder="1" applyAlignment="1">
      <alignment horizontal="center" vertical="center"/>
      <protection/>
    </xf>
    <xf numFmtId="0" fontId="20" fillId="0" borderId="29" xfId="63" applyNumberFormat="1" applyFont="1" applyBorder="1" applyAlignment="1" applyProtection="1">
      <alignment horizontal="center" vertical="center"/>
      <protection/>
    </xf>
    <xf numFmtId="49" fontId="20" fillId="0" borderId="13" xfId="63" applyNumberFormat="1" applyFont="1" applyBorder="1" applyAlignment="1" applyProtection="1">
      <alignment horizontal="center" vertical="center"/>
      <protection/>
    </xf>
    <xf numFmtId="215" fontId="21" fillId="0" borderId="15" xfId="64" applyNumberFormat="1" applyFont="1" applyFill="1" applyBorder="1" applyAlignment="1">
      <alignment horizontal="center" vertical="center"/>
      <protection/>
    </xf>
    <xf numFmtId="215" fontId="21" fillId="0" borderId="30" xfId="64" applyNumberFormat="1" applyFont="1" applyFill="1" applyBorder="1" applyAlignment="1">
      <alignment horizontal="center" vertical="center"/>
      <protection/>
    </xf>
    <xf numFmtId="0" fontId="4" fillId="0" borderId="35" xfId="63" applyFont="1" applyBorder="1" applyAlignment="1" applyProtection="1">
      <alignment horizontal="distributed" vertical="center" indent="1"/>
      <protection/>
    </xf>
    <xf numFmtId="0" fontId="9" fillId="0" borderId="0" xfId="63" applyFont="1" applyBorder="1" applyAlignment="1" applyProtection="1">
      <alignment horizontal="right" vertical="center"/>
      <protection/>
    </xf>
    <xf numFmtId="0" fontId="4" fillId="0" borderId="10" xfId="63" applyFont="1" applyBorder="1" applyAlignment="1" applyProtection="1">
      <alignment horizontal="right" vertical="center"/>
      <protection/>
    </xf>
    <xf numFmtId="49" fontId="4" fillId="0" borderId="11" xfId="63" applyNumberFormat="1" applyFont="1" applyBorder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distributed" vertical="center" indent="1"/>
      <protection/>
    </xf>
    <xf numFmtId="0" fontId="4" fillId="0" borderId="35" xfId="63" applyFont="1" applyBorder="1" applyAlignment="1" applyProtection="1">
      <alignment horizontal="center" vertical="center"/>
      <protection/>
    </xf>
    <xf numFmtId="41" fontId="14" fillId="0" borderId="36" xfId="63" applyNumberFormat="1" applyFont="1" applyBorder="1" applyAlignment="1">
      <alignment vertical="center"/>
      <protection/>
    </xf>
    <xf numFmtId="0" fontId="4" fillId="0" borderId="0" xfId="63" applyFont="1" applyBorder="1" applyAlignment="1" applyProtection="1">
      <alignment horizontal="center" vertical="center"/>
      <protection/>
    </xf>
    <xf numFmtId="0" fontId="5" fillId="0" borderId="0" xfId="63" applyFont="1" applyBorder="1" applyAlignment="1" applyProtection="1">
      <alignment horizontal="right" vertical="center"/>
      <protection/>
    </xf>
    <xf numFmtId="0" fontId="0" fillId="0" borderId="0" xfId="0" applyAlignment="1">
      <alignment/>
    </xf>
    <xf numFmtId="0" fontId="20" fillId="0" borderId="10" xfId="63" applyNumberFormat="1" applyFont="1" applyBorder="1" applyAlignment="1" applyProtection="1">
      <alignment horizontal="center" vertical="center"/>
      <protection/>
    </xf>
    <xf numFmtId="49" fontId="20" fillId="0" borderId="11" xfId="63" applyNumberFormat="1" applyFont="1" applyBorder="1" applyAlignment="1" applyProtection="1">
      <alignment horizontal="center" vertical="center"/>
      <protection/>
    </xf>
    <xf numFmtId="41" fontId="18" fillId="0" borderId="36" xfId="63" applyNumberFormat="1" applyFont="1" applyBorder="1" applyAlignment="1">
      <alignment vertical="center"/>
      <protection/>
    </xf>
    <xf numFmtId="0" fontId="4" fillId="0" borderId="37" xfId="63" applyNumberFormat="1" applyFont="1" applyBorder="1" applyAlignment="1" applyProtection="1">
      <alignment horizontal="center" vertical="center"/>
      <protection/>
    </xf>
    <xf numFmtId="49" fontId="4" fillId="0" borderId="38" xfId="63" applyNumberFormat="1" applyFont="1" applyBorder="1" applyAlignment="1" applyProtection="1">
      <alignment horizontal="center" vertical="center"/>
      <protection/>
    </xf>
    <xf numFmtId="41" fontId="14" fillId="0" borderId="39" xfId="63" applyNumberFormat="1" applyFont="1" applyBorder="1" applyAlignment="1">
      <alignment vertical="center"/>
      <protection/>
    </xf>
    <xf numFmtId="41" fontId="14" fillId="0" borderId="40" xfId="63" applyNumberFormat="1" applyFont="1" applyBorder="1" applyAlignment="1" applyProtection="1">
      <alignment vertical="center"/>
      <protection/>
    </xf>
    <xf numFmtId="41" fontId="14" fillId="0" borderId="41" xfId="63" applyNumberFormat="1" applyFont="1" applyBorder="1" applyAlignment="1">
      <alignment vertical="center"/>
      <protection/>
    </xf>
    <xf numFmtId="225" fontId="14" fillId="0" borderId="42" xfId="63" applyNumberFormat="1" applyFont="1" applyBorder="1" applyAlignment="1">
      <alignment vertical="center"/>
      <protection/>
    </xf>
    <xf numFmtId="0" fontId="4" fillId="0" borderId="43" xfId="63" applyFont="1" applyBorder="1" applyAlignment="1" applyProtection="1">
      <alignment horizontal="distributed" vertical="center" indent="1"/>
      <protection/>
    </xf>
    <xf numFmtId="0" fontId="4" fillId="0" borderId="44" xfId="63" applyFont="1" applyBorder="1" applyAlignment="1" applyProtection="1">
      <alignment horizontal="distributed" vertical="center" indent="1"/>
      <protection/>
    </xf>
    <xf numFmtId="0" fontId="4" fillId="0" borderId="45" xfId="63" applyFont="1" applyBorder="1" applyAlignment="1" applyProtection="1">
      <alignment horizontal="distributed" vertical="center" indent="1"/>
      <protection/>
    </xf>
    <xf numFmtId="0" fontId="4" fillId="0" borderId="45" xfId="63" applyFont="1" applyBorder="1" applyAlignment="1" applyProtection="1">
      <alignment horizontal="distributed" vertical="center" indent="3"/>
      <protection/>
    </xf>
    <xf numFmtId="0" fontId="4" fillId="0" borderId="36" xfId="63" applyFont="1" applyBorder="1" applyAlignment="1" applyProtection="1">
      <alignment horizontal="center" vertical="center"/>
      <protection/>
    </xf>
    <xf numFmtId="0" fontId="4" fillId="0" borderId="46" xfId="63" applyNumberFormat="1" applyFont="1" applyBorder="1" applyAlignment="1" applyProtection="1">
      <alignment horizontal="center" vertical="center"/>
      <protection/>
    </xf>
    <xf numFmtId="49" fontId="4" fillId="0" borderId="47" xfId="63" applyNumberFormat="1" applyFont="1" applyBorder="1" applyAlignment="1" applyProtection="1">
      <alignment horizontal="center" vertical="center"/>
      <protection/>
    </xf>
    <xf numFmtId="41" fontId="5" fillId="0" borderId="39" xfId="63" applyNumberFormat="1" applyFont="1" applyBorder="1" applyAlignment="1">
      <alignment horizontal="right" vertical="center"/>
      <protection/>
    </xf>
    <xf numFmtId="41" fontId="5" fillId="0" borderId="0" xfId="63" applyNumberFormat="1" applyFont="1" applyBorder="1" applyAlignment="1">
      <alignment horizontal="right"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0" applyFont="1" applyAlignment="1">
      <alignment/>
    </xf>
    <xf numFmtId="41" fontId="14" fillId="0" borderId="39" xfId="63" applyNumberFormat="1" applyFont="1" applyFill="1" applyBorder="1" applyAlignment="1">
      <alignment vertical="center"/>
      <protection/>
    </xf>
    <xf numFmtId="41" fontId="14" fillId="0" borderId="0" xfId="63" applyNumberFormat="1" applyFont="1" applyFill="1" applyBorder="1" applyAlignment="1">
      <alignment vertical="center"/>
      <protection/>
    </xf>
    <xf numFmtId="41" fontId="18" fillId="0" borderId="0" xfId="63" applyNumberFormat="1" applyFont="1" applyFill="1" applyBorder="1" applyAlignment="1">
      <alignment vertical="center"/>
      <protection/>
    </xf>
    <xf numFmtId="41" fontId="18" fillId="0" borderId="0" xfId="63" applyNumberFormat="1" applyFont="1" applyFill="1" applyBorder="1" applyAlignment="1" applyProtection="1">
      <alignment vertical="center"/>
      <protection/>
    </xf>
    <xf numFmtId="0" fontId="4" fillId="0" borderId="0" xfId="63" applyFont="1" applyFill="1">
      <alignment/>
      <protection/>
    </xf>
    <xf numFmtId="41" fontId="14" fillId="0" borderId="39" xfId="63" applyNumberFormat="1" applyFont="1" applyFill="1" applyBorder="1" applyAlignment="1" applyProtection="1">
      <alignment vertical="center"/>
      <protection/>
    </xf>
    <xf numFmtId="41" fontId="14" fillId="0" borderId="0" xfId="63" applyNumberFormat="1" applyFont="1" applyFill="1" applyAlignment="1" applyProtection="1">
      <alignment vertical="center"/>
      <protection/>
    </xf>
    <xf numFmtId="0" fontId="4" fillId="0" borderId="48" xfId="63" applyFont="1" applyBorder="1" applyAlignment="1" applyProtection="1">
      <alignment horizontal="distributed" vertical="center" indent="1"/>
      <protection/>
    </xf>
    <xf numFmtId="229" fontId="14" fillId="0" borderId="0" xfId="49" applyNumberFormat="1" applyFont="1" applyAlignment="1">
      <alignment vertical="center"/>
    </xf>
    <xf numFmtId="229" fontId="18" fillId="0" borderId="0" xfId="49" applyNumberFormat="1" applyFont="1" applyAlignment="1">
      <alignment vertical="center"/>
    </xf>
    <xf numFmtId="229" fontId="14" fillId="0" borderId="0" xfId="0" applyNumberFormat="1" applyFont="1" applyAlignment="1">
      <alignment vertical="center"/>
    </xf>
    <xf numFmtId="229" fontId="18" fillId="0" borderId="0" xfId="0" applyNumberFormat="1" applyFont="1" applyAlignment="1">
      <alignment vertical="center"/>
    </xf>
    <xf numFmtId="229" fontId="14" fillId="0" borderId="0" xfId="0" applyNumberFormat="1" applyFont="1" applyBorder="1" applyAlignment="1" applyProtection="1">
      <alignment vertical="center"/>
      <protection/>
    </xf>
    <xf numFmtId="229" fontId="18" fillId="0" borderId="0" xfId="0" applyNumberFormat="1" applyFont="1" applyBorder="1" applyAlignment="1" applyProtection="1">
      <alignment vertical="center"/>
      <protection/>
    </xf>
    <xf numFmtId="229" fontId="15" fillId="0" borderId="0" xfId="49" applyNumberFormat="1" applyFont="1" applyAlignment="1">
      <alignment vertical="center"/>
    </xf>
    <xf numFmtId="229" fontId="19" fillId="0" borderId="0" xfId="51" applyNumberFormat="1" applyFont="1" applyAlignment="1">
      <alignment vertical="center"/>
    </xf>
    <xf numFmtId="229" fontId="18" fillId="0" borderId="0" xfId="51" applyNumberFormat="1" applyFont="1" applyAlignment="1">
      <alignment vertical="center"/>
    </xf>
    <xf numFmtId="0" fontId="4" fillId="0" borderId="49" xfId="63" applyFont="1" applyBorder="1" applyAlignment="1" applyProtection="1">
      <alignment horizontal="distributed" vertical="center" indent="1"/>
      <protection/>
    </xf>
    <xf numFmtId="0" fontId="4" fillId="0" borderId="32" xfId="63" applyFont="1" applyBorder="1" applyAlignment="1" applyProtection="1">
      <alignment horizontal="distributed" vertical="center" indent="1"/>
      <protection/>
    </xf>
    <xf numFmtId="0" fontId="7" fillId="0" borderId="0" xfId="63" applyFont="1" applyAlignment="1" applyProtection="1">
      <alignment horizontal="left"/>
      <protection/>
    </xf>
    <xf numFmtId="0" fontId="4" fillId="0" borderId="50" xfId="63" applyFont="1" applyBorder="1" applyAlignment="1" applyProtection="1">
      <alignment horizontal="center" vertical="center" textRotation="255"/>
      <protection/>
    </xf>
    <xf numFmtId="0" fontId="4" fillId="0" borderId="51" xfId="63" applyFont="1" applyBorder="1" applyAlignment="1" applyProtection="1">
      <alignment horizontal="center" vertical="center" textRotation="255"/>
      <protection/>
    </xf>
    <xf numFmtId="0" fontId="4" fillId="0" borderId="52" xfId="63" applyFont="1" applyBorder="1" applyAlignment="1" applyProtection="1">
      <alignment horizontal="center" vertical="center" textRotation="255"/>
      <protection/>
    </xf>
    <xf numFmtId="0" fontId="4" fillId="0" borderId="53" xfId="63" applyFont="1" applyBorder="1" applyAlignment="1" applyProtection="1">
      <alignment horizontal="distributed" vertical="center" indent="1"/>
      <protection/>
    </xf>
    <xf numFmtId="0" fontId="4" fillId="0" borderId="54" xfId="63" applyFont="1" applyBorder="1" applyAlignment="1" applyProtection="1">
      <alignment horizontal="distributed" vertical="center" indent="1"/>
      <protection/>
    </xf>
    <xf numFmtId="0" fontId="4" fillId="0" borderId="55" xfId="63" applyFont="1" applyBorder="1" applyAlignment="1" applyProtection="1">
      <alignment horizontal="distributed" vertical="center" indent="1"/>
      <protection/>
    </xf>
    <xf numFmtId="0" fontId="4" fillId="0" borderId="36" xfId="63" applyFont="1" applyBorder="1" applyAlignment="1" applyProtection="1">
      <alignment horizontal="distributed" vertical="center" indent="1"/>
      <protection/>
    </xf>
    <xf numFmtId="0" fontId="4" fillId="0" borderId="33" xfId="63" applyFont="1" applyBorder="1" applyAlignment="1" applyProtection="1">
      <alignment horizontal="center" vertical="distributed"/>
      <protection/>
    </xf>
    <xf numFmtId="0" fontId="4" fillId="0" borderId="56" xfId="63" applyFont="1" applyBorder="1" applyAlignment="1" applyProtection="1">
      <alignment horizontal="center" vertical="distributed"/>
      <protection/>
    </xf>
    <xf numFmtId="0" fontId="4" fillId="0" borderId="32" xfId="63" applyFont="1" applyBorder="1" applyAlignment="1" applyProtection="1">
      <alignment horizontal="distributed" vertical="center" indent="3"/>
      <protection/>
    </xf>
    <xf numFmtId="0" fontId="4" fillId="0" borderId="57" xfId="63" applyFont="1" applyBorder="1" applyAlignment="1" applyProtection="1">
      <alignment horizontal="distributed" vertical="center" indent="1"/>
      <protection/>
    </xf>
    <xf numFmtId="0" fontId="6" fillId="0" borderId="52" xfId="0" applyFont="1" applyBorder="1" applyAlignment="1">
      <alignment vertical="center"/>
    </xf>
    <xf numFmtId="0" fontId="4" fillId="0" borderId="32" xfId="0" applyFont="1" applyBorder="1" applyAlignment="1">
      <alignment horizontal="distributed" vertical="center" indent="1"/>
    </xf>
    <xf numFmtId="0" fontId="4" fillId="0" borderId="58" xfId="0" applyFont="1" applyBorder="1" applyAlignment="1">
      <alignment horizontal="distributed" vertical="center" indent="1"/>
    </xf>
    <xf numFmtId="0" fontId="13" fillId="0" borderId="32" xfId="0" applyFont="1" applyBorder="1" applyAlignment="1">
      <alignment horizontal="distributed" vertical="center" indent="1"/>
    </xf>
    <xf numFmtId="0" fontId="13" fillId="0" borderId="58" xfId="0" applyFont="1" applyBorder="1" applyAlignment="1">
      <alignment horizontal="distributed" vertical="center" indent="1"/>
    </xf>
    <xf numFmtId="0" fontId="4" fillId="0" borderId="59" xfId="0" applyFont="1" applyBorder="1" applyAlignment="1">
      <alignment horizontal="distributed" vertical="center" indent="3"/>
    </xf>
    <xf numFmtId="0" fontId="4" fillId="0" borderId="60" xfId="0" applyFont="1" applyBorder="1" applyAlignment="1">
      <alignment horizontal="distributed" vertical="center" indent="3"/>
    </xf>
    <xf numFmtId="0" fontId="4" fillId="0" borderId="49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55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4" fillId="0" borderId="57" xfId="0" applyFont="1" applyBorder="1" applyAlignment="1">
      <alignment vertical="center" textRotation="255" wrapText="1"/>
    </xf>
    <xf numFmtId="0" fontId="0" fillId="0" borderId="62" xfId="0" applyBorder="1" applyAlignment="1">
      <alignment vertical="center" textRotation="255"/>
    </xf>
    <xf numFmtId="0" fontId="4" fillId="0" borderId="52" xfId="0" applyFont="1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13" fillId="0" borderId="49" xfId="0" applyFont="1" applyBorder="1" applyAlignment="1">
      <alignment horizontal="left" vertical="center"/>
    </xf>
    <xf numFmtId="0" fontId="13" fillId="0" borderId="58" xfId="0" applyFont="1" applyBorder="1" applyAlignment="1">
      <alignment horizontal="left" vertical="center"/>
    </xf>
    <xf numFmtId="0" fontId="13" fillId="0" borderId="63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6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13" fillId="0" borderId="66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7" fillId="0" borderId="0" xfId="64" applyFont="1" applyFill="1" applyAlignment="1">
      <alignment horizontal="left"/>
      <protection/>
    </xf>
    <xf numFmtId="0" fontId="5" fillId="0" borderId="27" xfId="0" applyFont="1" applyFill="1" applyBorder="1" applyAlignment="1">
      <alignment horizontal="right"/>
    </xf>
    <xf numFmtId="0" fontId="4" fillId="0" borderId="64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9" fillId="0" borderId="17" xfId="64" applyFont="1" applyBorder="1" applyAlignment="1">
      <alignment horizontal="right" vertical="center"/>
      <protection/>
    </xf>
    <xf numFmtId="0" fontId="9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1" fillId="0" borderId="66" xfId="0" applyFont="1" applyFill="1" applyBorder="1" applyAlignment="1">
      <alignment horizontal="center" vertical="center" wrapText="1"/>
    </xf>
    <xf numFmtId="0" fontId="21" fillId="0" borderId="67" xfId="0" applyFont="1" applyFill="1" applyBorder="1" applyAlignment="1">
      <alignment horizontal="center" vertical="center"/>
    </xf>
    <xf numFmtId="0" fontId="21" fillId="0" borderId="64" xfId="0" applyFont="1" applyFill="1" applyBorder="1" applyAlignment="1">
      <alignment horizontal="center" vertical="center"/>
    </xf>
    <xf numFmtId="0" fontId="21" fillId="0" borderId="68" xfId="0" applyFont="1" applyFill="1" applyBorder="1" applyAlignment="1">
      <alignment horizontal="center" vertical="center"/>
    </xf>
    <xf numFmtId="0" fontId="21" fillId="0" borderId="6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6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98統計書07-01ＪＲ西日本各駅別乗車人員" xfId="63"/>
    <cellStyle name="標準_98統計書07-0506志和西条ＩＣ流入流出台数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3</xdr:col>
      <xdr:colOff>733425</xdr:colOff>
      <xdr:row>3</xdr:row>
      <xdr:rowOff>228600</xdr:rowOff>
    </xdr:to>
    <xdr:sp>
      <xdr:nvSpPr>
        <xdr:cNvPr id="1" name="直線コネクタ 2"/>
        <xdr:cNvSpPr>
          <a:spLocks/>
        </xdr:cNvSpPr>
      </xdr:nvSpPr>
      <xdr:spPr>
        <a:xfrm>
          <a:off x="0" y="419100"/>
          <a:ext cx="26860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257175</xdr:colOff>
      <xdr:row>14</xdr:row>
      <xdr:rowOff>76200</xdr:rowOff>
    </xdr:from>
    <xdr:to>
      <xdr:col>13</xdr:col>
      <xdr:colOff>9525</xdr:colOff>
      <xdr:row>24</xdr:row>
      <xdr:rowOff>104775</xdr:rowOff>
    </xdr:to>
    <xdr:sp>
      <xdr:nvSpPr>
        <xdr:cNvPr id="2" name="四角形吹き出し 3"/>
        <xdr:cNvSpPr>
          <a:spLocks/>
        </xdr:cNvSpPr>
      </xdr:nvSpPr>
      <xdr:spPr>
        <a:xfrm>
          <a:off x="7696200" y="3457575"/>
          <a:ext cx="1809750" cy="2505075"/>
        </a:xfrm>
        <a:prstGeom prst="wedgeRectCallout">
          <a:avLst>
            <a:gd name="adj1" fmla="val -76097"/>
            <a:gd name="adj2" fmla="val -32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日割りの端数処理の関係で「定期」「その他」の合計が一致しない。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ＪＲに確認したところ、提供した資料のとおり公表して欲しいとの意向があったため、合計と一致しない旨は注釈にて掲載することとした。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22764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19050</xdr:colOff>
      <xdr:row>4</xdr:row>
      <xdr:rowOff>0</xdr:rowOff>
    </xdr:to>
    <xdr:sp>
      <xdr:nvSpPr>
        <xdr:cNvPr id="1" name="Line 6"/>
        <xdr:cNvSpPr>
          <a:spLocks/>
        </xdr:cNvSpPr>
      </xdr:nvSpPr>
      <xdr:spPr>
        <a:xfrm>
          <a:off x="9525" y="4667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9525</xdr:rowOff>
    </xdr:from>
    <xdr:to>
      <xdr:col>2</xdr:col>
      <xdr:colOff>19050</xdr:colOff>
      <xdr:row>10</xdr:row>
      <xdr:rowOff>0</xdr:rowOff>
    </xdr:to>
    <xdr:sp>
      <xdr:nvSpPr>
        <xdr:cNvPr id="2" name="Line 8"/>
        <xdr:cNvSpPr>
          <a:spLocks/>
        </xdr:cNvSpPr>
      </xdr:nvSpPr>
      <xdr:spPr>
        <a:xfrm>
          <a:off x="9525" y="476250"/>
          <a:ext cx="685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9525</xdr:rowOff>
    </xdr:from>
    <xdr:to>
      <xdr:col>2</xdr:col>
      <xdr:colOff>19050</xdr:colOff>
      <xdr:row>31</xdr:row>
      <xdr:rowOff>0</xdr:rowOff>
    </xdr:to>
    <xdr:sp>
      <xdr:nvSpPr>
        <xdr:cNvPr id="3" name="Line 8"/>
        <xdr:cNvSpPr>
          <a:spLocks/>
        </xdr:cNvSpPr>
      </xdr:nvSpPr>
      <xdr:spPr>
        <a:xfrm>
          <a:off x="9525" y="6191250"/>
          <a:ext cx="685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9525</xdr:rowOff>
    </xdr:from>
    <xdr:to>
      <xdr:col>2</xdr:col>
      <xdr:colOff>19050</xdr:colOff>
      <xdr:row>17</xdr:row>
      <xdr:rowOff>0</xdr:rowOff>
    </xdr:to>
    <xdr:sp>
      <xdr:nvSpPr>
        <xdr:cNvPr id="4" name="Line 8"/>
        <xdr:cNvSpPr>
          <a:spLocks/>
        </xdr:cNvSpPr>
      </xdr:nvSpPr>
      <xdr:spPr>
        <a:xfrm>
          <a:off x="9525" y="2381250"/>
          <a:ext cx="685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9525</xdr:rowOff>
    </xdr:from>
    <xdr:to>
      <xdr:col>2</xdr:col>
      <xdr:colOff>19050</xdr:colOff>
      <xdr:row>24</xdr:row>
      <xdr:rowOff>0</xdr:rowOff>
    </xdr:to>
    <xdr:sp>
      <xdr:nvSpPr>
        <xdr:cNvPr id="5" name="Line 8"/>
        <xdr:cNvSpPr>
          <a:spLocks/>
        </xdr:cNvSpPr>
      </xdr:nvSpPr>
      <xdr:spPr>
        <a:xfrm>
          <a:off x="9525" y="4286250"/>
          <a:ext cx="685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9525</xdr:rowOff>
    </xdr:from>
    <xdr:to>
      <xdr:col>2</xdr:col>
      <xdr:colOff>19050</xdr:colOff>
      <xdr:row>38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8096250"/>
          <a:ext cx="685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1"/>
  <sheetViews>
    <sheetView tabSelected="1" view="pageBreakPreview" zoomScale="85" zoomScaleSheetLayoutView="85" zoomScalePageLayoutView="0" workbookViewId="0" topLeftCell="A1">
      <selection activeCell="M31" sqref="M31"/>
    </sheetView>
  </sheetViews>
  <sheetFormatPr defaultColWidth="9.00390625" defaultRowHeight="13.5"/>
  <cols>
    <col min="1" max="1" width="6.375" style="105" customWidth="1"/>
    <col min="2" max="3" width="9.625" style="105" customWidth="1"/>
    <col min="4" max="4" width="9.875" style="105" bestFit="1" customWidth="1"/>
    <col min="5" max="9" width="10.625" style="105" customWidth="1"/>
    <col min="10" max="16384" width="9.00390625" style="105" customWidth="1"/>
  </cols>
  <sheetData>
    <row r="1" spans="1:256" ht="17.25">
      <c r="A1" s="145" t="s">
        <v>81</v>
      </c>
      <c r="B1" s="145"/>
      <c r="C1" s="145"/>
      <c r="D1" s="145"/>
      <c r="E1" s="145"/>
      <c r="F1" s="145"/>
      <c r="G1" s="145"/>
      <c r="H1" s="145"/>
      <c r="I1" s="145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15" customHeight="1" thickBot="1">
      <c r="A2" s="18"/>
      <c r="B2" s="18"/>
      <c r="C2" s="18"/>
      <c r="D2" s="18"/>
      <c r="E2" s="18"/>
      <c r="F2" s="19"/>
      <c r="G2" s="20"/>
      <c r="H2" s="20"/>
      <c r="I2" s="97" t="s">
        <v>19</v>
      </c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</row>
    <row r="3" spans="1:256" ht="19.5" customHeight="1">
      <c r="A3" s="2"/>
      <c r="B3" s="2"/>
      <c r="C3" s="98"/>
      <c r="D3" s="98" t="s">
        <v>99</v>
      </c>
      <c r="E3" s="109">
        <v>2012</v>
      </c>
      <c r="F3" s="60">
        <v>2013</v>
      </c>
      <c r="G3" s="60">
        <v>2014</v>
      </c>
      <c r="H3" s="120">
        <v>2015</v>
      </c>
      <c r="I3" s="106">
        <v>2016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9.5" customHeight="1">
      <c r="A4" s="43" t="s">
        <v>100</v>
      </c>
      <c r="B4" s="8"/>
      <c r="C4" s="99"/>
      <c r="D4" s="99"/>
      <c r="E4" s="110" t="s">
        <v>44</v>
      </c>
      <c r="F4" s="12" t="s">
        <v>82</v>
      </c>
      <c r="G4" s="12" t="s">
        <v>46</v>
      </c>
      <c r="H4" s="121" t="s">
        <v>83</v>
      </c>
      <c r="I4" s="107" t="s">
        <v>84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9.5" customHeight="1">
      <c r="A5" s="146" t="s">
        <v>6</v>
      </c>
      <c r="B5" s="149" t="s">
        <v>85</v>
      </c>
      <c r="C5" s="150"/>
      <c r="D5" s="115" t="s">
        <v>86</v>
      </c>
      <c r="E5" s="111">
        <v>4714</v>
      </c>
      <c r="F5" s="66">
        <v>4643</v>
      </c>
      <c r="G5" s="66">
        <v>4529</v>
      </c>
      <c r="H5" s="66">
        <v>4599</v>
      </c>
      <c r="I5" s="69">
        <v>4451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9.5" customHeight="1">
      <c r="A6" s="147"/>
      <c r="B6" s="96"/>
      <c r="C6" s="100"/>
      <c r="D6" s="116" t="s">
        <v>87</v>
      </c>
      <c r="E6" s="111">
        <v>3652</v>
      </c>
      <c r="F6" s="66">
        <v>3589</v>
      </c>
      <c r="G6" s="66">
        <v>3492</v>
      </c>
      <c r="H6" s="66">
        <v>3534</v>
      </c>
      <c r="I6" s="69">
        <v>3402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9.5" customHeight="1">
      <c r="A7" s="147"/>
      <c r="B7" s="96"/>
      <c r="C7" s="100"/>
      <c r="D7" s="116" t="s">
        <v>88</v>
      </c>
      <c r="E7" s="111">
        <v>1062</v>
      </c>
      <c r="F7" s="66">
        <v>1054</v>
      </c>
      <c r="G7" s="66">
        <v>1037</v>
      </c>
      <c r="H7" s="66">
        <v>1065</v>
      </c>
      <c r="I7" s="69">
        <v>1049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9.5" customHeight="1">
      <c r="A8" s="147"/>
      <c r="B8" s="151" t="s">
        <v>93</v>
      </c>
      <c r="C8" s="152"/>
      <c r="D8" s="133" t="s">
        <v>86</v>
      </c>
      <c r="E8" s="122" t="s">
        <v>97</v>
      </c>
      <c r="F8" s="123" t="s">
        <v>96</v>
      </c>
      <c r="G8" s="123" t="s">
        <v>96</v>
      </c>
      <c r="H8" s="123" t="s">
        <v>96</v>
      </c>
      <c r="I8" s="123" t="s">
        <v>96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9.5" customHeight="1">
      <c r="A9" s="147"/>
      <c r="B9" s="101"/>
      <c r="C9" s="103"/>
      <c r="D9" s="116" t="s">
        <v>87</v>
      </c>
      <c r="E9" s="122" t="s">
        <v>96</v>
      </c>
      <c r="F9" s="123" t="s">
        <v>96</v>
      </c>
      <c r="G9" s="123" t="s">
        <v>96</v>
      </c>
      <c r="H9" s="123" t="s">
        <v>96</v>
      </c>
      <c r="I9" s="123" t="s">
        <v>96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9.5" customHeight="1">
      <c r="A10" s="147"/>
      <c r="B10" s="101"/>
      <c r="C10" s="103"/>
      <c r="D10" s="116" t="s">
        <v>88</v>
      </c>
      <c r="E10" s="122" t="s">
        <v>96</v>
      </c>
      <c r="F10" s="123" t="s">
        <v>96</v>
      </c>
      <c r="G10" s="123" t="s">
        <v>96</v>
      </c>
      <c r="H10" s="123" t="s">
        <v>96</v>
      </c>
      <c r="I10" s="123" t="s">
        <v>96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9.5" customHeight="1">
      <c r="A11" s="148"/>
      <c r="B11" s="151" t="s">
        <v>89</v>
      </c>
      <c r="C11" s="152"/>
      <c r="D11" s="133" t="s">
        <v>86</v>
      </c>
      <c r="E11" s="126">
        <v>9562</v>
      </c>
      <c r="F11" s="127">
        <v>9897</v>
      </c>
      <c r="G11" s="127">
        <v>9710</v>
      </c>
      <c r="H11" s="127">
        <v>10083</v>
      </c>
      <c r="I11" s="128">
        <v>10088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9.5" customHeight="1">
      <c r="A12" s="148"/>
      <c r="B12" s="96"/>
      <c r="C12" s="100"/>
      <c r="D12" s="116" t="s">
        <v>87</v>
      </c>
      <c r="E12" s="126">
        <v>6619</v>
      </c>
      <c r="F12" s="127">
        <v>6931</v>
      </c>
      <c r="G12" s="127">
        <v>6717</v>
      </c>
      <c r="H12" s="127">
        <v>6921</v>
      </c>
      <c r="I12" s="128">
        <v>6884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9.5" customHeight="1">
      <c r="A13" s="148"/>
      <c r="B13" s="96"/>
      <c r="C13" s="100"/>
      <c r="D13" s="116" t="s">
        <v>88</v>
      </c>
      <c r="E13" s="126">
        <v>2943</v>
      </c>
      <c r="F13" s="127">
        <v>2965</v>
      </c>
      <c r="G13" s="127">
        <v>2993</v>
      </c>
      <c r="H13" s="127">
        <v>3162</v>
      </c>
      <c r="I13" s="128">
        <v>3204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9.5" customHeight="1">
      <c r="A14" s="148"/>
      <c r="B14" s="151" t="s">
        <v>90</v>
      </c>
      <c r="C14" s="152"/>
      <c r="D14" s="133" t="s">
        <v>86</v>
      </c>
      <c r="E14" s="126">
        <v>5556</v>
      </c>
      <c r="F14" s="127">
        <v>5588</v>
      </c>
      <c r="G14" s="127">
        <v>5247</v>
      </c>
      <c r="H14" s="127">
        <v>5285</v>
      </c>
      <c r="I14" s="128">
        <v>5166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9.5" customHeight="1">
      <c r="A15" s="148"/>
      <c r="B15" s="96"/>
      <c r="C15" s="100"/>
      <c r="D15" s="116" t="s">
        <v>87</v>
      </c>
      <c r="E15" s="126">
        <v>4806</v>
      </c>
      <c r="F15" s="127">
        <v>4841</v>
      </c>
      <c r="G15" s="127">
        <v>4487</v>
      </c>
      <c r="H15" s="127">
        <v>4501</v>
      </c>
      <c r="I15" s="128">
        <v>4399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9.5" customHeight="1">
      <c r="A16" s="148"/>
      <c r="B16" s="96"/>
      <c r="C16" s="100"/>
      <c r="D16" s="116" t="s">
        <v>88</v>
      </c>
      <c r="E16" s="126">
        <v>750</v>
      </c>
      <c r="F16" s="127">
        <v>747</v>
      </c>
      <c r="G16" s="127">
        <v>761</v>
      </c>
      <c r="H16" s="127">
        <v>784</v>
      </c>
      <c r="I16" s="128">
        <v>767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9.5" customHeight="1">
      <c r="A17" s="148"/>
      <c r="B17" s="151" t="s">
        <v>91</v>
      </c>
      <c r="C17" s="152"/>
      <c r="D17" s="133" t="s">
        <v>86</v>
      </c>
      <c r="E17" s="126">
        <v>1923</v>
      </c>
      <c r="F17" s="127">
        <v>1983</v>
      </c>
      <c r="G17" s="127">
        <v>1887</v>
      </c>
      <c r="H17" s="127">
        <v>1896</v>
      </c>
      <c r="I17" s="128">
        <v>1839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9.5" customHeight="1">
      <c r="A18" s="148"/>
      <c r="B18" s="96"/>
      <c r="C18" s="100"/>
      <c r="D18" s="116" t="s">
        <v>87</v>
      </c>
      <c r="E18" s="126">
        <v>1565</v>
      </c>
      <c r="F18" s="127">
        <v>1609</v>
      </c>
      <c r="G18" s="127">
        <v>1495</v>
      </c>
      <c r="H18" s="127">
        <v>1493</v>
      </c>
      <c r="I18" s="128">
        <v>1429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9.5" customHeight="1">
      <c r="A19" s="148"/>
      <c r="B19" s="96"/>
      <c r="C19" s="100"/>
      <c r="D19" s="116" t="s">
        <v>88</v>
      </c>
      <c r="E19" s="126">
        <v>357</v>
      </c>
      <c r="F19" s="127">
        <v>374</v>
      </c>
      <c r="G19" s="127">
        <v>392</v>
      </c>
      <c r="H19" s="127">
        <v>403</v>
      </c>
      <c r="I19" s="128">
        <v>409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9.5" customHeight="1">
      <c r="A20" s="148"/>
      <c r="B20" s="143" t="s">
        <v>95</v>
      </c>
      <c r="C20" s="144"/>
      <c r="D20" s="117"/>
      <c r="E20" s="112">
        <f>SUM(E5,E8,E11,E14,E17)</f>
        <v>21755</v>
      </c>
      <c r="F20" s="67">
        <f>SUM(F5,F8,F11,F14,F17)</f>
        <v>22111</v>
      </c>
      <c r="G20" s="67">
        <f>SUM(G5,G8,G11,G14,G17)</f>
        <v>21373</v>
      </c>
      <c r="H20" s="67">
        <f>SUM(H5,H8,H11,H14,H17)</f>
        <v>21863</v>
      </c>
      <c r="I20" s="70">
        <f>SUM(I5,I8,I11,I14,I17)</f>
        <v>21544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9.5" customHeight="1">
      <c r="A21" s="148" t="s">
        <v>5</v>
      </c>
      <c r="B21" s="151" t="s">
        <v>8</v>
      </c>
      <c r="C21" s="152"/>
      <c r="D21" s="116" t="s">
        <v>86</v>
      </c>
      <c r="E21" s="126">
        <v>241</v>
      </c>
      <c r="F21" s="127">
        <v>240</v>
      </c>
      <c r="G21" s="127">
        <v>236</v>
      </c>
      <c r="H21" s="127">
        <v>231</v>
      </c>
      <c r="I21" s="129">
        <v>245</v>
      </c>
      <c r="J21" s="13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9.5" customHeight="1">
      <c r="A22" s="148"/>
      <c r="B22" s="96"/>
      <c r="C22" s="100"/>
      <c r="D22" s="116" t="s">
        <v>87</v>
      </c>
      <c r="E22" s="131">
        <v>182</v>
      </c>
      <c r="F22" s="132">
        <v>182</v>
      </c>
      <c r="G22" s="132">
        <v>182</v>
      </c>
      <c r="H22" s="132">
        <v>178</v>
      </c>
      <c r="I22" s="129">
        <v>190</v>
      </c>
      <c r="J22" s="13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9.5" customHeight="1">
      <c r="A23" s="148"/>
      <c r="B23" s="96"/>
      <c r="C23" s="100"/>
      <c r="D23" s="116" t="s">
        <v>88</v>
      </c>
      <c r="E23" s="131">
        <v>59</v>
      </c>
      <c r="F23" s="132">
        <v>58</v>
      </c>
      <c r="G23" s="132">
        <v>54</v>
      </c>
      <c r="H23" s="132">
        <v>53</v>
      </c>
      <c r="I23" s="129">
        <v>55</v>
      </c>
      <c r="J23" s="13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9.5" customHeight="1">
      <c r="A24" s="148"/>
      <c r="B24" s="151" t="s">
        <v>9</v>
      </c>
      <c r="C24" s="152"/>
      <c r="D24" s="133" t="s">
        <v>86</v>
      </c>
      <c r="E24" s="126">
        <v>673</v>
      </c>
      <c r="F24" s="127">
        <v>648</v>
      </c>
      <c r="G24" s="127">
        <v>593</v>
      </c>
      <c r="H24" s="127">
        <v>605</v>
      </c>
      <c r="I24" s="129">
        <v>566</v>
      </c>
      <c r="J24" s="13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9.5" customHeight="1">
      <c r="A25" s="148"/>
      <c r="B25" s="96"/>
      <c r="C25" s="100"/>
      <c r="D25" s="116" t="s">
        <v>87</v>
      </c>
      <c r="E25" s="131">
        <v>504</v>
      </c>
      <c r="F25" s="132">
        <v>487</v>
      </c>
      <c r="G25" s="132">
        <v>440</v>
      </c>
      <c r="H25" s="132">
        <v>454</v>
      </c>
      <c r="I25" s="129">
        <v>425</v>
      </c>
      <c r="J25" s="13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9.5" customHeight="1">
      <c r="A26" s="148"/>
      <c r="B26" s="96"/>
      <c r="C26" s="100"/>
      <c r="D26" s="116" t="s">
        <v>88</v>
      </c>
      <c r="E26" s="131">
        <v>169</v>
      </c>
      <c r="F26" s="132">
        <v>161</v>
      </c>
      <c r="G26" s="132">
        <v>153</v>
      </c>
      <c r="H26" s="132">
        <v>151</v>
      </c>
      <c r="I26" s="129">
        <v>141</v>
      </c>
      <c r="J26" s="13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9.5" customHeight="1">
      <c r="A27" s="148"/>
      <c r="B27" s="143" t="s">
        <v>95</v>
      </c>
      <c r="C27" s="144"/>
      <c r="D27" s="117"/>
      <c r="E27" s="112">
        <f>SUM(E21,E24)</f>
        <v>914</v>
      </c>
      <c r="F27" s="67">
        <f>SUM(F21,F24)</f>
        <v>888</v>
      </c>
      <c r="G27" s="67">
        <f>SUM(G21,G24)</f>
        <v>829</v>
      </c>
      <c r="H27" s="67">
        <f>SUM(H21,H24)</f>
        <v>836</v>
      </c>
      <c r="I27" s="70">
        <f>SUM(I21,I24)</f>
        <v>811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9.5" customHeight="1">
      <c r="A28" s="148" t="s">
        <v>4</v>
      </c>
      <c r="B28" s="151" t="s">
        <v>10</v>
      </c>
      <c r="C28" s="152"/>
      <c r="D28" s="116" t="s">
        <v>86</v>
      </c>
      <c r="E28" s="126">
        <v>495</v>
      </c>
      <c r="F28" s="127">
        <v>477</v>
      </c>
      <c r="G28" s="127">
        <v>443</v>
      </c>
      <c r="H28" s="127">
        <v>468</v>
      </c>
      <c r="I28" s="129">
        <v>426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9.5" customHeight="1">
      <c r="A29" s="148"/>
      <c r="B29" s="96"/>
      <c r="C29" s="100"/>
      <c r="D29" s="116" t="s">
        <v>87</v>
      </c>
      <c r="E29" s="131">
        <v>348</v>
      </c>
      <c r="F29" s="132">
        <v>334</v>
      </c>
      <c r="G29" s="132">
        <v>309</v>
      </c>
      <c r="H29" s="132">
        <v>325</v>
      </c>
      <c r="I29" s="129">
        <v>301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9.5" customHeight="1">
      <c r="A30" s="148"/>
      <c r="B30" s="96"/>
      <c r="C30" s="100"/>
      <c r="D30" s="116" t="s">
        <v>88</v>
      </c>
      <c r="E30" s="131">
        <v>146</v>
      </c>
      <c r="F30" s="132">
        <v>143</v>
      </c>
      <c r="G30" s="132">
        <v>134</v>
      </c>
      <c r="H30" s="132">
        <v>143</v>
      </c>
      <c r="I30" s="129">
        <v>125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9.5" customHeight="1">
      <c r="A31" s="157"/>
      <c r="B31" s="151" t="s">
        <v>11</v>
      </c>
      <c r="C31" s="152"/>
      <c r="D31" s="133" t="s">
        <v>86</v>
      </c>
      <c r="E31" s="126">
        <v>269</v>
      </c>
      <c r="F31" s="127">
        <v>251</v>
      </c>
      <c r="G31" s="127">
        <v>211</v>
      </c>
      <c r="H31" s="127">
        <v>231</v>
      </c>
      <c r="I31" s="129">
        <v>222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9.5" customHeight="1">
      <c r="A32" s="157"/>
      <c r="B32" s="96"/>
      <c r="C32" s="100"/>
      <c r="D32" s="116" t="s">
        <v>87</v>
      </c>
      <c r="E32" s="131">
        <v>222</v>
      </c>
      <c r="F32" s="132">
        <v>206</v>
      </c>
      <c r="G32" s="132">
        <v>167</v>
      </c>
      <c r="H32" s="132">
        <v>186</v>
      </c>
      <c r="I32" s="129">
        <v>178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9.5" customHeight="1">
      <c r="A33" s="157"/>
      <c r="B33" s="96"/>
      <c r="C33" s="100"/>
      <c r="D33" s="116" t="s">
        <v>88</v>
      </c>
      <c r="E33" s="131">
        <v>46</v>
      </c>
      <c r="F33" s="132">
        <v>45</v>
      </c>
      <c r="G33" s="132">
        <v>44</v>
      </c>
      <c r="H33" s="132">
        <v>46</v>
      </c>
      <c r="I33" s="129">
        <v>44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9.5" customHeight="1">
      <c r="A34" s="157"/>
      <c r="B34" s="143" t="s">
        <v>95</v>
      </c>
      <c r="C34" s="144"/>
      <c r="D34" s="117"/>
      <c r="E34" s="112">
        <f>SUM(E28,E31)</f>
        <v>764</v>
      </c>
      <c r="F34" s="67">
        <f>SUM(F28,F31)</f>
        <v>728</v>
      </c>
      <c r="G34" s="67">
        <f>SUM(G28,G31)</f>
        <v>654</v>
      </c>
      <c r="H34" s="67">
        <f>SUM(H28,H31)</f>
        <v>699</v>
      </c>
      <c r="I34" s="70">
        <f>SUM(I28,I31)</f>
        <v>648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9.5" customHeight="1">
      <c r="A35" s="155" t="s">
        <v>94</v>
      </c>
      <c r="B35" s="155"/>
      <c r="C35" s="155"/>
      <c r="D35" s="118"/>
      <c r="E35" s="112">
        <f>E20+E27+E34</f>
        <v>23433</v>
      </c>
      <c r="F35" s="67">
        <f>F20+F27+F34</f>
        <v>23727</v>
      </c>
      <c r="G35" s="67">
        <f>G20+G27+G34</f>
        <v>22856</v>
      </c>
      <c r="H35" s="67">
        <f>H20+H27+H34</f>
        <v>23398</v>
      </c>
      <c r="I35" s="70">
        <f>I20+I27+I34</f>
        <v>23003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9.5" customHeight="1">
      <c r="A36" s="119" t="s">
        <v>0</v>
      </c>
      <c r="B36" s="152" t="s">
        <v>92</v>
      </c>
      <c r="C36" s="156"/>
      <c r="D36" s="116" t="s">
        <v>86</v>
      </c>
      <c r="E36" s="113">
        <v>1128</v>
      </c>
      <c r="F36" s="102">
        <v>1150</v>
      </c>
      <c r="G36" s="102">
        <v>1169</v>
      </c>
      <c r="H36" s="102">
        <v>1226</v>
      </c>
      <c r="I36" s="108">
        <v>1246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9.5" customHeight="1">
      <c r="A37" s="103"/>
      <c r="B37" s="100"/>
      <c r="C37" s="100"/>
      <c r="D37" s="116" t="s">
        <v>87</v>
      </c>
      <c r="E37" s="111">
        <v>331</v>
      </c>
      <c r="F37" s="66">
        <v>323</v>
      </c>
      <c r="G37" s="66">
        <v>321</v>
      </c>
      <c r="H37" s="66">
        <v>326</v>
      </c>
      <c r="I37" s="69">
        <v>328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9.5" customHeight="1">
      <c r="A38" s="103"/>
      <c r="B38" s="100"/>
      <c r="C38" s="100"/>
      <c r="D38" s="116" t="s">
        <v>88</v>
      </c>
      <c r="E38" s="111">
        <v>797</v>
      </c>
      <c r="F38" s="66">
        <v>827</v>
      </c>
      <c r="G38" s="66">
        <v>848</v>
      </c>
      <c r="H38" s="66">
        <v>899</v>
      </c>
      <c r="I38" s="69">
        <v>918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21" customHeight="1" thickBot="1">
      <c r="A39" s="153" t="s">
        <v>13</v>
      </c>
      <c r="B39" s="153"/>
      <c r="C39" s="153"/>
      <c r="D39" s="154"/>
      <c r="E39" s="114">
        <f>E35+E36</f>
        <v>24561</v>
      </c>
      <c r="F39" s="68">
        <f>F35+F36</f>
        <v>24877</v>
      </c>
      <c r="G39" s="68">
        <f>G35+G36</f>
        <v>24025</v>
      </c>
      <c r="H39" s="68">
        <f>H35+H36</f>
        <v>24624</v>
      </c>
      <c r="I39" s="71">
        <f>I35+I36</f>
        <v>24249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3.5">
      <c r="A40" s="124" t="s">
        <v>102</v>
      </c>
      <c r="B40" s="38"/>
      <c r="C40" s="38"/>
      <c r="D40" s="38"/>
      <c r="E40" s="38"/>
      <c r="F40" s="39"/>
      <c r="G40" s="40"/>
      <c r="H40" s="40"/>
      <c r="I40" s="104" t="s">
        <v>17</v>
      </c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  <c r="IT40" s="39"/>
      <c r="IU40" s="39"/>
      <c r="IV40" s="39"/>
    </row>
    <row r="41" ht="13.5">
      <c r="A41" s="125" t="s">
        <v>98</v>
      </c>
    </row>
  </sheetData>
  <sheetProtection/>
  <mergeCells count="19">
    <mergeCell ref="A39:D39"/>
    <mergeCell ref="A35:C35"/>
    <mergeCell ref="B36:C36"/>
    <mergeCell ref="A21:A27"/>
    <mergeCell ref="B21:C21"/>
    <mergeCell ref="B24:C24"/>
    <mergeCell ref="B27:C27"/>
    <mergeCell ref="A28:A34"/>
    <mergeCell ref="B28:C28"/>
    <mergeCell ref="B31:C31"/>
    <mergeCell ref="B34:C34"/>
    <mergeCell ref="A1:I1"/>
    <mergeCell ref="A5:A20"/>
    <mergeCell ref="B5:C5"/>
    <mergeCell ref="B8:C8"/>
    <mergeCell ref="B11:C11"/>
    <mergeCell ref="B14:C14"/>
    <mergeCell ref="B17:C17"/>
    <mergeCell ref="B20:C20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23"/>
  <sheetViews>
    <sheetView defaultGridColor="0" view="pageBreakPreview" zoomScaleSheetLayoutView="100" zoomScalePageLayoutView="0" colorId="22" workbookViewId="0" topLeftCell="A1">
      <selection activeCell="F25" sqref="F25"/>
    </sheetView>
  </sheetViews>
  <sheetFormatPr defaultColWidth="9.50390625" defaultRowHeight="13.5"/>
  <cols>
    <col min="1" max="1" width="8.625" style="1" customWidth="1"/>
    <col min="2" max="3" width="10.625" style="1" customWidth="1"/>
    <col min="4" max="4" width="11.625" style="1" hidden="1" customWidth="1"/>
    <col min="5" max="9" width="11.625" style="1" customWidth="1"/>
    <col min="10" max="16384" width="9.50390625" style="1" customWidth="1"/>
  </cols>
  <sheetData>
    <row r="1" spans="1:9" s="13" customFormat="1" ht="17.25">
      <c r="A1" s="166" t="s">
        <v>14</v>
      </c>
      <c r="B1" s="166"/>
      <c r="C1" s="166"/>
      <c r="D1" s="166"/>
      <c r="E1" s="166"/>
      <c r="F1" s="166"/>
      <c r="G1" s="166"/>
      <c r="H1" s="166"/>
      <c r="I1" s="166"/>
    </row>
    <row r="2" spans="5:9" s="15" customFormat="1" ht="15" customHeight="1" thickBot="1">
      <c r="E2" s="16"/>
      <c r="G2" s="17"/>
      <c r="H2" s="17"/>
      <c r="I2" s="17" t="s">
        <v>18</v>
      </c>
    </row>
    <row r="3" spans="1:9" s="4" customFormat="1" ht="17.25" customHeight="1">
      <c r="A3" s="5"/>
      <c r="B3" s="5"/>
      <c r="C3" s="42" t="s">
        <v>101</v>
      </c>
      <c r="D3" s="60">
        <v>2011</v>
      </c>
      <c r="E3" s="60">
        <v>2013</v>
      </c>
      <c r="F3" s="60">
        <v>2014</v>
      </c>
      <c r="G3" s="60">
        <v>2015</v>
      </c>
      <c r="H3" s="60">
        <v>2016</v>
      </c>
      <c r="I3" s="92">
        <v>2017</v>
      </c>
    </row>
    <row r="4" spans="1:9" s="4" customFormat="1" ht="17.25" customHeight="1">
      <c r="A4" s="43" t="s">
        <v>100</v>
      </c>
      <c r="B4" s="6"/>
      <c r="C4" s="7"/>
      <c r="D4" s="12" t="s">
        <v>43</v>
      </c>
      <c r="E4" s="12" t="s">
        <v>45</v>
      </c>
      <c r="F4" s="12" t="s">
        <v>46</v>
      </c>
      <c r="G4" s="12" t="s">
        <v>51</v>
      </c>
      <c r="H4" s="12" t="s">
        <v>52</v>
      </c>
      <c r="I4" s="93" t="s">
        <v>77</v>
      </c>
    </row>
    <row r="5" spans="1:9" s="4" customFormat="1" ht="22.5" customHeight="1">
      <c r="A5" s="162" t="s">
        <v>53</v>
      </c>
      <c r="B5" s="162"/>
      <c r="C5" s="163"/>
      <c r="D5" s="22">
        <f>SUM(D6:D20)</f>
        <v>153930</v>
      </c>
      <c r="E5" s="134">
        <f>SUM(E6:E20)</f>
        <v>155514</v>
      </c>
      <c r="F5" s="134">
        <f>SUM(F6:F20)</f>
        <v>156847</v>
      </c>
      <c r="G5" s="134">
        <v>157579</v>
      </c>
      <c r="H5" s="134">
        <f>SUM(H6:H20)</f>
        <v>158040</v>
      </c>
      <c r="I5" s="135">
        <f>SUM(I6:I20)</f>
        <v>158318</v>
      </c>
    </row>
    <row r="6" spans="1:9" s="4" customFormat="1" ht="22.5" customHeight="1">
      <c r="A6" s="158" t="s">
        <v>54</v>
      </c>
      <c r="B6" s="158"/>
      <c r="C6" s="159"/>
      <c r="D6" s="22">
        <v>58122</v>
      </c>
      <c r="E6" s="134">
        <v>58411</v>
      </c>
      <c r="F6" s="134">
        <v>58149</v>
      </c>
      <c r="G6" s="134">
        <v>58083</v>
      </c>
      <c r="H6" s="134">
        <v>58213</v>
      </c>
      <c r="I6" s="135">
        <v>58567</v>
      </c>
    </row>
    <row r="7" spans="1:9" s="4" customFormat="1" ht="22.5" customHeight="1">
      <c r="A7" s="158" t="s">
        <v>55</v>
      </c>
      <c r="B7" s="158"/>
      <c r="C7" s="159"/>
      <c r="D7" s="23">
        <v>2</v>
      </c>
      <c r="E7" s="136">
        <v>1</v>
      </c>
      <c r="F7" s="136">
        <v>1</v>
      </c>
      <c r="G7" s="136">
        <v>1</v>
      </c>
      <c r="H7" s="136">
        <v>2</v>
      </c>
      <c r="I7" s="137">
        <v>1</v>
      </c>
    </row>
    <row r="8" spans="1:9" s="4" customFormat="1" ht="22.5" customHeight="1">
      <c r="A8" s="158" t="s">
        <v>56</v>
      </c>
      <c r="B8" s="158"/>
      <c r="C8" s="159"/>
      <c r="D8" s="22">
        <v>6676</v>
      </c>
      <c r="E8" s="134">
        <v>6608</v>
      </c>
      <c r="F8" s="134">
        <v>6677</v>
      </c>
      <c r="G8" s="134">
        <v>6793</v>
      </c>
      <c r="H8" s="134">
        <v>6853</v>
      </c>
      <c r="I8" s="135">
        <v>6906</v>
      </c>
    </row>
    <row r="9" spans="1:9" s="4" customFormat="1" ht="22.5" customHeight="1">
      <c r="A9" s="158" t="s">
        <v>57</v>
      </c>
      <c r="B9" s="158"/>
      <c r="C9" s="159"/>
      <c r="D9" s="23">
        <v>350</v>
      </c>
      <c r="E9" s="136">
        <v>344</v>
      </c>
      <c r="F9" s="136">
        <v>340</v>
      </c>
      <c r="G9" s="136">
        <v>330</v>
      </c>
      <c r="H9" s="136">
        <v>330</v>
      </c>
      <c r="I9" s="137">
        <v>331</v>
      </c>
    </row>
    <row r="10" spans="1:9" s="4" customFormat="1" ht="22.5" customHeight="1">
      <c r="A10" s="158" t="s">
        <v>58</v>
      </c>
      <c r="B10" s="158"/>
      <c r="C10" s="159"/>
      <c r="D10" s="23">
        <v>334</v>
      </c>
      <c r="E10" s="136">
        <v>326</v>
      </c>
      <c r="F10" s="136">
        <v>338</v>
      </c>
      <c r="G10" s="136">
        <v>343</v>
      </c>
      <c r="H10" s="136">
        <v>350</v>
      </c>
      <c r="I10" s="137">
        <v>361</v>
      </c>
    </row>
    <row r="11" spans="1:9" s="4" customFormat="1" ht="22.5" customHeight="1">
      <c r="A11" s="158" t="s">
        <v>59</v>
      </c>
      <c r="B11" s="158"/>
      <c r="C11" s="159"/>
      <c r="D11" s="24">
        <v>1569</v>
      </c>
      <c r="E11" s="138">
        <v>1562</v>
      </c>
      <c r="F11" s="138">
        <v>1610</v>
      </c>
      <c r="G11" s="138">
        <v>1622</v>
      </c>
      <c r="H11" s="138">
        <v>1600</v>
      </c>
      <c r="I11" s="139">
        <v>1643</v>
      </c>
    </row>
    <row r="12" spans="1:9" s="4" customFormat="1" ht="22.5" customHeight="1">
      <c r="A12" s="160" t="s">
        <v>61</v>
      </c>
      <c r="B12" s="160"/>
      <c r="C12" s="161"/>
      <c r="D12" s="25">
        <v>1951</v>
      </c>
      <c r="E12" s="140">
        <v>2132</v>
      </c>
      <c r="F12" s="140">
        <v>2194</v>
      </c>
      <c r="G12" s="140">
        <v>2269</v>
      </c>
      <c r="H12" s="140">
        <v>2339</v>
      </c>
      <c r="I12" s="141">
        <v>2350</v>
      </c>
    </row>
    <row r="13" spans="1:9" s="4" customFormat="1" ht="22.5" customHeight="1">
      <c r="A13" s="171" t="s">
        <v>7</v>
      </c>
      <c r="B13" s="164" t="s">
        <v>1</v>
      </c>
      <c r="C13" s="165"/>
      <c r="D13" s="25">
        <v>40615</v>
      </c>
      <c r="E13" s="140">
        <v>43204</v>
      </c>
      <c r="F13" s="140">
        <v>45195</v>
      </c>
      <c r="G13" s="140">
        <v>46699</v>
      </c>
      <c r="H13" s="140">
        <v>47825</v>
      </c>
      <c r="I13" s="141">
        <v>48747</v>
      </c>
    </row>
    <row r="14" spans="1:9" s="4" customFormat="1" ht="22.5" customHeight="1">
      <c r="A14" s="172"/>
      <c r="B14" s="164" t="s">
        <v>2</v>
      </c>
      <c r="C14" s="165"/>
      <c r="D14" s="25">
        <v>15967</v>
      </c>
      <c r="E14" s="140">
        <v>15649</v>
      </c>
      <c r="F14" s="140">
        <v>15542</v>
      </c>
      <c r="G14" s="140">
        <v>15396</v>
      </c>
      <c r="H14" s="140">
        <v>15293</v>
      </c>
      <c r="I14" s="141">
        <v>15145</v>
      </c>
    </row>
    <row r="15" spans="1:9" s="4" customFormat="1" ht="22.5" customHeight="1">
      <c r="A15" s="172"/>
      <c r="B15" s="164" t="s">
        <v>50</v>
      </c>
      <c r="C15" s="165"/>
      <c r="D15" s="25">
        <v>5</v>
      </c>
      <c r="E15" s="140">
        <v>5</v>
      </c>
      <c r="F15" s="140">
        <v>5</v>
      </c>
      <c r="G15" s="140">
        <v>4</v>
      </c>
      <c r="H15" s="140">
        <v>4</v>
      </c>
      <c r="I15" s="141">
        <v>5</v>
      </c>
    </row>
    <row r="16" spans="1:9" s="4" customFormat="1" ht="22.5" customHeight="1">
      <c r="A16" s="172"/>
      <c r="B16" s="173" t="s">
        <v>48</v>
      </c>
      <c r="C16" s="174"/>
      <c r="D16" s="25">
        <v>1913</v>
      </c>
      <c r="E16" s="140">
        <v>2016</v>
      </c>
      <c r="F16" s="140">
        <v>2094</v>
      </c>
      <c r="G16" s="140">
        <v>2094</v>
      </c>
      <c r="H16" s="134">
        <v>2082</v>
      </c>
      <c r="I16" s="142">
        <v>2048</v>
      </c>
    </row>
    <row r="17" spans="1:9" s="4" customFormat="1" ht="22.5" customHeight="1">
      <c r="A17" s="158" t="s">
        <v>60</v>
      </c>
      <c r="B17" s="158"/>
      <c r="C17" s="159"/>
      <c r="D17" s="25">
        <v>9291</v>
      </c>
      <c r="E17" s="140">
        <v>8983</v>
      </c>
      <c r="F17" s="140">
        <v>8805</v>
      </c>
      <c r="G17" s="140">
        <v>8576</v>
      </c>
      <c r="H17" s="140">
        <v>8434</v>
      </c>
      <c r="I17" s="141">
        <v>8250</v>
      </c>
    </row>
    <row r="18" spans="1:9" s="4" customFormat="1" ht="22.5" customHeight="1">
      <c r="A18" s="169" t="s">
        <v>49</v>
      </c>
      <c r="B18" s="164" t="s">
        <v>15</v>
      </c>
      <c r="C18" s="165"/>
      <c r="D18" s="25">
        <v>1206</v>
      </c>
      <c r="E18" s="140">
        <v>1411</v>
      </c>
      <c r="F18" s="140">
        <v>1560</v>
      </c>
      <c r="G18" s="140">
        <v>1644</v>
      </c>
      <c r="H18" s="140">
        <v>1724</v>
      </c>
      <c r="I18" s="141">
        <v>1768</v>
      </c>
    </row>
    <row r="19" spans="1:9" s="4" customFormat="1" ht="22.5" customHeight="1">
      <c r="A19" s="170"/>
      <c r="B19" s="164" t="s">
        <v>3</v>
      </c>
      <c r="C19" s="165"/>
      <c r="D19" s="25">
        <v>785</v>
      </c>
      <c r="E19" s="140">
        <v>755</v>
      </c>
      <c r="F19" s="140">
        <v>703</v>
      </c>
      <c r="G19" s="140">
        <v>683</v>
      </c>
      <c r="H19" s="140">
        <v>633</v>
      </c>
      <c r="I19" s="141">
        <v>603</v>
      </c>
    </row>
    <row r="20" spans="1:10" s="4" customFormat="1" ht="22.5" customHeight="1" thickBot="1">
      <c r="A20" s="170"/>
      <c r="B20" s="167" t="s">
        <v>16</v>
      </c>
      <c r="C20" s="168"/>
      <c r="D20" s="25">
        <v>15144</v>
      </c>
      <c r="E20" s="140">
        <v>14107</v>
      </c>
      <c r="F20" s="140">
        <v>13634</v>
      </c>
      <c r="G20" s="140">
        <v>13042</v>
      </c>
      <c r="H20" s="140">
        <v>12358</v>
      </c>
      <c r="I20" s="141">
        <v>11593</v>
      </c>
      <c r="J20" s="21"/>
    </row>
    <row r="21" spans="1:9" s="41" customFormat="1" ht="19.5" customHeight="1">
      <c r="A21" s="62"/>
      <c r="B21" s="63"/>
      <c r="C21" s="63"/>
      <c r="D21" s="64"/>
      <c r="E21" s="63"/>
      <c r="F21" s="63"/>
      <c r="G21" s="63"/>
      <c r="H21" s="63"/>
      <c r="I21" s="65" t="s">
        <v>12</v>
      </c>
    </row>
    <row r="22" s="9" customFormat="1" ht="12" customHeight="1">
      <c r="B22" s="11"/>
    </row>
    <row r="23" s="9" customFormat="1" ht="12">
      <c r="A23" s="11"/>
    </row>
    <row r="24" s="10" customFormat="1" ht="12"/>
  </sheetData>
  <sheetProtection/>
  <mergeCells count="19">
    <mergeCell ref="B18:C18"/>
    <mergeCell ref="A1:I1"/>
    <mergeCell ref="B20:C20"/>
    <mergeCell ref="A18:A20"/>
    <mergeCell ref="A13:A16"/>
    <mergeCell ref="B19:C19"/>
    <mergeCell ref="B16:C16"/>
    <mergeCell ref="B15:C15"/>
    <mergeCell ref="B14:C14"/>
    <mergeCell ref="B13:C13"/>
    <mergeCell ref="A17:C17"/>
    <mergeCell ref="A12:C12"/>
    <mergeCell ref="A5:C5"/>
    <mergeCell ref="A11:C11"/>
    <mergeCell ref="A10:C10"/>
    <mergeCell ref="A9:C9"/>
    <mergeCell ref="A8:C8"/>
    <mergeCell ref="A7:C7"/>
    <mergeCell ref="A6:C6"/>
  </mergeCells>
  <printOptions/>
  <pageMargins left="0.5905511811023623" right="0.5905511811023623" top="0.5905511811023623" bottom="0.5905511811023623" header="0.15748031496062992" footer="0.15748031496062992"/>
  <pageSetup firstPageNumber="74" useFirstPageNumber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view="pageBreakPreview" zoomScale="115" zoomScaleSheetLayoutView="115" zoomScalePageLayoutView="0" workbookViewId="0" topLeftCell="A1">
      <selection activeCell="D30" sqref="D30:L30"/>
    </sheetView>
  </sheetViews>
  <sheetFormatPr defaultColWidth="9.00390625" defaultRowHeight="13.5"/>
  <cols>
    <col min="1" max="1" width="4.125" style="0" customWidth="1"/>
    <col min="2" max="2" width="4.75390625" style="0" bestFit="1" customWidth="1"/>
    <col min="3" max="3" width="9.625" style="36" customWidth="1"/>
    <col min="4" max="8" width="6.125" style="37" customWidth="1"/>
    <col min="9" max="15" width="6.125" style="0" customWidth="1"/>
    <col min="16" max="16" width="7.50390625" style="0" bestFit="1" customWidth="1"/>
    <col min="17" max="18" width="8.625" style="0" bestFit="1" customWidth="1"/>
    <col min="20" max="20" width="7.25390625" style="0" bestFit="1" customWidth="1"/>
    <col min="21" max="21" width="6.375" style="0" bestFit="1" customWidth="1"/>
    <col min="22" max="22" width="7.25390625" style="0" bestFit="1" customWidth="1"/>
    <col min="23" max="23" width="8.375" style="0" bestFit="1" customWidth="1"/>
  </cols>
  <sheetData>
    <row r="1" spans="1:15" s="13" customFormat="1" ht="19.5" customHeight="1">
      <c r="A1" s="189" t="s">
        <v>47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s="13" customFormat="1" ht="17.25">
      <c r="A2" s="26"/>
      <c r="B2" s="26"/>
      <c r="C2" s="27"/>
      <c r="D2" s="26"/>
      <c r="E2" s="26"/>
      <c r="F2" s="26"/>
      <c r="G2" s="26"/>
      <c r="H2" s="26"/>
      <c r="I2" s="28"/>
      <c r="J2" s="28"/>
      <c r="K2" s="28"/>
      <c r="L2" s="28"/>
      <c r="M2" s="28"/>
      <c r="N2" s="190" t="s">
        <v>20</v>
      </c>
      <c r="O2" s="190"/>
    </row>
    <row r="3" spans="1:15" s="34" customFormat="1" ht="18" customHeight="1" hidden="1">
      <c r="A3" s="44"/>
      <c r="B3" s="45" t="s">
        <v>21</v>
      </c>
      <c r="C3" s="181" t="s">
        <v>39</v>
      </c>
      <c r="D3" s="191" t="s">
        <v>22</v>
      </c>
      <c r="E3" s="191"/>
      <c r="F3" s="191"/>
      <c r="G3" s="191"/>
      <c r="H3" s="191"/>
      <c r="I3" s="191"/>
      <c r="J3" s="191"/>
      <c r="K3" s="191"/>
      <c r="L3" s="192"/>
      <c r="M3" s="193" t="s">
        <v>40</v>
      </c>
      <c r="N3" s="191"/>
      <c r="O3" s="191"/>
    </row>
    <row r="4" spans="1:15" s="34" customFormat="1" ht="18" customHeight="1" hidden="1">
      <c r="A4" s="58" t="s">
        <v>23</v>
      </c>
      <c r="B4" s="59"/>
      <c r="C4" s="182"/>
      <c r="D4" s="29" t="s">
        <v>24</v>
      </c>
      <c r="E4" s="29" t="s">
        <v>25</v>
      </c>
      <c r="F4" s="29" t="s">
        <v>26</v>
      </c>
      <c r="G4" s="29" t="s">
        <v>27</v>
      </c>
      <c r="H4" s="29" t="s">
        <v>28</v>
      </c>
      <c r="I4" s="29" t="s">
        <v>29</v>
      </c>
      <c r="J4" s="29" t="s">
        <v>30</v>
      </c>
      <c r="K4" s="29" t="s">
        <v>31</v>
      </c>
      <c r="L4" s="29" t="s">
        <v>32</v>
      </c>
      <c r="M4" s="29" t="s">
        <v>33</v>
      </c>
      <c r="N4" s="29" t="s">
        <v>34</v>
      </c>
      <c r="O4" s="61" t="s">
        <v>35</v>
      </c>
    </row>
    <row r="5" spans="1:15" s="35" customFormat="1" ht="24.75" customHeight="1" hidden="1">
      <c r="A5" s="194" t="s">
        <v>36</v>
      </c>
      <c r="B5" s="195"/>
      <c r="C5" s="48">
        <f>SUM(D5:O5)</f>
        <v>6908735</v>
      </c>
      <c r="D5" s="50">
        <v>569586</v>
      </c>
      <c r="E5" s="50">
        <v>560699</v>
      </c>
      <c r="F5" s="50">
        <v>561967</v>
      </c>
      <c r="G5" s="50">
        <v>590407</v>
      </c>
      <c r="H5" s="50">
        <v>602913</v>
      </c>
      <c r="I5" s="50">
        <v>578679</v>
      </c>
      <c r="J5" s="50">
        <v>598031</v>
      </c>
      <c r="K5" s="50">
        <v>590201</v>
      </c>
      <c r="L5" s="50">
        <v>592497</v>
      </c>
      <c r="M5" s="50">
        <v>535357</v>
      </c>
      <c r="N5" s="50">
        <v>524150</v>
      </c>
      <c r="O5" s="51">
        <v>604248</v>
      </c>
    </row>
    <row r="6" spans="1:15" s="35" customFormat="1" ht="24.75" customHeight="1" hidden="1">
      <c r="A6" s="184" t="s">
        <v>37</v>
      </c>
      <c r="B6" s="184"/>
      <c r="C6" s="48">
        <f>SUM(D6:O6)</f>
        <v>3363097</v>
      </c>
      <c r="D6" s="52">
        <v>279178</v>
      </c>
      <c r="E6" s="52">
        <v>287300</v>
      </c>
      <c r="F6" s="52">
        <v>261844</v>
      </c>
      <c r="G6" s="52">
        <v>285943</v>
      </c>
      <c r="H6" s="52">
        <v>309092</v>
      </c>
      <c r="I6" s="52">
        <v>279951</v>
      </c>
      <c r="J6" s="52">
        <v>294769</v>
      </c>
      <c r="K6" s="52">
        <v>285796</v>
      </c>
      <c r="L6" s="52">
        <v>280843</v>
      </c>
      <c r="M6" s="52">
        <v>259499</v>
      </c>
      <c r="N6" s="52">
        <v>245310</v>
      </c>
      <c r="O6" s="53">
        <v>293572</v>
      </c>
    </row>
    <row r="7" spans="1:15" s="35" customFormat="1" ht="24.75" customHeight="1" hidden="1">
      <c r="A7" s="185" t="s">
        <v>38</v>
      </c>
      <c r="B7" s="186"/>
      <c r="C7" s="49">
        <f>SUM(D7:O7)</f>
        <v>2204224</v>
      </c>
      <c r="D7" s="54">
        <v>178017</v>
      </c>
      <c r="E7" s="54">
        <v>185495</v>
      </c>
      <c r="F7" s="54">
        <v>174088</v>
      </c>
      <c r="G7" s="54">
        <v>184490</v>
      </c>
      <c r="H7" s="54">
        <v>212464</v>
      </c>
      <c r="I7" s="54">
        <v>187234</v>
      </c>
      <c r="J7" s="54">
        <v>196092</v>
      </c>
      <c r="K7" s="54">
        <v>193913</v>
      </c>
      <c r="L7" s="54">
        <v>181319</v>
      </c>
      <c r="M7" s="54">
        <v>167857</v>
      </c>
      <c r="N7" s="54">
        <v>160774</v>
      </c>
      <c r="O7" s="55">
        <v>182481</v>
      </c>
    </row>
    <row r="8" spans="1:15" ht="15" customHeight="1" hidden="1">
      <c r="A8" s="31"/>
      <c r="B8" s="31"/>
      <c r="C8" s="32"/>
      <c r="D8" s="31"/>
      <c r="E8" s="31"/>
      <c r="F8" s="33"/>
      <c r="G8" s="33"/>
      <c r="H8" s="33"/>
      <c r="I8" s="33"/>
      <c r="J8" s="33"/>
      <c r="K8" s="31"/>
      <c r="L8" s="31"/>
      <c r="M8" s="31"/>
      <c r="N8" s="31"/>
      <c r="O8" s="31"/>
    </row>
    <row r="9" spans="1:15" s="34" customFormat="1" ht="18" customHeight="1">
      <c r="A9" s="44"/>
      <c r="B9" s="45" t="s">
        <v>21</v>
      </c>
      <c r="C9" s="181" t="s">
        <v>62</v>
      </c>
      <c r="D9" s="176" t="s">
        <v>63</v>
      </c>
      <c r="E9" s="176"/>
      <c r="F9" s="176"/>
      <c r="G9" s="176"/>
      <c r="H9" s="176"/>
      <c r="I9" s="176"/>
      <c r="J9" s="176"/>
      <c r="K9" s="176"/>
      <c r="L9" s="183"/>
      <c r="M9" s="175" t="s">
        <v>64</v>
      </c>
      <c r="N9" s="176"/>
      <c r="O9" s="176"/>
    </row>
    <row r="10" spans="1:15" s="34" customFormat="1" ht="18" customHeight="1">
      <c r="A10" s="58" t="s">
        <v>23</v>
      </c>
      <c r="B10" s="59"/>
      <c r="C10" s="182"/>
      <c r="D10" s="90" t="s">
        <v>24</v>
      </c>
      <c r="E10" s="90" t="s">
        <v>25</v>
      </c>
      <c r="F10" s="90" t="s">
        <v>26</v>
      </c>
      <c r="G10" s="90" t="s">
        <v>27</v>
      </c>
      <c r="H10" s="90" t="s">
        <v>28</v>
      </c>
      <c r="I10" s="90" t="s">
        <v>29</v>
      </c>
      <c r="J10" s="90" t="s">
        <v>30</v>
      </c>
      <c r="K10" s="90" t="s">
        <v>31</v>
      </c>
      <c r="L10" s="90" t="s">
        <v>32</v>
      </c>
      <c r="M10" s="90" t="s">
        <v>33</v>
      </c>
      <c r="N10" s="90" t="s">
        <v>34</v>
      </c>
      <c r="O10" s="91" t="s">
        <v>35</v>
      </c>
    </row>
    <row r="11" spans="1:15" s="35" customFormat="1" ht="24.75" customHeight="1">
      <c r="A11" s="177" t="s">
        <v>36</v>
      </c>
      <c r="B11" s="178"/>
      <c r="C11" s="72">
        <f>SUM(D11:O11)</f>
        <v>6964844</v>
      </c>
      <c r="D11" s="73">
        <v>567510</v>
      </c>
      <c r="E11" s="73">
        <v>572662</v>
      </c>
      <c r="F11" s="73">
        <v>569940</v>
      </c>
      <c r="G11" s="73">
        <v>600594</v>
      </c>
      <c r="H11" s="73">
        <v>603374</v>
      </c>
      <c r="I11" s="73">
        <v>575262</v>
      </c>
      <c r="J11" s="73">
        <v>603754</v>
      </c>
      <c r="K11" s="73">
        <v>591407</v>
      </c>
      <c r="L11" s="73">
        <v>588248</v>
      </c>
      <c r="M11" s="73">
        <v>542600</v>
      </c>
      <c r="N11" s="73">
        <v>525917</v>
      </c>
      <c r="O11" s="74">
        <v>623576</v>
      </c>
    </row>
    <row r="12" spans="1:15" s="35" customFormat="1" ht="24.75" customHeight="1">
      <c r="A12" s="179" t="s">
        <v>37</v>
      </c>
      <c r="B12" s="179"/>
      <c r="C12" s="75">
        <f>SUM(D12:O12)</f>
        <v>3297664</v>
      </c>
      <c r="D12" s="76">
        <v>266657</v>
      </c>
      <c r="E12" s="76">
        <v>272396</v>
      </c>
      <c r="F12" s="76">
        <v>257690</v>
      </c>
      <c r="G12" s="76">
        <v>278028</v>
      </c>
      <c r="H12" s="76">
        <v>299844</v>
      </c>
      <c r="I12" s="76">
        <v>273089</v>
      </c>
      <c r="J12" s="76">
        <v>288551</v>
      </c>
      <c r="K12" s="76">
        <v>281750</v>
      </c>
      <c r="L12" s="76">
        <v>276861</v>
      </c>
      <c r="M12" s="76">
        <v>256805</v>
      </c>
      <c r="N12" s="76">
        <v>245702</v>
      </c>
      <c r="O12" s="77">
        <v>300291</v>
      </c>
    </row>
    <row r="13" spans="1:15" s="35" customFormat="1" ht="24.75" customHeight="1">
      <c r="A13" s="180" t="s">
        <v>38</v>
      </c>
      <c r="B13" s="179"/>
      <c r="C13" s="75">
        <f>SUM(D13:O13)</f>
        <v>2435949</v>
      </c>
      <c r="D13" s="76">
        <v>194323</v>
      </c>
      <c r="E13" s="76">
        <v>206086</v>
      </c>
      <c r="F13" s="76">
        <v>191890</v>
      </c>
      <c r="G13" s="76">
        <v>208303</v>
      </c>
      <c r="H13" s="76">
        <v>228330</v>
      </c>
      <c r="I13" s="76">
        <v>207860</v>
      </c>
      <c r="J13" s="76">
        <v>219604</v>
      </c>
      <c r="K13" s="76">
        <v>213229</v>
      </c>
      <c r="L13" s="76">
        <v>197351</v>
      </c>
      <c r="M13" s="76">
        <v>180490</v>
      </c>
      <c r="N13" s="76">
        <v>174676</v>
      </c>
      <c r="O13" s="77">
        <v>213807</v>
      </c>
    </row>
    <row r="14" spans="1:15" s="35" customFormat="1" ht="24.75" customHeight="1">
      <c r="A14" s="187" t="s">
        <v>41</v>
      </c>
      <c r="B14" s="188"/>
      <c r="C14" s="78">
        <f>SUM(D14:O14)</f>
        <v>1786154</v>
      </c>
      <c r="D14" s="79">
        <v>143265</v>
      </c>
      <c r="E14" s="79">
        <v>154452</v>
      </c>
      <c r="F14" s="79">
        <v>136012</v>
      </c>
      <c r="G14" s="79">
        <v>146351</v>
      </c>
      <c r="H14" s="79">
        <v>174057</v>
      </c>
      <c r="I14" s="79">
        <v>146709</v>
      </c>
      <c r="J14" s="79">
        <v>153240</v>
      </c>
      <c r="K14" s="79">
        <v>151999</v>
      </c>
      <c r="L14" s="79">
        <v>148644</v>
      </c>
      <c r="M14" s="79">
        <v>141310</v>
      </c>
      <c r="N14" s="79">
        <v>128160</v>
      </c>
      <c r="O14" s="80">
        <v>161955</v>
      </c>
    </row>
    <row r="15" spans="1:15" ht="15" customHeight="1">
      <c r="A15" s="31"/>
      <c r="B15" s="31"/>
      <c r="C15" s="32"/>
      <c r="D15" s="31"/>
      <c r="E15" s="31"/>
      <c r="F15" s="33"/>
      <c r="G15" s="33"/>
      <c r="H15" s="33"/>
      <c r="I15" s="33"/>
      <c r="J15" s="33"/>
      <c r="K15" s="31"/>
      <c r="L15" s="31"/>
      <c r="M15" s="31"/>
      <c r="N15" s="31"/>
      <c r="O15" s="31"/>
    </row>
    <row r="16" spans="1:15" s="34" customFormat="1" ht="18" customHeight="1">
      <c r="A16" s="44"/>
      <c r="B16" s="45" t="s">
        <v>21</v>
      </c>
      <c r="C16" s="181" t="s">
        <v>65</v>
      </c>
      <c r="D16" s="176" t="s">
        <v>66</v>
      </c>
      <c r="E16" s="176"/>
      <c r="F16" s="176"/>
      <c r="G16" s="176"/>
      <c r="H16" s="176"/>
      <c r="I16" s="176"/>
      <c r="J16" s="176"/>
      <c r="K16" s="176"/>
      <c r="L16" s="183"/>
      <c r="M16" s="175" t="s">
        <v>67</v>
      </c>
      <c r="N16" s="176"/>
      <c r="O16" s="176"/>
    </row>
    <row r="17" spans="1:15" s="34" customFormat="1" ht="18" customHeight="1">
      <c r="A17" s="58" t="s">
        <v>23</v>
      </c>
      <c r="B17" s="59"/>
      <c r="C17" s="182"/>
      <c r="D17" s="90" t="s">
        <v>68</v>
      </c>
      <c r="E17" s="90" t="s">
        <v>25</v>
      </c>
      <c r="F17" s="90" t="s">
        <v>26</v>
      </c>
      <c r="G17" s="90" t="s">
        <v>27</v>
      </c>
      <c r="H17" s="90" t="s">
        <v>28</v>
      </c>
      <c r="I17" s="90" t="s">
        <v>29</v>
      </c>
      <c r="J17" s="90" t="s">
        <v>30</v>
      </c>
      <c r="K17" s="90" t="s">
        <v>31</v>
      </c>
      <c r="L17" s="90" t="s">
        <v>32</v>
      </c>
      <c r="M17" s="90" t="s">
        <v>33</v>
      </c>
      <c r="N17" s="90" t="s">
        <v>34</v>
      </c>
      <c r="O17" s="91" t="s">
        <v>35</v>
      </c>
    </row>
    <row r="18" spans="1:15" s="35" customFormat="1" ht="24.75" customHeight="1">
      <c r="A18" s="177" t="s">
        <v>36</v>
      </c>
      <c r="B18" s="178"/>
      <c r="C18" s="72">
        <f>SUM(D18:O18)</f>
        <v>7138028</v>
      </c>
      <c r="D18" s="73">
        <v>581172</v>
      </c>
      <c r="E18" s="73">
        <v>589576</v>
      </c>
      <c r="F18" s="73">
        <v>580023</v>
      </c>
      <c r="G18" s="73">
        <v>617819</v>
      </c>
      <c r="H18" s="73">
        <v>609922</v>
      </c>
      <c r="I18" s="73">
        <v>594838</v>
      </c>
      <c r="J18" s="73">
        <v>617646</v>
      </c>
      <c r="K18" s="73">
        <v>611730</v>
      </c>
      <c r="L18" s="73">
        <v>601250</v>
      </c>
      <c r="M18" s="73">
        <v>569696</v>
      </c>
      <c r="N18" s="73">
        <v>525875</v>
      </c>
      <c r="O18" s="74">
        <v>638481</v>
      </c>
    </row>
    <row r="19" spans="1:15" s="35" customFormat="1" ht="24.75" customHeight="1">
      <c r="A19" s="179" t="s">
        <v>37</v>
      </c>
      <c r="B19" s="179"/>
      <c r="C19" s="75">
        <f>SUM(D19:O19)</f>
        <v>3331883</v>
      </c>
      <c r="D19" s="76">
        <v>273197</v>
      </c>
      <c r="E19" s="76">
        <v>279471</v>
      </c>
      <c r="F19" s="76">
        <v>262263</v>
      </c>
      <c r="G19" s="76">
        <v>281075</v>
      </c>
      <c r="H19" s="76">
        <v>298458</v>
      </c>
      <c r="I19" s="76">
        <v>280529</v>
      </c>
      <c r="J19" s="76">
        <v>286656</v>
      </c>
      <c r="K19" s="76">
        <v>284333</v>
      </c>
      <c r="L19" s="76">
        <v>283434</v>
      </c>
      <c r="M19" s="76">
        <v>264485</v>
      </c>
      <c r="N19" s="76">
        <v>237098</v>
      </c>
      <c r="O19" s="77">
        <v>300884</v>
      </c>
    </row>
    <row r="20" spans="1:15" s="35" customFormat="1" ht="24.75" customHeight="1">
      <c r="A20" s="180" t="s">
        <v>38</v>
      </c>
      <c r="B20" s="179"/>
      <c r="C20" s="75">
        <f>SUM(D20:O20)</f>
        <v>2511291</v>
      </c>
      <c r="D20" s="76">
        <v>196109</v>
      </c>
      <c r="E20" s="76">
        <v>212220</v>
      </c>
      <c r="F20" s="76">
        <v>196698</v>
      </c>
      <c r="G20" s="76">
        <v>210169</v>
      </c>
      <c r="H20" s="76">
        <v>232983</v>
      </c>
      <c r="I20" s="76">
        <v>217293</v>
      </c>
      <c r="J20" s="76">
        <v>218198</v>
      </c>
      <c r="K20" s="76">
        <v>223905</v>
      </c>
      <c r="L20" s="76">
        <v>207345</v>
      </c>
      <c r="M20" s="76">
        <v>196074</v>
      </c>
      <c r="N20" s="76">
        <v>172698</v>
      </c>
      <c r="O20" s="77">
        <v>227599</v>
      </c>
    </row>
    <row r="21" spans="1:15" s="35" customFormat="1" ht="24.75" customHeight="1">
      <c r="A21" s="187" t="s">
        <v>41</v>
      </c>
      <c r="B21" s="188"/>
      <c r="C21" s="78">
        <f>SUM(D21:O21)</f>
        <v>1901511</v>
      </c>
      <c r="D21" s="79">
        <v>150020</v>
      </c>
      <c r="E21" s="79">
        <v>162637</v>
      </c>
      <c r="F21" s="79">
        <v>145143</v>
      </c>
      <c r="G21" s="79">
        <v>157144</v>
      </c>
      <c r="H21" s="79">
        <v>181727</v>
      </c>
      <c r="I21" s="79">
        <v>160670</v>
      </c>
      <c r="J21" s="79">
        <v>158942</v>
      </c>
      <c r="K21" s="79">
        <v>162669</v>
      </c>
      <c r="L21" s="79">
        <v>161391</v>
      </c>
      <c r="M21" s="79">
        <v>155148</v>
      </c>
      <c r="N21" s="79">
        <v>130668</v>
      </c>
      <c r="O21" s="80">
        <v>175352</v>
      </c>
    </row>
    <row r="22" spans="1:15" ht="15" customHeight="1">
      <c r="A22" s="31"/>
      <c r="B22" s="31"/>
      <c r="C22" s="32"/>
      <c r="D22" s="31"/>
      <c r="E22" s="31"/>
      <c r="F22" s="33"/>
      <c r="G22" s="33"/>
      <c r="H22" s="33"/>
      <c r="I22" s="33"/>
      <c r="J22" s="33"/>
      <c r="K22" s="31"/>
      <c r="L22" s="31"/>
      <c r="M22" s="31"/>
      <c r="N22" s="31"/>
      <c r="O22" s="31"/>
    </row>
    <row r="23" spans="1:15" s="34" customFormat="1" ht="18" customHeight="1">
      <c r="A23" s="44"/>
      <c r="B23" s="45" t="s">
        <v>21</v>
      </c>
      <c r="C23" s="181" t="s">
        <v>69</v>
      </c>
      <c r="D23" s="176" t="s">
        <v>70</v>
      </c>
      <c r="E23" s="176"/>
      <c r="F23" s="176"/>
      <c r="G23" s="176"/>
      <c r="H23" s="176"/>
      <c r="I23" s="176"/>
      <c r="J23" s="176"/>
      <c r="K23" s="176"/>
      <c r="L23" s="183"/>
      <c r="M23" s="175" t="s">
        <v>71</v>
      </c>
      <c r="N23" s="176"/>
      <c r="O23" s="176"/>
    </row>
    <row r="24" spans="1:15" s="34" customFormat="1" ht="18" customHeight="1">
      <c r="A24" s="58" t="s">
        <v>23</v>
      </c>
      <c r="B24" s="59"/>
      <c r="C24" s="182"/>
      <c r="D24" s="90" t="s">
        <v>24</v>
      </c>
      <c r="E24" s="90" t="s">
        <v>25</v>
      </c>
      <c r="F24" s="90" t="s">
        <v>26</v>
      </c>
      <c r="G24" s="90" t="s">
        <v>27</v>
      </c>
      <c r="H24" s="90" t="s">
        <v>28</v>
      </c>
      <c r="I24" s="90" t="s">
        <v>29</v>
      </c>
      <c r="J24" s="90" t="s">
        <v>30</v>
      </c>
      <c r="K24" s="90" t="s">
        <v>31</v>
      </c>
      <c r="L24" s="90" t="s">
        <v>32</v>
      </c>
      <c r="M24" s="90" t="s">
        <v>33</v>
      </c>
      <c r="N24" s="90" t="s">
        <v>34</v>
      </c>
      <c r="O24" s="91" t="s">
        <v>35</v>
      </c>
    </row>
    <row r="25" spans="1:15" s="35" customFormat="1" ht="24.75" customHeight="1">
      <c r="A25" s="177" t="s">
        <v>36</v>
      </c>
      <c r="B25" s="178"/>
      <c r="C25" s="72">
        <f>SUM(D25:O25)</f>
        <v>6700007</v>
      </c>
      <c r="D25" s="73">
        <v>556495</v>
      </c>
      <c r="E25" s="73">
        <v>565448</v>
      </c>
      <c r="F25" s="73">
        <v>548743</v>
      </c>
      <c r="G25" s="73">
        <v>575858</v>
      </c>
      <c r="H25" s="73">
        <v>570298</v>
      </c>
      <c r="I25" s="73">
        <v>568910</v>
      </c>
      <c r="J25" s="73">
        <v>577312</v>
      </c>
      <c r="K25" s="73">
        <v>571798</v>
      </c>
      <c r="L25" s="73">
        <v>538424</v>
      </c>
      <c r="M25" s="73">
        <v>523417</v>
      </c>
      <c r="N25" s="73">
        <v>509071</v>
      </c>
      <c r="O25" s="74">
        <v>594233</v>
      </c>
    </row>
    <row r="26" spans="1:15" s="35" customFormat="1" ht="24.75" customHeight="1">
      <c r="A26" s="179" t="s">
        <v>37</v>
      </c>
      <c r="B26" s="179"/>
      <c r="C26" s="75">
        <f>SUM(D26:O26)</f>
        <v>3095713</v>
      </c>
      <c r="D26" s="76">
        <v>255046</v>
      </c>
      <c r="E26" s="76">
        <v>263560</v>
      </c>
      <c r="F26" s="76">
        <v>248894</v>
      </c>
      <c r="G26" s="76">
        <v>259876</v>
      </c>
      <c r="H26" s="76">
        <v>272170</v>
      </c>
      <c r="I26" s="76">
        <v>261947</v>
      </c>
      <c r="J26" s="76">
        <v>264092</v>
      </c>
      <c r="K26" s="76">
        <v>261016</v>
      </c>
      <c r="L26" s="76">
        <v>250075</v>
      </c>
      <c r="M26" s="76">
        <v>241977</v>
      </c>
      <c r="N26" s="76">
        <v>233337</v>
      </c>
      <c r="O26" s="77">
        <v>283723</v>
      </c>
    </row>
    <row r="27" spans="1:15" s="35" customFormat="1" ht="24.75" customHeight="1">
      <c r="A27" s="180" t="s">
        <v>38</v>
      </c>
      <c r="B27" s="179"/>
      <c r="C27" s="75">
        <f>SUM(D27:O27)</f>
        <v>2437461</v>
      </c>
      <c r="D27" s="76">
        <v>194766</v>
      </c>
      <c r="E27" s="76">
        <v>210819</v>
      </c>
      <c r="F27" s="76">
        <v>192956</v>
      </c>
      <c r="G27" s="76">
        <v>202167</v>
      </c>
      <c r="H27" s="76">
        <v>226041</v>
      </c>
      <c r="I27" s="76">
        <v>211557</v>
      </c>
      <c r="J27" s="76">
        <v>212238</v>
      </c>
      <c r="K27" s="76">
        <v>219104</v>
      </c>
      <c r="L27" s="76">
        <v>193769</v>
      </c>
      <c r="M27" s="76">
        <v>184715</v>
      </c>
      <c r="N27" s="76">
        <v>173183</v>
      </c>
      <c r="O27" s="77">
        <v>216146</v>
      </c>
    </row>
    <row r="28" spans="1:15" s="35" customFormat="1" ht="24.75" customHeight="1">
      <c r="A28" s="187" t="s">
        <v>41</v>
      </c>
      <c r="B28" s="188"/>
      <c r="C28" s="78">
        <f>SUM(D28:O28)</f>
        <v>1842751</v>
      </c>
      <c r="D28" s="79">
        <v>146641</v>
      </c>
      <c r="E28" s="79">
        <v>164824</v>
      </c>
      <c r="F28" s="79">
        <v>144769</v>
      </c>
      <c r="G28" s="79">
        <v>150660</v>
      </c>
      <c r="H28" s="79">
        <v>172344</v>
      </c>
      <c r="I28" s="79">
        <v>148864</v>
      </c>
      <c r="J28" s="79">
        <v>151639</v>
      </c>
      <c r="K28" s="79">
        <v>160563</v>
      </c>
      <c r="L28" s="79">
        <v>145620</v>
      </c>
      <c r="M28" s="79">
        <v>142873</v>
      </c>
      <c r="N28" s="79">
        <v>130959</v>
      </c>
      <c r="O28" s="80">
        <v>182995</v>
      </c>
    </row>
    <row r="29" spans="1:15" ht="15" customHeight="1">
      <c r="A29" s="31"/>
      <c r="B29" s="31"/>
      <c r="C29" s="32"/>
      <c r="D29" s="31"/>
      <c r="E29" s="31"/>
      <c r="F29" s="33"/>
      <c r="G29" s="33"/>
      <c r="H29" s="33"/>
      <c r="I29" s="33"/>
      <c r="J29" s="33"/>
      <c r="K29" s="31"/>
      <c r="L29" s="31"/>
      <c r="M29" s="31"/>
      <c r="N29" s="31"/>
      <c r="O29" s="31"/>
    </row>
    <row r="30" spans="1:15" s="34" customFormat="1" ht="18" customHeight="1">
      <c r="A30" s="44"/>
      <c r="B30" s="45" t="s">
        <v>21</v>
      </c>
      <c r="C30" s="181" t="s">
        <v>72</v>
      </c>
      <c r="D30" s="176" t="s">
        <v>73</v>
      </c>
      <c r="E30" s="176"/>
      <c r="F30" s="176"/>
      <c r="G30" s="176"/>
      <c r="H30" s="176"/>
      <c r="I30" s="176"/>
      <c r="J30" s="176"/>
      <c r="K30" s="176"/>
      <c r="L30" s="183"/>
      <c r="M30" s="175" t="s">
        <v>74</v>
      </c>
      <c r="N30" s="176"/>
      <c r="O30" s="176"/>
    </row>
    <row r="31" spans="1:15" s="34" customFormat="1" ht="18" customHeight="1">
      <c r="A31" s="58" t="s">
        <v>23</v>
      </c>
      <c r="B31" s="59"/>
      <c r="C31" s="182"/>
      <c r="D31" s="90" t="s">
        <v>24</v>
      </c>
      <c r="E31" s="90" t="s">
        <v>75</v>
      </c>
      <c r="F31" s="90" t="s">
        <v>26</v>
      </c>
      <c r="G31" s="90" t="s">
        <v>27</v>
      </c>
      <c r="H31" s="90" t="s">
        <v>28</v>
      </c>
      <c r="I31" s="90" t="s">
        <v>29</v>
      </c>
      <c r="J31" s="90" t="s">
        <v>30</v>
      </c>
      <c r="K31" s="90" t="s">
        <v>31</v>
      </c>
      <c r="L31" s="90" t="s">
        <v>32</v>
      </c>
      <c r="M31" s="90" t="s">
        <v>33</v>
      </c>
      <c r="N31" s="90" t="s">
        <v>34</v>
      </c>
      <c r="O31" s="91" t="s">
        <v>35</v>
      </c>
    </row>
    <row r="32" spans="1:15" s="35" customFormat="1" ht="24.75" customHeight="1">
      <c r="A32" s="177" t="s">
        <v>36</v>
      </c>
      <c r="B32" s="178"/>
      <c r="C32" s="72">
        <f>SUM(D32:O32)</f>
        <v>6679338</v>
      </c>
      <c r="D32" s="73">
        <v>550600</v>
      </c>
      <c r="E32" s="73">
        <v>553502</v>
      </c>
      <c r="F32" s="73">
        <v>547829</v>
      </c>
      <c r="G32" s="73">
        <v>573554</v>
      </c>
      <c r="H32" s="73">
        <v>578272</v>
      </c>
      <c r="I32" s="73">
        <v>561063</v>
      </c>
      <c r="J32" s="73">
        <v>582444</v>
      </c>
      <c r="K32" s="73">
        <v>559383</v>
      </c>
      <c r="L32" s="73">
        <v>571948</v>
      </c>
      <c r="M32" s="73">
        <v>501628</v>
      </c>
      <c r="N32" s="73">
        <v>513358</v>
      </c>
      <c r="O32" s="74">
        <v>585757</v>
      </c>
    </row>
    <row r="33" spans="1:15" s="35" customFormat="1" ht="24.75" customHeight="1">
      <c r="A33" s="179" t="s">
        <v>37</v>
      </c>
      <c r="B33" s="179"/>
      <c r="C33" s="75">
        <f>SUM(D33:O33)</f>
        <v>3145515</v>
      </c>
      <c r="D33" s="76">
        <v>256677</v>
      </c>
      <c r="E33" s="76">
        <v>260749</v>
      </c>
      <c r="F33" s="76">
        <v>249338</v>
      </c>
      <c r="G33" s="76">
        <v>263944</v>
      </c>
      <c r="H33" s="76">
        <v>282567</v>
      </c>
      <c r="I33" s="76">
        <v>268017</v>
      </c>
      <c r="J33" s="76">
        <v>273742</v>
      </c>
      <c r="K33" s="76">
        <v>263168</v>
      </c>
      <c r="L33" s="76">
        <v>265128</v>
      </c>
      <c r="M33" s="76">
        <v>240727</v>
      </c>
      <c r="N33" s="76">
        <v>238313</v>
      </c>
      <c r="O33" s="77">
        <v>283145</v>
      </c>
    </row>
    <row r="34" spans="1:15" s="35" customFormat="1" ht="24.75" customHeight="1">
      <c r="A34" s="180" t="s">
        <v>38</v>
      </c>
      <c r="B34" s="179"/>
      <c r="C34" s="75">
        <f>SUM(D34:O34)</f>
        <v>2497222</v>
      </c>
      <c r="D34" s="76">
        <v>196599</v>
      </c>
      <c r="E34" s="76">
        <v>215860</v>
      </c>
      <c r="F34" s="76">
        <v>194453</v>
      </c>
      <c r="G34" s="76">
        <v>204078</v>
      </c>
      <c r="H34" s="76">
        <v>233658</v>
      </c>
      <c r="I34" s="76">
        <v>221424</v>
      </c>
      <c r="J34" s="76">
        <v>225209</v>
      </c>
      <c r="K34" s="76">
        <v>217701</v>
      </c>
      <c r="L34" s="76">
        <v>207059</v>
      </c>
      <c r="M34" s="76">
        <v>186413</v>
      </c>
      <c r="N34" s="76">
        <v>180819</v>
      </c>
      <c r="O34" s="77">
        <v>213949</v>
      </c>
    </row>
    <row r="35" spans="1:15" s="35" customFormat="1" ht="24.75" customHeight="1">
      <c r="A35" s="187" t="s">
        <v>41</v>
      </c>
      <c r="B35" s="188"/>
      <c r="C35" s="78">
        <f>SUM(D35:O35)</f>
        <v>2166389</v>
      </c>
      <c r="D35" s="79">
        <v>174243</v>
      </c>
      <c r="E35" s="79">
        <v>194854</v>
      </c>
      <c r="F35" s="79">
        <v>163608</v>
      </c>
      <c r="G35" s="79">
        <v>174743</v>
      </c>
      <c r="H35" s="79">
        <v>206875</v>
      </c>
      <c r="I35" s="79">
        <v>189810</v>
      </c>
      <c r="J35" s="79">
        <v>184086</v>
      </c>
      <c r="K35" s="79">
        <v>182868</v>
      </c>
      <c r="L35" s="79">
        <v>178864</v>
      </c>
      <c r="M35" s="79">
        <v>165095</v>
      </c>
      <c r="N35" s="79">
        <v>154342</v>
      </c>
      <c r="O35" s="80">
        <v>197001</v>
      </c>
    </row>
    <row r="36" spans="1:15" ht="15" customHeight="1">
      <c r="A36" s="197"/>
      <c r="B36" s="198"/>
      <c r="C36" s="198"/>
      <c r="D36" s="198"/>
      <c r="E36" s="198"/>
      <c r="F36" s="198"/>
      <c r="G36" s="198"/>
      <c r="H36" s="198"/>
      <c r="I36" s="30"/>
      <c r="J36" s="30"/>
      <c r="K36" s="30"/>
      <c r="L36" s="30"/>
      <c r="M36" s="196"/>
      <c r="N36" s="196"/>
      <c r="O36" s="196"/>
    </row>
    <row r="37" spans="1:15" s="34" customFormat="1" ht="18" customHeight="1">
      <c r="A37" s="46"/>
      <c r="B37" s="47" t="s">
        <v>21</v>
      </c>
      <c r="C37" s="199" t="s">
        <v>78</v>
      </c>
      <c r="D37" s="201" t="s">
        <v>79</v>
      </c>
      <c r="E37" s="201"/>
      <c r="F37" s="201"/>
      <c r="G37" s="201"/>
      <c r="H37" s="201"/>
      <c r="I37" s="201"/>
      <c r="J37" s="201"/>
      <c r="K37" s="201"/>
      <c r="L37" s="202"/>
      <c r="M37" s="203" t="s">
        <v>80</v>
      </c>
      <c r="N37" s="201"/>
      <c r="O37" s="201"/>
    </row>
    <row r="38" spans="1:15" s="34" customFormat="1" ht="18" customHeight="1">
      <c r="A38" s="56" t="s">
        <v>23</v>
      </c>
      <c r="B38" s="57"/>
      <c r="C38" s="200"/>
      <c r="D38" s="94" t="s">
        <v>24</v>
      </c>
      <c r="E38" s="94" t="s">
        <v>75</v>
      </c>
      <c r="F38" s="94" t="s">
        <v>26</v>
      </c>
      <c r="G38" s="94" t="s">
        <v>27</v>
      </c>
      <c r="H38" s="94" t="s">
        <v>28</v>
      </c>
      <c r="I38" s="94" t="s">
        <v>29</v>
      </c>
      <c r="J38" s="94" t="s">
        <v>30</v>
      </c>
      <c r="K38" s="94" t="s">
        <v>31</v>
      </c>
      <c r="L38" s="94" t="s">
        <v>32</v>
      </c>
      <c r="M38" s="94" t="s">
        <v>33</v>
      </c>
      <c r="N38" s="94" t="s">
        <v>34</v>
      </c>
      <c r="O38" s="95" t="s">
        <v>35</v>
      </c>
    </row>
    <row r="39" spans="1:15" s="35" customFormat="1" ht="24.75" customHeight="1">
      <c r="A39" s="204" t="s">
        <v>36</v>
      </c>
      <c r="B39" s="205"/>
      <c r="C39" s="81">
        <f>SUM(D39:O39)</f>
        <v>6608971</v>
      </c>
      <c r="D39" s="82">
        <v>543868</v>
      </c>
      <c r="E39" s="82">
        <v>538850</v>
      </c>
      <c r="F39" s="82">
        <v>544418</v>
      </c>
      <c r="G39" s="82">
        <v>577949</v>
      </c>
      <c r="H39" s="82">
        <v>579501</v>
      </c>
      <c r="I39" s="82">
        <v>546409</v>
      </c>
      <c r="J39" s="82">
        <v>568791</v>
      </c>
      <c r="K39" s="82">
        <v>557598</v>
      </c>
      <c r="L39" s="82">
        <v>561000</v>
      </c>
      <c r="M39" s="82">
        <v>499529</v>
      </c>
      <c r="N39" s="82">
        <v>498605</v>
      </c>
      <c r="O39" s="83">
        <v>592453</v>
      </c>
    </row>
    <row r="40" spans="1:15" s="35" customFormat="1" ht="24.75" customHeight="1">
      <c r="A40" s="206" t="s">
        <v>37</v>
      </c>
      <c r="B40" s="206"/>
      <c r="C40" s="84">
        <f>SUM(D40:O40)</f>
        <v>3142206</v>
      </c>
      <c r="D40" s="85">
        <v>255517</v>
      </c>
      <c r="E40" s="85">
        <v>253637</v>
      </c>
      <c r="F40" s="85">
        <v>250150</v>
      </c>
      <c r="G40" s="85">
        <v>269766</v>
      </c>
      <c r="H40" s="85">
        <v>283412</v>
      </c>
      <c r="I40" s="85">
        <v>258387</v>
      </c>
      <c r="J40" s="85">
        <v>275817</v>
      </c>
      <c r="K40" s="85">
        <v>266166</v>
      </c>
      <c r="L40" s="85">
        <v>269335</v>
      </c>
      <c r="M40" s="85">
        <v>239244</v>
      </c>
      <c r="N40" s="85">
        <v>234483</v>
      </c>
      <c r="O40" s="86">
        <v>286292</v>
      </c>
    </row>
    <row r="41" spans="1:15" s="35" customFormat="1" ht="24.75" customHeight="1">
      <c r="A41" s="207" t="s">
        <v>38</v>
      </c>
      <c r="B41" s="206"/>
      <c r="C41" s="84">
        <f>SUM(D41:O41)</f>
        <v>2511606</v>
      </c>
      <c r="D41" s="85">
        <v>202606</v>
      </c>
      <c r="E41" s="85">
        <v>216610</v>
      </c>
      <c r="F41" s="85">
        <v>194726</v>
      </c>
      <c r="G41" s="85">
        <v>214349</v>
      </c>
      <c r="H41" s="85">
        <v>238899</v>
      </c>
      <c r="I41" s="85">
        <v>207659</v>
      </c>
      <c r="J41" s="85">
        <v>225886</v>
      </c>
      <c r="K41" s="85">
        <v>218962</v>
      </c>
      <c r="L41" s="85">
        <v>210239</v>
      </c>
      <c r="M41" s="85">
        <v>185063</v>
      </c>
      <c r="N41" s="85">
        <v>174511</v>
      </c>
      <c r="O41" s="86">
        <v>222096</v>
      </c>
    </row>
    <row r="42" spans="1:15" s="35" customFormat="1" ht="24.75" customHeight="1">
      <c r="A42" s="208" t="s">
        <v>41</v>
      </c>
      <c r="B42" s="209"/>
      <c r="C42" s="87">
        <f>SUM(D42:O42)</f>
        <v>2188104</v>
      </c>
      <c r="D42" s="88">
        <v>177788</v>
      </c>
      <c r="E42" s="88">
        <v>191232</v>
      </c>
      <c r="F42" s="88">
        <v>162853</v>
      </c>
      <c r="G42" s="88">
        <v>186187</v>
      </c>
      <c r="H42" s="88">
        <v>216297</v>
      </c>
      <c r="I42" s="88">
        <v>177657</v>
      </c>
      <c r="J42" s="88">
        <v>187591</v>
      </c>
      <c r="K42" s="88">
        <v>185467</v>
      </c>
      <c r="L42" s="88">
        <v>183711</v>
      </c>
      <c r="M42" s="88">
        <v>164902</v>
      </c>
      <c r="N42" s="88">
        <v>153984</v>
      </c>
      <c r="O42" s="89">
        <v>200435</v>
      </c>
    </row>
    <row r="43" spans="1:15" s="30" customFormat="1" ht="13.5">
      <c r="A43" s="197" t="s">
        <v>76</v>
      </c>
      <c r="B43" s="198"/>
      <c r="C43" s="198"/>
      <c r="D43" s="198"/>
      <c r="E43" s="198"/>
      <c r="F43" s="198"/>
      <c r="G43" s="198"/>
      <c r="H43" s="198"/>
      <c r="M43" s="196" t="s">
        <v>42</v>
      </c>
      <c r="N43" s="196"/>
      <c r="O43" s="196"/>
    </row>
  </sheetData>
  <sheetProtection/>
  <mergeCells count="47">
    <mergeCell ref="A39:B39"/>
    <mergeCell ref="A40:B40"/>
    <mergeCell ref="A41:B41"/>
    <mergeCell ref="A42:B42"/>
    <mergeCell ref="A43:H43"/>
    <mergeCell ref="M43:O43"/>
    <mergeCell ref="C37:C38"/>
    <mergeCell ref="D37:L37"/>
    <mergeCell ref="M37:O37"/>
    <mergeCell ref="M23:O23"/>
    <mergeCell ref="A25:B25"/>
    <mergeCell ref="A26:B26"/>
    <mergeCell ref="A27:B27"/>
    <mergeCell ref="A28:B28"/>
    <mergeCell ref="C23:C24"/>
    <mergeCell ref="D23:L23"/>
    <mergeCell ref="M36:O36"/>
    <mergeCell ref="D30:L30"/>
    <mergeCell ref="A33:B33"/>
    <mergeCell ref="A34:B34"/>
    <mergeCell ref="A35:B35"/>
    <mergeCell ref="M30:O30"/>
    <mergeCell ref="A36:H36"/>
    <mergeCell ref="A1:O1"/>
    <mergeCell ref="N2:O2"/>
    <mergeCell ref="C3:C4"/>
    <mergeCell ref="D3:L3"/>
    <mergeCell ref="M3:O3"/>
    <mergeCell ref="A5:B5"/>
    <mergeCell ref="A6:B6"/>
    <mergeCell ref="A7:B7"/>
    <mergeCell ref="A32:B32"/>
    <mergeCell ref="A11:B11"/>
    <mergeCell ref="A12:B12"/>
    <mergeCell ref="A13:B13"/>
    <mergeCell ref="A14:B14"/>
    <mergeCell ref="A21:B21"/>
    <mergeCell ref="M9:O9"/>
    <mergeCell ref="M16:O16"/>
    <mergeCell ref="A18:B18"/>
    <mergeCell ref="A19:B19"/>
    <mergeCell ref="A20:B20"/>
    <mergeCell ref="C30:C31"/>
    <mergeCell ref="C9:C10"/>
    <mergeCell ref="D9:L9"/>
    <mergeCell ref="C16:C17"/>
    <mergeCell ref="D16:L1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2017-12-08T01:43:20Z</cp:lastPrinted>
  <dcterms:created xsi:type="dcterms:W3CDTF">1997-01-08T22:48:59Z</dcterms:created>
  <dcterms:modified xsi:type="dcterms:W3CDTF">2017-12-18T07:32:46Z</dcterms:modified>
  <cp:category/>
  <cp:version/>
  <cp:contentType/>
  <cp:contentStatus/>
</cp:coreProperties>
</file>