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4情報政策課\平成30年度\情報政策\501 ★統計★\02 庶務\01 月次資料・分析資料\市民課提供資料（H29年度）\掲示用\2018.03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P24" i="15" l="1"/>
  <c r="AP18" i="15"/>
  <c r="AF51" i="15"/>
  <c r="AF42" i="15"/>
  <c r="AF37" i="15"/>
  <c r="Y44" i="15"/>
  <c r="AC44" i="15"/>
  <c r="AB44" i="15"/>
  <c r="AA44" i="15"/>
  <c r="Z44" i="15"/>
  <c r="V44" i="15"/>
  <c r="V16" i="15"/>
  <c r="Y6" i="15"/>
  <c r="AC6" i="15"/>
  <c r="AB6" i="15"/>
  <c r="AA6" i="15"/>
  <c r="Z6" i="15"/>
  <c r="V6" i="15"/>
  <c r="O14" i="15"/>
  <c r="S14" i="15"/>
  <c r="R14" i="15"/>
  <c r="Q14" i="15"/>
  <c r="P14" i="15"/>
  <c r="L14" i="15"/>
  <c r="AP26" i="15" l="1"/>
  <c r="AI37" i="15" l="1"/>
  <c r="Y16" i="15"/>
  <c r="AM37" i="15"/>
  <c r="AL37" i="15"/>
  <c r="AP36" i="15" l="1"/>
  <c r="AP35" i="15"/>
  <c r="AP34" i="15"/>
  <c r="AP33" i="15"/>
  <c r="AP32" i="15"/>
  <c r="AP29" i="15"/>
  <c r="AC16" i="15" l="1"/>
  <c r="AB16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16" i="15"/>
  <c r="W44" i="15"/>
  <c r="W16" i="15"/>
  <c r="W6" i="15"/>
  <c r="AT26" i="15" l="1"/>
  <c r="M14" i="15"/>
  <c r="AT37" i="15"/>
  <c r="X6" i="15" l="1"/>
  <c r="AU18" i="15" l="1"/>
  <c r="AR18" i="15"/>
  <c r="AK42" i="15"/>
  <c r="AQ33" i="15" s="1"/>
  <c r="AH42" i="15"/>
  <c r="AK37" i="15"/>
  <c r="AH37" i="15"/>
  <c r="AA16" i="15"/>
  <c r="X16" i="15"/>
  <c r="AQ32" i="15" l="1"/>
  <c r="AQ37" i="15" s="1"/>
  <c r="AQ26" i="15"/>
</calcChain>
</file>

<file path=xl/sharedStrings.xml><?xml version="1.0" encoding="utf-8"?>
<sst xmlns="http://schemas.openxmlformats.org/spreadsheetml/2006/main" count="267" uniqueCount="228">
  <si>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</si>
  <si>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</si>
  <si>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</si>
  <si>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</si>
  <si>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</si>
  <si>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</si>
  <si>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</si>
  <si>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</si>
  <si>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</si>
  <si>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</si>
  <si>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</si>
  <si>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</si>
  <si>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</si>
  <si>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</si>
  <si>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</si>
  <si>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</si>
  <si>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</si>
  <si>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</si>
  <si>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</si>
  <si>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</si>
  <si>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</si>
  <si>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</si>
  <si>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</si>
  <si>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</si>
  <si>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</si>
  <si>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</si>
  <si>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</si>
  <si>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</si>
  <si>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</si>
  <si>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</si>
  <si>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</si>
  <si>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</si>
  <si>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</si>
  <si>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</si>
  <si>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</si>
  <si>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</si>
  <si>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</si>
  <si>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</si>
  <si>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</si>
  <si>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</si>
  <si>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</si>
  <si>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</si>
  <si>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</si>
  <si>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</si>
  <si>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</si>
  <si>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</si>
  <si>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</si>
  <si>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</si>
  <si>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</si>
  <si>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</si>
  <si>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</si>
  <si>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</si>
  <si>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</si>
  <si>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</si>
  <si>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</si>
  <si>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</si>
  <si>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</si>
  <si>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</si>
  <si>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</si>
  <si>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</si>
  <si>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</si>
  <si>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</si>
  <si>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</si>
  <si>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</si>
  <si>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</si>
  <si>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</si>
  <si>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</si>
  <si>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</si>
  <si>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</si>
  <si>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</si>
  <si>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</si>
  <si>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</si>
  <si>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</si>
  <si>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</si>
  <si>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</si>
  <si>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</si>
  <si>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</si>
  <si>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</si>
  <si>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</si>
  <si>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</si>
  <si>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</si>
  <si>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</si>
  <si>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</si>
  <si>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</si>
  <si>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</si>
  <si>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</si>
  <si>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</si>
  <si>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</si>
  <si>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</si>
  <si>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</si>
  <si>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</si>
  <si>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</si>
  <si>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</si>
  <si>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</si>
  <si>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</si>
  <si>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</si>
  <si>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</si>
  <si>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</si>
  <si>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</si>
  <si>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</si>
  <si>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</si>
  <si>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</si>
  <si>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</si>
  <si>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</si>
  <si>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</si>
  <si>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</si>
  <si>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</si>
  <si>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</si>
  <si>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</si>
  <si>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</si>
  <si>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</si>
  <si>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</si>
  <si>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</si>
  <si>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</si>
  <si>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</si>
  <si>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</si>
  <si>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</si>
  <si>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</si>
  <si>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</si>
  <si>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</si>
  <si>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</si>
  <si>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</si>
  <si>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</si>
  <si>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</si>
  <si>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</si>
  <si>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</si>
  <si>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</si>
  <si>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</si>
  <si>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</si>
  <si>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</si>
  <si>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</si>
  <si>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</si>
  <si>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</si>
  <si>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</si>
  <si>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</si>
  <si>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</si>
  <si>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</si>
  <si>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</si>
  <si>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</si>
  <si>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</si>
  <si>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</si>
  <si>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</si>
  <si>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</si>
  <si>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</si>
  <si>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</si>
  <si>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</si>
  <si>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</si>
  <si>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</si>
  <si>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</si>
  <si>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</si>
  <si>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</si>
  <si>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</si>
  <si>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</si>
  <si>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</si>
  <si>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</si>
  <si>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</si>
  <si>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</si>
  <si>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</si>
  <si>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</si>
  <si>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</si>
  <si>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</si>
  <si>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</si>
  <si>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</si>
  <si>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</si>
  <si>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</si>
  <si>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</si>
  <si>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</si>
  <si>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</si>
  <si>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</si>
  <si>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</si>
  <si>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</si>
  <si>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</si>
  <si>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</si>
  <si>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</si>
  <si>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</si>
  <si>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</si>
  <si>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</si>
  <si>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</si>
  <si>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</si>
  <si>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</si>
  <si>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</si>
  <si>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</si>
  <si>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</si>
  <si>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</si>
  <si>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</si>
  <si>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</si>
  <si>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</si>
  <si>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</si>
  <si>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</si>
  <si>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</si>
  <si>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</si>
  <si>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</si>
  <si>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</si>
  <si>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</si>
  <si>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</si>
  <si>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</si>
  <si>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</si>
  <si>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</si>
  <si>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</si>
  <si>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</si>
  <si>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</si>
  <si>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</si>
  <si>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</si>
  <si>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</si>
  <si>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</si>
  <si>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</si>
  <si>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</si>
  <si>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</si>
  <si>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</si>
  <si>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</si>
  <si>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</si>
  <si>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</si>
  <si>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</si>
  <si>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</si>
  <si>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</si>
  <si>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</si>
  <si>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</si>
  <si>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</si>
  <si>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</si>
  <si>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</si>
  <si>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</si>
  <si>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</si>
  <si>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</si>
  <si>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</si>
  <si>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</si>
  <si>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寺家駅前</t>
    <rPh sb="0" eb="2">
      <t>ジケ</t>
    </rPh>
    <rPh sb="2" eb="4">
      <t>エキマエ</t>
    </rPh>
    <phoneticPr fontId="2"/>
  </si>
  <si>
    <t>八本松西七丁目</t>
    <rPh sb="4" eb="5">
      <t>ナナ</t>
    </rPh>
    <phoneticPr fontId="2"/>
  </si>
  <si>
    <t>2018(平成30)年3月末現在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</si>
</sst>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6" applyNumberFormat="0" applyFont="0" applyAlignment="0" applyProtection="0">
      <alignment vertical="center"/>
    </xf>
    <xf numFmtId="0" fontId="15" fillId="24" borderId="47" applyNumberFormat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24" borderId="49" applyNumberFormat="0" applyAlignment="0" applyProtection="0">
      <alignment vertical="center"/>
    </xf>
    <xf numFmtId="0" fontId="23" fillId="8" borderId="47" applyNumberFormat="0" applyAlignment="0" applyProtection="0">
      <alignment vertical="center"/>
    </xf>
  </cellStyleXfs>
  <cellXfs count="130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9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3" fillId="0" borderId="10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5" xfId="0" applyNumberFormat="1" applyFont="1" applyBorder="1" applyAlignment="1">
      <alignment horizontal="right"/>
    </xf>
    <xf numFmtId="195" fontId="1" fillId="0" borderId="11" xfId="0" applyNumberFormat="1" applyFont="1" applyBorder="1" applyAlignment="1">
      <alignment horizontal="right"/>
    </xf>
    <xf numFmtId="195" fontId="1" fillId="0" borderId="8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8" xfId="0" applyNumberFormat="1" applyFont="1" applyBorder="1"/>
    <xf numFmtId="195" fontId="1" fillId="0" borderId="30" xfId="0" applyNumberFormat="1" applyFont="1" applyBorder="1"/>
    <xf numFmtId="195" fontId="3" fillId="28" borderId="8" xfId="0" applyNumberFormat="1" applyFont="1" applyFill="1" applyBorder="1" applyAlignment="1">
      <alignment horizontal="right"/>
    </xf>
    <xf numFmtId="195" fontId="1" fillId="28" borderId="8" xfId="0" applyNumberFormat="1" applyFont="1" applyFill="1" applyBorder="1" applyAlignment="1">
      <alignment horizontal="right"/>
    </xf>
    <xf numFmtId="195" fontId="3" fillId="28" borderId="5" xfId="0" applyNumberFormat="1" applyFont="1" applyFill="1" applyBorder="1" applyAlignment="1">
      <alignment horizontal="right"/>
    </xf>
    <xf numFmtId="195" fontId="1" fillId="28" borderId="8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5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8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5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8" xfId="2" applyNumberFormat="1" applyFont="1" applyFill="1" applyBorder="1" applyAlignment="1" applyProtection="1">
      <alignment horizontal="right" shrinkToFit="1"/>
      <protection locked="0"/>
    </xf>
    <xf numFmtId="195" fontId="3" fillId="0" borderId="8" xfId="1" applyNumberFormat="1" applyFont="1" applyFill="1" applyBorder="1" applyAlignment="1">
      <alignment horizontal="right"/>
    </xf>
    <xf numFmtId="195" fontId="1" fillId="0" borderId="8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0" fontId="6" fillId="0" borderId="25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6" fillId="0" borderId="10" xfId="2" applyNumberFormat="1" applyFont="1" applyBorder="1" applyAlignment="1" applyProtection="1">
      <alignment horizontal="right" shrinkToFit="1"/>
      <protection locked="0"/>
    </xf>
    <xf numFmtId="0" fontId="3" fillId="0" borderId="9" xfId="2" applyBorder="1" applyProtection="1">
      <protection locked="0"/>
    </xf>
    <xf numFmtId="186" fontId="3" fillId="0" borderId="16" xfId="2" applyNumberFormat="1" applyBorder="1" applyProtection="1">
      <protection locked="0"/>
    </xf>
    <xf numFmtId="186" fontId="3" fillId="0" borderId="17" xfId="2" applyNumberFormat="1" applyBorder="1" applyProtection="1">
      <protection locked="0"/>
    </xf>
    <xf numFmtId="0" fontId="0" fillId="0" borderId="9" xfId="2" applyFont="1" applyBorder="1" applyProtection="1"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zoomScaleNormal="100" zoomScaleSheetLayoutView="85" workbookViewId="0">
      <selection activeCell="K12" sqref="K12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6" t="s">
        <v>7</v>
      </c>
      <c r="B1" s="126"/>
      <c r="C1" s="126"/>
      <c r="D1" s="126"/>
      <c r="E1" s="126"/>
      <c r="F1" s="89"/>
      <c r="G1" s="89"/>
      <c r="H1" s="127" t="s">
        <v>227</v>
      </c>
      <c r="I1" s="127"/>
      <c r="J1" s="127"/>
      <c r="K1" s="127"/>
      <c r="L1" s="1"/>
      <c r="M1" s="1"/>
      <c r="N1" s="1"/>
      <c r="O1" s="1"/>
      <c r="P1" s="1"/>
      <c r="Q1" s="1"/>
      <c r="R1" s="1"/>
      <c r="S1" s="1"/>
      <c r="AE1" s="126" t="s">
        <v>7</v>
      </c>
      <c r="AF1" s="126"/>
      <c r="AG1" s="126"/>
      <c r="AH1" s="126"/>
      <c r="AI1" s="126"/>
      <c r="AJ1" s="89"/>
      <c r="AK1" s="89"/>
      <c r="AL1" s="128" t="str">
        <f>H1</f>
        <v>2018(平成30)年3月末現在</v>
      </c>
      <c r="AM1" s="128"/>
      <c r="AN1" s="128"/>
      <c r="AO1" s="128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89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89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3" t="s">
        <v>5</v>
      </c>
      <c r="B3" s="44" t="s">
        <v>6</v>
      </c>
      <c r="C3" s="90" t="s">
        <v>0</v>
      </c>
      <c r="D3" s="44" t="s">
        <v>132</v>
      </c>
      <c r="E3" s="44" t="s">
        <v>4</v>
      </c>
      <c r="F3" s="90" t="s">
        <v>4</v>
      </c>
      <c r="G3" s="44" t="s">
        <v>132</v>
      </c>
      <c r="H3" s="44" t="s">
        <v>1</v>
      </c>
      <c r="I3" s="45" t="s">
        <v>2</v>
      </c>
      <c r="J3" s="7"/>
      <c r="K3" s="43" t="s">
        <v>5</v>
      </c>
      <c r="L3" s="44" t="s">
        <v>6</v>
      </c>
      <c r="M3" s="90" t="s">
        <v>0</v>
      </c>
      <c r="N3" s="44" t="s">
        <v>132</v>
      </c>
      <c r="O3" s="44" t="s">
        <v>4</v>
      </c>
      <c r="P3" s="90" t="s">
        <v>4</v>
      </c>
      <c r="Q3" s="44" t="s">
        <v>132</v>
      </c>
      <c r="R3" s="44" t="s">
        <v>1</v>
      </c>
      <c r="S3" s="45" t="s">
        <v>2</v>
      </c>
      <c r="U3" s="43" t="s">
        <v>5</v>
      </c>
      <c r="V3" s="44" t="s">
        <v>6</v>
      </c>
      <c r="W3" s="90" t="s">
        <v>0</v>
      </c>
      <c r="X3" s="44" t="s">
        <v>132</v>
      </c>
      <c r="Y3" s="44" t="s">
        <v>4</v>
      </c>
      <c r="Z3" s="90" t="s">
        <v>4</v>
      </c>
      <c r="AA3" s="44" t="s">
        <v>132</v>
      </c>
      <c r="AB3" s="44" t="s">
        <v>1</v>
      </c>
      <c r="AC3" s="45" t="s">
        <v>2</v>
      </c>
      <c r="AE3" s="43" t="s">
        <v>5</v>
      </c>
      <c r="AF3" s="44" t="s">
        <v>6</v>
      </c>
      <c r="AG3" s="90" t="s">
        <v>0</v>
      </c>
      <c r="AH3" s="44" t="s">
        <v>132</v>
      </c>
      <c r="AI3" s="44" t="s">
        <v>4</v>
      </c>
      <c r="AJ3" s="90" t="s">
        <v>4</v>
      </c>
      <c r="AK3" s="44" t="s">
        <v>132</v>
      </c>
      <c r="AL3" s="44" t="s">
        <v>1</v>
      </c>
      <c r="AM3" s="45" t="s">
        <v>2</v>
      </c>
      <c r="AN3" s="9"/>
      <c r="AO3" s="43" t="s">
        <v>5</v>
      </c>
      <c r="AP3" s="44" t="s">
        <v>6</v>
      </c>
      <c r="AQ3" s="90" t="s">
        <v>0</v>
      </c>
      <c r="AR3" s="44" t="s">
        <v>132</v>
      </c>
      <c r="AS3" s="44" t="s">
        <v>4</v>
      </c>
      <c r="AT3" s="90" t="s">
        <v>4</v>
      </c>
      <c r="AU3" s="44" t="s">
        <v>132</v>
      </c>
      <c r="AV3" s="44" t="s">
        <v>1</v>
      </c>
      <c r="AW3" s="45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133</v>
      </c>
      <c r="B4" s="57">
        <v>729</v>
      </c>
      <c r="C4" s="91"/>
      <c r="D4" s="57"/>
      <c r="E4" s="57">
        <v>1581</v>
      </c>
      <c r="F4" s="91"/>
      <c r="G4" s="57"/>
      <c r="H4" s="57">
        <v>772</v>
      </c>
      <c r="I4" s="58">
        <v>809</v>
      </c>
      <c r="J4" s="12"/>
      <c r="K4" s="22" t="s">
        <v>38</v>
      </c>
      <c r="L4" s="59">
        <v>185</v>
      </c>
      <c r="M4" s="69"/>
      <c r="N4" s="69"/>
      <c r="O4" s="59">
        <v>342</v>
      </c>
      <c r="P4" s="69"/>
      <c r="Q4" s="59"/>
      <c r="R4" s="59">
        <v>177</v>
      </c>
      <c r="S4" s="60">
        <v>165</v>
      </c>
      <c r="U4" s="122" t="s">
        <v>73</v>
      </c>
      <c r="V4" s="123">
        <v>111</v>
      </c>
      <c r="W4" s="123"/>
      <c r="X4" s="123"/>
      <c r="Y4" s="123">
        <v>239</v>
      </c>
      <c r="Z4" s="123"/>
      <c r="AA4" s="123"/>
      <c r="AB4" s="123">
        <v>110</v>
      </c>
      <c r="AC4" s="124">
        <v>129</v>
      </c>
      <c r="AE4" s="34" t="s">
        <v>105</v>
      </c>
      <c r="AF4" s="57">
        <v>40</v>
      </c>
      <c r="AG4" s="91"/>
      <c r="AH4" s="57"/>
      <c r="AI4" s="57">
        <v>40</v>
      </c>
      <c r="AJ4" s="91"/>
      <c r="AK4" s="102"/>
      <c r="AL4" s="57">
        <v>20</v>
      </c>
      <c r="AM4" s="58">
        <v>20</v>
      </c>
      <c r="AN4" s="14"/>
      <c r="AO4" s="15" t="s">
        <v>212</v>
      </c>
      <c r="AP4" s="80">
        <v>117</v>
      </c>
      <c r="AQ4" s="80"/>
      <c r="AR4" s="80"/>
      <c r="AS4" s="80">
        <v>231</v>
      </c>
      <c r="AT4" s="80"/>
      <c r="AU4" s="81"/>
      <c r="AV4" s="81">
        <v>116</v>
      </c>
      <c r="AW4" s="82">
        <v>115</v>
      </c>
      <c r="AY4" s="10"/>
      <c r="AZ4" s="17"/>
      <c r="BA4" s="17"/>
      <c r="BB4" s="17"/>
    </row>
    <row r="5" spans="1:55" s="13" customFormat="1" ht="14.1" customHeight="1" x14ac:dyDescent="0.15">
      <c r="A5" s="22" t="s">
        <v>134</v>
      </c>
      <c r="B5" s="59">
        <v>514</v>
      </c>
      <c r="C5" s="69"/>
      <c r="D5" s="57"/>
      <c r="E5" s="59">
        <v>1216</v>
      </c>
      <c r="F5" s="69"/>
      <c r="G5" s="57"/>
      <c r="H5" s="59">
        <v>603</v>
      </c>
      <c r="I5" s="60">
        <v>613</v>
      </c>
      <c r="J5" s="12"/>
      <c r="K5" s="31" t="s">
        <v>39</v>
      </c>
      <c r="L5" s="106">
        <v>324</v>
      </c>
      <c r="M5" s="107"/>
      <c r="N5" s="107"/>
      <c r="O5" s="106">
        <v>726</v>
      </c>
      <c r="P5" s="98"/>
      <c r="Q5" s="97"/>
      <c r="R5" s="59">
        <v>360</v>
      </c>
      <c r="S5" s="60">
        <v>366</v>
      </c>
      <c r="U5" s="125" t="s">
        <v>226</v>
      </c>
      <c r="V5" s="73">
        <v>3</v>
      </c>
      <c r="W5" s="73"/>
      <c r="X5" s="75"/>
      <c r="Y5" s="73">
        <v>9</v>
      </c>
      <c r="Z5" s="73"/>
      <c r="AA5" s="75"/>
      <c r="AB5" s="73">
        <v>4</v>
      </c>
      <c r="AC5" s="74">
        <v>5</v>
      </c>
      <c r="AE5" s="34" t="s">
        <v>90</v>
      </c>
      <c r="AF5" s="59">
        <v>265</v>
      </c>
      <c r="AG5" s="69"/>
      <c r="AH5" s="57"/>
      <c r="AI5" s="59">
        <v>652</v>
      </c>
      <c r="AJ5" s="69"/>
      <c r="AK5" s="57"/>
      <c r="AL5" s="59">
        <v>329</v>
      </c>
      <c r="AM5" s="60">
        <v>323</v>
      </c>
      <c r="AN5" s="14"/>
      <c r="AO5" s="32" t="s">
        <v>213</v>
      </c>
      <c r="AP5" s="59">
        <v>251</v>
      </c>
      <c r="AQ5" s="69"/>
      <c r="AR5" s="80"/>
      <c r="AS5" s="59">
        <v>547</v>
      </c>
      <c r="AT5" s="69"/>
      <c r="AU5" s="81"/>
      <c r="AV5" s="59">
        <v>264</v>
      </c>
      <c r="AW5" s="60">
        <v>283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59">
        <v>273</v>
      </c>
      <c r="C6" s="69"/>
      <c r="D6" s="57"/>
      <c r="E6" s="59">
        <v>542</v>
      </c>
      <c r="F6" s="69"/>
      <c r="G6" s="57"/>
      <c r="H6" s="59">
        <v>266</v>
      </c>
      <c r="I6" s="60">
        <v>276</v>
      </c>
      <c r="J6" s="12"/>
      <c r="K6" s="22" t="s">
        <v>172</v>
      </c>
      <c r="L6" s="59">
        <v>53</v>
      </c>
      <c r="M6" s="69"/>
      <c r="N6" s="69"/>
      <c r="O6" s="59">
        <v>120</v>
      </c>
      <c r="P6" s="69"/>
      <c r="Q6" s="59"/>
      <c r="R6" s="59">
        <v>70</v>
      </c>
      <c r="S6" s="60">
        <v>50</v>
      </c>
      <c r="U6" s="53" t="s">
        <v>10</v>
      </c>
      <c r="V6" s="65">
        <f>SUM(L15:L51,V4:V5)</f>
        <v>12817</v>
      </c>
      <c r="W6" s="65" t="e">
        <f>SUM(#REF!,W5:W5)</f>
        <v>#REF!</v>
      </c>
      <c r="X6" s="75" t="e">
        <f t="shared" ref="X6:X16" si="0">V6-W6</f>
        <v>#REF!</v>
      </c>
      <c r="Y6" s="65">
        <f>SUM(O15:O51,Y4:Y5)</f>
        <v>28824</v>
      </c>
      <c r="Z6" s="65">
        <f t="shared" ref="Z6:AC6" si="1">SUM(P15:P51,Z4:Z5)</f>
        <v>0</v>
      </c>
      <c r="AA6" s="75">
        <f t="shared" si="1"/>
        <v>0</v>
      </c>
      <c r="AB6" s="65">
        <f t="shared" si="1"/>
        <v>14459</v>
      </c>
      <c r="AC6" s="66">
        <f t="shared" si="1"/>
        <v>14365</v>
      </c>
      <c r="AE6" s="34" t="s">
        <v>91</v>
      </c>
      <c r="AF6" s="59">
        <v>175</v>
      </c>
      <c r="AG6" s="69"/>
      <c r="AH6" s="57"/>
      <c r="AI6" s="59">
        <v>425</v>
      </c>
      <c r="AJ6" s="69"/>
      <c r="AK6" s="57"/>
      <c r="AL6" s="59">
        <v>221</v>
      </c>
      <c r="AM6" s="60">
        <v>204</v>
      </c>
      <c r="AN6" s="14"/>
      <c r="AO6" s="32" t="s">
        <v>98</v>
      </c>
      <c r="AP6" s="59">
        <v>68</v>
      </c>
      <c r="AQ6" s="69"/>
      <c r="AR6" s="80"/>
      <c r="AS6" s="59">
        <v>155</v>
      </c>
      <c r="AT6" s="69"/>
      <c r="AU6" s="81"/>
      <c r="AV6" s="59">
        <v>73</v>
      </c>
      <c r="AW6" s="60">
        <v>82</v>
      </c>
      <c r="AY6" s="10"/>
      <c r="AZ6" s="17"/>
      <c r="BA6" s="17"/>
      <c r="BB6" s="17"/>
    </row>
    <row r="7" spans="1:55" s="13" customFormat="1" ht="14.1" customHeight="1" x14ac:dyDescent="0.15">
      <c r="A7" s="22" t="s">
        <v>135</v>
      </c>
      <c r="B7" s="59">
        <v>416</v>
      </c>
      <c r="C7" s="69"/>
      <c r="D7" s="57"/>
      <c r="E7" s="59">
        <v>934</v>
      </c>
      <c r="F7" s="69"/>
      <c r="G7" s="57"/>
      <c r="H7" s="59">
        <v>452</v>
      </c>
      <c r="I7" s="60">
        <v>482</v>
      </c>
      <c r="J7" s="12"/>
      <c r="K7" s="22" t="s">
        <v>173</v>
      </c>
      <c r="L7" s="59">
        <v>61</v>
      </c>
      <c r="M7" s="69"/>
      <c r="N7" s="69"/>
      <c r="O7" s="59">
        <v>136</v>
      </c>
      <c r="P7" s="69"/>
      <c r="Q7" s="59"/>
      <c r="R7" s="59">
        <v>69</v>
      </c>
      <c r="S7" s="60">
        <v>67</v>
      </c>
      <c r="U7" s="33" t="s">
        <v>74</v>
      </c>
      <c r="V7" s="77">
        <v>145</v>
      </c>
      <c r="W7" s="67"/>
      <c r="X7" s="75"/>
      <c r="Y7" s="77">
        <v>308</v>
      </c>
      <c r="Z7" s="67"/>
      <c r="AA7" s="75"/>
      <c r="AB7" s="77">
        <v>141</v>
      </c>
      <c r="AC7" s="78">
        <v>167</v>
      </c>
      <c r="AE7" s="34" t="s">
        <v>106</v>
      </c>
      <c r="AF7" s="59">
        <v>469</v>
      </c>
      <c r="AG7" s="69"/>
      <c r="AH7" s="57"/>
      <c r="AI7" s="59">
        <v>1059</v>
      </c>
      <c r="AJ7" s="69"/>
      <c r="AK7" s="57"/>
      <c r="AL7" s="59">
        <v>530</v>
      </c>
      <c r="AM7" s="60">
        <v>529</v>
      </c>
      <c r="AN7" s="14"/>
      <c r="AO7" s="32" t="s">
        <v>214</v>
      </c>
      <c r="AP7" s="59">
        <v>178</v>
      </c>
      <c r="AQ7" s="69"/>
      <c r="AR7" s="80"/>
      <c r="AS7" s="59">
        <v>382</v>
      </c>
      <c r="AT7" s="69"/>
      <c r="AU7" s="81"/>
      <c r="AV7" s="59">
        <v>168</v>
      </c>
      <c r="AW7" s="60">
        <v>214</v>
      </c>
      <c r="AY7" s="10"/>
      <c r="AZ7" s="17"/>
      <c r="BA7" s="17"/>
      <c r="BB7" s="17"/>
    </row>
    <row r="8" spans="1:55" s="13" customFormat="1" ht="14.1" customHeight="1" x14ac:dyDescent="0.15">
      <c r="A8" s="22" t="s">
        <v>136</v>
      </c>
      <c r="B8" s="59">
        <v>655</v>
      </c>
      <c r="C8" s="69"/>
      <c r="D8" s="57"/>
      <c r="E8" s="59">
        <v>1656</v>
      </c>
      <c r="F8" s="69"/>
      <c r="G8" s="57"/>
      <c r="H8" s="59">
        <v>824</v>
      </c>
      <c r="I8" s="60">
        <v>832</v>
      </c>
      <c r="J8" s="12"/>
      <c r="K8" s="22" t="s">
        <v>174</v>
      </c>
      <c r="L8" s="59">
        <v>130</v>
      </c>
      <c r="M8" s="69"/>
      <c r="N8" s="69"/>
      <c r="O8" s="59">
        <v>294</v>
      </c>
      <c r="P8" s="69"/>
      <c r="Q8" s="59"/>
      <c r="R8" s="59">
        <v>137</v>
      </c>
      <c r="S8" s="60">
        <v>157</v>
      </c>
      <c r="U8" s="22" t="s">
        <v>75</v>
      </c>
      <c r="V8" s="59">
        <v>222</v>
      </c>
      <c r="W8" s="69"/>
      <c r="X8" s="75"/>
      <c r="Y8" s="59">
        <v>517</v>
      </c>
      <c r="Z8" s="69"/>
      <c r="AA8" s="75"/>
      <c r="AB8" s="59">
        <v>251</v>
      </c>
      <c r="AC8" s="60">
        <v>266</v>
      </c>
      <c r="AE8" s="34" t="s">
        <v>107</v>
      </c>
      <c r="AF8" s="59">
        <v>232</v>
      </c>
      <c r="AG8" s="69"/>
      <c r="AH8" s="57"/>
      <c r="AI8" s="59">
        <v>586</v>
      </c>
      <c r="AJ8" s="69"/>
      <c r="AK8" s="57"/>
      <c r="AL8" s="59">
        <v>303</v>
      </c>
      <c r="AM8" s="60">
        <v>283</v>
      </c>
      <c r="AN8" s="14"/>
      <c r="AO8" s="32" t="s">
        <v>99</v>
      </c>
      <c r="AP8" s="59">
        <v>132</v>
      </c>
      <c r="AQ8" s="69"/>
      <c r="AR8" s="80"/>
      <c r="AS8" s="59">
        <v>264</v>
      </c>
      <c r="AT8" s="69"/>
      <c r="AU8" s="81"/>
      <c r="AV8" s="59">
        <v>119</v>
      </c>
      <c r="AW8" s="60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59">
        <v>200</v>
      </c>
      <c r="C9" s="69"/>
      <c r="D9" s="57"/>
      <c r="E9" s="59">
        <v>347</v>
      </c>
      <c r="F9" s="69"/>
      <c r="G9" s="57"/>
      <c r="H9" s="59">
        <v>145</v>
      </c>
      <c r="I9" s="60">
        <v>202</v>
      </c>
      <c r="J9" s="12"/>
      <c r="K9" s="22" t="s">
        <v>175</v>
      </c>
      <c r="L9" s="59">
        <v>74</v>
      </c>
      <c r="M9" s="69"/>
      <c r="N9" s="69"/>
      <c r="O9" s="59">
        <v>133</v>
      </c>
      <c r="P9" s="69"/>
      <c r="Q9" s="59"/>
      <c r="R9" s="59">
        <v>74</v>
      </c>
      <c r="S9" s="60">
        <v>59</v>
      </c>
      <c r="U9" s="22" t="s">
        <v>76</v>
      </c>
      <c r="V9" s="59">
        <v>321</v>
      </c>
      <c r="W9" s="69"/>
      <c r="X9" s="75"/>
      <c r="Y9" s="59">
        <v>699</v>
      </c>
      <c r="Z9" s="69"/>
      <c r="AA9" s="75"/>
      <c r="AB9" s="59">
        <v>353</v>
      </c>
      <c r="AC9" s="60">
        <v>346</v>
      </c>
      <c r="AE9" s="35" t="s">
        <v>108</v>
      </c>
      <c r="AF9" s="59">
        <v>390</v>
      </c>
      <c r="AG9" s="69"/>
      <c r="AH9" s="57"/>
      <c r="AI9" s="59">
        <v>889</v>
      </c>
      <c r="AJ9" s="69"/>
      <c r="AK9" s="57"/>
      <c r="AL9" s="59">
        <v>433</v>
      </c>
      <c r="AM9" s="60">
        <v>456</v>
      </c>
      <c r="AN9" s="14"/>
      <c r="AO9" s="22" t="s">
        <v>215</v>
      </c>
      <c r="AP9" s="59">
        <v>155</v>
      </c>
      <c r="AQ9" s="69"/>
      <c r="AR9" s="80"/>
      <c r="AS9" s="59">
        <v>334</v>
      </c>
      <c r="AT9" s="69"/>
      <c r="AU9" s="81"/>
      <c r="AV9" s="59">
        <v>167</v>
      </c>
      <c r="AW9" s="60">
        <v>167</v>
      </c>
      <c r="AY9" s="10"/>
      <c r="AZ9" s="17"/>
      <c r="BA9" s="17"/>
      <c r="BB9" s="17"/>
    </row>
    <row r="10" spans="1:55" s="13" customFormat="1" ht="14.1" customHeight="1" x14ac:dyDescent="0.15">
      <c r="A10" s="22" t="s">
        <v>137</v>
      </c>
      <c r="B10" s="59">
        <v>539</v>
      </c>
      <c r="C10" s="69"/>
      <c r="D10" s="57"/>
      <c r="E10" s="59">
        <v>1352</v>
      </c>
      <c r="F10" s="69"/>
      <c r="G10" s="57"/>
      <c r="H10" s="59">
        <v>683</v>
      </c>
      <c r="I10" s="60">
        <v>669</v>
      </c>
      <c r="J10" s="12"/>
      <c r="K10" s="31" t="s">
        <v>176</v>
      </c>
      <c r="L10" s="59">
        <v>42</v>
      </c>
      <c r="M10" s="69"/>
      <c r="N10" s="69"/>
      <c r="O10" s="59">
        <v>107</v>
      </c>
      <c r="P10" s="69"/>
      <c r="Q10" s="59"/>
      <c r="R10" s="59">
        <v>62</v>
      </c>
      <c r="S10" s="60">
        <v>45</v>
      </c>
      <c r="U10" s="22" t="s">
        <v>77</v>
      </c>
      <c r="V10" s="59">
        <v>376</v>
      </c>
      <c r="W10" s="69"/>
      <c r="X10" s="75"/>
      <c r="Y10" s="59">
        <v>840</v>
      </c>
      <c r="Z10" s="69"/>
      <c r="AA10" s="75"/>
      <c r="AB10" s="59">
        <v>396</v>
      </c>
      <c r="AC10" s="60">
        <v>444</v>
      </c>
      <c r="AE10" s="22" t="s">
        <v>92</v>
      </c>
      <c r="AF10" s="59">
        <v>157</v>
      </c>
      <c r="AG10" s="69"/>
      <c r="AH10" s="57"/>
      <c r="AI10" s="59">
        <v>546</v>
      </c>
      <c r="AJ10" s="69"/>
      <c r="AK10" s="57"/>
      <c r="AL10" s="59">
        <v>271</v>
      </c>
      <c r="AM10" s="60">
        <v>275</v>
      </c>
      <c r="AN10" s="14"/>
      <c r="AO10" s="22" t="s">
        <v>100</v>
      </c>
      <c r="AP10" s="59">
        <v>668</v>
      </c>
      <c r="AQ10" s="69"/>
      <c r="AR10" s="80"/>
      <c r="AS10" s="59">
        <v>1441</v>
      </c>
      <c r="AT10" s="69"/>
      <c r="AU10" s="81"/>
      <c r="AV10" s="59">
        <v>674</v>
      </c>
      <c r="AW10" s="60">
        <v>767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138</v>
      </c>
      <c r="B11" s="59">
        <v>175</v>
      </c>
      <c r="C11" s="69"/>
      <c r="D11" s="57"/>
      <c r="E11" s="59">
        <v>435</v>
      </c>
      <c r="F11" s="69"/>
      <c r="G11" s="57"/>
      <c r="H11" s="59">
        <v>216</v>
      </c>
      <c r="I11" s="60">
        <v>219</v>
      </c>
      <c r="J11" s="12"/>
      <c r="K11" s="31" t="s">
        <v>177</v>
      </c>
      <c r="L11" s="59">
        <v>0</v>
      </c>
      <c r="M11" s="69"/>
      <c r="N11" s="69"/>
      <c r="O11" s="59">
        <v>0</v>
      </c>
      <c r="P11" s="69"/>
      <c r="Q11" s="59"/>
      <c r="R11" s="59">
        <v>0</v>
      </c>
      <c r="S11" s="60">
        <v>0</v>
      </c>
      <c r="U11" s="22" t="s">
        <v>78</v>
      </c>
      <c r="V11" s="59">
        <v>358</v>
      </c>
      <c r="W11" s="69"/>
      <c r="X11" s="75"/>
      <c r="Y11" s="59">
        <v>778</v>
      </c>
      <c r="Z11" s="69"/>
      <c r="AA11" s="75"/>
      <c r="AB11" s="59">
        <v>400</v>
      </c>
      <c r="AC11" s="60">
        <v>378</v>
      </c>
      <c r="AE11" s="22" t="s">
        <v>109</v>
      </c>
      <c r="AF11" s="59">
        <v>300</v>
      </c>
      <c r="AG11" s="69"/>
      <c r="AH11" s="57"/>
      <c r="AI11" s="59">
        <v>786</v>
      </c>
      <c r="AJ11" s="69"/>
      <c r="AK11" s="57"/>
      <c r="AL11" s="59">
        <v>408</v>
      </c>
      <c r="AM11" s="60">
        <v>378</v>
      </c>
      <c r="AN11" s="14"/>
      <c r="AO11" s="22" t="s">
        <v>216</v>
      </c>
      <c r="AP11" s="59">
        <v>693</v>
      </c>
      <c r="AQ11" s="69"/>
      <c r="AR11" s="80"/>
      <c r="AS11" s="59">
        <v>1545</v>
      </c>
      <c r="AT11" s="69"/>
      <c r="AU11" s="81"/>
      <c r="AV11" s="59">
        <v>747</v>
      </c>
      <c r="AW11" s="60">
        <v>798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139</v>
      </c>
      <c r="B12" s="59">
        <v>1114</v>
      </c>
      <c r="C12" s="69"/>
      <c r="D12" s="57"/>
      <c r="E12" s="59">
        <v>2329</v>
      </c>
      <c r="F12" s="69"/>
      <c r="G12" s="57"/>
      <c r="H12" s="59">
        <v>1142</v>
      </c>
      <c r="I12" s="60">
        <v>1187</v>
      </c>
      <c r="J12" s="12"/>
      <c r="K12" s="13" t="s">
        <v>178</v>
      </c>
      <c r="L12" s="61">
        <v>0</v>
      </c>
      <c r="M12" s="71"/>
      <c r="N12" s="71"/>
      <c r="O12" s="61">
        <v>0</v>
      </c>
      <c r="P12" s="71"/>
      <c r="Q12" s="61"/>
      <c r="R12" s="61">
        <v>0</v>
      </c>
      <c r="S12" s="62">
        <v>0</v>
      </c>
      <c r="U12" s="31" t="s">
        <v>79</v>
      </c>
      <c r="V12" s="106">
        <v>559</v>
      </c>
      <c r="W12" s="107"/>
      <c r="X12" s="110"/>
      <c r="Y12" s="106">
        <v>1276</v>
      </c>
      <c r="Z12" s="98"/>
      <c r="AA12" s="104"/>
      <c r="AB12" s="59">
        <v>619</v>
      </c>
      <c r="AC12" s="60">
        <v>657</v>
      </c>
      <c r="AE12" s="22" t="s">
        <v>93</v>
      </c>
      <c r="AF12" s="59">
        <v>336</v>
      </c>
      <c r="AG12" s="69"/>
      <c r="AH12" s="57"/>
      <c r="AI12" s="59">
        <v>711</v>
      </c>
      <c r="AJ12" s="69"/>
      <c r="AK12" s="57"/>
      <c r="AL12" s="59">
        <v>347</v>
      </c>
      <c r="AM12" s="60">
        <v>364</v>
      </c>
      <c r="AN12" s="14"/>
      <c r="AO12" s="22" t="s">
        <v>217</v>
      </c>
      <c r="AP12" s="59">
        <v>15</v>
      </c>
      <c r="AQ12" s="69"/>
      <c r="AR12" s="80"/>
      <c r="AS12" s="59">
        <v>46</v>
      </c>
      <c r="AT12" s="69"/>
      <c r="AU12" s="81"/>
      <c r="AV12" s="59">
        <v>18</v>
      </c>
      <c r="AW12" s="60">
        <v>28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59">
        <v>250</v>
      </c>
      <c r="C13" s="69"/>
      <c r="D13" s="57"/>
      <c r="E13" s="59">
        <v>478</v>
      </c>
      <c r="F13" s="69"/>
      <c r="G13" s="57"/>
      <c r="H13" s="59">
        <v>218</v>
      </c>
      <c r="I13" s="60">
        <v>260</v>
      </c>
      <c r="J13" s="12"/>
      <c r="K13" s="30" t="s">
        <v>225</v>
      </c>
      <c r="L13" s="63">
        <v>128</v>
      </c>
      <c r="M13" s="92"/>
      <c r="N13" s="92"/>
      <c r="O13" s="63">
        <v>257</v>
      </c>
      <c r="P13" s="92"/>
      <c r="Q13" s="63"/>
      <c r="R13" s="63">
        <v>129</v>
      </c>
      <c r="S13" s="64">
        <v>128</v>
      </c>
      <c r="U13" s="22" t="s">
        <v>80</v>
      </c>
      <c r="V13" s="59">
        <v>558</v>
      </c>
      <c r="W13" s="69"/>
      <c r="X13" s="75"/>
      <c r="Y13" s="59">
        <v>1185</v>
      </c>
      <c r="Z13" s="69"/>
      <c r="AA13" s="75"/>
      <c r="AB13" s="59">
        <v>552</v>
      </c>
      <c r="AC13" s="60">
        <v>633</v>
      </c>
      <c r="AE13" s="22" t="s">
        <v>94</v>
      </c>
      <c r="AF13" s="59">
        <v>501</v>
      </c>
      <c r="AG13" s="69"/>
      <c r="AH13" s="57"/>
      <c r="AI13" s="59">
        <v>1152</v>
      </c>
      <c r="AJ13" s="69"/>
      <c r="AK13" s="57"/>
      <c r="AL13" s="59">
        <v>579</v>
      </c>
      <c r="AM13" s="60">
        <v>573</v>
      </c>
      <c r="AN13" s="14"/>
      <c r="AO13" s="31" t="s">
        <v>218</v>
      </c>
      <c r="AP13" s="111">
        <v>136</v>
      </c>
      <c r="AQ13" s="112"/>
      <c r="AR13" s="113"/>
      <c r="AS13" s="111">
        <v>374</v>
      </c>
      <c r="AT13" s="100"/>
      <c r="AU13" s="105"/>
      <c r="AV13" s="83">
        <v>195</v>
      </c>
      <c r="AW13" s="84">
        <v>179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140</v>
      </c>
      <c r="B14" s="59">
        <v>203</v>
      </c>
      <c r="C14" s="69"/>
      <c r="D14" s="57"/>
      <c r="E14" s="59">
        <v>469</v>
      </c>
      <c r="F14" s="69"/>
      <c r="G14" s="57"/>
      <c r="H14" s="59">
        <v>225</v>
      </c>
      <c r="I14" s="60">
        <v>244</v>
      </c>
      <c r="J14" s="12"/>
      <c r="K14" s="53" t="s">
        <v>12</v>
      </c>
      <c r="L14" s="65">
        <f>SUM(B4:B51,L4:L13)</f>
        <v>35536</v>
      </c>
      <c r="M14" s="65">
        <f>SUM(G4:G51,M4:M11)</f>
        <v>0</v>
      </c>
      <c r="N14" s="65"/>
      <c r="O14" s="65">
        <f>SUM(E4:E51,O4:O13)</f>
        <v>76312</v>
      </c>
      <c r="P14" s="65">
        <f t="shared" ref="P14:S14" si="2">SUM(F4:F51,P4:P13)</f>
        <v>0</v>
      </c>
      <c r="Q14" s="65">
        <f t="shared" si="2"/>
        <v>0</v>
      </c>
      <c r="R14" s="65">
        <f t="shared" si="2"/>
        <v>38964</v>
      </c>
      <c r="S14" s="66">
        <f t="shared" si="2"/>
        <v>37348</v>
      </c>
      <c r="U14" s="22" t="s">
        <v>81</v>
      </c>
      <c r="V14" s="59">
        <v>555</v>
      </c>
      <c r="W14" s="69"/>
      <c r="X14" s="75"/>
      <c r="Y14" s="59">
        <v>1124</v>
      </c>
      <c r="Z14" s="69"/>
      <c r="AA14" s="75"/>
      <c r="AB14" s="59">
        <v>545</v>
      </c>
      <c r="AC14" s="60">
        <v>579</v>
      </c>
      <c r="AE14" s="22" t="s">
        <v>95</v>
      </c>
      <c r="AF14" s="59">
        <v>236</v>
      </c>
      <c r="AG14" s="69"/>
      <c r="AH14" s="57"/>
      <c r="AI14" s="59">
        <v>548</v>
      </c>
      <c r="AJ14" s="69"/>
      <c r="AK14" s="57"/>
      <c r="AL14" s="59">
        <v>273</v>
      </c>
      <c r="AM14" s="60">
        <v>275</v>
      </c>
      <c r="AN14" s="14"/>
      <c r="AO14" s="22" t="s">
        <v>219</v>
      </c>
      <c r="AP14" s="83">
        <v>91</v>
      </c>
      <c r="AQ14" s="93"/>
      <c r="AR14" s="80"/>
      <c r="AS14" s="83">
        <v>306</v>
      </c>
      <c r="AT14" s="93"/>
      <c r="AU14" s="81"/>
      <c r="AV14" s="83">
        <v>163</v>
      </c>
      <c r="AW14" s="84">
        <v>143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141</v>
      </c>
      <c r="B15" s="59">
        <v>236</v>
      </c>
      <c r="C15" s="69"/>
      <c r="D15" s="57"/>
      <c r="E15" s="59">
        <v>535</v>
      </c>
      <c r="F15" s="69"/>
      <c r="G15" s="57"/>
      <c r="H15" s="59">
        <v>263</v>
      </c>
      <c r="I15" s="60">
        <v>272</v>
      </c>
      <c r="J15" s="12"/>
      <c r="K15" s="33" t="s">
        <v>40</v>
      </c>
      <c r="L15" s="67">
        <v>1141</v>
      </c>
      <c r="M15" s="67"/>
      <c r="N15" s="67"/>
      <c r="O15" s="67">
        <v>2858</v>
      </c>
      <c r="P15" s="67"/>
      <c r="Q15" s="67"/>
      <c r="R15" s="67">
        <v>1433</v>
      </c>
      <c r="S15" s="68">
        <v>1425</v>
      </c>
      <c r="U15" s="48" t="s">
        <v>82</v>
      </c>
      <c r="V15" s="61">
        <v>42</v>
      </c>
      <c r="W15" s="71"/>
      <c r="X15" s="75"/>
      <c r="Y15" s="61">
        <v>43</v>
      </c>
      <c r="Z15" s="71"/>
      <c r="AA15" s="75"/>
      <c r="AB15" s="61">
        <v>29</v>
      </c>
      <c r="AC15" s="62">
        <v>14</v>
      </c>
      <c r="AE15" s="22" t="s">
        <v>110</v>
      </c>
      <c r="AF15" s="59">
        <v>302</v>
      </c>
      <c r="AG15" s="69"/>
      <c r="AH15" s="57"/>
      <c r="AI15" s="59">
        <v>617</v>
      </c>
      <c r="AJ15" s="69"/>
      <c r="AK15" s="57"/>
      <c r="AL15" s="59">
        <v>283</v>
      </c>
      <c r="AM15" s="60">
        <v>334</v>
      </c>
      <c r="AN15" s="14"/>
      <c r="AO15" s="22" t="s">
        <v>220</v>
      </c>
      <c r="AP15" s="83">
        <v>64</v>
      </c>
      <c r="AQ15" s="93"/>
      <c r="AR15" s="80"/>
      <c r="AS15" s="83">
        <v>222</v>
      </c>
      <c r="AT15" s="93"/>
      <c r="AU15" s="81"/>
      <c r="AV15" s="83">
        <v>110</v>
      </c>
      <c r="AW15" s="84">
        <v>112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59">
        <v>218</v>
      </c>
      <c r="C16" s="69"/>
      <c r="D16" s="57"/>
      <c r="E16" s="59">
        <v>501</v>
      </c>
      <c r="F16" s="69"/>
      <c r="G16" s="57"/>
      <c r="H16" s="59">
        <v>233</v>
      </c>
      <c r="I16" s="60">
        <v>268</v>
      </c>
      <c r="J16" s="12"/>
      <c r="K16" s="22" t="s">
        <v>41</v>
      </c>
      <c r="L16" s="69">
        <v>162</v>
      </c>
      <c r="M16" s="69"/>
      <c r="N16" s="67"/>
      <c r="O16" s="69">
        <v>349</v>
      </c>
      <c r="P16" s="69"/>
      <c r="Q16" s="67"/>
      <c r="R16" s="69">
        <v>162</v>
      </c>
      <c r="S16" s="70">
        <v>187</v>
      </c>
      <c r="U16" s="53" t="s">
        <v>11</v>
      </c>
      <c r="V16" s="65">
        <f>SUM(V7:V15)</f>
        <v>3136</v>
      </c>
      <c r="W16" s="65">
        <f>SUM(W7:W15)</f>
        <v>0</v>
      </c>
      <c r="X16" s="75">
        <f t="shared" si="0"/>
        <v>3136</v>
      </c>
      <c r="Y16" s="65">
        <f>SUM(Y7:Y15)</f>
        <v>6770</v>
      </c>
      <c r="Z16" s="65">
        <f>SUM(Z7:Z15)</f>
        <v>0</v>
      </c>
      <c r="AA16" s="75">
        <f t="shared" ref="AA16" si="3">Y16-Z16</f>
        <v>6770</v>
      </c>
      <c r="AB16" s="79">
        <f>SUM(AB7:AB15)</f>
        <v>3286</v>
      </c>
      <c r="AC16" s="66">
        <f>SUM(AC7:AC15)</f>
        <v>3484</v>
      </c>
      <c r="AE16" s="22" t="s">
        <v>111</v>
      </c>
      <c r="AF16" s="59">
        <v>97</v>
      </c>
      <c r="AG16" s="69"/>
      <c r="AH16" s="57"/>
      <c r="AI16" s="59">
        <v>180</v>
      </c>
      <c r="AJ16" s="69"/>
      <c r="AK16" s="57"/>
      <c r="AL16" s="59">
        <v>79</v>
      </c>
      <c r="AM16" s="60">
        <v>101</v>
      </c>
      <c r="AN16" s="14"/>
      <c r="AO16" s="22" t="s">
        <v>221</v>
      </c>
      <c r="AP16" s="83">
        <v>30</v>
      </c>
      <c r="AQ16" s="93"/>
      <c r="AR16" s="80"/>
      <c r="AS16" s="83">
        <v>95</v>
      </c>
      <c r="AT16" s="93"/>
      <c r="AU16" s="81"/>
      <c r="AV16" s="83">
        <v>46</v>
      </c>
      <c r="AW16" s="84">
        <v>49</v>
      </c>
      <c r="AY16" s="10"/>
      <c r="AZ16" s="17"/>
      <c r="BA16" s="17"/>
      <c r="BB16" s="17"/>
    </row>
    <row r="17" spans="1:54" s="13" customFormat="1" x14ac:dyDescent="0.15">
      <c r="A17" s="22" t="s">
        <v>142</v>
      </c>
      <c r="B17" s="59">
        <v>717</v>
      </c>
      <c r="C17" s="69"/>
      <c r="D17" s="57"/>
      <c r="E17" s="59">
        <v>1621</v>
      </c>
      <c r="F17" s="69"/>
      <c r="G17" s="57"/>
      <c r="H17" s="59">
        <v>832</v>
      </c>
      <c r="I17" s="60">
        <v>789</v>
      </c>
      <c r="J17" s="12"/>
      <c r="K17" s="22" t="s">
        <v>42</v>
      </c>
      <c r="L17" s="69">
        <v>1025</v>
      </c>
      <c r="M17" s="69"/>
      <c r="N17" s="67"/>
      <c r="O17" s="69">
        <v>2308</v>
      </c>
      <c r="P17" s="69"/>
      <c r="Q17" s="67"/>
      <c r="R17" s="69">
        <v>1137</v>
      </c>
      <c r="S17" s="70">
        <v>1171</v>
      </c>
      <c r="U17" s="33" t="s">
        <v>179</v>
      </c>
      <c r="V17" s="77">
        <v>695</v>
      </c>
      <c r="W17" s="67"/>
      <c r="X17" s="75"/>
      <c r="Y17" s="77">
        <v>1690</v>
      </c>
      <c r="Z17" s="67"/>
      <c r="AA17" s="75"/>
      <c r="AB17" s="77">
        <v>818</v>
      </c>
      <c r="AC17" s="78">
        <v>872</v>
      </c>
      <c r="AE17" s="22" t="s">
        <v>96</v>
      </c>
      <c r="AF17" s="59">
        <v>74</v>
      </c>
      <c r="AG17" s="69"/>
      <c r="AH17" s="57"/>
      <c r="AI17" s="59">
        <v>140</v>
      </c>
      <c r="AJ17" s="69"/>
      <c r="AK17" s="57"/>
      <c r="AL17" s="59">
        <v>73</v>
      </c>
      <c r="AM17" s="60">
        <v>67</v>
      </c>
      <c r="AN17" s="14"/>
      <c r="AO17" s="48" t="s">
        <v>222</v>
      </c>
      <c r="AP17" s="85">
        <v>5</v>
      </c>
      <c r="AQ17" s="94"/>
      <c r="AR17" s="80"/>
      <c r="AS17" s="85">
        <v>5</v>
      </c>
      <c r="AT17" s="94"/>
      <c r="AU17" s="81"/>
      <c r="AV17" s="85">
        <v>5</v>
      </c>
      <c r="AW17" s="86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143</v>
      </c>
      <c r="B18" s="59">
        <v>532</v>
      </c>
      <c r="C18" s="69"/>
      <c r="D18" s="57"/>
      <c r="E18" s="59">
        <v>1247</v>
      </c>
      <c r="F18" s="69"/>
      <c r="G18" s="57"/>
      <c r="H18" s="59">
        <v>588</v>
      </c>
      <c r="I18" s="60">
        <v>659</v>
      </c>
      <c r="J18" s="12"/>
      <c r="K18" s="31" t="s">
        <v>43</v>
      </c>
      <c r="L18" s="107">
        <v>2093</v>
      </c>
      <c r="M18" s="107"/>
      <c r="N18" s="109"/>
      <c r="O18" s="107">
        <v>3979</v>
      </c>
      <c r="P18" s="98"/>
      <c r="Q18" s="103"/>
      <c r="R18" s="69">
        <v>1976</v>
      </c>
      <c r="S18" s="70">
        <v>2003</v>
      </c>
      <c r="U18" s="22" t="s">
        <v>180</v>
      </c>
      <c r="V18" s="59">
        <v>429</v>
      </c>
      <c r="W18" s="69"/>
      <c r="X18" s="75"/>
      <c r="Y18" s="59">
        <v>1304</v>
      </c>
      <c r="Z18" s="69"/>
      <c r="AA18" s="75"/>
      <c r="AB18" s="59">
        <v>609</v>
      </c>
      <c r="AC18" s="60">
        <v>695</v>
      </c>
      <c r="AE18" s="22" t="s">
        <v>112</v>
      </c>
      <c r="AF18" s="59">
        <v>195</v>
      </c>
      <c r="AG18" s="69"/>
      <c r="AH18" s="57"/>
      <c r="AI18" s="59">
        <v>342</v>
      </c>
      <c r="AJ18" s="69"/>
      <c r="AK18" s="57"/>
      <c r="AL18" s="59">
        <v>186</v>
      </c>
      <c r="AM18" s="60">
        <v>156</v>
      </c>
      <c r="AN18" s="17"/>
      <c r="AO18" s="53" t="s">
        <v>16</v>
      </c>
      <c r="AP18" s="65">
        <f>SUM(AP4:AP17)</f>
        <v>2603</v>
      </c>
      <c r="AQ18" s="65">
        <f>SUM(AQ4:AQ17)</f>
        <v>0</v>
      </c>
      <c r="AR18" s="80">
        <f t="shared" ref="AR18" si="4">AP18-AQ18</f>
        <v>2603</v>
      </c>
      <c r="AS18" s="65">
        <f>SUM(AS4:AS17)</f>
        <v>5947</v>
      </c>
      <c r="AT18" s="65">
        <f>SUM(AT4:AT17)</f>
        <v>0</v>
      </c>
      <c r="AU18" s="81">
        <f t="shared" ref="AU18" si="5">AS18-AT18</f>
        <v>5947</v>
      </c>
      <c r="AV18" s="65">
        <f>SUM(AV4:AV17)</f>
        <v>2865</v>
      </c>
      <c r="AW18" s="66">
        <f>SUM(AW4:AW17)</f>
        <v>3082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59">
        <v>996</v>
      </c>
      <c r="C19" s="69"/>
      <c r="D19" s="57"/>
      <c r="E19" s="59">
        <v>2112</v>
      </c>
      <c r="F19" s="69"/>
      <c r="G19" s="57"/>
      <c r="H19" s="59">
        <v>1128</v>
      </c>
      <c r="I19" s="60">
        <v>984</v>
      </c>
      <c r="J19" s="12"/>
      <c r="K19" s="31" t="s">
        <v>44</v>
      </c>
      <c r="L19" s="107">
        <v>212</v>
      </c>
      <c r="M19" s="107"/>
      <c r="N19" s="109"/>
      <c r="O19" s="107">
        <v>465</v>
      </c>
      <c r="P19" s="69"/>
      <c r="Q19" s="67"/>
      <c r="R19" s="69">
        <v>220</v>
      </c>
      <c r="S19" s="70">
        <v>245</v>
      </c>
      <c r="U19" s="22" t="s">
        <v>181</v>
      </c>
      <c r="V19" s="59">
        <v>819</v>
      </c>
      <c r="W19" s="69"/>
      <c r="X19" s="75"/>
      <c r="Y19" s="59">
        <v>2082</v>
      </c>
      <c r="Z19" s="69"/>
      <c r="AA19" s="75"/>
      <c r="AB19" s="59">
        <v>1044</v>
      </c>
      <c r="AC19" s="60">
        <v>1038</v>
      </c>
      <c r="AE19" s="22" t="s">
        <v>113</v>
      </c>
      <c r="AF19" s="59">
        <v>141</v>
      </c>
      <c r="AG19" s="69"/>
      <c r="AH19" s="57"/>
      <c r="AI19" s="59">
        <v>328</v>
      </c>
      <c r="AJ19" s="69"/>
      <c r="AK19" s="57"/>
      <c r="AL19" s="59">
        <v>155</v>
      </c>
      <c r="AM19" s="60">
        <v>173</v>
      </c>
      <c r="AN19" s="17"/>
      <c r="AO19" s="22" t="s">
        <v>101</v>
      </c>
      <c r="AP19" s="59">
        <v>113</v>
      </c>
      <c r="AQ19" s="69"/>
      <c r="AR19" s="80"/>
      <c r="AS19" s="59">
        <v>260</v>
      </c>
      <c r="AT19" s="69"/>
      <c r="AU19" s="81"/>
      <c r="AV19" s="59">
        <v>123</v>
      </c>
      <c r="AW19" s="60">
        <v>137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144</v>
      </c>
      <c r="B20" s="106">
        <v>1311</v>
      </c>
      <c r="C20" s="107"/>
      <c r="D20" s="108"/>
      <c r="E20" s="106">
        <v>2453</v>
      </c>
      <c r="F20" s="98"/>
      <c r="G20" s="102"/>
      <c r="H20" s="59">
        <v>1299</v>
      </c>
      <c r="I20" s="60">
        <v>1154</v>
      </c>
      <c r="J20" s="12"/>
      <c r="K20" s="31" t="s">
        <v>45</v>
      </c>
      <c r="L20" s="107">
        <v>409</v>
      </c>
      <c r="M20" s="107"/>
      <c r="N20" s="109"/>
      <c r="O20" s="107">
        <v>962</v>
      </c>
      <c r="P20" s="69"/>
      <c r="Q20" s="67"/>
      <c r="R20" s="69">
        <v>457</v>
      </c>
      <c r="S20" s="70">
        <v>505</v>
      </c>
      <c r="U20" s="22" t="s">
        <v>182</v>
      </c>
      <c r="V20" s="59">
        <v>1662</v>
      </c>
      <c r="W20" s="69"/>
      <c r="X20" s="75"/>
      <c r="Y20" s="59">
        <v>4123</v>
      </c>
      <c r="Z20" s="69"/>
      <c r="AA20" s="75"/>
      <c r="AB20" s="59">
        <v>2045</v>
      </c>
      <c r="AC20" s="60">
        <v>2078</v>
      </c>
      <c r="AE20" s="22" t="s">
        <v>114</v>
      </c>
      <c r="AF20" s="59">
        <v>428</v>
      </c>
      <c r="AG20" s="69"/>
      <c r="AH20" s="57"/>
      <c r="AI20" s="59">
        <v>913</v>
      </c>
      <c r="AJ20" s="69"/>
      <c r="AK20" s="57"/>
      <c r="AL20" s="59">
        <v>478</v>
      </c>
      <c r="AM20" s="60">
        <v>435</v>
      </c>
      <c r="AN20" s="14"/>
      <c r="AO20" s="31" t="s">
        <v>102</v>
      </c>
      <c r="AP20" s="106">
        <v>1833</v>
      </c>
      <c r="AQ20" s="107"/>
      <c r="AR20" s="113"/>
      <c r="AS20" s="106">
        <v>4078</v>
      </c>
      <c r="AT20" s="98"/>
      <c r="AU20" s="105"/>
      <c r="AV20" s="59">
        <v>1989</v>
      </c>
      <c r="AW20" s="60">
        <v>2089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6">
        <v>846</v>
      </c>
      <c r="C21" s="107"/>
      <c r="D21" s="108"/>
      <c r="E21" s="106">
        <v>2029</v>
      </c>
      <c r="F21" s="69"/>
      <c r="G21" s="57"/>
      <c r="H21" s="59">
        <v>1024</v>
      </c>
      <c r="I21" s="60">
        <v>1005</v>
      </c>
      <c r="J21" s="12"/>
      <c r="K21" s="31" t="s">
        <v>46</v>
      </c>
      <c r="L21" s="107">
        <v>1005</v>
      </c>
      <c r="M21" s="107"/>
      <c r="N21" s="109"/>
      <c r="O21" s="107">
        <v>2131</v>
      </c>
      <c r="P21" s="69"/>
      <c r="Q21" s="103"/>
      <c r="R21" s="69">
        <v>1087</v>
      </c>
      <c r="S21" s="70">
        <v>1044</v>
      </c>
      <c r="U21" s="22" t="s">
        <v>83</v>
      </c>
      <c r="V21" s="59">
        <v>614</v>
      </c>
      <c r="W21" s="69"/>
      <c r="X21" s="75"/>
      <c r="Y21" s="59">
        <v>1386</v>
      </c>
      <c r="Z21" s="69"/>
      <c r="AA21" s="75"/>
      <c r="AB21" s="59">
        <v>674</v>
      </c>
      <c r="AC21" s="60">
        <v>712</v>
      </c>
      <c r="AE21" s="22" t="s">
        <v>115</v>
      </c>
      <c r="AF21" s="59">
        <v>184</v>
      </c>
      <c r="AG21" s="69"/>
      <c r="AH21" s="57"/>
      <c r="AI21" s="59">
        <v>395</v>
      </c>
      <c r="AJ21" s="69"/>
      <c r="AK21" s="57"/>
      <c r="AL21" s="59">
        <v>183</v>
      </c>
      <c r="AM21" s="60">
        <v>212</v>
      </c>
      <c r="AN21" s="14"/>
      <c r="AO21" s="22" t="s">
        <v>103</v>
      </c>
      <c r="AP21" s="59">
        <v>698</v>
      </c>
      <c r="AQ21" s="69"/>
      <c r="AR21" s="80"/>
      <c r="AS21" s="59">
        <v>1631</v>
      </c>
      <c r="AT21" s="69"/>
      <c r="AU21" s="81"/>
      <c r="AV21" s="59">
        <v>787</v>
      </c>
      <c r="AW21" s="60">
        <v>844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145</v>
      </c>
      <c r="B22" s="106">
        <v>7326</v>
      </c>
      <c r="C22" s="107"/>
      <c r="D22" s="108"/>
      <c r="E22" s="106">
        <v>16698</v>
      </c>
      <c r="F22" s="69"/>
      <c r="G22" s="102"/>
      <c r="H22" s="59">
        <v>8595</v>
      </c>
      <c r="I22" s="60">
        <v>8103</v>
      </c>
      <c r="J22" s="12"/>
      <c r="K22" s="31" t="s">
        <v>47</v>
      </c>
      <c r="L22" s="107">
        <v>171</v>
      </c>
      <c r="M22" s="107"/>
      <c r="N22" s="109"/>
      <c r="O22" s="107">
        <v>457</v>
      </c>
      <c r="P22" s="69"/>
      <c r="Q22" s="67"/>
      <c r="R22" s="69">
        <v>225</v>
      </c>
      <c r="S22" s="70">
        <v>232</v>
      </c>
      <c r="U22" s="22" t="s">
        <v>183</v>
      </c>
      <c r="V22" s="59">
        <v>93</v>
      </c>
      <c r="W22" s="69"/>
      <c r="X22" s="75"/>
      <c r="Y22" s="59">
        <v>202</v>
      </c>
      <c r="Z22" s="69"/>
      <c r="AA22" s="75"/>
      <c r="AB22" s="59">
        <v>95</v>
      </c>
      <c r="AC22" s="60">
        <v>107</v>
      </c>
      <c r="AE22" s="22" t="s">
        <v>116</v>
      </c>
      <c r="AF22" s="59">
        <v>506</v>
      </c>
      <c r="AG22" s="69"/>
      <c r="AH22" s="57"/>
      <c r="AI22" s="59">
        <v>1123</v>
      </c>
      <c r="AJ22" s="69"/>
      <c r="AK22" s="57"/>
      <c r="AL22" s="59">
        <v>542</v>
      </c>
      <c r="AM22" s="60">
        <v>581</v>
      </c>
      <c r="AN22" s="14"/>
      <c r="AO22" s="22" t="s">
        <v>223</v>
      </c>
      <c r="AP22" s="59">
        <v>243</v>
      </c>
      <c r="AQ22" s="69"/>
      <c r="AR22" s="80"/>
      <c r="AS22" s="59">
        <v>516</v>
      </c>
      <c r="AT22" s="69"/>
      <c r="AU22" s="81"/>
      <c r="AV22" s="59">
        <v>234</v>
      </c>
      <c r="AW22" s="60">
        <v>282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146</v>
      </c>
      <c r="B23" s="106">
        <v>1299</v>
      </c>
      <c r="C23" s="107"/>
      <c r="D23" s="108"/>
      <c r="E23" s="106">
        <v>2774</v>
      </c>
      <c r="F23" s="98"/>
      <c r="G23" s="99"/>
      <c r="H23" s="59">
        <v>1407</v>
      </c>
      <c r="I23" s="60">
        <v>1367</v>
      </c>
      <c r="J23" s="12"/>
      <c r="K23" s="31" t="s">
        <v>48</v>
      </c>
      <c r="L23" s="107">
        <v>279</v>
      </c>
      <c r="M23" s="107"/>
      <c r="N23" s="109"/>
      <c r="O23" s="107">
        <v>648</v>
      </c>
      <c r="P23" s="69"/>
      <c r="Q23" s="67"/>
      <c r="R23" s="69">
        <v>328</v>
      </c>
      <c r="S23" s="70">
        <v>320</v>
      </c>
      <c r="U23" s="22" t="s">
        <v>184</v>
      </c>
      <c r="V23" s="59">
        <v>75</v>
      </c>
      <c r="W23" s="69"/>
      <c r="X23" s="75"/>
      <c r="Y23" s="59">
        <v>158</v>
      </c>
      <c r="Z23" s="69"/>
      <c r="AA23" s="75"/>
      <c r="AB23" s="59">
        <v>72</v>
      </c>
      <c r="AC23" s="60">
        <v>86</v>
      </c>
      <c r="AE23" s="22" t="s">
        <v>203</v>
      </c>
      <c r="AF23" s="59">
        <v>534</v>
      </c>
      <c r="AG23" s="69"/>
      <c r="AH23" s="57"/>
      <c r="AI23" s="59">
        <v>1116</v>
      </c>
      <c r="AJ23" s="69"/>
      <c r="AK23" s="102"/>
      <c r="AL23" s="59">
        <v>583</v>
      </c>
      <c r="AM23" s="60">
        <v>533</v>
      </c>
      <c r="AN23" s="14"/>
      <c r="AO23" s="114" t="s">
        <v>104</v>
      </c>
      <c r="AP23" s="115">
        <v>1525</v>
      </c>
      <c r="AQ23" s="116"/>
      <c r="AR23" s="113"/>
      <c r="AS23" s="115">
        <v>3291</v>
      </c>
      <c r="AT23" s="101"/>
      <c r="AU23" s="105"/>
      <c r="AV23" s="61">
        <v>1513</v>
      </c>
      <c r="AW23" s="62">
        <v>1778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147</v>
      </c>
      <c r="B24" s="106">
        <v>3211</v>
      </c>
      <c r="C24" s="107"/>
      <c r="D24" s="108"/>
      <c r="E24" s="106">
        <v>6623</v>
      </c>
      <c r="F24" s="98"/>
      <c r="G24" s="99"/>
      <c r="H24" s="59">
        <v>3472</v>
      </c>
      <c r="I24" s="60">
        <v>3151</v>
      </c>
      <c r="J24" s="12"/>
      <c r="K24" s="31" t="s">
        <v>49</v>
      </c>
      <c r="L24" s="107">
        <v>157</v>
      </c>
      <c r="M24" s="107"/>
      <c r="N24" s="109"/>
      <c r="O24" s="107">
        <v>331</v>
      </c>
      <c r="P24" s="69"/>
      <c r="Q24" s="67"/>
      <c r="R24" s="69">
        <v>168</v>
      </c>
      <c r="S24" s="70">
        <v>163</v>
      </c>
      <c r="U24" s="31" t="s">
        <v>185</v>
      </c>
      <c r="V24" s="106">
        <v>674</v>
      </c>
      <c r="W24" s="107"/>
      <c r="X24" s="110"/>
      <c r="Y24" s="106">
        <v>1766</v>
      </c>
      <c r="Z24" s="98"/>
      <c r="AA24" s="104"/>
      <c r="AB24" s="59">
        <v>868</v>
      </c>
      <c r="AC24" s="60">
        <v>898</v>
      </c>
      <c r="AE24" s="22" t="s">
        <v>97</v>
      </c>
      <c r="AF24" s="59">
        <v>917</v>
      </c>
      <c r="AG24" s="69"/>
      <c r="AH24" s="57"/>
      <c r="AI24" s="59">
        <v>1955</v>
      </c>
      <c r="AJ24" s="69"/>
      <c r="AK24" s="102"/>
      <c r="AL24" s="59">
        <v>957</v>
      </c>
      <c r="AM24" s="60">
        <v>998</v>
      </c>
      <c r="AN24" s="14"/>
      <c r="AO24" s="53" t="s">
        <v>17</v>
      </c>
      <c r="AP24" s="65">
        <f>SUM(AP19:AP23)</f>
        <v>4412</v>
      </c>
      <c r="AQ24" s="65">
        <f>SUM(AQ19:AQ23)</f>
        <v>0</v>
      </c>
      <c r="AR24" s="65"/>
      <c r="AS24" s="65">
        <f>SUM(AS19:AS23)</f>
        <v>9776</v>
      </c>
      <c r="AT24" s="65">
        <f>SUM(AT19:AT23)</f>
        <v>0</v>
      </c>
      <c r="AU24" s="65"/>
      <c r="AV24" s="65">
        <f>SUM(AV19:AV23)</f>
        <v>4646</v>
      </c>
      <c r="AW24" s="66">
        <f>SUM(AW19:AW23)</f>
        <v>5130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6">
        <v>556</v>
      </c>
      <c r="C25" s="107"/>
      <c r="D25" s="108"/>
      <c r="E25" s="106">
        <v>1140</v>
      </c>
      <c r="F25" s="69"/>
      <c r="G25" s="57"/>
      <c r="H25" s="59">
        <v>568</v>
      </c>
      <c r="I25" s="60">
        <v>572</v>
      </c>
      <c r="J25" s="12"/>
      <c r="K25" s="31" t="s">
        <v>50</v>
      </c>
      <c r="L25" s="107">
        <v>428</v>
      </c>
      <c r="M25" s="107"/>
      <c r="N25" s="109"/>
      <c r="O25" s="107">
        <v>1007</v>
      </c>
      <c r="P25" s="69"/>
      <c r="Q25" s="67"/>
      <c r="R25" s="69">
        <v>502</v>
      </c>
      <c r="S25" s="70">
        <v>505</v>
      </c>
      <c r="U25" s="22" t="s">
        <v>186</v>
      </c>
      <c r="V25" s="59">
        <v>1102</v>
      </c>
      <c r="W25" s="69"/>
      <c r="X25" s="75"/>
      <c r="Y25" s="59">
        <v>2365</v>
      </c>
      <c r="Z25" s="69"/>
      <c r="AA25" s="75"/>
      <c r="AB25" s="59">
        <v>1157</v>
      </c>
      <c r="AC25" s="60">
        <v>1208</v>
      </c>
      <c r="AE25" s="22" t="s">
        <v>117</v>
      </c>
      <c r="AF25" s="59">
        <v>574</v>
      </c>
      <c r="AG25" s="69"/>
      <c r="AH25" s="57"/>
      <c r="AI25" s="59">
        <v>1258</v>
      </c>
      <c r="AJ25" s="69"/>
      <c r="AK25" s="57"/>
      <c r="AL25" s="59">
        <v>590</v>
      </c>
      <c r="AM25" s="60">
        <v>668</v>
      </c>
      <c r="AN25" s="14"/>
      <c r="AO25" s="49"/>
      <c r="AP25" s="46"/>
      <c r="AQ25" s="46"/>
      <c r="AR25" s="46"/>
      <c r="AS25" s="46"/>
      <c r="AT25" s="46"/>
      <c r="AU25" s="50"/>
      <c r="AV25" s="50"/>
      <c r="AW25" s="47"/>
      <c r="AY25" s="10"/>
      <c r="AZ25" s="17"/>
      <c r="BA25" s="17"/>
      <c r="BB25" s="17"/>
    </row>
    <row r="26" spans="1:54" s="13" customFormat="1" ht="14.1" customHeight="1" x14ac:dyDescent="0.15">
      <c r="A26" s="31" t="s">
        <v>148</v>
      </c>
      <c r="B26" s="106">
        <v>139</v>
      </c>
      <c r="C26" s="107"/>
      <c r="D26" s="108"/>
      <c r="E26" s="106">
        <v>284</v>
      </c>
      <c r="F26" s="69"/>
      <c r="G26" s="57"/>
      <c r="H26" s="59">
        <v>148</v>
      </c>
      <c r="I26" s="60">
        <v>136</v>
      </c>
      <c r="J26" s="12"/>
      <c r="K26" s="31" t="s">
        <v>51</v>
      </c>
      <c r="L26" s="107">
        <v>210</v>
      </c>
      <c r="M26" s="107"/>
      <c r="N26" s="109"/>
      <c r="O26" s="107">
        <v>405</v>
      </c>
      <c r="P26" s="69"/>
      <c r="Q26" s="67"/>
      <c r="R26" s="69">
        <v>220</v>
      </c>
      <c r="S26" s="70">
        <v>185</v>
      </c>
      <c r="U26" s="22" t="s">
        <v>84</v>
      </c>
      <c r="V26" s="59">
        <v>913</v>
      </c>
      <c r="W26" s="69"/>
      <c r="X26" s="75"/>
      <c r="Y26" s="59">
        <v>2204</v>
      </c>
      <c r="Z26" s="69"/>
      <c r="AA26" s="75"/>
      <c r="AB26" s="59">
        <v>1098</v>
      </c>
      <c r="AC26" s="60">
        <v>1106</v>
      </c>
      <c r="AE26" s="22" t="s">
        <v>118</v>
      </c>
      <c r="AF26" s="59">
        <v>579</v>
      </c>
      <c r="AG26" s="69"/>
      <c r="AH26" s="57"/>
      <c r="AI26" s="59">
        <v>1240</v>
      </c>
      <c r="AJ26" s="69"/>
      <c r="AK26" s="57"/>
      <c r="AL26" s="59">
        <v>615</v>
      </c>
      <c r="AM26" s="60">
        <v>625</v>
      </c>
      <c r="AN26" s="17"/>
      <c r="AO26" s="55" t="s">
        <v>9</v>
      </c>
      <c r="AP26" s="65">
        <f>L14+V6+V16+V44+AF37+AF42+AF51+AP18+AP24</f>
        <v>83280</v>
      </c>
      <c r="AQ26" s="65" t="e">
        <f>Y13+AE6+AE16+AE45+AK37+AK42+AK51+AQ18+AQ24</f>
        <v>#VALUE!</v>
      </c>
      <c r="AR26" s="65"/>
      <c r="AS26" s="65">
        <f>O14+Y6+Y16+Y44+AI37+AI42+AI51+AS18+AS24</f>
        <v>186012</v>
      </c>
      <c r="AT26" s="65">
        <f>AB13+AH6+AH16+AH45+AN36+AN41+AN51+AT18+AT24</f>
        <v>552</v>
      </c>
      <c r="AU26" s="65"/>
      <c r="AV26" s="65">
        <f>R14+AB6+AB16+AB44+AL37+AL42+AL51+AV18+AV24</f>
        <v>92883</v>
      </c>
      <c r="AW26" s="66">
        <f>S14+AC6+AC16+AC44+AM37+AM42+AM51+AW18+AW24</f>
        <v>93129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6">
        <v>3298</v>
      </c>
      <c r="C27" s="107"/>
      <c r="D27" s="108"/>
      <c r="E27" s="106">
        <v>7084</v>
      </c>
      <c r="F27" s="98"/>
      <c r="G27" s="99"/>
      <c r="H27" s="59">
        <v>3555</v>
      </c>
      <c r="I27" s="60">
        <v>3529</v>
      </c>
      <c r="J27" s="12"/>
      <c r="K27" s="31" t="s">
        <v>52</v>
      </c>
      <c r="L27" s="107">
        <v>179</v>
      </c>
      <c r="M27" s="107"/>
      <c r="N27" s="109"/>
      <c r="O27" s="107">
        <v>406</v>
      </c>
      <c r="P27" s="69"/>
      <c r="Q27" s="67"/>
      <c r="R27" s="69">
        <v>200</v>
      </c>
      <c r="S27" s="70">
        <v>206</v>
      </c>
      <c r="U27" s="22" t="s">
        <v>85</v>
      </c>
      <c r="V27" s="59">
        <v>549</v>
      </c>
      <c r="W27" s="69"/>
      <c r="X27" s="75"/>
      <c r="Y27" s="59">
        <v>1267</v>
      </c>
      <c r="Z27" s="69"/>
      <c r="AA27" s="75"/>
      <c r="AB27" s="59">
        <v>660</v>
      </c>
      <c r="AC27" s="60">
        <v>607</v>
      </c>
      <c r="AE27" s="22" t="s">
        <v>119</v>
      </c>
      <c r="AF27" s="59">
        <v>655</v>
      </c>
      <c r="AG27" s="69"/>
      <c r="AH27" s="57"/>
      <c r="AI27" s="59">
        <v>1452</v>
      </c>
      <c r="AJ27" s="69"/>
      <c r="AK27" s="57"/>
      <c r="AL27" s="59">
        <v>707</v>
      </c>
      <c r="AM27" s="60">
        <v>745</v>
      </c>
      <c r="AN27" s="17"/>
      <c r="AO27" s="51"/>
      <c r="AP27" s="52"/>
      <c r="AQ27" s="52"/>
      <c r="AR27" s="52"/>
      <c r="AS27" s="52"/>
      <c r="AT27" s="52"/>
      <c r="AU27" s="52"/>
      <c r="AV27" s="52"/>
      <c r="AW27" s="52"/>
      <c r="AY27" s="10"/>
      <c r="AZ27" s="17"/>
      <c r="BA27" s="17"/>
      <c r="BB27" s="17"/>
    </row>
    <row r="28" spans="1:54" s="13" customFormat="1" ht="14.1" customHeight="1" x14ac:dyDescent="0.15">
      <c r="A28" s="31" t="s">
        <v>149</v>
      </c>
      <c r="B28" s="106">
        <v>158</v>
      </c>
      <c r="C28" s="107"/>
      <c r="D28" s="108"/>
      <c r="E28" s="106">
        <v>358</v>
      </c>
      <c r="F28" s="69"/>
      <c r="G28" s="57"/>
      <c r="H28" s="59">
        <v>162</v>
      </c>
      <c r="I28" s="60">
        <v>196</v>
      </c>
      <c r="J28" s="12"/>
      <c r="K28" s="31" t="s">
        <v>53</v>
      </c>
      <c r="L28" s="107">
        <v>225</v>
      </c>
      <c r="M28" s="107"/>
      <c r="N28" s="109"/>
      <c r="O28" s="107">
        <v>578</v>
      </c>
      <c r="P28" s="69"/>
      <c r="Q28" s="67"/>
      <c r="R28" s="69">
        <v>268</v>
      </c>
      <c r="S28" s="70">
        <v>310</v>
      </c>
      <c r="U28" s="22" t="s">
        <v>187</v>
      </c>
      <c r="V28" s="59">
        <v>1043</v>
      </c>
      <c r="W28" s="69"/>
      <c r="X28" s="75"/>
      <c r="Y28" s="59">
        <v>2537</v>
      </c>
      <c r="Z28" s="69"/>
      <c r="AA28" s="75"/>
      <c r="AB28" s="59">
        <v>1209</v>
      </c>
      <c r="AC28" s="60">
        <v>1328</v>
      </c>
      <c r="AE28" s="22" t="s">
        <v>120</v>
      </c>
      <c r="AF28" s="59">
        <v>102</v>
      </c>
      <c r="AG28" s="69"/>
      <c r="AH28" s="57"/>
      <c r="AI28" s="59">
        <v>207</v>
      </c>
      <c r="AJ28" s="69"/>
      <c r="AK28" s="57"/>
      <c r="AL28" s="59">
        <v>118</v>
      </c>
      <c r="AM28" s="60">
        <v>89</v>
      </c>
      <c r="AN28" s="17"/>
      <c r="AO28" s="36" t="s">
        <v>18</v>
      </c>
      <c r="AP28" s="57">
        <f>L14</f>
        <v>35536</v>
      </c>
      <c r="AQ28" s="91">
        <f>Y13</f>
        <v>1185</v>
      </c>
      <c r="AR28" s="57"/>
      <c r="AS28" s="57">
        <f>O14</f>
        <v>76312</v>
      </c>
      <c r="AT28" s="91">
        <f>AB13</f>
        <v>552</v>
      </c>
      <c r="AU28" s="57"/>
      <c r="AV28" s="57">
        <f>R14</f>
        <v>38964</v>
      </c>
      <c r="AW28" s="58">
        <f>S14</f>
        <v>37348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150</v>
      </c>
      <c r="B29" s="106">
        <v>808</v>
      </c>
      <c r="C29" s="107"/>
      <c r="D29" s="108"/>
      <c r="E29" s="106">
        <v>1813</v>
      </c>
      <c r="F29" s="69"/>
      <c r="G29" s="57"/>
      <c r="H29" s="59">
        <v>893</v>
      </c>
      <c r="I29" s="60">
        <v>920</v>
      </c>
      <c r="J29" s="12"/>
      <c r="K29" s="31" t="s">
        <v>54</v>
      </c>
      <c r="L29" s="107">
        <v>240</v>
      </c>
      <c r="M29" s="107"/>
      <c r="N29" s="109"/>
      <c r="O29" s="107">
        <v>790</v>
      </c>
      <c r="P29" s="69"/>
      <c r="Q29" s="67"/>
      <c r="R29" s="69">
        <v>387</v>
      </c>
      <c r="S29" s="70">
        <v>403</v>
      </c>
      <c r="U29" s="22" t="s">
        <v>188</v>
      </c>
      <c r="V29" s="59">
        <v>236</v>
      </c>
      <c r="W29" s="69"/>
      <c r="X29" s="75"/>
      <c r="Y29" s="59">
        <v>483</v>
      </c>
      <c r="Z29" s="69"/>
      <c r="AA29" s="75"/>
      <c r="AB29" s="59">
        <v>244</v>
      </c>
      <c r="AC29" s="60">
        <v>239</v>
      </c>
      <c r="AE29" s="22" t="s">
        <v>121</v>
      </c>
      <c r="AF29" s="59">
        <v>383</v>
      </c>
      <c r="AG29" s="69"/>
      <c r="AH29" s="57"/>
      <c r="AI29" s="59">
        <v>898</v>
      </c>
      <c r="AJ29" s="69"/>
      <c r="AK29" s="57"/>
      <c r="AL29" s="59">
        <v>448</v>
      </c>
      <c r="AM29" s="60">
        <v>450</v>
      </c>
      <c r="AN29" s="17"/>
      <c r="AO29" s="31" t="s">
        <v>19</v>
      </c>
      <c r="AP29" s="59">
        <f>V6</f>
        <v>12817</v>
      </c>
      <c r="AQ29" s="69" t="str">
        <f>AE6</f>
        <v>黒瀬春日野二丁目</v>
      </c>
      <c r="AR29" s="59"/>
      <c r="AS29" s="59">
        <f>Y6</f>
        <v>28824</v>
      </c>
      <c r="AT29" s="69">
        <f>AH6</f>
        <v>0</v>
      </c>
      <c r="AU29" s="59"/>
      <c r="AV29" s="59">
        <f>AB6</f>
        <v>14459</v>
      </c>
      <c r="AW29" s="60">
        <f>AC6</f>
        <v>14365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151</v>
      </c>
      <c r="B30" s="106">
        <v>0</v>
      </c>
      <c r="C30" s="107"/>
      <c r="D30" s="108"/>
      <c r="E30" s="106">
        <v>0</v>
      </c>
      <c r="F30" s="69"/>
      <c r="G30" s="57"/>
      <c r="H30" s="59">
        <v>0</v>
      </c>
      <c r="I30" s="60">
        <v>0</v>
      </c>
      <c r="J30" s="12"/>
      <c r="K30" s="31" t="s">
        <v>55</v>
      </c>
      <c r="L30" s="107">
        <v>2</v>
      </c>
      <c r="M30" s="107"/>
      <c r="N30" s="109"/>
      <c r="O30" s="107">
        <v>7</v>
      </c>
      <c r="P30" s="69"/>
      <c r="Q30" s="67"/>
      <c r="R30" s="69">
        <v>3</v>
      </c>
      <c r="S30" s="70">
        <v>4</v>
      </c>
      <c r="U30" s="22" t="s">
        <v>189</v>
      </c>
      <c r="V30" s="59">
        <v>100</v>
      </c>
      <c r="W30" s="69"/>
      <c r="X30" s="75"/>
      <c r="Y30" s="59">
        <v>239</v>
      </c>
      <c r="Z30" s="69"/>
      <c r="AA30" s="75"/>
      <c r="AB30" s="59">
        <v>121</v>
      </c>
      <c r="AC30" s="60">
        <v>118</v>
      </c>
      <c r="AE30" s="22" t="s">
        <v>122</v>
      </c>
      <c r="AF30" s="59">
        <v>168</v>
      </c>
      <c r="AG30" s="69"/>
      <c r="AH30" s="57"/>
      <c r="AI30" s="59">
        <v>437</v>
      </c>
      <c r="AJ30" s="69"/>
      <c r="AK30" s="57"/>
      <c r="AL30" s="59">
        <v>215</v>
      </c>
      <c r="AM30" s="60">
        <v>222</v>
      </c>
      <c r="AN30" s="17"/>
      <c r="AO30" s="31" t="s">
        <v>20</v>
      </c>
      <c r="AP30" s="59">
        <f>V16</f>
        <v>3136</v>
      </c>
      <c r="AQ30" s="69" t="str">
        <f>AE16</f>
        <v>黒瀬町兼広　</v>
      </c>
      <c r="AR30" s="59"/>
      <c r="AS30" s="59">
        <f>Y16</f>
        <v>6770</v>
      </c>
      <c r="AT30" s="69">
        <f>AH16</f>
        <v>0</v>
      </c>
      <c r="AU30" s="59"/>
      <c r="AV30" s="59">
        <f>AB16</f>
        <v>3286</v>
      </c>
      <c r="AW30" s="60">
        <f>AC16</f>
        <v>3484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152</v>
      </c>
      <c r="B31" s="106">
        <v>413</v>
      </c>
      <c r="C31" s="107"/>
      <c r="D31" s="108"/>
      <c r="E31" s="106">
        <v>616</v>
      </c>
      <c r="F31" s="98"/>
      <c r="G31" s="102"/>
      <c r="H31" s="59">
        <v>357</v>
      </c>
      <c r="I31" s="60">
        <v>259</v>
      </c>
      <c r="J31" s="12"/>
      <c r="K31" s="31" t="s">
        <v>56</v>
      </c>
      <c r="L31" s="107">
        <v>506</v>
      </c>
      <c r="M31" s="107"/>
      <c r="N31" s="109"/>
      <c r="O31" s="107">
        <v>1043</v>
      </c>
      <c r="P31" s="69"/>
      <c r="Q31" s="67"/>
      <c r="R31" s="69">
        <v>584</v>
      </c>
      <c r="S31" s="70">
        <v>459</v>
      </c>
      <c r="U31" s="22" t="s">
        <v>190</v>
      </c>
      <c r="V31" s="59">
        <v>636</v>
      </c>
      <c r="W31" s="69"/>
      <c r="X31" s="75"/>
      <c r="Y31" s="59">
        <v>1691</v>
      </c>
      <c r="Z31" s="69"/>
      <c r="AA31" s="75"/>
      <c r="AB31" s="59">
        <v>850</v>
      </c>
      <c r="AC31" s="60">
        <v>841</v>
      </c>
      <c r="AE31" s="22" t="s">
        <v>123</v>
      </c>
      <c r="AF31" s="59">
        <v>283</v>
      </c>
      <c r="AG31" s="69"/>
      <c r="AH31" s="57"/>
      <c r="AI31" s="59">
        <v>649</v>
      </c>
      <c r="AJ31" s="69"/>
      <c r="AK31" s="57"/>
      <c r="AL31" s="59">
        <v>327</v>
      </c>
      <c r="AM31" s="60">
        <v>322</v>
      </c>
      <c r="AN31" s="17"/>
      <c r="AO31" s="31" t="s">
        <v>21</v>
      </c>
      <c r="AP31" s="59">
        <f>V44</f>
        <v>12066</v>
      </c>
      <c r="AQ31" s="69" t="str">
        <f>AE45</f>
        <v>豊栄町鍛冶屋</v>
      </c>
      <c r="AR31" s="59"/>
      <c r="AS31" s="59">
        <f>Y44</f>
        <v>30009</v>
      </c>
      <c r="AT31" s="69">
        <f>AH45</f>
        <v>0</v>
      </c>
      <c r="AU31" s="59"/>
      <c r="AV31" s="59">
        <f>AB44</f>
        <v>14756</v>
      </c>
      <c r="AW31" s="60">
        <f>AC44</f>
        <v>15253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153</v>
      </c>
      <c r="B32" s="106">
        <v>123</v>
      </c>
      <c r="C32" s="107"/>
      <c r="D32" s="108"/>
      <c r="E32" s="106">
        <v>299</v>
      </c>
      <c r="F32" s="69"/>
      <c r="G32" s="57"/>
      <c r="H32" s="59">
        <v>146</v>
      </c>
      <c r="I32" s="60">
        <v>153</v>
      </c>
      <c r="J32" s="12"/>
      <c r="K32" s="31" t="s">
        <v>130</v>
      </c>
      <c r="L32" s="107">
        <v>675</v>
      </c>
      <c r="M32" s="107"/>
      <c r="N32" s="109"/>
      <c r="O32" s="107">
        <v>1379</v>
      </c>
      <c r="P32" s="98"/>
      <c r="Q32" s="103"/>
      <c r="R32" s="69">
        <v>677</v>
      </c>
      <c r="S32" s="70">
        <v>702</v>
      </c>
      <c r="U32" s="22" t="s">
        <v>191</v>
      </c>
      <c r="V32" s="59">
        <v>195</v>
      </c>
      <c r="W32" s="69"/>
      <c r="X32" s="75"/>
      <c r="Y32" s="59">
        <v>465</v>
      </c>
      <c r="Z32" s="69"/>
      <c r="AA32" s="75"/>
      <c r="AB32" s="59">
        <v>233</v>
      </c>
      <c r="AC32" s="60">
        <v>232</v>
      </c>
      <c r="AE32" s="22" t="s">
        <v>124</v>
      </c>
      <c r="AF32" s="59">
        <v>143</v>
      </c>
      <c r="AG32" s="69"/>
      <c r="AH32" s="57"/>
      <c r="AI32" s="59">
        <v>289</v>
      </c>
      <c r="AJ32" s="69"/>
      <c r="AK32" s="57"/>
      <c r="AL32" s="59">
        <v>151</v>
      </c>
      <c r="AM32" s="60">
        <v>138</v>
      </c>
      <c r="AN32" s="17"/>
      <c r="AO32" s="31" t="s">
        <v>23</v>
      </c>
      <c r="AP32" s="59">
        <f>AF37</f>
        <v>10106</v>
      </c>
      <c r="AQ32" s="69">
        <f>AK37</f>
        <v>22645</v>
      </c>
      <c r="AR32" s="59"/>
      <c r="AS32" s="59">
        <f>AI37</f>
        <v>22645</v>
      </c>
      <c r="AT32" s="69">
        <f>AN36</f>
        <v>0</v>
      </c>
      <c r="AU32" s="59"/>
      <c r="AV32" s="59">
        <f>AL37</f>
        <v>11267</v>
      </c>
      <c r="AW32" s="60">
        <f>AM37</f>
        <v>11378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154</v>
      </c>
      <c r="B33" s="106">
        <v>47</v>
      </c>
      <c r="C33" s="107"/>
      <c r="D33" s="108"/>
      <c r="E33" s="106">
        <v>118</v>
      </c>
      <c r="F33" s="69"/>
      <c r="G33" s="57"/>
      <c r="H33" s="59">
        <v>56</v>
      </c>
      <c r="I33" s="60">
        <v>62</v>
      </c>
      <c r="J33" s="12"/>
      <c r="K33" s="31" t="s">
        <v>57</v>
      </c>
      <c r="L33" s="107">
        <v>189</v>
      </c>
      <c r="M33" s="107"/>
      <c r="N33" s="109"/>
      <c r="O33" s="107">
        <v>524</v>
      </c>
      <c r="P33" s="69"/>
      <c r="Q33" s="67"/>
      <c r="R33" s="69">
        <v>273</v>
      </c>
      <c r="S33" s="70">
        <v>251</v>
      </c>
      <c r="U33" s="22" t="s">
        <v>192</v>
      </c>
      <c r="V33" s="59">
        <v>145</v>
      </c>
      <c r="W33" s="69"/>
      <c r="X33" s="75"/>
      <c r="Y33" s="59">
        <v>355</v>
      </c>
      <c r="Z33" s="69"/>
      <c r="AA33" s="75"/>
      <c r="AB33" s="59">
        <v>168</v>
      </c>
      <c r="AC33" s="60">
        <v>187</v>
      </c>
      <c r="AE33" s="22" t="s">
        <v>125</v>
      </c>
      <c r="AF33" s="59">
        <v>143</v>
      </c>
      <c r="AG33" s="69"/>
      <c r="AH33" s="57"/>
      <c r="AI33" s="59">
        <v>300</v>
      </c>
      <c r="AJ33" s="69"/>
      <c r="AK33" s="57"/>
      <c r="AL33" s="59">
        <v>145</v>
      </c>
      <c r="AM33" s="60">
        <v>155</v>
      </c>
      <c r="AN33" s="17"/>
      <c r="AO33" s="31" t="s">
        <v>24</v>
      </c>
      <c r="AP33" s="59">
        <f>AF42</f>
        <v>1053</v>
      </c>
      <c r="AQ33" s="69">
        <f>AK42</f>
        <v>2425</v>
      </c>
      <c r="AR33" s="59"/>
      <c r="AS33" s="59">
        <f>AI42</f>
        <v>2425</v>
      </c>
      <c r="AT33" s="69">
        <f>AN41</f>
        <v>0</v>
      </c>
      <c r="AU33" s="59"/>
      <c r="AV33" s="59">
        <f>AL42</f>
        <v>1119</v>
      </c>
      <c r="AW33" s="60">
        <f>AM42</f>
        <v>1306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155</v>
      </c>
      <c r="B34" s="106">
        <v>454</v>
      </c>
      <c r="C34" s="107"/>
      <c r="D34" s="108"/>
      <c r="E34" s="106">
        <v>841</v>
      </c>
      <c r="F34" s="69"/>
      <c r="G34" s="57"/>
      <c r="H34" s="59">
        <v>462</v>
      </c>
      <c r="I34" s="60">
        <v>379</v>
      </c>
      <c r="J34" s="12"/>
      <c r="K34" s="31" t="s">
        <v>58</v>
      </c>
      <c r="L34" s="107">
        <v>54</v>
      </c>
      <c r="M34" s="107"/>
      <c r="N34" s="109"/>
      <c r="O34" s="107">
        <v>169</v>
      </c>
      <c r="P34" s="69"/>
      <c r="Q34" s="67"/>
      <c r="R34" s="69">
        <v>82</v>
      </c>
      <c r="S34" s="70">
        <v>87</v>
      </c>
      <c r="U34" s="22" t="s">
        <v>193</v>
      </c>
      <c r="V34" s="59">
        <v>280</v>
      </c>
      <c r="W34" s="69"/>
      <c r="X34" s="75"/>
      <c r="Y34" s="59">
        <v>697</v>
      </c>
      <c r="Z34" s="69"/>
      <c r="AA34" s="104"/>
      <c r="AB34" s="59">
        <v>338</v>
      </c>
      <c r="AC34" s="60">
        <v>359</v>
      </c>
      <c r="AE34" s="22" t="s">
        <v>126</v>
      </c>
      <c r="AF34" s="59">
        <v>269</v>
      </c>
      <c r="AG34" s="69"/>
      <c r="AH34" s="57"/>
      <c r="AI34" s="59">
        <v>572</v>
      </c>
      <c r="AJ34" s="69"/>
      <c r="AK34" s="57"/>
      <c r="AL34" s="59">
        <v>289</v>
      </c>
      <c r="AM34" s="60">
        <v>283</v>
      </c>
      <c r="AN34" s="17"/>
      <c r="AO34" s="31" t="s">
        <v>25</v>
      </c>
      <c r="AP34" s="59">
        <f>AF51</f>
        <v>1551</v>
      </c>
      <c r="AQ34" s="69">
        <f>AK51</f>
        <v>0</v>
      </c>
      <c r="AR34" s="59"/>
      <c r="AS34" s="59">
        <f>AI51</f>
        <v>3304</v>
      </c>
      <c r="AT34" s="69">
        <f>AN51</f>
        <v>0</v>
      </c>
      <c r="AU34" s="59"/>
      <c r="AV34" s="59">
        <f>AL51</f>
        <v>1521</v>
      </c>
      <c r="AW34" s="60">
        <f>AM51</f>
        <v>1783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156</v>
      </c>
      <c r="B35" s="106">
        <v>231</v>
      </c>
      <c r="C35" s="107"/>
      <c r="D35" s="108"/>
      <c r="E35" s="106">
        <v>425</v>
      </c>
      <c r="F35" s="69"/>
      <c r="G35" s="57"/>
      <c r="H35" s="59">
        <v>206</v>
      </c>
      <c r="I35" s="60">
        <v>219</v>
      </c>
      <c r="J35" s="12"/>
      <c r="K35" s="31" t="s">
        <v>59</v>
      </c>
      <c r="L35" s="107">
        <v>151</v>
      </c>
      <c r="M35" s="107"/>
      <c r="N35" s="109"/>
      <c r="O35" s="107">
        <v>321</v>
      </c>
      <c r="P35" s="69"/>
      <c r="Q35" s="67"/>
      <c r="R35" s="69">
        <v>166</v>
      </c>
      <c r="S35" s="70">
        <v>155</v>
      </c>
      <c r="U35" s="22" t="s">
        <v>194</v>
      </c>
      <c r="V35" s="59">
        <v>476</v>
      </c>
      <c r="W35" s="69"/>
      <c r="X35" s="75"/>
      <c r="Y35" s="59">
        <v>1337</v>
      </c>
      <c r="Z35" s="69"/>
      <c r="AA35" s="75"/>
      <c r="AB35" s="59">
        <v>655</v>
      </c>
      <c r="AC35" s="60">
        <v>682</v>
      </c>
      <c r="AE35" s="118" t="s">
        <v>127</v>
      </c>
      <c r="AF35" s="59">
        <v>327</v>
      </c>
      <c r="AG35" s="69"/>
      <c r="AH35" s="57"/>
      <c r="AI35" s="59">
        <v>838</v>
      </c>
      <c r="AJ35" s="69"/>
      <c r="AK35" s="57"/>
      <c r="AL35" s="59">
        <v>428</v>
      </c>
      <c r="AM35" s="60">
        <v>410</v>
      </c>
      <c r="AN35" s="17"/>
      <c r="AO35" s="31" t="s">
        <v>26</v>
      </c>
      <c r="AP35" s="37">
        <f>AP18</f>
        <v>2603</v>
      </c>
      <c r="AQ35" s="95">
        <f>AQ18</f>
        <v>0</v>
      </c>
      <c r="AR35" s="37"/>
      <c r="AS35" s="37">
        <f>AS18</f>
        <v>5947</v>
      </c>
      <c r="AT35" s="95">
        <f>AT18</f>
        <v>0</v>
      </c>
      <c r="AU35" s="37"/>
      <c r="AV35" s="37">
        <f>AV18</f>
        <v>2865</v>
      </c>
      <c r="AW35" s="38">
        <f>AW18</f>
        <v>3082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157</v>
      </c>
      <c r="B36" s="106">
        <v>724</v>
      </c>
      <c r="C36" s="107"/>
      <c r="D36" s="108"/>
      <c r="E36" s="106">
        <v>1502</v>
      </c>
      <c r="F36" s="69"/>
      <c r="G36" s="57"/>
      <c r="H36" s="59">
        <v>784</v>
      </c>
      <c r="I36" s="60">
        <v>718</v>
      </c>
      <c r="J36" s="12"/>
      <c r="K36" s="31" t="s">
        <v>60</v>
      </c>
      <c r="L36" s="107">
        <v>146</v>
      </c>
      <c r="M36" s="107"/>
      <c r="N36" s="109"/>
      <c r="O36" s="107">
        <v>403</v>
      </c>
      <c r="P36" s="69"/>
      <c r="Q36" s="67"/>
      <c r="R36" s="69">
        <v>201</v>
      </c>
      <c r="S36" s="70">
        <v>202</v>
      </c>
      <c r="U36" s="22" t="s">
        <v>195</v>
      </c>
      <c r="V36" s="59">
        <v>264</v>
      </c>
      <c r="W36" s="69"/>
      <c r="X36" s="75"/>
      <c r="Y36" s="59">
        <v>658</v>
      </c>
      <c r="Z36" s="69"/>
      <c r="AA36" s="104"/>
      <c r="AB36" s="59">
        <v>337</v>
      </c>
      <c r="AC36" s="60">
        <v>321</v>
      </c>
      <c r="AE36" s="119" t="s">
        <v>224</v>
      </c>
      <c r="AF36" s="63">
        <v>1</v>
      </c>
      <c r="AG36" s="92"/>
      <c r="AH36" s="63"/>
      <c r="AI36" s="63">
        <v>2</v>
      </c>
      <c r="AJ36" s="92"/>
      <c r="AK36" s="63"/>
      <c r="AL36" s="63">
        <v>1</v>
      </c>
      <c r="AM36" s="64">
        <v>1</v>
      </c>
      <c r="AN36" s="17"/>
      <c r="AO36" s="31" t="s">
        <v>22</v>
      </c>
      <c r="AP36" s="39">
        <f>AP24</f>
        <v>4412</v>
      </c>
      <c r="AQ36" s="96">
        <f>AQ24</f>
        <v>0</v>
      </c>
      <c r="AR36" s="39"/>
      <c r="AS36" s="39">
        <f>AS24</f>
        <v>9776</v>
      </c>
      <c r="AT36" s="96">
        <f t="shared" ref="AT36" si="6">AT24</f>
        <v>0</v>
      </c>
      <c r="AU36" s="39"/>
      <c r="AV36" s="39">
        <f>AV24</f>
        <v>4646</v>
      </c>
      <c r="AW36" s="40">
        <f>AW24</f>
        <v>5130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158</v>
      </c>
      <c r="B37" s="106">
        <v>217</v>
      </c>
      <c r="C37" s="107"/>
      <c r="D37" s="108"/>
      <c r="E37" s="106">
        <v>388</v>
      </c>
      <c r="F37" s="69"/>
      <c r="G37" s="57"/>
      <c r="H37" s="59">
        <v>227</v>
      </c>
      <c r="I37" s="60">
        <v>161</v>
      </c>
      <c r="J37" s="12"/>
      <c r="K37" s="31" t="s">
        <v>61</v>
      </c>
      <c r="L37" s="107">
        <v>294</v>
      </c>
      <c r="M37" s="107"/>
      <c r="N37" s="109"/>
      <c r="O37" s="107">
        <v>691</v>
      </c>
      <c r="P37" s="69"/>
      <c r="Q37" s="67"/>
      <c r="R37" s="69">
        <v>339</v>
      </c>
      <c r="S37" s="70">
        <v>352</v>
      </c>
      <c r="U37" s="22" t="s">
        <v>196</v>
      </c>
      <c r="V37" s="59">
        <v>173</v>
      </c>
      <c r="W37" s="69"/>
      <c r="X37" s="75"/>
      <c r="Y37" s="59">
        <v>480</v>
      </c>
      <c r="Z37" s="69"/>
      <c r="AA37" s="75"/>
      <c r="AB37" s="59">
        <v>243</v>
      </c>
      <c r="AC37" s="60">
        <v>237</v>
      </c>
      <c r="AE37" s="53" t="s">
        <v>13</v>
      </c>
      <c r="AF37" s="65">
        <f>SUM(AF4:AF36)</f>
        <v>10106</v>
      </c>
      <c r="AG37" s="65">
        <f>SUM(AG4:AG35)</f>
        <v>0</v>
      </c>
      <c r="AH37" s="57">
        <f t="shared" ref="AH37:AH42" si="7">AF37-AG37</f>
        <v>10106</v>
      </c>
      <c r="AI37" s="65">
        <f>SUM(AI4:AI36)</f>
        <v>22645</v>
      </c>
      <c r="AJ37" s="65">
        <f>SUM(AJ4:AJ35)</f>
        <v>0</v>
      </c>
      <c r="AK37" s="57">
        <f t="shared" ref="AK37:AK42" si="8">AI37-AJ37</f>
        <v>22645</v>
      </c>
      <c r="AL37" s="65">
        <f>SUM(AL4:AL36)</f>
        <v>11267</v>
      </c>
      <c r="AM37" s="66">
        <f>SUM(AM4:AM36)</f>
        <v>11378</v>
      </c>
      <c r="AN37" s="17"/>
      <c r="AO37" s="56" t="s">
        <v>3</v>
      </c>
      <c r="AP37" s="87">
        <f>SUM(AP28:AP36)</f>
        <v>83280</v>
      </c>
      <c r="AQ37" s="87">
        <f>SUM(AQ28:AQ36)</f>
        <v>26255</v>
      </c>
      <c r="AR37" s="87"/>
      <c r="AS37" s="87">
        <f>SUM(AS28:AS36)</f>
        <v>186012</v>
      </c>
      <c r="AT37" s="87">
        <f>SUM(AT28:AT36)</f>
        <v>552</v>
      </c>
      <c r="AU37" s="87"/>
      <c r="AV37" s="87">
        <f>SUM(AV28:AV36)</f>
        <v>92883</v>
      </c>
      <c r="AW37" s="88">
        <f>SUM(AW28:AW36)</f>
        <v>93129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159</v>
      </c>
      <c r="B38" s="106">
        <v>351</v>
      </c>
      <c r="C38" s="107"/>
      <c r="D38" s="108"/>
      <c r="E38" s="106">
        <v>756</v>
      </c>
      <c r="F38" s="69"/>
      <c r="G38" s="57"/>
      <c r="H38" s="59">
        <v>385</v>
      </c>
      <c r="I38" s="60">
        <v>371</v>
      </c>
      <c r="J38" s="12"/>
      <c r="K38" s="31" t="s">
        <v>131</v>
      </c>
      <c r="L38" s="107">
        <v>219</v>
      </c>
      <c r="M38" s="107"/>
      <c r="N38" s="109"/>
      <c r="O38" s="107">
        <v>359</v>
      </c>
      <c r="P38" s="98"/>
      <c r="Q38" s="103"/>
      <c r="R38" s="69">
        <v>209</v>
      </c>
      <c r="S38" s="70">
        <v>150</v>
      </c>
      <c r="U38" s="22" t="s">
        <v>197</v>
      </c>
      <c r="V38" s="59">
        <v>255</v>
      </c>
      <c r="W38" s="69"/>
      <c r="X38" s="75"/>
      <c r="Y38" s="59">
        <v>668</v>
      </c>
      <c r="Z38" s="69"/>
      <c r="AA38" s="104"/>
      <c r="AB38" s="59">
        <v>332</v>
      </c>
      <c r="AC38" s="60">
        <v>336</v>
      </c>
      <c r="AE38" s="33" t="s">
        <v>87</v>
      </c>
      <c r="AF38" s="77">
        <v>198</v>
      </c>
      <c r="AG38" s="67"/>
      <c r="AH38" s="57"/>
      <c r="AI38" s="77">
        <v>478</v>
      </c>
      <c r="AJ38" s="67"/>
      <c r="AK38" s="57"/>
      <c r="AL38" s="77">
        <v>218</v>
      </c>
      <c r="AM38" s="78">
        <v>260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2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160</v>
      </c>
      <c r="B39" s="106">
        <v>1058</v>
      </c>
      <c r="C39" s="107"/>
      <c r="D39" s="108"/>
      <c r="E39" s="106">
        <v>2011</v>
      </c>
      <c r="F39" s="69"/>
      <c r="G39" s="57"/>
      <c r="H39" s="59">
        <v>1089</v>
      </c>
      <c r="I39" s="60">
        <v>922</v>
      </c>
      <c r="J39" s="12"/>
      <c r="K39" s="31" t="s">
        <v>62</v>
      </c>
      <c r="L39" s="107">
        <v>138</v>
      </c>
      <c r="M39" s="107"/>
      <c r="N39" s="109"/>
      <c r="O39" s="107">
        <v>374</v>
      </c>
      <c r="P39" s="69"/>
      <c r="Q39" s="67"/>
      <c r="R39" s="69">
        <v>185</v>
      </c>
      <c r="S39" s="70">
        <v>189</v>
      </c>
      <c r="U39" s="22" t="s">
        <v>198</v>
      </c>
      <c r="V39" s="59">
        <v>295</v>
      </c>
      <c r="W39" s="69"/>
      <c r="X39" s="75"/>
      <c r="Y39" s="59">
        <v>886</v>
      </c>
      <c r="Z39" s="69"/>
      <c r="AA39" s="75"/>
      <c r="AB39" s="59">
        <v>415</v>
      </c>
      <c r="AC39" s="60">
        <v>471</v>
      </c>
      <c r="AE39" s="22" t="s">
        <v>88</v>
      </c>
      <c r="AF39" s="59">
        <v>148</v>
      </c>
      <c r="AG39" s="69"/>
      <c r="AH39" s="57"/>
      <c r="AI39" s="59">
        <v>334</v>
      </c>
      <c r="AJ39" s="69"/>
      <c r="AK39" s="102"/>
      <c r="AL39" s="59">
        <v>163</v>
      </c>
      <c r="AM39" s="60">
        <v>171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161</v>
      </c>
      <c r="B40" s="106">
        <v>857</v>
      </c>
      <c r="C40" s="107"/>
      <c r="D40" s="108"/>
      <c r="E40" s="106">
        <v>1689</v>
      </c>
      <c r="F40" s="69"/>
      <c r="G40" s="57"/>
      <c r="H40" s="59">
        <v>892</v>
      </c>
      <c r="I40" s="60">
        <v>797</v>
      </c>
      <c r="J40" s="12"/>
      <c r="K40" s="31" t="s">
        <v>63</v>
      </c>
      <c r="L40" s="107">
        <v>183</v>
      </c>
      <c r="M40" s="107"/>
      <c r="N40" s="109"/>
      <c r="O40" s="107">
        <v>441</v>
      </c>
      <c r="P40" s="69"/>
      <c r="Q40" s="67"/>
      <c r="R40" s="69">
        <v>222</v>
      </c>
      <c r="S40" s="70">
        <v>219</v>
      </c>
      <c r="U40" s="22" t="s">
        <v>199</v>
      </c>
      <c r="V40" s="59">
        <v>340</v>
      </c>
      <c r="W40" s="69"/>
      <c r="X40" s="75"/>
      <c r="Y40" s="59">
        <v>963</v>
      </c>
      <c r="Z40" s="69"/>
      <c r="AA40" s="75"/>
      <c r="AB40" s="59">
        <v>468</v>
      </c>
      <c r="AC40" s="60">
        <v>495</v>
      </c>
      <c r="AE40" s="22" t="s">
        <v>204</v>
      </c>
      <c r="AF40" s="59">
        <v>452</v>
      </c>
      <c r="AG40" s="69"/>
      <c r="AH40" s="57"/>
      <c r="AI40" s="59">
        <v>1079</v>
      </c>
      <c r="AJ40" s="69"/>
      <c r="AK40" s="57"/>
      <c r="AL40" s="59">
        <v>494</v>
      </c>
      <c r="AM40" s="60">
        <v>585</v>
      </c>
      <c r="AN40" s="17"/>
      <c r="AO40" s="129" t="s">
        <v>28</v>
      </c>
      <c r="AP40" s="129"/>
      <c r="AQ40" s="129"/>
      <c r="AR40" s="129"/>
      <c r="AS40" s="129"/>
      <c r="AT40" s="129"/>
      <c r="AU40" s="129"/>
      <c r="AV40" s="129"/>
      <c r="AW40" s="129"/>
      <c r="AY40" s="16"/>
      <c r="AZ40" s="17"/>
      <c r="BA40" s="17"/>
      <c r="BB40" s="17"/>
    </row>
    <row r="41" spans="1:54" s="13" customFormat="1" ht="14.1" customHeight="1" x14ac:dyDescent="0.15">
      <c r="A41" s="31" t="s">
        <v>162</v>
      </c>
      <c r="B41" s="106">
        <v>570</v>
      </c>
      <c r="C41" s="107"/>
      <c r="D41" s="108"/>
      <c r="E41" s="106">
        <v>1239</v>
      </c>
      <c r="F41" s="69"/>
      <c r="G41" s="57"/>
      <c r="H41" s="59">
        <v>641</v>
      </c>
      <c r="I41" s="60">
        <v>598</v>
      </c>
      <c r="J41" s="12"/>
      <c r="K41" s="22" t="s">
        <v>64</v>
      </c>
      <c r="L41" s="69">
        <v>216</v>
      </c>
      <c r="M41" s="69"/>
      <c r="N41" s="67"/>
      <c r="O41" s="69">
        <v>544</v>
      </c>
      <c r="P41" s="69"/>
      <c r="Q41" s="67"/>
      <c r="R41" s="69">
        <v>265</v>
      </c>
      <c r="S41" s="70">
        <v>279</v>
      </c>
      <c r="U41" s="22" t="s">
        <v>200</v>
      </c>
      <c r="V41" s="59">
        <v>0</v>
      </c>
      <c r="W41" s="69"/>
      <c r="X41" s="75"/>
      <c r="Y41" s="59">
        <v>0</v>
      </c>
      <c r="Z41" s="69"/>
      <c r="AA41" s="75"/>
      <c r="AB41" s="59">
        <v>0</v>
      </c>
      <c r="AC41" s="60">
        <v>0</v>
      </c>
      <c r="AE41" s="48" t="s">
        <v>89</v>
      </c>
      <c r="AF41" s="61">
        <v>255</v>
      </c>
      <c r="AG41" s="71"/>
      <c r="AH41" s="57"/>
      <c r="AI41" s="61">
        <v>534</v>
      </c>
      <c r="AJ41" s="71"/>
      <c r="AK41" s="57"/>
      <c r="AL41" s="61">
        <v>244</v>
      </c>
      <c r="AM41" s="62">
        <v>290</v>
      </c>
      <c r="AN41" s="17"/>
      <c r="AO41" s="129"/>
      <c r="AP41" s="129"/>
      <c r="AQ41" s="129"/>
      <c r="AR41" s="129"/>
      <c r="AS41" s="129"/>
      <c r="AT41" s="129"/>
      <c r="AU41" s="129"/>
      <c r="AV41" s="129"/>
      <c r="AW41" s="129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6">
        <v>343</v>
      </c>
      <c r="C42" s="107"/>
      <c r="D42" s="108"/>
      <c r="E42" s="106">
        <v>1073</v>
      </c>
      <c r="F42" s="69"/>
      <c r="G42" s="57"/>
      <c r="H42" s="59">
        <v>531</v>
      </c>
      <c r="I42" s="60">
        <v>542</v>
      </c>
      <c r="J42" s="12"/>
      <c r="K42" s="22" t="s">
        <v>65</v>
      </c>
      <c r="L42" s="69">
        <v>317</v>
      </c>
      <c r="M42" s="69"/>
      <c r="N42" s="67"/>
      <c r="O42" s="69">
        <v>640</v>
      </c>
      <c r="P42" s="69"/>
      <c r="Q42" s="67"/>
      <c r="R42" s="69">
        <v>335</v>
      </c>
      <c r="S42" s="70">
        <v>305</v>
      </c>
      <c r="U42" s="22" t="s">
        <v>201</v>
      </c>
      <c r="V42" s="59">
        <v>0</v>
      </c>
      <c r="W42" s="69"/>
      <c r="X42" s="75"/>
      <c r="Y42" s="59">
        <v>0</v>
      </c>
      <c r="Z42" s="69"/>
      <c r="AA42" s="75"/>
      <c r="AB42" s="59">
        <v>0</v>
      </c>
      <c r="AC42" s="60">
        <v>0</v>
      </c>
      <c r="AE42" s="53" t="s">
        <v>14</v>
      </c>
      <c r="AF42" s="65">
        <f>SUM(AF38:AF41)</f>
        <v>1053</v>
      </c>
      <c r="AG42" s="65">
        <f>SUM(AG38:AG41)</f>
        <v>0</v>
      </c>
      <c r="AH42" s="57">
        <f t="shared" si="7"/>
        <v>1053</v>
      </c>
      <c r="AI42" s="65">
        <f>SUM(AI38:AI41)</f>
        <v>2425</v>
      </c>
      <c r="AJ42" s="65">
        <f>SUM(AJ38:AJ41)</f>
        <v>0</v>
      </c>
      <c r="AK42" s="57">
        <f t="shared" si="8"/>
        <v>2425</v>
      </c>
      <c r="AL42" s="65">
        <f>SUM(AL38:AL41)</f>
        <v>1119</v>
      </c>
      <c r="AM42" s="66">
        <f>SUM(AM38:AM41)</f>
        <v>1306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163</v>
      </c>
      <c r="B43" s="106">
        <v>4</v>
      </c>
      <c r="C43" s="107"/>
      <c r="D43" s="108"/>
      <c r="E43" s="106">
        <v>4</v>
      </c>
      <c r="F43" s="69"/>
      <c r="G43" s="57"/>
      <c r="H43" s="59">
        <v>4</v>
      </c>
      <c r="I43" s="60">
        <v>0</v>
      </c>
      <c r="J43" s="12"/>
      <c r="K43" s="22" t="s">
        <v>66</v>
      </c>
      <c r="L43" s="69">
        <v>401</v>
      </c>
      <c r="M43" s="69"/>
      <c r="N43" s="67"/>
      <c r="O43" s="69">
        <v>988</v>
      </c>
      <c r="P43" s="69"/>
      <c r="Q43" s="67"/>
      <c r="R43" s="69">
        <v>542</v>
      </c>
      <c r="S43" s="70">
        <v>446</v>
      </c>
      <c r="U43" s="48" t="s">
        <v>202</v>
      </c>
      <c r="V43" s="61">
        <v>3</v>
      </c>
      <c r="W43" s="71"/>
      <c r="X43" s="75"/>
      <c r="Y43" s="61">
        <v>3</v>
      </c>
      <c r="Z43" s="71"/>
      <c r="AA43" s="75"/>
      <c r="AB43" s="61">
        <v>3</v>
      </c>
      <c r="AC43" s="62">
        <v>0</v>
      </c>
      <c r="AE43" s="33" t="s">
        <v>205</v>
      </c>
      <c r="AF43" s="77">
        <v>225</v>
      </c>
      <c r="AG43" s="67"/>
      <c r="AH43" s="57"/>
      <c r="AI43" s="77">
        <v>468</v>
      </c>
      <c r="AJ43" s="67"/>
      <c r="AK43" s="57"/>
      <c r="AL43" s="77">
        <v>223</v>
      </c>
      <c r="AM43" s="78">
        <v>245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164</v>
      </c>
      <c r="B44" s="106">
        <v>359</v>
      </c>
      <c r="C44" s="107"/>
      <c r="D44" s="108"/>
      <c r="E44" s="106">
        <v>527</v>
      </c>
      <c r="F44" s="98"/>
      <c r="G44" s="102"/>
      <c r="H44" s="59">
        <v>264</v>
      </c>
      <c r="I44" s="60">
        <v>263</v>
      </c>
      <c r="J44" s="12"/>
      <c r="K44" s="22" t="s">
        <v>67</v>
      </c>
      <c r="L44" s="69">
        <v>262</v>
      </c>
      <c r="M44" s="69"/>
      <c r="N44" s="67"/>
      <c r="O44" s="69">
        <v>655</v>
      </c>
      <c r="P44" s="69"/>
      <c r="Q44" s="67"/>
      <c r="R44" s="69">
        <v>314</v>
      </c>
      <c r="S44" s="70">
        <v>341</v>
      </c>
      <c r="U44" s="53" t="s">
        <v>8</v>
      </c>
      <c r="V44" s="65">
        <f>SUM(V17:V43)</f>
        <v>12066</v>
      </c>
      <c r="W44" s="65">
        <f>SUM(W17:W28)+SUM(W29:W43)</f>
        <v>0</v>
      </c>
      <c r="X44" s="65"/>
      <c r="Y44" s="65">
        <f>SUM(Y17:Y43)</f>
        <v>30009</v>
      </c>
      <c r="Z44" s="65">
        <f t="shared" ref="Z44:AC44" si="9">SUM(Z17:Z43)</f>
        <v>0</v>
      </c>
      <c r="AA44" s="65">
        <f t="shared" si="9"/>
        <v>0</v>
      </c>
      <c r="AB44" s="65">
        <f t="shared" si="9"/>
        <v>14756</v>
      </c>
      <c r="AC44" s="66">
        <f t="shared" si="9"/>
        <v>15253</v>
      </c>
      <c r="AE44" s="22" t="s">
        <v>206</v>
      </c>
      <c r="AF44" s="59">
        <v>25</v>
      </c>
      <c r="AG44" s="69"/>
      <c r="AH44" s="57"/>
      <c r="AI44" s="59">
        <v>51</v>
      </c>
      <c r="AJ44" s="69"/>
      <c r="AK44" s="57"/>
      <c r="AL44" s="59">
        <v>24</v>
      </c>
      <c r="AM44" s="60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165</v>
      </c>
      <c r="B45" s="106">
        <v>420</v>
      </c>
      <c r="C45" s="107"/>
      <c r="D45" s="108"/>
      <c r="E45" s="106">
        <v>530</v>
      </c>
      <c r="F45" s="98"/>
      <c r="G45" s="102"/>
      <c r="H45" s="59">
        <v>294</v>
      </c>
      <c r="I45" s="60">
        <v>236</v>
      </c>
      <c r="J45" s="12"/>
      <c r="K45" s="22" t="s">
        <v>68</v>
      </c>
      <c r="L45" s="69">
        <v>90</v>
      </c>
      <c r="M45" s="69"/>
      <c r="N45" s="67"/>
      <c r="O45" s="69">
        <v>197</v>
      </c>
      <c r="P45" s="69"/>
      <c r="Q45" s="67"/>
      <c r="R45" s="69">
        <v>98</v>
      </c>
      <c r="S45" s="70">
        <v>99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86</v>
      </c>
      <c r="AF45" s="59">
        <v>123</v>
      </c>
      <c r="AG45" s="69"/>
      <c r="AH45" s="57"/>
      <c r="AI45" s="59">
        <v>257</v>
      </c>
      <c r="AJ45" s="69"/>
      <c r="AK45" s="57"/>
      <c r="AL45" s="59">
        <v>118</v>
      </c>
      <c r="AM45" s="60">
        <v>139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166</v>
      </c>
      <c r="B46" s="59">
        <v>76</v>
      </c>
      <c r="C46" s="69"/>
      <c r="D46" s="57"/>
      <c r="E46" s="59">
        <v>93</v>
      </c>
      <c r="F46" s="69"/>
      <c r="G46" s="57"/>
      <c r="H46" s="59">
        <v>53</v>
      </c>
      <c r="I46" s="60">
        <v>40</v>
      </c>
      <c r="J46" s="12"/>
      <c r="K46" s="22" t="s">
        <v>69</v>
      </c>
      <c r="L46" s="69">
        <v>1</v>
      </c>
      <c r="M46" s="69"/>
      <c r="N46" s="67"/>
      <c r="O46" s="69">
        <v>1</v>
      </c>
      <c r="P46" s="69"/>
      <c r="Q46" s="67"/>
      <c r="R46" s="69">
        <v>1</v>
      </c>
      <c r="S46" s="70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207</v>
      </c>
      <c r="AF46" s="59">
        <v>420</v>
      </c>
      <c r="AG46" s="69"/>
      <c r="AH46" s="57"/>
      <c r="AI46" s="59">
        <v>874</v>
      </c>
      <c r="AJ46" s="69"/>
      <c r="AK46" s="57"/>
      <c r="AL46" s="59">
        <v>391</v>
      </c>
      <c r="AM46" s="60">
        <v>483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167</v>
      </c>
      <c r="B47" s="59">
        <v>253</v>
      </c>
      <c r="C47" s="69"/>
      <c r="D47" s="57"/>
      <c r="E47" s="59">
        <v>463</v>
      </c>
      <c r="F47" s="69"/>
      <c r="G47" s="57"/>
      <c r="H47" s="59">
        <v>246</v>
      </c>
      <c r="I47" s="60">
        <v>217</v>
      </c>
      <c r="J47" s="12"/>
      <c r="K47" s="34" t="s">
        <v>70</v>
      </c>
      <c r="L47" s="71">
        <v>144</v>
      </c>
      <c r="M47" s="71"/>
      <c r="N47" s="67"/>
      <c r="O47" s="71">
        <v>334</v>
      </c>
      <c r="P47" s="71"/>
      <c r="Q47" s="67"/>
      <c r="R47" s="71">
        <v>163</v>
      </c>
      <c r="S47" s="72">
        <v>171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208</v>
      </c>
      <c r="AF47" s="59">
        <v>128</v>
      </c>
      <c r="AG47" s="69"/>
      <c r="AH47" s="57"/>
      <c r="AI47" s="59">
        <v>270</v>
      </c>
      <c r="AJ47" s="69"/>
      <c r="AK47" s="57"/>
      <c r="AL47" s="59">
        <v>119</v>
      </c>
      <c r="AM47" s="60">
        <v>151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8" t="s">
        <v>168</v>
      </c>
      <c r="B48" s="61">
        <v>451</v>
      </c>
      <c r="C48" s="71"/>
      <c r="D48" s="57"/>
      <c r="E48" s="61">
        <v>1143</v>
      </c>
      <c r="F48" s="71"/>
      <c r="G48" s="57"/>
      <c r="H48" s="61">
        <v>589</v>
      </c>
      <c r="I48" s="62">
        <v>554</v>
      </c>
      <c r="J48" s="12"/>
      <c r="K48" s="54" t="s">
        <v>71</v>
      </c>
      <c r="L48" s="73">
        <v>321</v>
      </c>
      <c r="M48" s="73"/>
      <c r="N48" s="67"/>
      <c r="O48" s="73">
        <v>795</v>
      </c>
      <c r="P48" s="73"/>
      <c r="Q48" s="67"/>
      <c r="R48" s="73">
        <v>392</v>
      </c>
      <c r="S48" s="74">
        <v>403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209</v>
      </c>
      <c r="AF48" s="59">
        <v>327</v>
      </c>
      <c r="AG48" s="69"/>
      <c r="AH48" s="57"/>
      <c r="AI48" s="59">
        <v>709</v>
      </c>
      <c r="AJ48" s="69"/>
      <c r="AK48" s="57"/>
      <c r="AL48" s="59">
        <v>341</v>
      </c>
      <c r="AM48" s="60">
        <v>368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169</v>
      </c>
      <c r="B49" s="59">
        <v>319</v>
      </c>
      <c r="C49" s="69"/>
      <c r="D49" s="57"/>
      <c r="E49" s="59">
        <v>773</v>
      </c>
      <c r="F49" s="69"/>
      <c r="G49" s="57"/>
      <c r="H49" s="59">
        <v>398</v>
      </c>
      <c r="I49" s="60">
        <v>375</v>
      </c>
      <c r="J49" s="12"/>
      <c r="K49" s="41" t="s">
        <v>72</v>
      </c>
      <c r="L49" s="75">
        <v>154</v>
      </c>
      <c r="M49" s="75"/>
      <c r="N49" s="67"/>
      <c r="O49" s="75">
        <v>364</v>
      </c>
      <c r="P49" s="75"/>
      <c r="Q49" s="67"/>
      <c r="R49" s="75">
        <v>194</v>
      </c>
      <c r="S49" s="76">
        <v>170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210</v>
      </c>
      <c r="AF49" s="59">
        <v>93</v>
      </c>
      <c r="AG49" s="69"/>
      <c r="AH49" s="57"/>
      <c r="AI49" s="59">
        <v>216</v>
      </c>
      <c r="AJ49" s="69"/>
      <c r="AK49" s="57"/>
      <c r="AL49" s="59">
        <v>97</v>
      </c>
      <c r="AM49" s="60">
        <v>119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8" t="s">
        <v>170</v>
      </c>
      <c r="B50" s="61">
        <v>0</v>
      </c>
      <c r="C50" s="71"/>
      <c r="D50" s="117"/>
      <c r="E50" s="61">
        <v>0</v>
      </c>
      <c r="F50" s="71"/>
      <c r="G50" s="117"/>
      <c r="H50" s="61">
        <v>0</v>
      </c>
      <c r="I50" s="62">
        <v>0</v>
      </c>
      <c r="J50" s="27"/>
      <c r="K50" s="41" t="s">
        <v>128</v>
      </c>
      <c r="L50" s="75">
        <v>108</v>
      </c>
      <c r="M50" s="75"/>
      <c r="N50" s="67"/>
      <c r="O50" s="75">
        <v>218</v>
      </c>
      <c r="P50" s="75"/>
      <c r="Q50" s="67"/>
      <c r="R50" s="75">
        <v>108</v>
      </c>
      <c r="S50" s="76">
        <v>110</v>
      </c>
      <c r="U50" s="25"/>
      <c r="V50" s="25"/>
      <c r="W50" s="25"/>
      <c r="X50" s="25"/>
      <c r="Y50" s="25"/>
      <c r="Z50" s="25"/>
      <c r="AA50" s="25"/>
      <c r="AB50" s="25"/>
      <c r="AC50" s="25"/>
      <c r="AE50" s="48" t="s">
        <v>211</v>
      </c>
      <c r="AF50" s="61">
        <v>210</v>
      </c>
      <c r="AG50" s="71"/>
      <c r="AH50" s="57"/>
      <c r="AI50" s="61">
        <v>459</v>
      </c>
      <c r="AJ50" s="71"/>
      <c r="AK50" s="57"/>
      <c r="AL50" s="61">
        <v>208</v>
      </c>
      <c r="AM50" s="62">
        <v>251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171</v>
      </c>
      <c r="B51" s="63">
        <v>550</v>
      </c>
      <c r="C51" s="92"/>
      <c r="D51" s="59"/>
      <c r="E51" s="63">
        <v>1096</v>
      </c>
      <c r="F51" s="92"/>
      <c r="G51" s="59"/>
      <c r="H51" s="63">
        <v>549</v>
      </c>
      <c r="I51" s="64">
        <v>547</v>
      </c>
      <c r="K51" s="119" t="s">
        <v>129</v>
      </c>
      <c r="L51" s="120">
        <v>196</v>
      </c>
      <c r="M51" s="120"/>
      <c r="N51" s="92"/>
      <c r="O51" s="120">
        <v>455</v>
      </c>
      <c r="P51" s="120"/>
      <c r="Q51" s="92"/>
      <c r="R51" s="120">
        <v>222</v>
      </c>
      <c r="S51" s="121">
        <v>233</v>
      </c>
      <c r="AE51" s="53" t="s">
        <v>15</v>
      </c>
      <c r="AF51" s="65">
        <f>SUM(AF43:AF50)</f>
        <v>1551</v>
      </c>
      <c r="AG51" s="65">
        <f>SUM(AG43:AG50)</f>
        <v>0</v>
      </c>
      <c r="AH51" s="65"/>
      <c r="AI51" s="65">
        <f>SUM(AI43:AI50)</f>
        <v>3304</v>
      </c>
      <c r="AJ51" s="65">
        <f>SUM(AJ43:AJ50)</f>
        <v>0</v>
      </c>
      <c r="AK51" s="65"/>
      <c r="AL51" s="65">
        <f>SUM(AL43:AL50)</f>
        <v>1521</v>
      </c>
      <c r="AM51" s="66">
        <f>SUM(AM43:AM50)</f>
        <v>1783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2018-03-15T02:10:41Z</cp:lastPrinted>
  <dcterms:created xsi:type="dcterms:W3CDTF">1997-06-27T15:52:44Z</dcterms:created>
  <dcterms:modified xsi:type="dcterms:W3CDTF">2018-04-09T02:32:01Z</dcterms:modified>
</cp:coreProperties>
</file>