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4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F37" i="15" l="1"/>
  <c r="AP36" i="15"/>
  <c r="AP35" i="15"/>
  <c r="AP34" i="15"/>
  <c r="AP33" i="15"/>
  <c r="AP32" i="15"/>
  <c r="AP31" i="15"/>
  <c r="AP30" i="15"/>
  <c r="AP29" i="15"/>
  <c r="AP26" i="15"/>
  <c r="AP24" i="15"/>
  <c r="AP18" i="15"/>
  <c r="AF51" i="15"/>
  <c r="AF42" i="15"/>
  <c r="AI37" i="15"/>
  <c r="Y43" i="15"/>
  <c r="AB5" i="15"/>
  <c r="Y15" i="15"/>
  <c r="AC5" i="15"/>
  <c r="AA5" i="15"/>
  <c r="Z5" i="15"/>
  <c r="Y5" i="15"/>
  <c r="V5" i="15"/>
  <c r="O13" i="15"/>
  <c r="AM37" i="15"/>
  <c r="AL37" i="15"/>
  <c r="I53" i="15" l="1"/>
  <c r="H53" i="15"/>
  <c r="E53" i="15"/>
  <c r="L13" i="15" l="1"/>
  <c r="S13" i="15"/>
  <c r="R13" i="15"/>
  <c r="AC15" i="15" l="1"/>
  <c r="AB15" i="15"/>
  <c r="V15" i="15"/>
  <c r="V43" i="15"/>
  <c r="AB43" i="15"/>
  <c r="AC43" i="15"/>
  <c r="AM42" i="15"/>
  <c r="AL42" i="15"/>
  <c r="AV33" i="15" s="1"/>
  <c r="AI42" i="15"/>
  <c r="AI51" i="15"/>
  <c r="AL51" i="15"/>
  <c r="AM51" i="15"/>
  <c r="AS18" i="15"/>
  <c r="AV18" i="15"/>
  <c r="AW18" i="15"/>
  <c r="AW24" i="15"/>
  <c r="AV24" i="15"/>
  <c r="AS24" i="15"/>
  <c r="AL1" i="15"/>
  <c r="AW36" i="15" l="1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3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43" i="15"/>
  <c r="Z15" i="15"/>
  <c r="W43" i="15"/>
  <c r="W15" i="15"/>
  <c r="W5" i="15"/>
  <c r="AT26" i="15" l="1"/>
  <c r="M13" i="15"/>
  <c r="AT37" i="15"/>
  <c r="X5" i="15" l="1"/>
  <c r="AU18" i="15" l="1"/>
  <c r="AR18" i="15"/>
  <c r="AK42" i="15"/>
  <c r="AQ33" i="15" s="1"/>
  <c r="AH42" i="15"/>
  <c r="AK37" i="15"/>
  <c r="AH37" i="15"/>
  <c r="AA15" i="15"/>
  <c r="X15" i="15"/>
  <c r="AQ32" i="15" l="1"/>
  <c r="AQ37" i="15" s="1"/>
  <c r="AQ26" i="15"/>
</calcChain>
</file>

<file path=xl/sharedStrings.xml><?xml version="1.0" encoding="utf-8"?>
<sst xmlns="http://schemas.openxmlformats.org/spreadsheetml/2006/main" count="266" uniqueCount="227">
  <si>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</si>
  <si>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</si>
  <si>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</si>
  <si>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</si>
  <si>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</si>
  <si>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</si>
  <si>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</si>
  <si>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</si>
  <si>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</si>
  <si>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</si>
  <si>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</si>
  <si>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</si>
  <si>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</si>
  <si>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</si>
  <si>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</si>
  <si>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</si>
  <si>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</si>
  <si>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</si>
  <si>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</si>
  <si>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</si>
  <si>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</si>
  <si>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</si>
  <si>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</si>
  <si>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</si>
  <si>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</si>
  <si>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</si>
  <si>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</si>
  <si>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</si>
  <si>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</si>
  <si>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</si>
  <si>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</si>
  <si>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</si>
  <si>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</si>
  <si>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</si>
  <si>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</si>
  <si>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</si>
  <si>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</si>
  <si>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</si>
  <si>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</si>
  <si>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</si>
  <si>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</si>
  <si>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</si>
  <si>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</si>
  <si>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</si>
  <si>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</si>
  <si>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</si>
  <si>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</si>
  <si>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</si>
  <si>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</si>
  <si>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</si>
  <si>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</si>
  <si>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</si>
  <si>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</si>
  <si>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</si>
  <si>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</si>
  <si>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</si>
  <si>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</si>
  <si>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</si>
  <si>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</si>
  <si>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</si>
  <si>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</si>
  <si>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</si>
  <si>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</si>
  <si>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</si>
  <si>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</si>
  <si>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</si>
  <si>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</si>
  <si>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</si>
  <si>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</si>
  <si>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</si>
  <si>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</si>
  <si>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</si>
  <si>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</si>
  <si>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</si>
  <si>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</si>
  <si>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</si>
  <si>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</si>
  <si>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</si>
  <si>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</si>
  <si>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</si>
  <si>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</si>
  <si>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</si>
  <si>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</si>
  <si>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</si>
  <si>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</si>
  <si>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</si>
  <si>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</si>
  <si>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</si>
  <si>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</si>
  <si>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</si>
  <si>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</si>
  <si>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</si>
  <si>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</si>
  <si>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</si>
  <si>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</si>
  <si>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</si>
  <si>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</si>
  <si>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</si>
  <si>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</si>
  <si>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</si>
  <si>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</si>
  <si>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</si>
  <si>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</si>
  <si>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</si>
  <si>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</si>
  <si>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</si>
  <si>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</si>
  <si>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</si>
  <si>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</si>
  <si>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</si>
  <si>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</si>
  <si>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</si>
  <si>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</si>
  <si>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</si>
  <si>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</si>
  <si>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</si>
  <si>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</si>
  <si>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</si>
  <si>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</si>
  <si>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</si>
  <si>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</si>
  <si>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</si>
  <si>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</si>
  <si>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</si>
  <si>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</si>
  <si>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</si>
  <si>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</si>
  <si>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</si>
  <si>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</si>
  <si>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</si>
  <si>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</si>
  <si>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</si>
  <si>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</si>
  <si>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</si>
  <si>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</si>
  <si>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</si>
  <si>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</si>
  <si>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</si>
  <si>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</si>
  <si>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</si>
  <si>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</si>
  <si>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</si>
  <si>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</si>
  <si>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</si>
  <si>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</si>
  <si>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</si>
  <si>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</si>
  <si>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</si>
  <si>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</si>
  <si>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</si>
  <si>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</si>
  <si>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</si>
  <si>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</si>
  <si>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</si>
  <si>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</si>
  <si>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</si>
  <si>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</si>
  <si>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</si>
  <si>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</si>
  <si>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</si>
  <si>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</si>
  <si>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</si>
  <si>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</si>
  <si>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</si>
  <si>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</si>
  <si>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</si>
  <si>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</si>
  <si>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</si>
  <si>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</si>
  <si>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</si>
  <si>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</si>
  <si>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</si>
  <si>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</si>
  <si>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</si>
  <si>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</si>
  <si>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</si>
  <si>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</si>
  <si>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</si>
  <si>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</si>
  <si>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</si>
  <si>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</si>
  <si>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</si>
  <si>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</si>
  <si>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</si>
  <si>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</si>
  <si>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</si>
  <si>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</si>
  <si>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</si>
  <si>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</si>
  <si>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</si>
  <si>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</si>
  <si>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</si>
  <si>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</si>
  <si>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</si>
  <si>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</si>
  <si>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</si>
  <si>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</si>
  <si>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</si>
  <si>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</si>
  <si>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</si>
  <si>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</si>
  <si>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</si>
  <si>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</si>
  <si>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</si>
  <si>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</si>
  <si>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</si>
  <si>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</si>
  <si>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</si>
  <si>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</si>
  <si>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</si>
  <si>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</si>
  <si>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</si>
  <si>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</si>
  <si>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</si>
  <si>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</si>
  <si>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</si>
  <si>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</si>
  <si>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</si>
  <si>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</si>
  <si>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</si>
  <si>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</si>
  <si>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</si>
  <si>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</si>
  <si>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</si>
  <si>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</si>
  <si>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</si>
  <si>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2017(平成29)年4月30日現在</t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</si>
</sst>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 &quot;;&quot;△ &quot;#,##0"/>
    <numFmt numFmtId="177" formatCode="#,##0_ "/>
    <numFmt numFmtId="178" formatCode="[$-411]gggyy&quot;年&quot;\ m&quot;月&quot;&quot;末&quot;"/>
    <numFmt numFmtId="179" formatCode="[$-411]yyyy\(gggee\)&quot;年&quot;\ m&quot;月&quot;&quot;末&quot;&quot;現&quot;&quot;在&quot;"/>
    <numFmt numFmtId="180" formatCode="[$-411]yyyy\(ggge\)&quot;年&quot;\ m&quot;月&quot;&quot;末&quot;&quot;現&quot;&quot;在&quot;"/>
    <numFmt numFmtId="181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8" applyNumberFormat="0" applyFont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24" borderId="4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8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1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177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5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25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7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34" xfId="2" applyFont="1" applyBorder="1" applyProtection="1">
      <protection locked="0"/>
    </xf>
    <xf numFmtId="0" fontId="6" fillId="0" borderId="27" xfId="2" applyFont="1" applyFill="1" applyBorder="1" applyProtection="1">
      <protection locked="0"/>
    </xf>
    <xf numFmtId="0" fontId="6" fillId="0" borderId="27" xfId="2" applyFont="1" applyBorder="1" applyAlignment="1" applyProtection="1">
      <alignment shrinkToFit="1"/>
      <protection locked="0"/>
    </xf>
    <xf numFmtId="0" fontId="6" fillId="0" borderId="35" xfId="2" applyFont="1" applyBorder="1" applyProtection="1">
      <protection locked="0"/>
    </xf>
    <xf numFmtId="0" fontId="6" fillId="0" borderId="36" xfId="2" applyFont="1" applyFill="1" applyBorder="1" applyAlignment="1" applyProtection="1">
      <alignment horizontal="left"/>
      <protection locked="0"/>
    </xf>
    <xf numFmtId="0" fontId="6" fillId="0" borderId="27" xfId="2" applyFont="1" applyFill="1" applyBorder="1" applyAlignment="1" applyProtection="1">
      <alignment horizontal="left"/>
      <protection locked="0"/>
    </xf>
    <xf numFmtId="0" fontId="6" fillId="0" borderId="33" xfId="2" applyFont="1" applyFill="1" applyBorder="1" applyProtection="1">
      <protection locked="0"/>
    </xf>
    <xf numFmtId="181" fontId="3" fillId="0" borderId="9" xfId="0" applyNumberFormat="1" applyFont="1" applyBorder="1"/>
    <xf numFmtId="181" fontId="3" fillId="0" borderId="8" xfId="0" applyNumberFormat="1" applyFont="1" applyBorder="1"/>
    <xf numFmtId="181" fontId="3" fillId="0" borderId="31" xfId="0" applyNumberFormat="1" applyFont="1" applyBorder="1"/>
    <xf numFmtId="181" fontId="3" fillId="0" borderId="32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6" xfId="2" applyFont="1" applyBorder="1" applyAlignment="1" applyProtection="1">
      <alignment shrinkToFit="1"/>
      <protection locked="0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25" borderId="22" xfId="2" applyFont="1" applyFill="1" applyBorder="1" applyAlignment="1" applyProtection="1">
      <alignment shrinkToFit="1"/>
      <protection locked="0"/>
    </xf>
    <xf numFmtId="177" fontId="6" fillId="25" borderId="23" xfId="2" applyNumberFormat="1" applyFont="1" applyFill="1" applyBorder="1" applyAlignment="1" applyProtection="1">
      <alignment horizontal="center" shrinkToFit="1"/>
      <protection locked="0"/>
    </xf>
    <xf numFmtId="177" fontId="6" fillId="25" borderId="24" xfId="2" applyNumberFormat="1" applyFont="1" applyFill="1" applyBorder="1" applyAlignment="1" applyProtection="1">
      <alignment horizontal="center" shrinkToFit="1"/>
      <protection locked="0"/>
    </xf>
    <xf numFmtId="177" fontId="6" fillId="0" borderId="14" xfId="2" applyNumberFormat="1" applyFont="1" applyBorder="1" applyProtection="1">
      <protection locked="0"/>
    </xf>
    <xf numFmtId="177" fontId="6" fillId="0" borderId="15" xfId="2" applyNumberFormat="1" applyFont="1" applyBorder="1" applyProtection="1">
      <protection locked="0"/>
    </xf>
    <xf numFmtId="0" fontId="6" fillId="0" borderId="36" xfId="2" applyFont="1" applyBorder="1" applyProtection="1">
      <protection locked="0"/>
    </xf>
    <xf numFmtId="0" fontId="6" fillId="0" borderId="7" xfId="2" applyFont="1" applyBorder="1" applyProtection="1">
      <protection locked="0"/>
    </xf>
    <xf numFmtId="177" fontId="6" fillId="0" borderId="16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77" fontId="5" fillId="0" borderId="0" xfId="2" applyNumberFormat="1" applyFont="1" applyFill="1" applyBorder="1" applyProtection="1">
      <protection locked="0"/>
    </xf>
    <xf numFmtId="0" fontId="6" fillId="2" borderId="22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2" xfId="2" applyFont="1" applyFill="1" applyBorder="1" applyAlignment="1" applyProtection="1">
      <alignment horizontal="distributed"/>
      <protection locked="0"/>
    </xf>
    <xf numFmtId="0" fontId="6" fillId="26" borderId="28" xfId="2" applyFont="1" applyFill="1" applyBorder="1" applyProtection="1">
      <protection locked="0"/>
    </xf>
    <xf numFmtId="181" fontId="3" fillId="0" borderId="6" xfId="0" applyNumberFormat="1" applyFont="1" applyBorder="1" applyAlignment="1">
      <alignment horizontal="right"/>
    </xf>
    <xf numFmtId="181" fontId="3" fillId="0" borderId="2" xfId="0" applyNumberFormat="1" applyFont="1" applyBorder="1" applyAlignment="1">
      <alignment horizontal="right"/>
    </xf>
    <xf numFmtId="181" fontId="3" fillId="0" borderId="9" xfId="0" applyNumberFormat="1" applyFont="1" applyBorder="1" applyAlignment="1">
      <alignment horizontal="right"/>
    </xf>
    <xf numFmtId="181" fontId="3" fillId="0" borderId="8" xfId="0" applyNumberFormat="1" applyFont="1" applyBorder="1" applyAlignment="1">
      <alignment horizontal="right"/>
    </xf>
    <xf numFmtId="181" fontId="3" fillId="0" borderId="17" xfId="0" applyNumberFormat="1" applyFont="1" applyBorder="1" applyAlignment="1">
      <alignment horizontal="right"/>
    </xf>
    <xf numFmtId="181" fontId="3" fillId="0" borderId="18" xfId="0" applyNumberFormat="1" applyFont="1" applyBorder="1" applyAlignment="1">
      <alignment horizontal="right"/>
    </xf>
    <xf numFmtId="181" fontId="3" fillId="0" borderId="12" xfId="0" applyNumberFormat="1" applyFont="1" applyBorder="1" applyAlignment="1">
      <alignment horizontal="right"/>
    </xf>
    <xf numFmtId="181" fontId="3" fillId="0" borderId="11" xfId="0" applyNumberFormat="1" applyFont="1" applyBorder="1" applyAlignment="1">
      <alignment horizontal="right"/>
    </xf>
    <xf numFmtId="181" fontId="6" fillId="2" borderId="23" xfId="2" applyNumberFormat="1" applyFont="1" applyFill="1" applyBorder="1" applyProtection="1"/>
    <xf numFmtId="181" fontId="6" fillId="2" borderId="24" xfId="2" applyNumberFormat="1" applyFont="1" applyFill="1" applyBorder="1" applyProtection="1"/>
    <xf numFmtId="181" fontId="1" fillId="0" borderId="19" xfId="0" applyNumberFormat="1" applyFont="1" applyBorder="1" applyAlignment="1">
      <alignment horizontal="right"/>
    </xf>
    <xf numFmtId="181" fontId="1" fillId="0" borderId="20" xfId="0" applyNumberFormat="1" applyFont="1" applyBorder="1" applyAlignment="1">
      <alignment horizontal="right"/>
    </xf>
    <xf numFmtId="181" fontId="1" fillId="0" borderId="9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18" xfId="0" applyNumberFormat="1" applyFont="1" applyBorder="1" applyAlignment="1">
      <alignment horizontal="right"/>
    </xf>
    <xf numFmtId="181" fontId="6" fillId="0" borderId="17" xfId="2" applyNumberFormat="1" applyFont="1" applyBorder="1" applyAlignment="1" applyProtection="1">
      <alignment horizontal="right" shrinkToFit="1"/>
      <protection locked="0"/>
    </xf>
    <xf numFmtId="181" fontId="6" fillId="0" borderId="18" xfId="2" applyNumberFormat="1" applyFont="1" applyBorder="1" applyAlignment="1" applyProtection="1">
      <alignment horizontal="right" shrinkToFit="1"/>
      <protection locked="0"/>
    </xf>
    <xf numFmtId="181" fontId="6" fillId="0" borderId="9" xfId="2" applyNumberFormat="1" applyFont="1" applyBorder="1" applyAlignment="1" applyProtection="1">
      <alignment horizontal="right" shrinkToFit="1"/>
      <protection locked="0"/>
    </xf>
    <xf numFmtId="181" fontId="6" fillId="0" borderId="8" xfId="2" applyNumberFormat="1" applyFont="1" applyBorder="1" applyAlignment="1" applyProtection="1">
      <alignment horizontal="right" shrinkToFit="1"/>
      <protection locked="0"/>
    </xf>
    <xf numFmtId="181" fontId="3" fillId="0" borderId="19" xfId="0" applyNumberFormat="1" applyFont="1" applyBorder="1" applyAlignment="1">
      <alignment horizontal="right"/>
    </xf>
    <xf numFmtId="181" fontId="3" fillId="0" borderId="20" xfId="0" applyNumberFormat="1" applyFont="1" applyBorder="1" applyAlignment="1">
      <alignment horizontal="right"/>
    </xf>
    <xf numFmtId="181" fontId="6" fillId="2" borderId="46" xfId="2" applyNumberFormat="1" applyFont="1" applyFill="1" applyBorder="1" applyProtection="1"/>
    <xf numFmtId="181" fontId="6" fillId="0" borderId="14" xfId="2" applyNumberFormat="1" applyFont="1" applyBorder="1" applyAlignment="1" applyProtection="1">
      <alignment horizontal="right" shrinkToFit="1"/>
      <protection locked="0"/>
    </xf>
    <xf numFmtId="181" fontId="6" fillId="0" borderId="16" xfId="2" applyNumberFormat="1" applyFont="1" applyBorder="1" applyAlignment="1" applyProtection="1">
      <alignment horizontal="right" shrinkToFit="1"/>
      <protection locked="0"/>
    </xf>
    <xf numFmtId="181" fontId="6" fillId="0" borderId="15" xfId="2" applyNumberFormat="1" applyFont="1" applyBorder="1" applyAlignment="1" applyProtection="1">
      <alignment horizontal="right" shrinkToFit="1"/>
      <protection locked="0"/>
    </xf>
    <xf numFmtId="181" fontId="3" fillId="0" borderId="9" xfId="1" applyNumberFormat="1" applyFont="1" applyBorder="1" applyAlignment="1">
      <alignment horizontal="right"/>
    </xf>
    <xf numFmtId="181" fontId="3" fillId="0" borderId="8" xfId="1" applyNumberFormat="1" applyFont="1" applyBorder="1" applyAlignment="1">
      <alignment horizontal="right"/>
    </xf>
    <xf numFmtId="181" fontId="3" fillId="0" borderId="17" xfId="1" applyNumberFormat="1" applyFont="1" applyBorder="1" applyAlignment="1">
      <alignment horizontal="right"/>
    </xf>
    <xf numFmtId="181" fontId="3" fillId="0" borderId="18" xfId="1" applyNumberFormat="1" applyFont="1" applyBorder="1" applyAlignment="1">
      <alignment horizontal="right"/>
    </xf>
    <xf numFmtId="181" fontId="6" fillId="26" borderId="29" xfId="2" applyNumberFormat="1" applyFont="1" applyFill="1" applyBorder="1" applyProtection="1"/>
    <xf numFmtId="181" fontId="6" fillId="26" borderId="30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77" fontId="6" fillId="27" borderId="23" xfId="2" applyNumberFormat="1" applyFont="1" applyFill="1" applyBorder="1" applyAlignment="1" applyProtection="1">
      <alignment horizontal="center" shrinkToFit="1"/>
      <protection locked="0"/>
    </xf>
    <xf numFmtId="181" fontId="1" fillId="0" borderId="6" xfId="0" applyNumberFormat="1" applyFont="1" applyBorder="1" applyAlignment="1">
      <alignment horizontal="right"/>
    </xf>
    <xf numFmtId="181" fontId="1" fillId="0" borderId="12" xfId="0" applyNumberFormat="1" applyFont="1" applyBorder="1" applyAlignment="1">
      <alignment horizontal="right"/>
    </xf>
    <xf numFmtId="181" fontId="1" fillId="0" borderId="9" xfId="1" applyNumberFormat="1" applyFont="1" applyBorder="1" applyAlignment="1">
      <alignment horizontal="right"/>
    </xf>
    <xf numFmtId="181" fontId="1" fillId="0" borderId="17" xfId="1" applyNumberFormat="1" applyFont="1" applyBorder="1" applyAlignment="1">
      <alignment horizontal="right"/>
    </xf>
    <xf numFmtId="181" fontId="1" fillId="0" borderId="9" xfId="0" applyNumberFormat="1" applyFont="1" applyBorder="1"/>
    <xf numFmtId="181" fontId="1" fillId="0" borderId="31" xfId="0" applyNumberFormat="1" applyFont="1" applyBorder="1"/>
    <xf numFmtId="181" fontId="3" fillId="28" borderId="9" xfId="0" applyNumberFormat="1" applyFont="1" applyFill="1" applyBorder="1" applyAlignment="1">
      <alignment horizontal="right"/>
    </xf>
    <xf numFmtId="181" fontId="1" fillId="28" borderId="9" xfId="0" applyNumberFormat="1" applyFont="1" applyFill="1" applyBorder="1" applyAlignment="1">
      <alignment horizontal="right"/>
    </xf>
    <xf numFmtId="181" fontId="3" fillId="28" borderId="6" xfId="0" applyNumberFormat="1" applyFont="1" applyFill="1" applyBorder="1" applyAlignment="1">
      <alignment horizontal="right"/>
    </xf>
    <xf numFmtId="181" fontId="1" fillId="28" borderId="9" xfId="1" applyNumberFormat="1" applyFont="1" applyFill="1" applyBorder="1" applyAlignment="1">
      <alignment horizontal="right"/>
    </xf>
    <xf numFmtId="181" fontId="1" fillId="28" borderId="17" xfId="0" applyNumberFormat="1" applyFont="1" applyFill="1" applyBorder="1" applyAlignment="1">
      <alignment horizontal="right"/>
    </xf>
    <xf numFmtId="181" fontId="3" fillId="29" borderId="6" xfId="0" applyNumberFormat="1" applyFont="1" applyFill="1" applyBorder="1" applyAlignment="1">
      <alignment horizontal="right"/>
    </xf>
    <xf numFmtId="181" fontId="1" fillId="29" borderId="19" xfId="0" applyNumberFormat="1" applyFont="1" applyFill="1" applyBorder="1" applyAlignment="1">
      <alignment horizontal="right"/>
    </xf>
    <xf numFmtId="181" fontId="6" fillId="29" borderId="9" xfId="2" applyNumberFormat="1" applyFont="1" applyFill="1" applyBorder="1" applyAlignment="1" applyProtection="1">
      <alignment horizontal="right" shrinkToFit="1"/>
      <protection locked="0"/>
    </xf>
    <xf numFmtId="181" fontId="6" fillId="29" borderId="16" xfId="2" applyNumberFormat="1" applyFont="1" applyFill="1" applyBorder="1" applyAlignment="1" applyProtection="1">
      <alignment horizontal="right" shrinkToFit="1"/>
      <protection locked="0"/>
    </xf>
    <xf numFmtId="181" fontId="3" fillId="0" borderId="9" xfId="0" applyNumberFormat="1" applyFont="1" applyFill="1" applyBorder="1" applyAlignment="1">
      <alignment horizontal="right"/>
    </xf>
    <xf numFmtId="181" fontId="1" fillId="0" borderId="9" xfId="0" applyNumberFormat="1" applyFont="1" applyFill="1" applyBorder="1" applyAlignment="1">
      <alignment horizontal="right"/>
    </xf>
    <xf numFmtId="181" fontId="3" fillId="0" borderId="6" xfId="0" applyNumberFormat="1" applyFont="1" applyFill="1" applyBorder="1" applyAlignment="1">
      <alignment horizontal="right"/>
    </xf>
    <xf numFmtId="181" fontId="1" fillId="0" borderId="19" xfId="0" applyNumberFormat="1" applyFont="1" applyFill="1" applyBorder="1" applyAlignment="1">
      <alignment horizontal="right"/>
    </xf>
    <xf numFmtId="181" fontId="6" fillId="0" borderId="9" xfId="2" applyNumberFormat="1" applyFont="1" applyFill="1" applyBorder="1" applyAlignment="1" applyProtection="1">
      <alignment horizontal="right" shrinkToFit="1"/>
      <protection locked="0"/>
    </xf>
    <xf numFmtId="181" fontId="3" fillId="0" borderId="9" xfId="1" applyNumberFormat="1" applyFont="1" applyFill="1" applyBorder="1" applyAlignment="1">
      <alignment horizontal="right"/>
    </xf>
    <xf numFmtId="181" fontId="1" fillId="0" borderId="9" xfId="1" applyNumberFormat="1" applyFont="1" applyFill="1" applyBorder="1" applyAlignment="1">
      <alignment horizontal="right"/>
    </xf>
    <xf numFmtId="181" fontId="6" fillId="0" borderId="14" xfId="2" applyNumberFormat="1" applyFont="1" applyFill="1" applyBorder="1" applyAlignment="1" applyProtection="1">
      <alignment horizontal="right" shrinkToFit="1"/>
      <protection locked="0"/>
    </xf>
    <xf numFmtId="0" fontId="6" fillId="0" borderId="36" xfId="2" applyFont="1" applyFill="1" applyBorder="1" applyProtection="1">
      <protection locked="0"/>
    </xf>
    <xf numFmtId="181" fontId="3" fillId="0" borderId="17" xfId="0" applyNumberFormat="1" applyFont="1" applyFill="1" applyBorder="1" applyAlignment="1">
      <alignment horizontal="right"/>
    </xf>
    <xf numFmtId="181" fontId="1" fillId="0" borderId="17" xfId="0" applyNumberFormat="1" applyFont="1" applyFill="1" applyBorder="1" applyAlignment="1">
      <alignment horizontal="right"/>
    </xf>
    <xf numFmtId="181" fontId="3" fillId="0" borderId="13" xfId="0" applyNumberFormat="1" applyFont="1" applyBorder="1" applyAlignment="1">
      <alignment horizontal="right"/>
    </xf>
    <xf numFmtId="0" fontId="3" fillId="0" borderId="3" xfId="2" applyBorder="1" applyProtection="1">
      <protection locked="0"/>
    </xf>
    <xf numFmtId="177" fontId="3" fillId="0" borderId="12" xfId="2" applyNumberFormat="1" applyBorder="1" applyProtection="1">
      <protection locked="0"/>
    </xf>
    <xf numFmtId="177" fontId="3" fillId="0" borderId="11" xfId="2" applyNumberFormat="1" applyBorder="1" applyProtection="1">
      <protection locked="0"/>
    </xf>
    <xf numFmtId="0" fontId="6" fillId="0" borderId="26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80" fontId="4" fillId="0" borderId="0" xfId="2" applyNumberFormat="1" applyFont="1" applyAlignment="1" applyProtection="1">
      <alignment horizontal="left"/>
    </xf>
    <xf numFmtId="179" fontId="4" fillId="0" borderId="0" xfId="2" applyNumberFormat="1" applyFont="1" applyAlignment="1" applyProtection="1">
      <alignment horizontal="left"/>
    </xf>
    <xf numFmtId="176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view="pageBreakPreview" zoomScale="70" zoomScaleNormal="85" zoomScaleSheetLayoutView="70" workbookViewId="0">
      <selection activeCell="S11" sqref="S11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4" t="s">
        <v>7</v>
      </c>
      <c r="B1" s="124"/>
      <c r="C1" s="124"/>
      <c r="D1" s="124"/>
      <c r="E1" s="124"/>
      <c r="F1" s="90"/>
      <c r="G1" s="90"/>
      <c r="H1" s="125" t="s">
        <v>226</v>
      </c>
      <c r="I1" s="125"/>
      <c r="J1" s="125"/>
      <c r="K1" s="125"/>
      <c r="L1" s="1"/>
      <c r="M1" s="1"/>
      <c r="N1" s="1"/>
      <c r="O1" s="1"/>
      <c r="P1" s="1"/>
      <c r="Q1" s="1"/>
      <c r="R1" s="1"/>
      <c r="S1" s="1"/>
      <c r="AE1" s="124" t="s">
        <v>7</v>
      </c>
      <c r="AF1" s="124"/>
      <c r="AG1" s="124"/>
      <c r="AH1" s="124"/>
      <c r="AI1" s="124"/>
      <c r="AJ1" s="90"/>
      <c r="AK1" s="90"/>
      <c r="AL1" s="126" t="str">
        <f>H1</f>
        <v>2017(平成29)年4月30日現在</v>
      </c>
      <c r="AM1" s="126"/>
      <c r="AN1" s="126"/>
      <c r="AO1" s="126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133</v>
      </c>
      <c r="E3" s="45" t="s">
        <v>4</v>
      </c>
      <c r="F3" s="91" t="s">
        <v>4</v>
      </c>
      <c r="G3" s="45" t="s">
        <v>133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133</v>
      </c>
      <c r="O3" s="45" t="s">
        <v>4</v>
      </c>
      <c r="P3" s="91" t="s">
        <v>4</v>
      </c>
      <c r="Q3" s="45" t="s">
        <v>133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133</v>
      </c>
      <c r="Y3" s="45" t="s">
        <v>4</v>
      </c>
      <c r="Z3" s="91" t="s">
        <v>4</v>
      </c>
      <c r="AA3" s="45" t="s">
        <v>133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133</v>
      </c>
      <c r="AI3" s="45" t="s">
        <v>4</v>
      </c>
      <c r="AJ3" s="91" t="s">
        <v>4</v>
      </c>
      <c r="AK3" s="45" t="s">
        <v>133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133</v>
      </c>
      <c r="AS3" s="45" t="s">
        <v>4</v>
      </c>
      <c r="AT3" s="91" t="s">
        <v>4</v>
      </c>
      <c r="AU3" s="45" t="s">
        <v>133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134</v>
      </c>
      <c r="B4" s="58">
        <v>734</v>
      </c>
      <c r="C4" s="92">
        <v>1616</v>
      </c>
      <c r="D4" s="58">
        <v>739</v>
      </c>
      <c r="E4" s="58">
        <v>1607</v>
      </c>
      <c r="F4" s="92">
        <v>735</v>
      </c>
      <c r="G4" s="58">
        <v>1608</v>
      </c>
      <c r="H4" s="58">
        <v>775</v>
      </c>
      <c r="I4" s="59">
        <v>832</v>
      </c>
      <c r="J4" s="12"/>
      <c r="K4" s="22" t="s">
        <v>38</v>
      </c>
      <c r="L4" s="60">
        <v>184</v>
      </c>
      <c r="M4" s="70">
        <v>326</v>
      </c>
      <c r="N4" s="70">
        <v>167</v>
      </c>
      <c r="O4" s="60">
        <v>334</v>
      </c>
      <c r="P4" s="70">
        <v>161</v>
      </c>
      <c r="Q4" s="60">
        <v>158</v>
      </c>
      <c r="R4" s="60">
        <v>171</v>
      </c>
      <c r="S4" s="61">
        <v>163</v>
      </c>
      <c r="U4" s="41" t="s">
        <v>74</v>
      </c>
      <c r="V4" s="74">
        <v>3</v>
      </c>
      <c r="W4" s="74">
        <v>8</v>
      </c>
      <c r="X4" s="76">
        <v>3</v>
      </c>
      <c r="Y4" s="74">
        <v>8</v>
      </c>
      <c r="Z4" s="74">
        <v>3</v>
      </c>
      <c r="AA4" s="76">
        <v>8</v>
      </c>
      <c r="AB4" s="74">
        <v>4</v>
      </c>
      <c r="AC4" s="75">
        <v>4</v>
      </c>
      <c r="AE4" s="34" t="s">
        <v>106</v>
      </c>
      <c r="AF4" s="58">
        <v>51</v>
      </c>
      <c r="AG4" s="92">
        <v>55</v>
      </c>
      <c r="AH4" s="58">
        <v>55</v>
      </c>
      <c r="AI4" s="58">
        <v>51</v>
      </c>
      <c r="AJ4" s="92">
        <v>55</v>
      </c>
      <c r="AK4" s="103">
        <v>55</v>
      </c>
      <c r="AL4" s="58">
        <v>27</v>
      </c>
      <c r="AM4" s="59">
        <v>24</v>
      </c>
      <c r="AN4" s="14"/>
      <c r="AO4" s="15" t="s">
        <v>213</v>
      </c>
      <c r="AP4" s="81">
        <v>113</v>
      </c>
      <c r="AQ4" s="81">
        <v>243</v>
      </c>
      <c r="AR4" s="81">
        <v>112</v>
      </c>
      <c r="AS4" s="81">
        <v>234</v>
      </c>
      <c r="AT4" s="81">
        <v>111</v>
      </c>
      <c r="AU4" s="82">
        <v>241</v>
      </c>
      <c r="AV4" s="82">
        <v>117</v>
      </c>
      <c r="AW4" s="83">
        <v>117</v>
      </c>
      <c r="AY4" s="10"/>
      <c r="AZ4" s="17"/>
      <c r="BA4" s="17"/>
      <c r="BB4" s="17"/>
    </row>
    <row r="5" spans="1:55" s="13" customFormat="1" ht="14.1" customHeight="1" x14ac:dyDescent="0.15">
      <c r="A5" s="22" t="s">
        <v>135</v>
      </c>
      <c r="B5" s="60">
        <v>487</v>
      </c>
      <c r="C5" s="70">
        <v>1156</v>
      </c>
      <c r="D5" s="58">
        <v>483</v>
      </c>
      <c r="E5" s="60">
        <v>1162</v>
      </c>
      <c r="F5" s="70">
        <v>480</v>
      </c>
      <c r="G5" s="58">
        <v>1158</v>
      </c>
      <c r="H5" s="60">
        <v>576</v>
      </c>
      <c r="I5" s="61">
        <v>586</v>
      </c>
      <c r="J5" s="12"/>
      <c r="K5" s="31" t="s">
        <v>39</v>
      </c>
      <c r="L5" s="107">
        <v>302</v>
      </c>
      <c r="M5" s="108">
        <v>676</v>
      </c>
      <c r="N5" s="108">
        <v>339</v>
      </c>
      <c r="O5" s="107">
        <v>676</v>
      </c>
      <c r="P5" s="99">
        <v>313</v>
      </c>
      <c r="Q5" s="98">
        <v>327</v>
      </c>
      <c r="R5" s="60">
        <v>335</v>
      </c>
      <c r="S5" s="61">
        <v>341</v>
      </c>
      <c r="U5" s="54" t="s">
        <v>10</v>
      </c>
      <c r="V5" s="66">
        <f>SUM(L14:L51,V4:V4)</f>
        <v>12444</v>
      </c>
      <c r="W5" s="66" t="e">
        <f>SUM(#REF!,W4:W4)</f>
        <v>#REF!</v>
      </c>
      <c r="X5" s="76" t="e">
        <f t="shared" ref="X5:X15" si="0">V5-W5</f>
        <v>#REF!</v>
      </c>
      <c r="Y5" s="66">
        <f t="shared" ref="Y5:AC5" si="1">SUM(O14:O51,Y4:Y4)</f>
        <v>28382</v>
      </c>
      <c r="Z5" s="66">
        <f t="shared" si="1"/>
        <v>12341</v>
      </c>
      <c r="AA5" s="76">
        <f t="shared" si="1"/>
        <v>28321</v>
      </c>
      <c r="AB5" s="66">
        <f>SUM(R14:R51,AB4:AB4)</f>
        <v>14172</v>
      </c>
      <c r="AC5" s="67">
        <f t="shared" si="1"/>
        <v>14210</v>
      </c>
      <c r="AE5" s="34" t="s">
        <v>91</v>
      </c>
      <c r="AF5" s="60">
        <v>259</v>
      </c>
      <c r="AG5" s="70">
        <v>665</v>
      </c>
      <c r="AH5" s="58">
        <v>260</v>
      </c>
      <c r="AI5" s="60">
        <v>654</v>
      </c>
      <c r="AJ5" s="70">
        <v>259</v>
      </c>
      <c r="AK5" s="58">
        <v>663</v>
      </c>
      <c r="AL5" s="60">
        <v>333</v>
      </c>
      <c r="AM5" s="61">
        <v>321</v>
      </c>
      <c r="AN5" s="14"/>
      <c r="AO5" s="32" t="s">
        <v>214</v>
      </c>
      <c r="AP5" s="60">
        <v>253</v>
      </c>
      <c r="AQ5" s="70">
        <v>567</v>
      </c>
      <c r="AR5" s="81">
        <v>250</v>
      </c>
      <c r="AS5" s="60">
        <v>563</v>
      </c>
      <c r="AT5" s="70">
        <v>256</v>
      </c>
      <c r="AU5" s="82">
        <v>573</v>
      </c>
      <c r="AV5" s="60">
        <v>275</v>
      </c>
      <c r="AW5" s="61">
        <v>288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60">
        <v>270</v>
      </c>
      <c r="C6" s="70">
        <v>514</v>
      </c>
      <c r="D6" s="58">
        <v>264</v>
      </c>
      <c r="E6" s="60">
        <v>526</v>
      </c>
      <c r="F6" s="70">
        <v>261</v>
      </c>
      <c r="G6" s="58">
        <v>507</v>
      </c>
      <c r="H6" s="60">
        <v>253</v>
      </c>
      <c r="I6" s="61">
        <v>273</v>
      </c>
      <c r="J6" s="12"/>
      <c r="K6" s="22" t="s">
        <v>173</v>
      </c>
      <c r="L6" s="60">
        <v>49</v>
      </c>
      <c r="M6" s="70">
        <v>118</v>
      </c>
      <c r="N6" s="70">
        <v>62</v>
      </c>
      <c r="O6" s="60">
        <v>116</v>
      </c>
      <c r="P6" s="70">
        <v>68</v>
      </c>
      <c r="Q6" s="60">
        <v>49</v>
      </c>
      <c r="R6" s="60">
        <v>67</v>
      </c>
      <c r="S6" s="61">
        <v>49</v>
      </c>
      <c r="U6" s="33" t="s">
        <v>75</v>
      </c>
      <c r="V6" s="78">
        <v>151</v>
      </c>
      <c r="W6" s="68">
        <v>321</v>
      </c>
      <c r="X6" s="76">
        <v>150</v>
      </c>
      <c r="Y6" s="78">
        <v>320</v>
      </c>
      <c r="Z6" s="68">
        <v>150</v>
      </c>
      <c r="AA6" s="76">
        <v>319</v>
      </c>
      <c r="AB6" s="78">
        <v>148</v>
      </c>
      <c r="AC6" s="79">
        <v>172</v>
      </c>
      <c r="AE6" s="34" t="s">
        <v>92</v>
      </c>
      <c r="AF6" s="60">
        <v>170</v>
      </c>
      <c r="AG6" s="70">
        <v>415</v>
      </c>
      <c r="AH6" s="58">
        <v>167</v>
      </c>
      <c r="AI6" s="60">
        <v>420</v>
      </c>
      <c r="AJ6" s="70">
        <v>164</v>
      </c>
      <c r="AK6" s="58">
        <v>410</v>
      </c>
      <c r="AL6" s="60">
        <v>219</v>
      </c>
      <c r="AM6" s="61">
        <v>201</v>
      </c>
      <c r="AN6" s="14"/>
      <c r="AO6" s="32" t="s">
        <v>99</v>
      </c>
      <c r="AP6" s="60">
        <v>69</v>
      </c>
      <c r="AQ6" s="70">
        <v>172</v>
      </c>
      <c r="AR6" s="81">
        <v>71</v>
      </c>
      <c r="AS6" s="60">
        <v>161</v>
      </c>
      <c r="AT6" s="70">
        <v>70</v>
      </c>
      <c r="AU6" s="82">
        <v>170</v>
      </c>
      <c r="AV6" s="60">
        <v>75</v>
      </c>
      <c r="AW6" s="61">
        <v>86</v>
      </c>
      <c r="AY6" s="10"/>
      <c r="AZ6" s="17"/>
      <c r="BA6" s="17"/>
      <c r="BB6" s="17"/>
    </row>
    <row r="7" spans="1:55" s="13" customFormat="1" ht="14.1" customHeight="1" x14ac:dyDescent="0.15">
      <c r="A7" s="22" t="s">
        <v>136</v>
      </c>
      <c r="B7" s="60">
        <v>417</v>
      </c>
      <c r="C7" s="70">
        <v>959</v>
      </c>
      <c r="D7" s="58">
        <v>418</v>
      </c>
      <c r="E7" s="60">
        <v>955</v>
      </c>
      <c r="F7" s="70">
        <v>416</v>
      </c>
      <c r="G7" s="58">
        <v>954</v>
      </c>
      <c r="H7" s="60">
        <v>467</v>
      </c>
      <c r="I7" s="61">
        <v>488</v>
      </c>
      <c r="J7" s="12"/>
      <c r="K7" s="22" t="s">
        <v>174</v>
      </c>
      <c r="L7" s="60">
        <v>62</v>
      </c>
      <c r="M7" s="70">
        <v>130</v>
      </c>
      <c r="N7" s="70">
        <v>66</v>
      </c>
      <c r="O7" s="60">
        <v>137</v>
      </c>
      <c r="P7" s="70">
        <v>72</v>
      </c>
      <c r="Q7" s="60">
        <v>66</v>
      </c>
      <c r="R7" s="60">
        <v>70</v>
      </c>
      <c r="S7" s="61">
        <v>67</v>
      </c>
      <c r="U7" s="22" t="s">
        <v>76</v>
      </c>
      <c r="V7" s="60">
        <v>224</v>
      </c>
      <c r="W7" s="70">
        <v>516</v>
      </c>
      <c r="X7" s="76">
        <v>219</v>
      </c>
      <c r="Y7" s="60">
        <v>523</v>
      </c>
      <c r="Z7" s="70">
        <v>222</v>
      </c>
      <c r="AA7" s="76">
        <v>525</v>
      </c>
      <c r="AB7" s="60">
        <v>257</v>
      </c>
      <c r="AC7" s="61">
        <v>266</v>
      </c>
      <c r="AE7" s="34" t="s">
        <v>107</v>
      </c>
      <c r="AF7" s="60">
        <v>472</v>
      </c>
      <c r="AG7" s="70">
        <v>1090</v>
      </c>
      <c r="AH7" s="58">
        <v>463</v>
      </c>
      <c r="AI7" s="60">
        <v>1091</v>
      </c>
      <c r="AJ7" s="70">
        <v>463</v>
      </c>
      <c r="AK7" s="58">
        <v>1097</v>
      </c>
      <c r="AL7" s="60">
        <v>548</v>
      </c>
      <c r="AM7" s="61">
        <v>543</v>
      </c>
      <c r="AN7" s="14"/>
      <c r="AO7" s="32" t="s">
        <v>215</v>
      </c>
      <c r="AP7" s="60">
        <v>185</v>
      </c>
      <c r="AQ7" s="70">
        <v>398</v>
      </c>
      <c r="AR7" s="81">
        <v>185</v>
      </c>
      <c r="AS7" s="60">
        <v>394</v>
      </c>
      <c r="AT7" s="70">
        <v>185</v>
      </c>
      <c r="AU7" s="82">
        <v>400</v>
      </c>
      <c r="AV7" s="60">
        <v>176</v>
      </c>
      <c r="AW7" s="61">
        <v>218</v>
      </c>
      <c r="AY7" s="10"/>
      <c r="AZ7" s="17"/>
      <c r="BA7" s="17"/>
      <c r="BB7" s="17"/>
    </row>
    <row r="8" spans="1:55" s="13" customFormat="1" ht="14.1" customHeight="1" x14ac:dyDescent="0.15">
      <c r="A8" s="22" t="s">
        <v>137</v>
      </c>
      <c r="B8" s="60">
        <v>637</v>
      </c>
      <c r="C8" s="70">
        <v>1655</v>
      </c>
      <c r="D8" s="58">
        <v>639</v>
      </c>
      <c r="E8" s="60">
        <v>1645</v>
      </c>
      <c r="F8" s="70">
        <v>640</v>
      </c>
      <c r="G8" s="58">
        <v>1662</v>
      </c>
      <c r="H8" s="60">
        <v>817</v>
      </c>
      <c r="I8" s="61">
        <v>828</v>
      </c>
      <c r="J8" s="12"/>
      <c r="K8" s="22" t="s">
        <v>175</v>
      </c>
      <c r="L8" s="60">
        <v>132</v>
      </c>
      <c r="M8" s="70">
        <v>285</v>
      </c>
      <c r="N8" s="70">
        <v>138</v>
      </c>
      <c r="O8" s="60">
        <v>301</v>
      </c>
      <c r="P8" s="70">
        <v>136</v>
      </c>
      <c r="Q8" s="60">
        <v>162</v>
      </c>
      <c r="R8" s="60">
        <v>137</v>
      </c>
      <c r="S8" s="61">
        <v>164</v>
      </c>
      <c r="U8" s="22" t="s">
        <v>77</v>
      </c>
      <c r="V8" s="60">
        <v>312</v>
      </c>
      <c r="W8" s="70">
        <v>705</v>
      </c>
      <c r="X8" s="76">
        <v>312</v>
      </c>
      <c r="Y8" s="60">
        <v>692</v>
      </c>
      <c r="Z8" s="70">
        <v>309</v>
      </c>
      <c r="AA8" s="76">
        <v>699</v>
      </c>
      <c r="AB8" s="60">
        <v>348</v>
      </c>
      <c r="AC8" s="61">
        <v>344</v>
      </c>
      <c r="AE8" s="34" t="s">
        <v>108</v>
      </c>
      <c r="AF8" s="60">
        <v>230</v>
      </c>
      <c r="AG8" s="70">
        <v>561</v>
      </c>
      <c r="AH8" s="58">
        <v>218</v>
      </c>
      <c r="AI8" s="60">
        <v>585</v>
      </c>
      <c r="AJ8" s="70">
        <v>212</v>
      </c>
      <c r="AK8" s="58">
        <v>558</v>
      </c>
      <c r="AL8" s="60">
        <v>301</v>
      </c>
      <c r="AM8" s="61">
        <v>284</v>
      </c>
      <c r="AN8" s="14"/>
      <c r="AO8" s="32" t="s">
        <v>100</v>
      </c>
      <c r="AP8" s="60">
        <v>132</v>
      </c>
      <c r="AQ8" s="70">
        <v>283</v>
      </c>
      <c r="AR8" s="81">
        <v>134</v>
      </c>
      <c r="AS8" s="60">
        <v>274</v>
      </c>
      <c r="AT8" s="70">
        <v>134</v>
      </c>
      <c r="AU8" s="82">
        <v>283</v>
      </c>
      <c r="AV8" s="60">
        <v>124</v>
      </c>
      <c r="AW8" s="61">
        <v>150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60">
        <v>196</v>
      </c>
      <c r="C9" s="70">
        <v>360</v>
      </c>
      <c r="D9" s="58">
        <v>203</v>
      </c>
      <c r="E9" s="60">
        <v>351</v>
      </c>
      <c r="F9" s="70">
        <v>202</v>
      </c>
      <c r="G9" s="58">
        <v>359</v>
      </c>
      <c r="H9" s="60">
        <v>145</v>
      </c>
      <c r="I9" s="61">
        <v>206</v>
      </c>
      <c r="J9" s="12"/>
      <c r="K9" s="22" t="s">
        <v>176</v>
      </c>
      <c r="L9" s="60">
        <v>57</v>
      </c>
      <c r="M9" s="70">
        <v>98</v>
      </c>
      <c r="N9" s="70">
        <v>53</v>
      </c>
      <c r="O9" s="60">
        <v>105</v>
      </c>
      <c r="P9" s="70">
        <v>53</v>
      </c>
      <c r="Q9" s="60">
        <v>45</v>
      </c>
      <c r="R9" s="60">
        <v>57</v>
      </c>
      <c r="S9" s="61">
        <v>48</v>
      </c>
      <c r="U9" s="22" t="s">
        <v>78</v>
      </c>
      <c r="V9" s="60">
        <v>376</v>
      </c>
      <c r="W9" s="70">
        <v>842</v>
      </c>
      <c r="X9" s="76">
        <v>368</v>
      </c>
      <c r="Y9" s="60">
        <v>844</v>
      </c>
      <c r="Z9" s="70">
        <v>369</v>
      </c>
      <c r="AA9" s="76">
        <v>840</v>
      </c>
      <c r="AB9" s="60">
        <v>395</v>
      </c>
      <c r="AC9" s="61">
        <v>449</v>
      </c>
      <c r="AE9" s="35" t="s">
        <v>109</v>
      </c>
      <c r="AF9" s="60">
        <v>388</v>
      </c>
      <c r="AG9" s="70">
        <v>895</v>
      </c>
      <c r="AH9" s="58">
        <v>385</v>
      </c>
      <c r="AI9" s="60">
        <v>897</v>
      </c>
      <c r="AJ9" s="70">
        <v>384</v>
      </c>
      <c r="AK9" s="58">
        <v>885</v>
      </c>
      <c r="AL9" s="60">
        <v>442</v>
      </c>
      <c r="AM9" s="61">
        <v>455</v>
      </c>
      <c r="AN9" s="14"/>
      <c r="AO9" s="22" t="s">
        <v>216</v>
      </c>
      <c r="AP9" s="60">
        <v>155</v>
      </c>
      <c r="AQ9" s="70">
        <v>362</v>
      </c>
      <c r="AR9" s="81">
        <v>161</v>
      </c>
      <c r="AS9" s="60">
        <v>341</v>
      </c>
      <c r="AT9" s="70">
        <v>160</v>
      </c>
      <c r="AU9" s="82">
        <v>364</v>
      </c>
      <c r="AV9" s="60">
        <v>167</v>
      </c>
      <c r="AW9" s="61">
        <v>174</v>
      </c>
      <c r="AY9" s="10"/>
      <c r="AZ9" s="17"/>
      <c r="BA9" s="17"/>
      <c r="BB9" s="17"/>
    </row>
    <row r="10" spans="1:55" s="13" customFormat="1" ht="14.1" customHeight="1" x14ac:dyDescent="0.15">
      <c r="A10" s="22" t="s">
        <v>138</v>
      </c>
      <c r="B10" s="60">
        <v>536</v>
      </c>
      <c r="C10" s="70">
        <v>1372</v>
      </c>
      <c r="D10" s="58">
        <v>531</v>
      </c>
      <c r="E10" s="60">
        <v>1375</v>
      </c>
      <c r="F10" s="70">
        <v>533</v>
      </c>
      <c r="G10" s="58">
        <v>1382</v>
      </c>
      <c r="H10" s="60">
        <v>695</v>
      </c>
      <c r="I10" s="61">
        <v>680</v>
      </c>
      <c r="J10" s="12"/>
      <c r="K10" s="31" t="s">
        <v>177</v>
      </c>
      <c r="L10" s="60">
        <v>40</v>
      </c>
      <c r="M10" s="70">
        <v>95</v>
      </c>
      <c r="N10" s="70">
        <v>54</v>
      </c>
      <c r="O10" s="60">
        <v>107</v>
      </c>
      <c r="P10" s="70">
        <v>52</v>
      </c>
      <c r="Q10" s="60">
        <v>37</v>
      </c>
      <c r="R10" s="60">
        <v>64</v>
      </c>
      <c r="S10" s="61">
        <v>43</v>
      </c>
      <c r="U10" s="22" t="s">
        <v>79</v>
      </c>
      <c r="V10" s="60">
        <v>353</v>
      </c>
      <c r="W10" s="70">
        <v>779</v>
      </c>
      <c r="X10" s="76">
        <v>352</v>
      </c>
      <c r="Y10" s="60">
        <v>772</v>
      </c>
      <c r="Z10" s="70">
        <v>350</v>
      </c>
      <c r="AA10" s="76">
        <v>779</v>
      </c>
      <c r="AB10" s="60">
        <v>392</v>
      </c>
      <c r="AC10" s="61">
        <v>380</v>
      </c>
      <c r="AE10" s="22" t="s">
        <v>93</v>
      </c>
      <c r="AF10" s="60">
        <v>158</v>
      </c>
      <c r="AG10" s="70">
        <v>550</v>
      </c>
      <c r="AH10" s="58">
        <v>156</v>
      </c>
      <c r="AI10" s="60">
        <v>550</v>
      </c>
      <c r="AJ10" s="70">
        <v>158</v>
      </c>
      <c r="AK10" s="58">
        <v>557</v>
      </c>
      <c r="AL10" s="60">
        <v>273</v>
      </c>
      <c r="AM10" s="61">
        <v>277</v>
      </c>
      <c r="AN10" s="14"/>
      <c r="AO10" s="22" t="s">
        <v>101</v>
      </c>
      <c r="AP10" s="60">
        <v>668</v>
      </c>
      <c r="AQ10" s="70">
        <v>1492</v>
      </c>
      <c r="AR10" s="81">
        <v>677</v>
      </c>
      <c r="AS10" s="60">
        <v>1454</v>
      </c>
      <c r="AT10" s="70">
        <v>677</v>
      </c>
      <c r="AU10" s="82">
        <v>1499</v>
      </c>
      <c r="AV10" s="60">
        <v>682</v>
      </c>
      <c r="AW10" s="61">
        <v>772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139</v>
      </c>
      <c r="B11" s="60">
        <v>217</v>
      </c>
      <c r="C11" s="70">
        <v>675</v>
      </c>
      <c r="D11" s="58">
        <v>251</v>
      </c>
      <c r="E11" s="60">
        <v>545</v>
      </c>
      <c r="F11" s="70">
        <v>246</v>
      </c>
      <c r="G11" s="58">
        <v>650</v>
      </c>
      <c r="H11" s="60">
        <v>263</v>
      </c>
      <c r="I11" s="61">
        <v>282</v>
      </c>
      <c r="J11" s="12"/>
      <c r="K11" s="31" t="s">
        <v>178</v>
      </c>
      <c r="L11" s="60">
        <v>0</v>
      </c>
      <c r="M11" s="70">
        <v>0</v>
      </c>
      <c r="N11" s="70">
        <v>0</v>
      </c>
      <c r="O11" s="60">
        <v>0</v>
      </c>
      <c r="P11" s="70">
        <v>0</v>
      </c>
      <c r="Q11" s="60">
        <v>0</v>
      </c>
      <c r="R11" s="60">
        <v>0</v>
      </c>
      <c r="S11" s="61">
        <v>0</v>
      </c>
      <c r="U11" s="31" t="s">
        <v>80</v>
      </c>
      <c r="V11" s="107">
        <v>564</v>
      </c>
      <c r="W11" s="108">
        <v>1305</v>
      </c>
      <c r="X11" s="111">
        <v>557</v>
      </c>
      <c r="Y11" s="107">
        <v>1280</v>
      </c>
      <c r="Z11" s="99">
        <v>559</v>
      </c>
      <c r="AA11" s="105">
        <v>1314</v>
      </c>
      <c r="AB11" s="60">
        <v>631</v>
      </c>
      <c r="AC11" s="61">
        <v>649</v>
      </c>
      <c r="AE11" s="22" t="s">
        <v>110</v>
      </c>
      <c r="AF11" s="60">
        <v>296</v>
      </c>
      <c r="AG11" s="70">
        <v>794</v>
      </c>
      <c r="AH11" s="58">
        <v>290</v>
      </c>
      <c r="AI11" s="60">
        <v>800</v>
      </c>
      <c r="AJ11" s="70">
        <v>289</v>
      </c>
      <c r="AK11" s="58">
        <v>788</v>
      </c>
      <c r="AL11" s="60">
        <v>416</v>
      </c>
      <c r="AM11" s="61">
        <v>384</v>
      </c>
      <c r="AN11" s="14"/>
      <c r="AO11" s="22" t="s">
        <v>217</v>
      </c>
      <c r="AP11" s="60">
        <v>690</v>
      </c>
      <c r="AQ11" s="70">
        <v>1587</v>
      </c>
      <c r="AR11" s="81">
        <v>692</v>
      </c>
      <c r="AS11" s="60">
        <v>1554</v>
      </c>
      <c r="AT11" s="70">
        <v>693</v>
      </c>
      <c r="AU11" s="82">
        <v>1592</v>
      </c>
      <c r="AV11" s="60">
        <v>750</v>
      </c>
      <c r="AW11" s="61">
        <v>804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140</v>
      </c>
      <c r="B12" s="60">
        <v>1091</v>
      </c>
      <c r="C12" s="70">
        <v>2073</v>
      </c>
      <c r="D12" s="58">
        <v>991</v>
      </c>
      <c r="E12" s="60">
        <v>2321</v>
      </c>
      <c r="F12" s="70">
        <v>1008</v>
      </c>
      <c r="G12" s="58">
        <v>2078</v>
      </c>
      <c r="H12" s="60">
        <v>1138</v>
      </c>
      <c r="I12" s="61">
        <v>1183</v>
      </c>
      <c r="J12" s="12"/>
      <c r="K12" s="13" t="s">
        <v>179</v>
      </c>
      <c r="L12" s="60">
        <v>0</v>
      </c>
      <c r="M12" s="70">
        <v>0</v>
      </c>
      <c r="N12" s="70">
        <v>0</v>
      </c>
      <c r="O12" s="60">
        <v>0</v>
      </c>
      <c r="P12" s="70">
        <v>0</v>
      </c>
      <c r="Q12" s="60">
        <v>0</v>
      </c>
      <c r="R12" s="60">
        <v>0</v>
      </c>
      <c r="S12" s="61">
        <v>0</v>
      </c>
      <c r="U12" s="22" t="s">
        <v>81</v>
      </c>
      <c r="V12" s="60">
        <v>549</v>
      </c>
      <c r="W12" s="70">
        <v>1188</v>
      </c>
      <c r="X12" s="76">
        <v>549</v>
      </c>
      <c r="Y12" s="60">
        <v>1192</v>
      </c>
      <c r="Z12" s="70">
        <v>551</v>
      </c>
      <c r="AA12" s="76">
        <v>1196</v>
      </c>
      <c r="AB12" s="60">
        <v>553</v>
      </c>
      <c r="AC12" s="61">
        <v>639</v>
      </c>
      <c r="AE12" s="22" t="s">
        <v>94</v>
      </c>
      <c r="AF12" s="60">
        <v>338</v>
      </c>
      <c r="AG12" s="70">
        <v>734</v>
      </c>
      <c r="AH12" s="58">
        <v>337</v>
      </c>
      <c r="AI12" s="60">
        <v>721</v>
      </c>
      <c r="AJ12" s="70">
        <v>342</v>
      </c>
      <c r="AK12" s="58">
        <v>745</v>
      </c>
      <c r="AL12" s="60">
        <v>351</v>
      </c>
      <c r="AM12" s="61">
        <v>370</v>
      </c>
      <c r="AN12" s="14"/>
      <c r="AO12" s="22" t="s">
        <v>218</v>
      </c>
      <c r="AP12" s="60">
        <v>15</v>
      </c>
      <c r="AQ12" s="70">
        <v>48</v>
      </c>
      <c r="AR12" s="81">
        <v>15</v>
      </c>
      <c r="AS12" s="60">
        <v>48</v>
      </c>
      <c r="AT12" s="70">
        <v>16</v>
      </c>
      <c r="AU12" s="82">
        <v>48</v>
      </c>
      <c r="AV12" s="60">
        <v>18</v>
      </c>
      <c r="AW12" s="61">
        <v>30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60">
        <v>254</v>
      </c>
      <c r="C13" s="70">
        <v>493</v>
      </c>
      <c r="D13" s="58">
        <v>255</v>
      </c>
      <c r="E13" s="60">
        <v>490</v>
      </c>
      <c r="F13" s="70">
        <v>258</v>
      </c>
      <c r="G13" s="58">
        <v>502</v>
      </c>
      <c r="H13" s="60">
        <v>222</v>
      </c>
      <c r="I13" s="61">
        <v>268</v>
      </c>
      <c r="J13" s="12"/>
      <c r="K13" s="54" t="s">
        <v>12</v>
      </c>
      <c r="L13" s="66">
        <f>SUM(B4:B51,L4:L12)</f>
        <v>35044</v>
      </c>
      <c r="M13" s="66">
        <f>SUM(G4:G51,M4:M11)</f>
        <v>73900</v>
      </c>
      <c r="N13" s="66"/>
      <c r="O13" s="66">
        <f>SUM(E4:E51,O4:O12)</f>
        <v>75538</v>
      </c>
      <c r="P13" s="66">
        <f>SUM(J4:J51,P4:P11)</f>
        <v>855</v>
      </c>
      <c r="Q13" s="66"/>
      <c r="R13" s="66">
        <f>SUM(H4:H51,R4:R12)</f>
        <v>38558</v>
      </c>
      <c r="S13" s="67">
        <f>SUM(I4:I51,S4:S12)</f>
        <v>36980</v>
      </c>
      <c r="U13" s="22" t="s">
        <v>82</v>
      </c>
      <c r="V13" s="60">
        <v>549</v>
      </c>
      <c r="W13" s="70">
        <v>1162</v>
      </c>
      <c r="X13" s="76">
        <v>548</v>
      </c>
      <c r="Y13" s="60">
        <v>1143</v>
      </c>
      <c r="Z13" s="70">
        <v>547</v>
      </c>
      <c r="AA13" s="76">
        <v>1159</v>
      </c>
      <c r="AB13" s="60">
        <v>555</v>
      </c>
      <c r="AC13" s="61">
        <v>588</v>
      </c>
      <c r="AE13" s="22" t="s">
        <v>95</v>
      </c>
      <c r="AF13" s="60">
        <v>502</v>
      </c>
      <c r="AG13" s="70">
        <v>1171</v>
      </c>
      <c r="AH13" s="58">
        <v>497</v>
      </c>
      <c r="AI13" s="60">
        <v>1175</v>
      </c>
      <c r="AJ13" s="70">
        <v>498</v>
      </c>
      <c r="AK13" s="58">
        <v>1172</v>
      </c>
      <c r="AL13" s="60">
        <v>590</v>
      </c>
      <c r="AM13" s="61">
        <v>585</v>
      </c>
      <c r="AN13" s="14"/>
      <c r="AO13" s="31" t="s">
        <v>219</v>
      </c>
      <c r="AP13" s="112">
        <v>133</v>
      </c>
      <c r="AQ13" s="113">
        <v>389</v>
      </c>
      <c r="AR13" s="114">
        <v>134</v>
      </c>
      <c r="AS13" s="112">
        <v>378</v>
      </c>
      <c r="AT13" s="101">
        <v>135</v>
      </c>
      <c r="AU13" s="106">
        <v>395</v>
      </c>
      <c r="AV13" s="84">
        <v>197</v>
      </c>
      <c r="AW13" s="85">
        <v>181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141</v>
      </c>
      <c r="B14" s="60">
        <v>205</v>
      </c>
      <c r="C14" s="70">
        <v>482</v>
      </c>
      <c r="D14" s="58">
        <v>212</v>
      </c>
      <c r="E14" s="60">
        <v>469</v>
      </c>
      <c r="F14" s="70">
        <v>214</v>
      </c>
      <c r="G14" s="58">
        <v>481</v>
      </c>
      <c r="H14" s="60">
        <v>219</v>
      </c>
      <c r="I14" s="61">
        <v>250</v>
      </c>
      <c r="J14" s="12"/>
      <c r="K14" s="33" t="s">
        <v>40</v>
      </c>
      <c r="L14" s="68">
        <v>1085</v>
      </c>
      <c r="M14" s="68">
        <v>2536</v>
      </c>
      <c r="N14" s="68">
        <v>1016</v>
      </c>
      <c r="O14" s="68">
        <v>2717</v>
      </c>
      <c r="P14" s="68">
        <v>1013</v>
      </c>
      <c r="Q14" s="68">
        <v>2531</v>
      </c>
      <c r="R14" s="68">
        <v>1369</v>
      </c>
      <c r="S14" s="69">
        <v>1348</v>
      </c>
      <c r="U14" s="49" t="s">
        <v>83</v>
      </c>
      <c r="V14" s="62">
        <v>43</v>
      </c>
      <c r="W14" s="72">
        <v>48</v>
      </c>
      <c r="X14" s="76">
        <v>42</v>
      </c>
      <c r="Y14" s="62">
        <v>49</v>
      </c>
      <c r="Z14" s="72">
        <v>36</v>
      </c>
      <c r="AA14" s="76">
        <v>40</v>
      </c>
      <c r="AB14" s="62">
        <v>36</v>
      </c>
      <c r="AC14" s="63">
        <v>13</v>
      </c>
      <c r="AE14" s="22" t="s">
        <v>96</v>
      </c>
      <c r="AF14" s="60">
        <v>231</v>
      </c>
      <c r="AG14" s="70">
        <v>533</v>
      </c>
      <c r="AH14" s="58">
        <v>231</v>
      </c>
      <c r="AI14" s="60">
        <v>525</v>
      </c>
      <c r="AJ14" s="70">
        <v>235</v>
      </c>
      <c r="AK14" s="58">
        <v>540</v>
      </c>
      <c r="AL14" s="60">
        <v>261</v>
      </c>
      <c r="AM14" s="61">
        <v>264</v>
      </c>
      <c r="AN14" s="14"/>
      <c r="AO14" s="22" t="s">
        <v>220</v>
      </c>
      <c r="AP14" s="84">
        <v>93</v>
      </c>
      <c r="AQ14" s="94">
        <v>308</v>
      </c>
      <c r="AR14" s="81">
        <v>92</v>
      </c>
      <c r="AS14" s="84">
        <v>308</v>
      </c>
      <c r="AT14" s="94">
        <v>93</v>
      </c>
      <c r="AU14" s="82">
        <v>308</v>
      </c>
      <c r="AV14" s="84">
        <v>161</v>
      </c>
      <c r="AW14" s="85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142</v>
      </c>
      <c r="B15" s="60">
        <v>229</v>
      </c>
      <c r="C15" s="70">
        <v>526</v>
      </c>
      <c r="D15" s="58">
        <v>234</v>
      </c>
      <c r="E15" s="60">
        <v>521</v>
      </c>
      <c r="F15" s="70">
        <v>232</v>
      </c>
      <c r="G15" s="58">
        <v>521</v>
      </c>
      <c r="H15" s="60">
        <v>255</v>
      </c>
      <c r="I15" s="61">
        <v>266</v>
      </c>
      <c r="J15" s="12"/>
      <c r="K15" s="22" t="s">
        <v>41</v>
      </c>
      <c r="L15" s="70">
        <v>164</v>
      </c>
      <c r="M15" s="70">
        <v>362</v>
      </c>
      <c r="N15" s="68">
        <v>163</v>
      </c>
      <c r="O15" s="70">
        <v>356</v>
      </c>
      <c r="P15" s="70">
        <v>163</v>
      </c>
      <c r="Q15" s="68">
        <v>365</v>
      </c>
      <c r="R15" s="70">
        <v>167</v>
      </c>
      <c r="S15" s="71">
        <v>189</v>
      </c>
      <c r="U15" s="54" t="s">
        <v>11</v>
      </c>
      <c r="V15" s="66">
        <f>SUM(V6:V14)</f>
        <v>3121</v>
      </c>
      <c r="W15" s="66">
        <f>SUM(W6:W14)</f>
        <v>6866</v>
      </c>
      <c r="X15" s="76">
        <f t="shared" si="0"/>
        <v>-3745</v>
      </c>
      <c r="Y15" s="66">
        <f>SUM(Y6:Y14)</f>
        <v>6815</v>
      </c>
      <c r="Z15" s="66">
        <f>SUM(Z6:Z14)</f>
        <v>3093</v>
      </c>
      <c r="AA15" s="76">
        <f t="shared" ref="AA15" si="2">Y15-Z15</f>
        <v>3722</v>
      </c>
      <c r="AB15" s="80">
        <f>SUM(AB6:AB14)</f>
        <v>3315</v>
      </c>
      <c r="AC15" s="67">
        <f>SUM(AC6:AC14)</f>
        <v>3500</v>
      </c>
      <c r="AE15" s="22" t="s">
        <v>111</v>
      </c>
      <c r="AF15" s="60">
        <v>302</v>
      </c>
      <c r="AG15" s="70">
        <v>649</v>
      </c>
      <c r="AH15" s="58">
        <v>310</v>
      </c>
      <c r="AI15" s="60">
        <v>627</v>
      </c>
      <c r="AJ15" s="70">
        <v>302</v>
      </c>
      <c r="AK15" s="58">
        <v>647</v>
      </c>
      <c r="AL15" s="60">
        <v>289</v>
      </c>
      <c r="AM15" s="61">
        <v>338</v>
      </c>
      <c r="AN15" s="14"/>
      <c r="AO15" s="22" t="s">
        <v>221</v>
      </c>
      <c r="AP15" s="84">
        <v>58</v>
      </c>
      <c r="AQ15" s="94">
        <v>178</v>
      </c>
      <c r="AR15" s="81">
        <v>53</v>
      </c>
      <c r="AS15" s="84">
        <v>197</v>
      </c>
      <c r="AT15" s="94">
        <v>51</v>
      </c>
      <c r="AU15" s="82">
        <v>169</v>
      </c>
      <c r="AV15" s="84">
        <v>94</v>
      </c>
      <c r="AW15" s="85">
        <v>103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60">
        <v>220</v>
      </c>
      <c r="C16" s="70">
        <v>511</v>
      </c>
      <c r="D16" s="58">
        <v>221</v>
      </c>
      <c r="E16" s="60">
        <v>497</v>
      </c>
      <c r="F16" s="70">
        <v>220</v>
      </c>
      <c r="G16" s="58">
        <v>507</v>
      </c>
      <c r="H16" s="60">
        <v>228</v>
      </c>
      <c r="I16" s="61">
        <v>269</v>
      </c>
      <c r="J16" s="12"/>
      <c r="K16" s="22" t="s">
        <v>42</v>
      </c>
      <c r="L16" s="70">
        <v>1025</v>
      </c>
      <c r="M16" s="70">
        <v>2324</v>
      </c>
      <c r="N16" s="68">
        <v>1002</v>
      </c>
      <c r="O16" s="70">
        <v>2344</v>
      </c>
      <c r="P16" s="70">
        <v>1004</v>
      </c>
      <c r="Q16" s="68">
        <v>2342</v>
      </c>
      <c r="R16" s="70">
        <v>1142</v>
      </c>
      <c r="S16" s="71">
        <v>1202</v>
      </c>
      <c r="U16" s="33" t="s">
        <v>180</v>
      </c>
      <c r="V16" s="78">
        <v>693</v>
      </c>
      <c r="W16" s="68">
        <v>1734</v>
      </c>
      <c r="X16" s="76">
        <v>689</v>
      </c>
      <c r="Y16" s="78">
        <v>1721</v>
      </c>
      <c r="Z16" s="68">
        <v>684</v>
      </c>
      <c r="AA16" s="76">
        <v>1743</v>
      </c>
      <c r="AB16" s="78">
        <v>839</v>
      </c>
      <c r="AC16" s="79">
        <v>882</v>
      </c>
      <c r="AE16" s="22" t="s">
        <v>112</v>
      </c>
      <c r="AF16" s="60">
        <v>96</v>
      </c>
      <c r="AG16" s="70">
        <v>188</v>
      </c>
      <c r="AH16" s="58">
        <v>98</v>
      </c>
      <c r="AI16" s="60">
        <v>184</v>
      </c>
      <c r="AJ16" s="70">
        <v>98</v>
      </c>
      <c r="AK16" s="58">
        <v>190</v>
      </c>
      <c r="AL16" s="60">
        <v>81</v>
      </c>
      <c r="AM16" s="61">
        <v>103</v>
      </c>
      <c r="AN16" s="14"/>
      <c r="AO16" s="22" t="s">
        <v>222</v>
      </c>
      <c r="AP16" s="84">
        <v>28</v>
      </c>
      <c r="AQ16" s="94">
        <v>76</v>
      </c>
      <c r="AR16" s="81">
        <v>25</v>
      </c>
      <c r="AS16" s="84">
        <v>86</v>
      </c>
      <c r="AT16" s="94">
        <v>21</v>
      </c>
      <c r="AU16" s="82">
        <v>70</v>
      </c>
      <c r="AV16" s="84">
        <v>43</v>
      </c>
      <c r="AW16" s="85">
        <v>43</v>
      </c>
      <c r="AY16" s="10"/>
      <c r="AZ16" s="17"/>
      <c r="BA16" s="17"/>
      <c r="BB16" s="17"/>
    </row>
    <row r="17" spans="1:54" s="13" customFormat="1" x14ac:dyDescent="0.15">
      <c r="A17" s="22" t="s">
        <v>143</v>
      </c>
      <c r="B17" s="60">
        <v>714</v>
      </c>
      <c r="C17" s="70">
        <v>1641</v>
      </c>
      <c r="D17" s="58">
        <v>709</v>
      </c>
      <c r="E17" s="60">
        <v>1630</v>
      </c>
      <c r="F17" s="70">
        <v>704</v>
      </c>
      <c r="G17" s="58">
        <v>1643</v>
      </c>
      <c r="H17" s="60">
        <v>830</v>
      </c>
      <c r="I17" s="61">
        <v>800</v>
      </c>
      <c r="J17" s="12"/>
      <c r="K17" s="31" t="s">
        <v>43</v>
      </c>
      <c r="L17" s="108">
        <v>2046</v>
      </c>
      <c r="M17" s="108">
        <v>3865</v>
      </c>
      <c r="N17" s="110">
        <v>1992</v>
      </c>
      <c r="O17" s="108">
        <v>3929</v>
      </c>
      <c r="P17" s="99">
        <v>1992</v>
      </c>
      <c r="Q17" s="104">
        <v>3860</v>
      </c>
      <c r="R17" s="70">
        <v>1974</v>
      </c>
      <c r="S17" s="71">
        <v>1955</v>
      </c>
      <c r="U17" s="22" t="s">
        <v>181</v>
      </c>
      <c r="V17" s="60">
        <v>431</v>
      </c>
      <c r="W17" s="70">
        <v>1361</v>
      </c>
      <c r="X17" s="76">
        <v>434</v>
      </c>
      <c r="Y17" s="60">
        <v>1329</v>
      </c>
      <c r="Z17" s="70">
        <v>428</v>
      </c>
      <c r="AA17" s="76">
        <v>1357</v>
      </c>
      <c r="AB17" s="60">
        <v>616</v>
      </c>
      <c r="AC17" s="61">
        <v>713</v>
      </c>
      <c r="AE17" s="22" t="s">
        <v>97</v>
      </c>
      <c r="AF17" s="60">
        <v>72</v>
      </c>
      <c r="AG17" s="70">
        <v>147</v>
      </c>
      <c r="AH17" s="58">
        <v>72</v>
      </c>
      <c r="AI17" s="60">
        <v>147</v>
      </c>
      <c r="AJ17" s="70">
        <v>74</v>
      </c>
      <c r="AK17" s="58">
        <v>150</v>
      </c>
      <c r="AL17" s="60">
        <v>73</v>
      </c>
      <c r="AM17" s="61">
        <v>74</v>
      </c>
      <c r="AN17" s="14"/>
      <c r="AO17" s="49" t="s">
        <v>223</v>
      </c>
      <c r="AP17" s="86">
        <v>7</v>
      </c>
      <c r="AQ17" s="95">
        <v>8</v>
      </c>
      <c r="AR17" s="81">
        <v>8</v>
      </c>
      <c r="AS17" s="86">
        <v>7</v>
      </c>
      <c r="AT17" s="95">
        <v>6</v>
      </c>
      <c r="AU17" s="82">
        <v>6</v>
      </c>
      <c r="AV17" s="86">
        <v>7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144</v>
      </c>
      <c r="B18" s="60">
        <v>530</v>
      </c>
      <c r="C18" s="70">
        <v>1209</v>
      </c>
      <c r="D18" s="58">
        <v>521</v>
      </c>
      <c r="E18" s="60">
        <v>1232</v>
      </c>
      <c r="F18" s="70">
        <v>521</v>
      </c>
      <c r="G18" s="58">
        <v>1208</v>
      </c>
      <c r="H18" s="60">
        <v>588</v>
      </c>
      <c r="I18" s="61">
        <v>644</v>
      </c>
      <c r="J18" s="12"/>
      <c r="K18" s="31" t="s">
        <v>44</v>
      </c>
      <c r="L18" s="108">
        <v>209</v>
      </c>
      <c r="M18" s="108">
        <v>486</v>
      </c>
      <c r="N18" s="110">
        <v>211</v>
      </c>
      <c r="O18" s="108">
        <v>468</v>
      </c>
      <c r="P18" s="70">
        <v>208</v>
      </c>
      <c r="Q18" s="68">
        <v>481</v>
      </c>
      <c r="R18" s="70">
        <v>223</v>
      </c>
      <c r="S18" s="71">
        <v>245</v>
      </c>
      <c r="U18" s="22" t="s">
        <v>182</v>
      </c>
      <c r="V18" s="60">
        <v>773</v>
      </c>
      <c r="W18" s="70">
        <v>2007</v>
      </c>
      <c r="X18" s="76">
        <v>776</v>
      </c>
      <c r="Y18" s="60">
        <v>1980</v>
      </c>
      <c r="Z18" s="70">
        <v>768</v>
      </c>
      <c r="AA18" s="76">
        <v>1995</v>
      </c>
      <c r="AB18" s="60">
        <v>1001</v>
      </c>
      <c r="AC18" s="61">
        <v>979</v>
      </c>
      <c r="AE18" s="22" t="s">
        <v>113</v>
      </c>
      <c r="AF18" s="60">
        <v>200</v>
      </c>
      <c r="AG18" s="70">
        <v>358</v>
      </c>
      <c r="AH18" s="58">
        <v>207</v>
      </c>
      <c r="AI18" s="60">
        <v>352</v>
      </c>
      <c r="AJ18" s="70">
        <v>205</v>
      </c>
      <c r="AK18" s="58">
        <v>353</v>
      </c>
      <c r="AL18" s="60">
        <v>188</v>
      </c>
      <c r="AM18" s="61">
        <v>164</v>
      </c>
      <c r="AN18" s="17"/>
      <c r="AO18" s="54" t="s">
        <v>16</v>
      </c>
      <c r="AP18" s="66">
        <f>SUM(AP4:AP17)</f>
        <v>2599</v>
      </c>
      <c r="AQ18" s="66">
        <f>SUM(AQ4:AQ17)</f>
        <v>6111</v>
      </c>
      <c r="AR18" s="81">
        <f t="shared" ref="AR18" si="3">AP18-AQ18</f>
        <v>-3512</v>
      </c>
      <c r="AS18" s="66">
        <f>SUM(AS4:AS17)</f>
        <v>5999</v>
      </c>
      <c r="AT18" s="66">
        <f>SUM(AT4:AT17)</f>
        <v>2608</v>
      </c>
      <c r="AU18" s="82">
        <f t="shared" ref="AU18" si="4">AS18-AT18</f>
        <v>3391</v>
      </c>
      <c r="AV18" s="66">
        <f>SUM(AV4:AV17)</f>
        <v>2886</v>
      </c>
      <c r="AW18" s="67">
        <f>SUM(AW4:AW17)</f>
        <v>3113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60">
        <v>1010</v>
      </c>
      <c r="C19" s="70">
        <v>2132</v>
      </c>
      <c r="D19" s="58">
        <v>1018</v>
      </c>
      <c r="E19" s="60">
        <v>2115</v>
      </c>
      <c r="F19" s="70">
        <v>1011</v>
      </c>
      <c r="G19" s="58">
        <v>2112</v>
      </c>
      <c r="H19" s="60">
        <v>1144</v>
      </c>
      <c r="I19" s="61">
        <v>971</v>
      </c>
      <c r="J19" s="12"/>
      <c r="K19" s="31" t="s">
        <v>45</v>
      </c>
      <c r="L19" s="108">
        <v>409</v>
      </c>
      <c r="M19" s="108">
        <v>971</v>
      </c>
      <c r="N19" s="110">
        <v>416</v>
      </c>
      <c r="O19" s="108">
        <v>965</v>
      </c>
      <c r="P19" s="70">
        <v>413</v>
      </c>
      <c r="Q19" s="68">
        <v>973</v>
      </c>
      <c r="R19" s="70">
        <v>457</v>
      </c>
      <c r="S19" s="71">
        <v>508</v>
      </c>
      <c r="U19" s="22" t="s">
        <v>183</v>
      </c>
      <c r="V19" s="60">
        <v>1660</v>
      </c>
      <c r="W19" s="70">
        <v>4243</v>
      </c>
      <c r="X19" s="76">
        <v>1667</v>
      </c>
      <c r="Y19" s="60">
        <v>4166</v>
      </c>
      <c r="Z19" s="70">
        <v>1666</v>
      </c>
      <c r="AA19" s="76">
        <v>4244</v>
      </c>
      <c r="AB19" s="60">
        <v>2068</v>
      </c>
      <c r="AC19" s="61">
        <v>2098</v>
      </c>
      <c r="AE19" s="22" t="s">
        <v>114</v>
      </c>
      <c r="AF19" s="60">
        <v>143</v>
      </c>
      <c r="AG19" s="70">
        <v>305</v>
      </c>
      <c r="AH19" s="58">
        <v>135</v>
      </c>
      <c r="AI19" s="60">
        <v>318</v>
      </c>
      <c r="AJ19" s="70">
        <v>133</v>
      </c>
      <c r="AK19" s="58">
        <v>300</v>
      </c>
      <c r="AL19" s="60">
        <v>157</v>
      </c>
      <c r="AM19" s="61">
        <v>161</v>
      </c>
      <c r="AN19" s="17"/>
      <c r="AO19" s="22" t="s">
        <v>102</v>
      </c>
      <c r="AP19" s="60">
        <v>115</v>
      </c>
      <c r="AQ19" s="70">
        <v>274</v>
      </c>
      <c r="AR19" s="81">
        <v>120</v>
      </c>
      <c r="AS19" s="60">
        <v>266</v>
      </c>
      <c r="AT19" s="70">
        <v>119</v>
      </c>
      <c r="AU19" s="82">
        <v>276</v>
      </c>
      <c r="AV19" s="60">
        <v>125</v>
      </c>
      <c r="AW19" s="61">
        <v>141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145</v>
      </c>
      <c r="B20" s="107">
        <v>1318</v>
      </c>
      <c r="C20" s="108">
        <v>2445</v>
      </c>
      <c r="D20" s="109">
        <v>1298</v>
      </c>
      <c r="E20" s="107">
        <v>2471</v>
      </c>
      <c r="F20" s="99">
        <v>1298</v>
      </c>
      <c r="G20" s="103">
        <v>2437</v>
      </c>
      <c r="H20" s="60">
        <v>1332</v>
      </c>
      <c r="I20" s="61">
        <v>1139</v>
      </c>
      <c r="J20" s="12"/>
      <c r="K20" s="31" t="s">
        <v>46</v>
      </c>
      <c r="L20" s="108">
        <v>952</v>
      </c>
      <c r="M20" s="108">
        <v>1897</v>
      </c>
      <c r="N20" s="110">
        <v>918</v>
      </c>
      <c r="O20" s="108">
        <v>1976</v>
      </c>
      <c r="P20" s="70">
        <v>915</v>
      </c>
      <c r="Q20" s="104">
        <v>1883</v>
      </c>
      <c r="R20" s="70">
        <v>1009</v>
      </c>
      <c r="S20" s="71">
        <v>967</v>
      </c>
      <c r="U20" s="22" t="s">
        <v>84</v>
      </c>
      <c r="V20" s="60">
        <v>607</v>
      </c>
      <c r="W20" s="70">
        <v>1414</v>
      </c>
      <c r="X20" s="76">
        <v>608</v>
      </c>
      <c r="Y20" s="60">
        <v>1398</v>
      </c>
      <c r="Z20" s="70">
        <v>608</v>
      </c>
      <c r="AA20" s="76">
        <v>1422</v>
      </c>
      <c r="AB20" s="60">
        <v>680</v>
      </c>
      <c r="AC20" s="61">
        <v>718</v>
      </c>
      <c r="AE20" s="22" t="s">
        <v>115</v>
      </c>
      <c r="AF20" s="60">
        <v>433</v>
      </c>
      <c r="AG20" s="70">
        <v>968</v>
      </c>
      <c r="AH20" s="58">
        <v>434</v>
      </c>
      <c r="AI20" s="60">
        <v>953</v>
      </c>
      <c r="AJ20" s="70">
        <v>438</v>
      </c>
      <c r="AK20" s="58">
        <v>980</v>
      </c>
      <c r="AL20" s="60">
        <v>494</v>
      </c>
      <c r="AM20" s="61">
        <v>459</v>
      </c>
      <c r="AN20" s="14"/>
      <c r="AO20" s="31" t="s">
        <v>103</v>
      </c>
      <c r="AP20" s="107">
        <v>1846</v>
      </c>
      <c r="AQ20" s="108">
        <v>4223</v>
      </c>
      <c r="AR20" s="114">
        <v>1836</v>
      </c>
      <c r="AS20" s="107">
        <v>4185</v>
      </c>
      <c r="AT20" s="99">
        <v>1836</v>
      </c>
      <c r="AU20" s="106">
        <v>4235</v>
      </c>
      <c r="AV20" s="60">
        <v>2037</v>
      </c>
      <c r="AW20" s="61">
        <v>2148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7">
        <v>825</v>
      </c>
      <c r="C21" s="108">
        <v>2039</v>
      </c>
      <c r="D21" s="109">
        <v>825</v>
      </c>
      <c r="E21" s="107">
        <v>2021</v>
      </c>
      <c r="F21" s="70">
        <v>808</v>
      </c>
      <c r="G21" s="58">
        <v>2002</v>
      </c>
      <c r="H21" s="60">
        <v>1011</v>
      </c>
      <c r="I21" s="61">
        <v>1010</v>
      </c>
      <c r="J21" s="12"/>
      <c r="K21" s="31" t="s">
        <v>47</v>
      </c>
      <c r="L21" s="108">
        <v>167</v>
      </c>
      <c r="M21" s="108">
        <v>494</v>
      </c>
      <c r="N21" s="110">
        <v>177</v>
      </c>
      <c r="O21" s="108">
        <v>465</v>
      </c>
      <c r="P21" s="70">
        <v>176</v>
      </c>
      <c r="Q21" s="68">
        <v>488</v>
      </c>
      <c r="R21" s="70">
        <v>227</v>
      </c>
      <c r="S21" s="71">
        <v>238</v>
      </c>
      <c r="U21" s="22" t="s">
        <v>184</v>
      </c>
      <c r="V21" s="60">
        <v>94</v>
      </c>
      <c r="W21" s="70">
        <v>211</v>
      </c>
      <c r="X21" s="76">
        <v>94</v>
      </c>
      <c r="Y21" s="60">
        <v>210</v>
      </c>
      <c r="Z21" s="70">
        <v>94</v>
      </c>
      <c r="AA21" s="76">
        <v>213</v>
      </c>
      <c r="AB21" s="60">
        <v>99</v>
      </c>
      <c r="AC21" s="61">
        <v>111</v>
      </c>
      <c r="AE21" s="22" t="s">
        <v>116</v>
      </c>
      <c r="AF21" s="60">
        <v>195</v>
      </c>
      <c r="AG21" s="70">
        <v>433</v>
      </c>
      <c r="AH21" s="58">
        <v>199</v>
      </c>
      <c r="AI21" s="60">
        <v>421</v>
      </c>
      <c r="AJ21" s="70">
        <v>199</v>
      </c>
      <c r="AK21" s="58">
        <v>425</v>
      </c>
      <c r="AL21" s="60">
        <v>195</v>
      </c>
      <c r="AM21" s="61">
        <v>226</v>
      </c>
      <c r="AN21" s="14"/>
      <c r="AO21" s="22" t="s">
        <v>104</v>
      </c>
      <c r="AP21" s="60">
        <v>703</v>
      </c>
      <c r="AQ21" s="70">
        <v>1658</v>
      </c>
      <c r="AR21" s="81">
        <v>701</v>
      </c>
      <c r="AS21" s="60">
        <v>1639</v>
      </c>
      <c r="AT21" s="70">
        <v>702</v>
      </c>
      <c r="AU21" s="82">
        <v>1656</v>
      </c>
      <c r="AV21" s="60">
        <v>793</v>
      </c>
      <c r="AW21" s="61">
        <v>846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146</v>
      </c>
      <c r="B22" s="107">
        <v>7229</v>
      </c>
      <c r="C22" s="108">
        <v>16086</v>
      </c>
      <c r="D22" s="109">
        <v>7030</v>
      </c>
      <c r="E22" s="107">
        <v>16395</v>
      </c>
      <c r="F22" s="70">
        <v>6962</v>
      </c>
      <c r="G22" s="103">
        <v>15951</v>
      </c>
      <c r="H22" s="60">
        <v>8456</v>
      </c>
      <c r="I22" s="61">
        <v>7939</v>
      </c>
      <c r="J22" s="12"/>
      <c r="K22" s="31" t="s">
        <v>48</v>
      </c>
      <c r="L22" s="108">
        <v>267</v>
      </c>
      <c r="M22" s="108">
        <v>658</v>
      </c>
      <c r="N22" s="110">
        <v>271</v>
      </c>
      <c r="O22" s="108">
        <v>644</v>
      </c>
      <c r="P22" s="70">
        <v>268</v>
      </c>
      <c r="Q22" s="68">
        <v>660</v>
      </c>
      <c r="R22" s="70">
        <v>327</v>
      </c>
      <c r="S22" s="71">
        <v>317</v>
      </c>
      <c r="U22" s="22" t="s">
        <v>185</v>
      </c>
      <c r="V22" s="60">
        <v>78</v>
      </c>
      <c r="W22" s="70">
        <v>170</v>
      </c>
      <c r="X22" s="76">
        <v>78</v>
      </c>
      <c r="Y22" s="60">
        <v>168</v>
      </c>
      <c r="Z22" s="70">
        <v>78</v>
      </c>
      <c r="AA22" s="76">
        <v>172</v>
      </c>
      <c r="AB22" s="60">
        <v>77</v>
      </c>
      <c r="AC22" s="61">
        <v>91</v>
      </c>
      <c r="AE22" s="22" t="s">
        <v>117</v>
      </c>
      <c r="AF22" s="60">
        <v>508</v>
      </c>
      <c r="AG22" s="70">
        <v>1150</v>
      </c>
      <c r="AH22" s="58">
        <v>518</v>
      </c>
      <c r="AI22" s="60">
        <v>1133</v>
      </c>
      <c r="AJ22" s="70">
        <v>517</v>
      </c>
      <c r="AK22" s="58">
        <v>1148</v>
      </c>
      <c r="AL22" s="60">
        <v>542</v>
      </c>
      <c r="AM22" s="61">
        <v>591</v>
      </c>
      <c r="AN22" s="14"/>
      <c r="AO22" s="22" t="s">
        <v>224</v>
      </c>
      <c r="AP22" s="60">
        <v>242</v>
      </c>
      <c r="AQ22" s="70">
        <v>523</v>
      </c>
      <c r="AR22" s="81">
        <v>248</v>
      </c>
      <c r="AS22" s="60">
        <v>513</v>
      </c>
      <c r="AT22" s="70">
        <v>248</v>
      </c>
      <c r="AU22" s="82">
        <v>528</v>
      </c>
      <c r="AV22" s="60">
        <v>236</v>
      </c>
      <c r="AW22" s="61">
        <v>277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147</v>
      </c>
      <c r="B23" s="107">
        <v>1277</v>
      </c>
      <c r="C23" s="108">
        <v>2749</v>
      </c>
      <c r="D23" s="109">
        <v>1261</v>
      </c>
      <c r="E23" s="107">
        <v>2787</v>
      </c>
      <c r="F23" s="99">
        <v>1261</v>
      </c>
      <c r="G23" s="100">
        <v>2759</v>
      </c>
      <c r="H23" s="60">
        <v>1414</v>
      </c>
      <c r="I23" s="61">
        <v>1373</v>
      </c>
      <c r="J23" s="12"/>
      <c r="K23" s="31" t="s">
        <v>49</v>
      </c>
      <c r="L23" s="108">
        <v>158</v>
      </c>
      <c r="M23" s="108">
        <v>335</v>
      </c>
      <c r="N23" s="110">
        <v>155</v>
      </c>
      <c r="O23" s="108">
        <v>338</v>
      </c>
      <c r="P23" s="70">
        <v>155</v>
      </c>
      <c r="Q23" s="68">
        <v>334</v>
      </c>
      <c r="R23" s="70">
        <v>165</v>
      </c>
      <c r="S23" s="71">
        <v>173</v>
      </c>
      <c r="U23" s="31" t="s">
        <v>186</v>
      </c>
      <c r="V23" s="107">
        <v>672</v>
      </c>
      <c r="W23" s="108">
        <v>1797</v>
      </c>
      <c r="X23" s="111">
        <v>674</v>
      </c>
      <c r="Y23" s="107">
        <v>1779</v>
      </c>
      <c r="Z23" s="99">
        <v>672</v>
      </c>
      <c r="AA23" s="105">
        <v>1797</v>
      </c>
      <c r="AB23" s="60">
        <v>876</v>
      </c>
      <c r="AC23" s="61">
        <v>903</v>
      </c>
      <c r="AE23" s="22" t="s">
        <v>204</v>
      </c>
      <c r="AF23" s="60">
        <v>537</v>
      </c>
      <c r="AG23" s="70">
        <v>1075</v>
      </c>
      <c r="AH23" s="58">
        <v>525</v>
      </c>
      <c r="AI23" s="60">
        <v>1108</v>
      </c>
      <c r="AJ23" s="70">
        <v>529</v>
      </c>
      <c r="AK23" s="103">
        <v>1085</v>
      </c>
      <c r="AL23" s="60">
        <v>583</v>
      </c>
      <c r="AM23" s="61">
        <v>525</v>
      </c>
      <c r="AN23" s="14"/>
      <c r="AO23" s="115" t="s">
        <v>105</v>
      </c>
      <c r="AP23" s="116">
        <v>1530</v>
      </c>
      <c r="AQ23" s="117">
        <v>3423</v>
      </c>
      <c r="AR23" s="114">
        <v>1552</v>
      </c>
      <c r="AS23" s="116">
        <v>3358</v>
      </c>
      <c r="AT23" s="102">
        <v>1554</v>
      </c>
      <c r="AU23" s="106">
        <v>3453</v>
      </c>
      <c r="AV23" s="62">
        <v>1535</v>
      </c>
      <c r="AW23" s="63">
        <v>1823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148</v>
      </c>
      <c r="B24" s="107">
        <v>3031</v>
      </c>
      <c r="C24" s="108">
        <v>6250</v>
      </c>
      <c r="D24" s="109">
        <v>2979</v>
      </c>
      <c r="E24" s="107">
        <v>6353</v>
      </c>
      <c r="F24" s="99">
        <v>2961</v>
      </c>
      <c r="G24" s="100">
        <v>6199</v>
      </c>
      <c r="H24" s="60">
        <v>3344</v>
      </c>
      <c r="I24" s="61">
        <v>3009</v>
      </c>
      <c r="J24" s="12"/>
      <c r="K24" s="31" t="s">
        <v>50</v>
      </c>
      <c r="L24" s="108">
        <v>420</v>
      </c>
      <c r="M24" s="108">
        <v>1004</v>
      </c>
      <c r="N24" s="110">
        <v>414</v>
      </c>
      <c r="O24" s="108">
        <v>994</v>
      </c>
      <c r="P24" s="70">
        <v>408</v>
      </c>
      <c r="Q24" s="68">
        <v>1007</v>
      </c>
      <c r="R24" s="70">
        <v>491</v>
      </c>
      <c r="S24" s="71">
        <v>503</v>
      </c>
      <c r="U24" s="22" t="s">
        <v>187</v>
      </c>
      <c r="V24" s="60">
        <v>1105</v>
      </c>
      <c r="W24" s="70">
        <v>2403</v>
      </c>
      <c r="X24" s="76">
        <v>1100</v>
      </c>
      <c r="Y24" s="60">
        <v>2405</v>
      </c>
      <c r="Z24" s="70">
        <v>1102</v>
      </c>
      <c r="AA24" s="76">
        <v>2417</v>
      </c>
      <c r="AB24" s="60">
        <v>1183</v>
      </c>
      <c r="AC24" s="61">
        <v>1222</v>
      </c>
      <c r="AE24" s="22" t="s">
        <v>98</v>
      </c>
      <c r="AF24" s="60">
        <v>896</v>
      </c>
      <c r="AG24" s="70">
        <v>1960</v>
      </c>
      <c r="AH24" s="58">
        <v>883</v>
      </c>
      <c r="AI24" s="60">
        <v>1933</v>
      </c>
      <c r="AJ24" s="70">
        <v>880</v>
      </c>
      <c r="AK24" s="103">
        <v>1971</v>
      </c>
      <c r="AL24" s="60">
        <v>944</v>
      </c>
      <c r="AM24" s="61">
        <v>989</v>
      </c>
      <c r="AN24" s="14"/>
      <c r="AO24" s="54" t="s">
        <v>17</v>
      </c>
      <c r="AP24" s="66">
        <f>SUM(AP19:AP23)</f>
        <v>4436</v>
      </c>
      <c r="AQ24" s="66">
        <f>SUM(AQ19:AQ23)</f>
        <v>10101</v>
      </c>
      <c r="AR24" s="66"/>
      <c r="AS24" s="66">
        <f>SUM(AS19:AS23)</f>
        <v>9961</v>
      </c>
      <c r="AT24" s="66">
        <f>SUM(AT19:AT23)</f>
        <v>4459</v>
      </c>
      <c r="AU24" s="66"/>
      <c r="AV24" s="66">
        <f>SUM(AV19:AV23)</f>
        <v>4726</v>
      </c>
      <c r="AW24" s="67">
        <f>SUM(AW19:AW23)</f>
        <v>5235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7">
        <v>553</v>
      </c>
      <c r="C25" s="108">
        <v>1075</v>
      </c>
      <c r="D25" s="109">
        <v>525</v>
      </c>
      <c r="E25" s="107">
        <v>1129</v>
      </c>
      <c r="F25" s="70">
        <v>522</v>
      </c>
      <c r="G25" s="58">
        <v>1072</v>
      </c>
      <c r="H25" s="60">
        <v>556</v>
      </c>
      <c r="I25" s="61">
        <v>573</v>
      </c>
      <c r="J25" s="12"/>
      <c r="K25" s="31" t="s">
        <v>51</v>
      </c>
      <c r="L25" s="108">
        <v>216</v>
      </c>
      <c r="M25" s="108">
        <v>428</v>
      </c>
      <c r="N25" s="110">
        <v>212</v>
      </c>
      <c r="O25" s="108">
        <v>426</v>
      </c>
      <c r="P25" s="70">
        <v>212</v>
      </c>
      <c r="Q25" s="68">
        <v>430</v>
      </c>
      <c r="R25" s="70">
        <v>227</v>
      </c>
      <c r="S25" s="71">
        <v>199</v>
      </c>
      <c r="U25" s="22" t="s">
        <v>85</v>
      </c>
      <c r="V25" s="60">
        <v>905</v>
      </c>
      <c r="W25" s="70">
        <v>2250</v>
      </c>
      <c r="X25" s="76">
        <v>903</v>
      </c>
      <c r="Y25" s="60">
        <v>2221</v>
      </c>
      <c r="Z25" s="70">
        <v>905</v>
      </c>
      <c r="AA25" s="76">
        <v>2260</v>
      </c>
      <c r="AB25" s="60">
        <v>1108</v>
      </c>
      <c r="AC25" s="61">
        <v>1113</v>
      </c>
      <c r="AE25" s="22" t="s">
        <v>118</v>
      </c>
      <c r="AF25" s="60">
        <v>567</v>
      </c>
      <c r="AG25" s="70">
        <v>1271</v>
      </c>
      <c r="AH25" s="58">
        <v>565</v>
      </c>
      <c r="AI25" s="60">
        <v>1263</v>
      </c>
      <c r="AJ25" s="70">
        <v>566</v>
      </c>
      <c r="AK25" s="58">
        <v>1279</v>
      </c>
      <c r="AL25" s="60">
        <v>592</v>
      </c>
      <c r="AM25" s="61">
        <v>671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149</v>
      </c>
      <c r="B26" s="107">
        <v>140</v>
      </c>
      <c r="C26" s="108">
        <v>290</v>
      </c>
      <c r="D26" s="109">
        <v>139</v>
      </c>
      <c r="E26" s="107">
        <v>293</v>
      </c>
      <c r="F26" s="70">
        <v>142</v>
      </c>
      <c r="G26" s="58">
        <v>293</v>
      </c>
      <c r="H26" s="60">
        <v>148</v>
      </c>
      <c r="I26" s="61">
        <v>145</v>
      </c>
      <c r="J26" s="12"/>
      <c r="K26" s="31" t="s">
        <v>52</v>
      </c>
      <c r="L26" s="108">
        <v>172</v>
      </c>
      <c r="M26" s="108">
        <v>391</v>
      </c>
      <c r="N26" s="110">
        <v>169</v>
      </c>
      <c r="O26" s="108">
        <v>390</v>
      </c>
      <c r="P26" s="70">
        <v>168</v>
      </c>
      <c r="Q26" s="68">
        <v>391</v>
      </c>
      <c r="R26" s="70">
        <v>190</v>
      </c>
      <c r="S26" s="71">
        <v>200</v>
      </c>
      <c r="U26" s="22" t="s">
        <v>86</v>
      </c>
      <c r="V26" s="60">
        <v>533</v>
      </c>
      <c r="W26" s="70">
        <v>1218</v>
      </c>
      <c r="X26" s="76">
        <v>518</v>
      </c>
      <c r="Y26" s="60">
        <v>1238</v>
      </c>
      <c r="Z26" s="70">
        <v>518</v>
      </c>
      <c r="AA26" s="76">
        <v>1214</v>
      </c>
      <c r="AB26" s="60">
        <v>638</v>
      </c>
      <c r="AC26" s="61">
        <v>600</v>
      </c>
      <c r="AE26" s="22" t="s">
        <v>119</v>
      </c>
      <c r="AF26" s="60">
        <v>569</v>
      </c>
      <c r="AG26" s="70">
        <v>1268</v>
      </c>
      <c r="AH26" s="58">
        <v>584</v>
      </c>
      <c r="AI26" s="60">
        <v>1253</v>
      </c>
      <c r="AJ26" s="70">
        <v>574</v>
      </c>
      <c r="AK26" s="58">
        <v>1260</v>
      </c>
      <c r="AL26" s="60">
        <v>630</v>
      </c>
      <c r="AM26" s="61">
        <v>623</v>
      </c>
      <c r="AN26" s="17"/>
      <c r="AO26" s="56" t="s">
        <v>9</v>
      </c>
      <c r="AP26" s="66">
        <f>L13+V5+V15+V43+AF37+AF42+AF51+AP18+AP24</f>
        <v>82335</v>
      </c>
      <c r="AQ26" s="66" t="e">
        <f>Y12+AE6+AE16+AE45+AK37+AK42+AK51+AQ18+AQ24</f>
        <v>#VALUE!</v>
      </c>
      <c r="AR26" s="66"/>
      <c r="AS26" s="66">
        <f>O13+Y5+Y15+Y43+AI37+AI42+AI51+AS18+AS24</f>
        <v>185555</v>
      </c>
      <c r="AT26" s="66">
        <f>AB12+AH6+AH16+AH45+AN36+AN41+AN51+AT18+AT24</f>
        <v>8007</v>
      </c>
      <c r="AU26" s="66"/>
      <c r="AV26" s="66">
        <f>R13+AB5+AB15+AB43+AL37+AL42+AL51+AV18+AV24</f>
        <v>92542</v>
      </c>
      <c r="AW26" s="67">
        <f>S13+AC5+AC15+AC43+AM37+AM42+AM51+AW18+AW24</f>
        <v>93013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7">
        <v>3201</v>
      </c>
      <c r="C27" s="108">
        <v>6841</v>
      </c>
      <c r="D27" s="109">
        <v>3141</v>
      </c>
      <c r="E27" s="107">
        <v>6945</v>
      </c>
      <c r="F27" s="99">
        <v>3139</v>
      </c>
      <c r="G27" s="100">
        <v>6822</v>
      </c>
      <c r="H27" s="60">
        <v>3485</v>
      </c>
      <c r="I27" s="61">
        <v>3460</v>
      </c>
      <c r="J27" s="12"/>
      <c r="K27" s="31" t="s">
        <v>53</v>
      </c>
      <c r="L27" s="108">
        <v>224</v>
      </c>
      <c r="M27" s="108">
        <v>603</v>
      </c>
      <c r="N27" s="110">
        <v>227</v>
      </c>
      <c r="O27" s="108">
        <v>585</v>
      </c>
      <c r="P27" s="70">
        <v>227</v>
      </c>
      <c r="Q27" s="68">
        <v>601</v>
      </c>
      <c r="R27" s="70">
        <v>277</v>
      </c>
      <c r="S27" s="71">
        <v>308</v>
      </c>
      <c r="U27" s="22" t="s">
        <v>188</v>
      </c>
      <c r="V27" s="60">
        <v>1053</v>
      </c>
      <c r="W27" s="70">
        <v>2547</v>
      </c>
      <c r="X27" s="76">
        <v>1048</v>
      </c>
      <c r="Y27" s="60">
        <v>2543</v>
      </c>
      <c r="Z27" s="70">
        <v>1036</v>
      </c>
      <c r="AA27" s="76">
        <v>2523</v>
      </c>
      <c r="AB27" s="60">
        <v>1206</v>
      </c>
      <c r="AC27" s="61">
        <v>1337</v>
      </c>
      <c r="AE27" s="22" t="s">
        <v>120</v>
      </c>
      <c r="AF27" s="60">
        <v>647</v>
      </c>
      <c r="AG27" s="70">
        <v>1465</v>
      </c>
      <c r="AH27" s="58">
        <v>644</v>
      </c>
      <c r="AI27" s="60">
        <v>1440</v>
      </c>
      <c r="AJ27" s="70">
        <v>645</v>
      </c>
      <c r="AK27" s="58">
        <v>1470</v>
      </c>
      <c r="AL27" s="60">
        <v>711</v>
      </c>
      <c r="AM27" s="61">
        <v>729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150</v>
      </c>
      <c r="B28" s="107">
        <v>162</v>
      </c>
      <c r="C28" s="108">
        <v>373</v>
      </c>
      <c r="D28" s="109">
        <v>163</v>
      </c>
      <c r="E28" s="107">
        <v>368</v>
      </c>
      <c r="F28" s="70">
        <v>165</v>
      </c>
      <c r="G28" s="58">
        <v>377</v>
      </c>
      <c r="H28" s="60">
        <v>171</v>
      </c>
      <c r="I28" s="61">
        <v>197</v>
      </c>
      <c r="J28" s="12"/>
      <c r="K28" s="31" t="s">
        <v>54</v>
      </c>
      <c r="L28" s="108">
        <v>236</v>
      </c>
      <c r="M28" s="108">
        <v>811</v>
      </c>
      <c r="N28" s="110">
        <v>235</v>
      </c>
      <c r="O28" s="108">
        <v>797</v>
      </c>
      <c r="P28" s="70">
        <v>237</v>
      </c>
      <c r="Q28" s="68">
        <v>813</v>
      </c>
      <c r="R28" s="70">
        <v>392</v>
      </c>
      <c r="S28" s="71">
        <v>405</v>
      </c>
      <c r="U28" s="22" t="s">
        <v>189</v>
      </c>
      <c r="V28" s="60">
        <v>237</v>
      </c>
      <c r="W28" s="70">
        <v>500</v>
      </c>
      <c r="X28" s="76">
        <v>247</v>
      </c>
      <c r="Y28" s="60">
        <v>486</v>
      </c>
      <c r="Z28" s="70">
        <v>239</v>
      </c>
      <c r="AA28" s="76">
        <v>504</v>
      </c>
      <c r="AB28" s="60">
        <v>245</v>
      </c>
      <c r="AC28" s="61">
        <v>241</v>
      </c>
      <c r="AE28" s="22" t="s">
        <v>121</v>
      </c>
      <c r="AF28" s="60">
        <v>93</v>
      </c>
      <c r="AG28" s="70">
        <v>201</v>
      </c>
      <c r="AH28" s="58">
        <v>89</v>
      </c>
      <c r="AI28" s="60">
        <v>200</v>
      </c>
      <c r="AJ28" s="70">
        <v>86</v>
      </c>
      <c r="AK28" s="58">
        <v>197</v>
      </c>
      <c r="AL28" s="60">
        <v>111</v>
      </c>
      <c r="AM28" s="61">
        <v>89</v>
      </c>
      <c r="AN28" s="17"/>
      <c r="AO28" s="36" t="s">
        <v>18</v>
      </c>
      <c r="AP28" s="58">
        <f>L13</f>
        <v>35044</v>
      </c>
      <c r="AQ28" s="92">
        <f>Y12</f>
        <v>1192</v>
      </c>
      <c r="AR28" s="58"/>
      <c r="AS28" s="58">
        <f>O13</f>
        <v>75538</v>
      </c>
      <c r="AT28" s="92">
        <f>AB12</f>
        <v>553</v>
      </c>
      <c r="AU28" s="58"/>
      <c r="AV28" s="58">
        <f>R13</f>
        <v>38558</v>
      </c>
      <c r="AW28" s="59">
        <f>S13</f>
        <v>36980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151</v>
      </c>
      <c r="B29" s="107">
        <v>793</v>
      </c>
      <c r="C29" s="108">
        <v>1781</v>
      </c>
      <c r="D29" s="109">
        <v>790</v>
      </c>
      <c r="E29" s="107">
        <v>1783</v>
      </c>
      <c r="F29" s="70">
        <v>787</v>
      </c>
      <c r="G29" s="58">
        <v>1766</v>
      </c>
      <c r="H29" s="60">
        <v>883</v>
      </c>
      <c r="I29" s="61">
        <v>900</v>
      </c>
      <c r="J29" s="12"/>
      <c r="K29" s="31" t="s">
        <v>55</v>
      </c>
      <c r="L29" s="108">
        <v>3</v>
      </c>
      <c r="M29" s="108">
        <v>9</v>
      </c>
      <c r="N29" s="110">
        <v>4</v>
      </c>
      <c r="O29" s="108">
        <v>8</v>
      </c>
      <c r="P29" s="70">
        <v>4</v>
      </c>
      <c r="Q29" s="68">
        <v>9</v>
      </c>
      <c r="R29" s="70">
        <v>4</v>
      </c>
      <c r="S29" s="71">
        <v>4</v>
      </c>
      <c r="U29" s="22" t="s">
        <v>190</v>
      </c>
      <c r="V29" s="60">
        <v>99</v>
      </c>
      <c r="W29" s="70">
        <v>242</v>
      </c>
      <c r="X29" s="76">
        <v>98</v>
      </c>
      <c r="Y29" s="60">
        <v>240</v>
      </c>
      <c r="Z29" s="70">
        <v>98</v>
      </c>
      <c r="AA29" s="76">
        <v>243</v>
      </c>
      <c r="AB29" s="60">
        <v>122</v>
      </c>
      <c r="AC29" s="61">
        <v>118</v>
      </c>
      <c r="AE29" s="22" t="s">
        <v>122</v>
      </c>
      <c r="AF29" s="60">
        <v>383</v>
      </c>
      <c r="AG29" s="70">
        <v>923</v>
      </c>
      <c r="AH29" s="58">
        <v>382</v>
      </c>
      <c r="AI29" s="60">
        <v>920</v>
      </c>
      <c r="AJ29" s="70">
        <v>380</v>
      </c>
      <c r="AK29" s="58">
        <v>926</v>
      </c>
      <c r="AL29" s="60">
        <v>455</v>
      </c>
      <c r="AM29" s="61">
        <v>465</v>
      </c>
      <c r="AN29" s="17"/>
      <c r="AO29" s="31" t="s">
        <v>19</v>
      </c>
      <c r="AP29" s="60">
        <f>V5</f>
        <v>12444</v>
      </c>
      <c r="AQ29" s="70" t="str">
        <f>AE6</f>
        <v>黒瀬春日野二丁目</v>
      </c>
      <c r="AR29" s="60"/>
      <c r="AS29" s="60">
        <f>Y5</f>
        <v>28382</v>
      </c>
      <c r="AT29" s="70">
        <f>AH6</f>
        <v>167</v>
      </c>
      <c r="AU29" s="60"/>
      <c r="AV29" s="60">
        <f>AB5</f>
        <v>14172</v>
      </c>
      <c r="AW29" s="61">
        <f>AC5</f>
        <v>14210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152</v>
      </c>
      <c r="B30" s="107">
        <v>0</v>
      </c>
      <c r="C30" s="108">
        <v>0</v>
      </c>
      <c r="D30" s="109">
        <v>0</v>
      </c>
      <c r="E30" s="107">
        <v>0</v>
      </c>
      <c r="F30" s="70">
        <v>0</v>
      </c>
      <c r="G30" s="58">
        <v>0</v>
      </c>
      <c r="H30" s="60">
        <v>0</v>
      </c>
      <c r="I30" s="61">
        <v>0</v>
      </c>
      <c r="J30" s="12"/>
      <c r="K30" s="31" t="s">
        <v>56</v>
      </c>
      <c r="L30" s="108">
        <v>392</v>
      </c>
      <c r="M30" s="108">
        <v>1021</v>
      </c>
      <c r="N30" s="110">
        <v>478</v>
      </c>
      <c r="O30" s="108">
        <v>943</v>
      </c>
      <c r="P30" s="70">
        <v>488</v>
      </c>
      <c r="Q30" s="68">
        <v>1027</v>
      </c>
      <c r="R30" s="70">
        <v>466</v>
      </c>
      <c r="S30" s="71">
        <v>477</v>
      </c>
      <c r="U30" s="22" t="s">
        <v>191</v>
      </c>
      <c r="V30" s="60">
        <v>639</v>
      </c>
      <c r="W30" s="70">
        <v>1668</v>
      </c>
      <c r="X30" s="76">
        <v>638</v>
      </c>
      <c r="Y30" s="60">
        <v>1682</v>
      </c>
      <c r="Z30" s="70">
        <v>639</v>
      </c>
      <c r="AA30" s="76">
        <v>1662</v>
      </c>
      <c r="AB30" s="60">
        <v>856</v>
      </c>
      <c r="AC30" s="61">
        <v>826</v>
      </c>
      <c r="AE30" s="22" t="s">
        <v>123</v>
      </c>
      <c r="AF30" s="60">
        <v>159</v>
      </c>
      <c r="AG30" s="70">
        <v>406</v>
      </c>
      <c r="AH30" s="58">
        <v>158</v>
      </c>
      <c r="AI30" s="60">
        <v>411</v>
      </c>
      <c r="AJ30" s="70">
        <v>157</v>
      </c>
      <c r="AK30" s="58">
        <v>406</v>
      </c>
      <c r="AL30" s="60">
        <v>197</v>
      </c>
      <c r="AM30" s="61">
        <v>214</v>
      </c>
      <c r="AN30" s="17"/>
      <c r="AO30" s="31" t="s">
        <v>20</v>
      </c>
      <c r="AP30" s="60">
        <f>V15</f>
        <v>3121</v>
      </c>
      <c r="AQ30" s="70" t="str">
        <f>AE16</f>
        <v>黒瀬町兼広　</v>
      </c>
      <c r="AR30" s="60"/>
      <c r="AS30" s="60">
        <f>Y15</f>
        <v>6815</v>
      </c>
      <c r="AT30" s="70">
        <f>AH16</f>
        <v>98</v>
      </c>
      <c r="AU30" s="60"/>
      <c r="AV30" s="60">
        <f>AB15</f>
        <v>3315</v>
      </c>
      <c r="AW30" s="61">
        <f>AC15</f>
        <v>3500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153</v>
      </c>
      <c r="B31" s="107">
        <v>523</v>
      </c>
      <c r="C31" s="108">
        <v>690</v>
      </c>
      <c r="D31" s="109">
        <v>450</v>
      </c>
      <c r="E31" s="107">
        <v>744</v>
      </c>
      <c r="F31" s="99">
        <v>507</v>
      </c>
      <c r="G31" s="103">
        <v>757</v>
      </c>
      <c r="H31" s="60">
        <v>411</v>
      </c>
      <c r="I31" s="61">
        <v>333</v>
      </c>
      <c r="J31" s="12"/>
      <c r="K31" s="31" t="s">
        <v>131</v>
      </c>
      <c r="L31" s="108">
        <v>653</v>
      </c>
      <c r="M31" s="108">
        <v>1433</v>
      </c>
      <c r="N31" s="110">
        <v>684</v>
      </c>
      <c r="O31" s="108">
        <v>1365</v>
      </c>
      <c r="P31" s="99">
        <v>691</v>
      </c>
      <c r="Q31" s="104">
        <v>1452</v>
      </c>
      <c r="R31" s="70">
        <v>680</v>
      </c>
      <c r="S31" s="71">
        <v>685</v>
      </c>
      <c r="U31" s="22" t="s">
        <v>192</v>
      </c>
      <c r="V31" s="60">
        <v>195</v>
      </c>
      <c r="W31" s="70">
        <v>490</v>
      </c>
      <c r="X31" s="76">
        <v>199</v>
      </c>
      <c r="Y31" s="60">
        <v>471</v>
      </c>
      <c r="Z31" s="70">
        <v>199</v>
      </c>
      <c r="AA31" s="76">
        <v>490</v>
      </c>
      <c r="AB31" s="60">
        <v>235</v>
      </c>
      <c r="AC31" s="61">
        <v>236</v>
      </c>
      <c r="AE31" s="22" t="s">
        <v>124</v>
      </c>
      <c r="AF31" s="60">
        <v>287</v>
      </c>
      <c r="AG31" s="70">
        <v>673</v>
      </c>
      <c r="AH31" s="58">
        <v>282</v>
      </c>
      <c r="AI31" s="60">
        <v>664</v>
      </c>
      <c r="AJ31" s="70">
        <v>283</v>
      </c>
      <c r="AK31" s="58">
        <v>679</v>
      </c>
      <c r="AL31" s="60">
        <v>333</v>
      </c>
      <c r="AM31" s="61">
        <v>331</v>
      </c>
      <c r="AN31" s="17"/>
      <c r="AO31" s="31" t="s">
        <v>21</v>
      </c>
      <c r="AP31" s="60">
        <f>V43</f>
        <v>12006</v>
      </c>
      <c r="AQ31" s="70" t="str">
        <f>AE45</f>
        <v>豊栄町鍛冶屋</v>
      </c>
      <c r="AR31" s="60"/>
      <c r="AS31" s="60">
        <f>Y43</f>
        <v>30181</v>
      </c>
      <c r="AT31" s="70">
        <f>AH45</f>
        <v>122</v>
      </c>
      <c r="AU31" s="60"/>
      <c r="AV31" s="60">
        <f>AB43</f>
        <v>14831</v>
      </c>
      <c r="AW31" s="61">
        <f>AC43</f>
        <v>15350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154</v>
      </c>
      <c r="B32" s="107">
        <v>123</v>
      </c>
      <c r="C32" s="108">
        <v>272</v>
      </c>
      <c r="D32" s="109">
        <v>115</v>
      </c>
      <c r="E32" s="107">
        <v>295</v>
      </c>
      <c r="F32" s="70">
        <v>117</v>
      </c>
      <c r="G32" s="58">
        <v>271</v>
      </c>
      <c r="H32" s="60">
        <v>150</v>
      </c>
      <c r="I32" s="61">
        <v>145</v>
      </c>
      <c r="J32" s="12"/>
      <c r="K32" s="31" t="s">
        <v>57</v>
      </c>
      <c r="L32" s="108">
        <v>190</v>
      </c>
      <c r="M32" s="108">
        <v>531</v>
      </c>
      <c r="N32" s="110">
        <v>189</v>
      </c>
      <c r="O32" s="108">
        <v>532</v>
      </c>
      <c r="P32" s="70">
        <v>184</v>
      </c>
      <c r="Q32" s="68">
        <v>531</v>
      </c>
      <c r="R32" s="70">
        <v>273</v>
      </c>
      <c r="S32" s="71">
        <v>259</v>
      </c>
      <c r="U32" s="22" t="s">
        <v>193</v>
      </c>
      <c r="V32" s="60">
        <v>146</v>
      </c>
      <c r="W32" s="70">
        <v>370</v>
      </c>
      <c r="X32" s="76">
        <v>147</v>
      </c>
      <c r="Y32" s="60">
        <v>356</v>
      </c>
      <c r="Z32" s="70">
        <v>148</v>
      </c>
      <c r="AA32" s="76">
        <v>374</v>
      </c>
      <c r="AB32" s="60">
        <v>167</v>
      </c>
      <c r="AC32" s="61">
        <v>189</v>
      </c>
      <c r="AE32" s="22" t="s">
        <v>125</v>
      </c>
      <c r="AF32" s="60">
        <v>140</v>
      </c>
      <c r="AG32" s="70">
        <v>291</v>
      </c>
      <c r="AH32" s="58">
        <v>140</v>
      </c>
      <c r="AI32" s="60">
        <v>290</v>
      </c>
      <c r="AJ32" s="70">
        <v>140</v>
      </c>
      <c r="AK32" s="58">
        <v>289</v>
      </c>
      <c r="AL32" s="60">
        <v>153</v>
      </c>
      <c r="AM32" s="61">
        <v>137</v>
      </c>
      <c r="AN32" s="17"/>
      <c r="AO32" s="31" t="s">
        <v>23</v>
      </c>
      <c r="AP32" s="60">
        <f>AF37</f>
        <v>10061</v>
      </c>
      <c r="AQ32" s="70">
        <f>AK37</f>
        <v>12836</v>
      </c>
      <c r="AR32" s="60"/>
      <c r="AS32" s="60">
        <f>AI37</f>
        <v>22824</v>
      </c>
      <c r="AT32" s="70">
        <f>AN36</f>
        <v>0</v>
      </c>
      <c r="AU32" s="60"/>
      <c r="AV32" s="60">
        <f>AL37</f>
        <v>11366</v>
      </c>
      <c r="AW32" s="61">
        <f>AM37</f>
        <v>11458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155</v>
      </c>
      <c r="B33" s="107">
        <v>46</v>
      </c>
      <c r="C33" s="108">
        <v>125</v>
      </c>
      <c r="D33" s="109">
        <v>44</v>
      </c>
      <c r="E33" s="107">
        <v>121</v>
      </c>
      <c r="F33" s="70">
        <v>44</v>
      </c>
      <c r="G33" s="58">
        <v>123</v>
      </c>
      <c r="H33" s="60">
        <v>57</v>
      </c>
      <c r="I33" s="61">
        <v>64</v>
      </c>
      <c r="J33" s="12"/>
      <c r="K33" s="31" t="s">
        <v>58</v>
      </c>
      <c r="L33" s="108">
        <v>51</v>
      </c>
      <c r="M33" s="108">
        <v>161</v>
      </c>
      <c r="N33" s="110">
        <v>50</v>
      </c>
      <c r="O33" s="108">
        <v>165</v>
      </c>
      <c r="P33" s="70">
        <v>50</v>
      </c>
      <c r="Q33" s="68">
        <v>162</v>
      </c>
      <c r="R33" s="70">
        <v>80</v>
      </c>
      <c r="S33" s="71">
        <v>85</v>
      </c>
      <c r="U33" s="22" t="s">
        <v>194</v>
      </c>
      <c r="V33" s="60">
        <v>282</v>
      </c>
      <c r="W33" s="70">
        <v>718</v>
      </c>
      <c r="X33" s="76">
        <v>283</v>
      </c>
      <c r="Y33" s="60">
        <v>711</v>
      </c>
      <c r="Z33" s="70">
        <v>281</v>
      </c>
      <c r="AA33" s="105">
        <v>719</v>
      </c>
      <c r="AB33" s="60">
        <v>342</v>
      </c>
      <c r="AC33" s="61">
        <v>369</v>
      </c>
      <c r="AE33" s="22" t="s">
        <v>126</v>
      </c>
      <c r="AF33" s="60">
        <v>146</v>
      </c>
      <c r="AG33" s="70">
        <v>304</v>
      </c>
      <c r="AH33" s="58">
        <v>142</v>
      </c>
      <c r="AI33" s="60">
        <v>309</v>
      </c>
      <c r="AJ33" s="70">
        <v>141</v>
      </c>
      <c r="AK33" s="58">
        <v>304</v>
      </c>
      <c r="AL33" s="60">
        <v>152</v>
      </c>
      <c r="AM33" s="61">
        <v>157</v>
      </c>
      <c r="AN33" s="17"/>
      <c r="AO33" s="31" t="s">
        <v>24</v>
      </c>
      <c r="AP33" s="60">
        <f>AF42</f>
        <v>1063</v>
      </c>
      <c r="AQ33" s="70">
        <f>AK42</f>
        <v>1410</v>
      </c>
      <c r="AR33" s="60"/>
      <c r="AS33" s="60">
        <f>AI42</f>
        <v>2473</v>
      </c>
      <c r="AT33" s="70">
        <f>AN41</f>
        <v>0</v>
      </c>
      <c r="AU33" s="60"/>
      <c r="AV33" s="60">
        <f>AL42</f>
        <v>1140</v>
      </c>
      <c r="AW33" s="61">
        <f>AM42</f>
        <v>1333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156</v>
      </c>
      <c r="B34" s="107">
        <v>454</v>
      </c>
      <c r="C34" s="108">
        <v>821</v>
      </c>
      <c r="D34" s="109">
        <v>442</v>
      </c>
      <c r="E34" s="107">
        <v>850</v>
      </c>
      <c r="F34" s="70">
        <v>440</v>
      </c>
      <c r="G34" s="58">
        <v>822</v>
      </c>
      <c r="H34" s="60">
        <v>452</v>
      </c>
      <c r="I34" s="61">
        <v>398</v>
      </c>
      <c r="J34" s="12"/>
      <c r="K34" s="31" t="s">
        <v>59</v>
      </c>
      <c r="L34" s="108">
        <v>158</v>
      </c>
      <c r="M34" s="108">
        <v>337</v>
      </c>
      <c r="N34" s="110">
        <v>158</v>
      </c>
      <c r="O34" s="108">
        <v>324</v>
      </c>
      <c r="P34" s="70">
        <v>159</v>
      </c>
      <c r="Q34" s="68">
        <v>343</v>
      </c>
      <c r="R34" s="70">
        <v>158</v>
      </c>
      <c r="S34" s="71">
        <v>166</v>
      </c>
      <c r="U34" s="22" t="s">
        <v>195</v>
      </c>
      <c r="V34" s="60">
        <v>472</v>
      </c>
      <c r="W34" s="70">
        <v>1366</v>
      </c>
      <c r="X34" s="76">
        <v>475</v>
      </c>
      <c r="Y34" s="60">
        <v>1360</v>
      </c>
      <c r="Z34" s="70">
        <v>475</v>
      </c>
      <c r="AA34" s="76">
        <v>1365</v>
      </c>
      <c r="AB34" s="60">
        <v>661</v>
      </c>
      <c r="AC34" s="61">
        <v>699</v>
      </c>
      <c r="AE34" s="22" t="s">
        <v>127</v>
      </c>
      <c r="AF34" s="60">
        <v>257</v>
      </c>
      <c r="AG34" s="70">
        <v>568</v>
      </c>
      <c r="AH34" s="58">
        <v>260</v>
      </c>
      <c r="AI34" s="60">
        <v>558</v>
      </c>
      <c r="AJ34" s="70">
        <v>260</v>
      </c>
      <c r="AK34" s="58">
        <v>566</v>
      </c>
      <c r="AL34" s="60">
        <v>281</v>
      </c>
      <c r="AM34" s="61">
        <v>277</v>
      </c>
      <c r="AN34" s="17"/>
      <c r="AO34" s="31" t="s">
        <v>25</v>
      </c>
      <c r="AP34" s="60">
        <f>AF51</f>
        <v>1561</v>
      </c>
      <c r="AQ34" s="70">
        <f>AK51</f>
        <v>0</v>
      </c>
      <c r="AR34" s="60"/>
      <c r="AS34" s="60">
        <f>AI51</f>
        <v>3382</v>
      </c>
      <c r="AT34" s="70">
        <f>AN51</f>
        <v>0</v>
      </c>
      <c r="AU34" s="60"/>
      <c r="AV34" s="60">
        <f>AL51</f>
        <v>1548</v>
      </c>
      <c r="AW34" s="61">
        <f>AM51</f>
        <v>1834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157</v>
      </c>
      <c r="B35" s="107">
        <v>224</v>
      </c>
      <c r="C35" s="108">
        <v>408</v>
      </c>
      <c r="D35" s="109">
        <v>222</v>
      </c>
      <c r="E35" s="107">
        <v>406</v>
      </c>
      <c r="F35" s="70">
        <v>219</v>
      </c>
      <c r="G35" s="58">
        <v>396</v>
      </c>
      <c r="H35" s="60">
        <v>197</v>
      </c>
      <c r="I35" s="61">
        <v>209</v>
      </c>
      <c r="J35" s="12"/>
      <c r="K35" s="31" t="s">
        <v>60</v>
      </c>
      <c r="L35" s="108">
        <v>135</v>
      </c>
      <c r="M35" s="108">
        <v>406</v>
      </c>
      <c r="N35" s="110">
        <v>143</v>
      </c>
      <c r="O35" s="108">
        <v>367</v>
      </c>
      <c r="P35" s="70">
        <v>144</v>
      </c>
      <c r="Q35" s="68">
        <v>407</v>
      </c>
      <c r="R35" s="70">
        <v>178</v>
      </c>
      <c r="S35" s="71">
        <v>189</v>
      </c>
      <c r="U35" s="22" t="s">
        <v>196</v>
      </c>
      <c r="V35" s="60">
        <v>252</v>
      </c>
      <c r="W35" s="70">
        <v>638</v>
      </c>
      <c r="X35" s="76">
        <v>250</v>
      </c>
      <c r="Y35" s="60">
        <v>636</v>
      </c>
      <c r="Z35" s="70">
        <v>251</v>
      </c>
      <c r="AA35" s="105">
        <v>638</v>
      </c>
      <c r="AB35" s="60">
        <v>313</v>
      </c>
      <c r="AC35" s="61">
        <v>323</v>
      </c>
      <c r="AE35" s="122" t="s">
        <v>128</v>
      </c>
      <c r="AF35" s="60">
        <v>335</v>
      </c>
      <c r="AG35" s="70">
        <v>842</v>
      </c>
      <c r="AH35" s="58">
        <v>325</v>
      </c>
      <c r="AI35" s="60">
        <v>869</v>
      </c>
      <c r="AJ35" s="70">
        <v>322</v>
      </c>
      <c r="AK35" s="58">
        <v>840</v>
      </c>
      <c r="AL35" s="60">
        <v>443</v>
      </c>
      <c r="AM35" s="61">
        <v>426</v>
      </c>
      <c r="AN35" s="17"/>
      <c r="AO35" s="31" t="s">
        <v>26</v>
      </c>
      <c r="AP35" s="37">
        <f>AP18</f>
        <v>2599</v>
      </c>
      <c r="AQ35" s="96">
        <f>AQ18</f>
        <v>6111</v>
      </c>
      <c r="AR35" s="37"/>
      <c r="AS35" s="37">
        <f>AS18</f>
        <v>5999</v>
      </c>
      <c r="AT35" s="96">
        <f>AT18</f>
        <v>2608</v>
      </c>
      <c r="AU35" s="37"/>
      <c r="AV35" s="37">
        <f>AV18</f>
        <v>2886</v>
      </c>
      <c r="AW35" s="38">
        <f>AW18</f>
        <v>3113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158</v>
      </c>
      <c r="B36" s="107">
        <v>711</v>
      </c>
      <c r="C36" s="108">
        <v>1511</v>
      </c>
      <c r="D36" s="109">
        <v>708</v>
      </c>
      <c r="E36" s="107">
        <v>1513</v>
      </c>
      <c r="F36" s="70">
        <v>711</v>
      </c>
      <c r="G36" s="58">
        <v>1520</v>
      </c>
      <c r="H36" s="60">
        <v>778</v>
      </c>
      <c r="I36" s="61">
        <v>735</v>
      </c>
      <c r="J36" s="12"/>
      <c r="K36" s="31" t="s">
        <v>61</v>
      </c>
      <c r="L36" s="108">
        <v>300</v>
      </c>
      <c r="M36" s="108">
        <v>729</v>
      </c>
      <c r="N36" s="110">
        <v>302</v>
      </c>
      <c r="O36" s="108">
        <v>717</v>
      </c>
      <c r="P36" s="70">
        <v>306</v>
      </c>
      <c r="Q36" s="68">
        <v>735</v>
      </c>
      <c r="R36" s="70">
        <v>354</v>
      </c>
      <c r="S36" s="71">
        <v>363</v>
      </c>
      <c r="U36" s="22" t="s">
        <v>197</v>
      </c>
      <c r="V36" s="60">
        <v>172</v>
      </c>
      <c r="W36" s="70">
        <v>495</v>
      </c>
      <c r="X36" s="76">
        <v>169</v>
      </c>
      <c r="Y36" s="60">
        <v>494</v>
      </c>
      <c r="Z36" s="70">
        <v>170</v>
      </c>
      <c r="AA36" s="76">
        <v>500</v>
      </c>
      <c r="AB36" s="60">
        <v>247</v>
      </c>
      <c r="AC36" s="61">
        <v>247</v>
      </c>
      <c r="AE36" s="123" t="s">
        <v>225</v>
      </c>
      <c r="AF36" s="64">
        <v>1</v>
      </c>
      <c r="AG36" s="93"/>
      <c r="AH36" s="64"/>
      <c r="AI36" s="64">
        <v>2</v>
      </c>
      <c r="AJ36" s="93"/>
      <c r="AK36" s="64"/>
      <c r="AL36" s="64">
        <v>1</v>
      </c>
      <c r="AM36" s="65">
        <v>1</v>
      </c>
      <c r="AN36" s="17"/>
      <c r="AO36" s="31" t="s">
        <v>22</v>
      </c>
      <c r="AP36" s="39">
        <f>AP24</f>
        <v>4436</v>
      </c>
      <c r="AQ36" s="97">
        <f>AQ24</f>
        <v>10101</v>
      </c>
      <c r="AR36" s="39"/>
      <c r="AS36" s="39">
        <f>AS24</f>
        <v>9961</v>
      </c>
      <c r="AT36" s="97">
        <f t="shared" ref="AT36" si="5">AT24</f>
        <v>4459</v>
      </c>
      <c r="AU36" s="39"/>
      <c r="AV36" s="39">
        <f>AV24</f>
        <v>4726</v>
      </c>
      <c r="AW36" s="40">
        <f>AW24</f>
        <v>5235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159</v>
      </c>
      <c r="B37" s="107">
        <v>225</v>
      </c>
      <c r="C37" s="108">
        <v>398</v>
      </c>
      <c r="D37" s="109">
        <v>222</v>
      </c>
      <c r="E37" s="107">
        <v>393</v>
      </c>
      <c r="F37" s="70">
        <v>219</v>
      </c>
      <c r="G37" s="58">
        <v>399</v>
      </c>
      <c r="H37" s="60">
        <v>233</v>
      </c>
      <c r="I37" s="61">
        <v>160</v>
      </c>
      <c r="J37" s="12"/>
      <c r="K37" s="31" t="s">
        <v>132</v>
      </c>
      <c r="L37" s="108">
        <v>217</v>
      </c>
      <c r="M37" s="108">
        <v>363</v>
      </c>
      <c r="N37" s="110">
        <v>208</v>
      </c>
      <c r="O37" s="108">
        <v>361</v>
      </c>
      <c r="P37" s="99">
        <v>229</v>
      </c>
      <c r="Q37" s="104">
        <v>429</v>
      </c>
      <c r="R37" s="70">
        <v>209</v>
      </c>
      <c r="S37" s="71">
        <v>152</v>
      </c>
      <c r="U37" s="22" t="s">
        <v>198</v>
      </c>
      <c r="V37" s="60">
        <v>253</v>
      </c>
      <c r="W37" s="70">
        <v>686</v>
      </c>
      <c r="X37" s="76">
        <v>249</v>
      </c>
      <c r="Y37" s="60">
        <v>686</v>
      </c>
      <c r="Z37" s="70">
        <v>249</v>
      </c>
      <c r="AA37" s="105">
        <v>695</v>
      </c>
      <c r="AB37" s="60">
        <v>344</v>
      </c>
      <c r="AC37" s="61">
        <v>342</v>
      </c>
      <c r="AE37" s="54" t="s">
        <v>13</v>
      </c>
      <c r="AF37" s="66">
        <f>SUM(AF4:AF36)</f>
        <v>10061</v>
      </c>
      <c r="AG37" s="66">
        <f>SUM(AG4:AG35)</f>
        <v>22908</v>
      </c>
      <c r="AH37" s="58">
        <f t="shared" ref="AH37:AH42" si="6">AF37-AG37</f>
        <v>-12847</v>
      </c>
      <c r="AI37" s="66">
        <f>SUM(AI4:AI36)</f>
        <v>22824</v>
      </c>
      <c r="AJ37" s="66">
        <f>SUM(AJ4:AJ35)</f>
        <v>9988</v>
      </c>
      <c r="AK37" s="58">
        <f t="shared" ref="AK37:AK42" si="7">AI37-AJ37</f>
        <v>12836</v>
      </c>
      <c r="AL37" s="66">
        <f>SUM(AL4:AL36)</f>
        <v>11366</v>
      </c>
      <c r="AM37" s="67">
        <f>SUM(AM4:AM36)</f>
        <v>11458</v>
      </c>
      <c r="AN37" s="17"/>
      <c r="AO37" s="57" t="s">
        <v>3</v>
      </c>
      <c r="AP37" s="88">
        <f>SUM(AP28:AP36)</f>
        <v>82335</v>
      </c>
      <c r="AQ37" s="88">
        <f>SUM(AQ28:AQ36)</f>
        <v>31650</v>
      </c>
      <c r="AR37" s="88"/>
      <c r="AS37" s="88">
        <f>SUM(AS28:AS36)</f>
        <v>185555</v>
      </c>
      <c r="AT37" s="88">
        <f>SUM(AT28:AT36)</f>
        <v>8007</v>
      </c>
      <c r="AU37" s="88"/>
      <c r="AV37" s="88">
        <f>SUM(AV28:AV36)</f>
        <v>92542</v>
      </c>
      <c r="AW37" s="89">
        <f>SUM(AW28:AW36)</f>
        <v>93013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160</v>
      </c>
      <c r="B38" s="107">
        <v>336</v>
      </c>
      <c r="C38" s="108">
        <v>705</v>
      </c>
      <c r="D38" s="109">
        <v>325</v>
      </c>
      <c r="E38" s="107">
        <v>722</v>
      </c>
      <c r="F38" s="70">
        <v>328</v>
      </c>
      <c r="G38" s="58">
        <v>704</v>
      </c>
      <c r="H38" s="60">
        <v>371</v>
      </c>
      <c r="I38" s="61">
        <v>351</v>
      </c>
      <c r="J38" s="12"/>
      <c r="K38" s="31" t="s">
        <v>62</v>
      </c>
      <c r="L38" s="108">
        <v>136</v>
      </c>
      <c r="M38" s="108">
        <v>355</v>
      </c>
      <c r="N38" s="110">
        <v>133</v>
      </c>
      <c r="O38" s="108">
        <v>360</v>
      </c>
      <c r="P38" s="70">
        <v>127</v>
      </c>
      <c r="Q38" s="68">
        <v>331</v>
      </c>
      <c r="R38" s="70">
        <v>180</v>
      </c>
      <c r="S38" s="71">
        <v>180</v>
      </c>
      <c r="U38" s="22" t="s">
        <v>199</v>
      </c>
      <c r="V38" s="60">
        <v>296</v>
      </c>
      <c r="W38" s="70">
        <v>905</v>
      </c>
      <c r="X38" s="76">
        <v>293</v>
      </c>
      <c r="Y38" s="60">
        <v>902</v>
      </c>
      <c r="Z38" s="70">
        <v>295</v>
      </c>
      <c r="AA38" s="76">
        <v>912</v>
      </c>
      <c r="AB38" s="60">
        <v>419</v>
      </c>
      <c r="AC38" s="61">
        <v>483</v>
      </c>
      <c r="AE38" s="33" t="s">
        <v>88</v>
      </c>
      <c r="AF38" s="78">
        <v>199</v>
      </c>
      <c r="AG38" s="68">
        <v>493</v>
      </c>
      <c r="AH38" s="58">
        <v>202</v>
      </c>
      <c r="AI38" s="78">
        <v>482</v>
      </c>
      <c r="AJ38" s="68">
        <v>202</v>
      </c>
      <c r="AK38" s="58">
        <v>491</v>
      </c>
      <c r="AL38" s="78">
        <v>217</v>
      </c>
      <c r="AM38" s="79">
        <v>265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161</v>
      </c>
      <c r="B39" s="107">
        <v>1066</v>
      </c>
      <c r="C39" s="108">
        <v>2096</v>
      </c>
      <c r="D39" s="109">
        <v>1073</v>
      </c>
      <c r="E39" s="107">
        <v>2054</v>
      </c>
      <c r="F39" s="70">
        <v>1072</v>
      </c>
      <c r="G39" s="58">
        <v>2076</v>
      </c>
      <c r="H39" s="60">
        <v>1120</v>
      </c>
      <c r="I39" s="61">
        <v>934</v>
      </c>
      <c r="J39" s="12"/>
      <c r="K39" s="31" t="s">
        <v>63</v>
      </c>
      <c r="L39" s="108">
        <v>190</v>
      </c>
      <c r="M39" s="108">
        <v>468</v>
      </c>
      <c r="N39" s="110">
        <v>189</v>
      </c>
      <c r="O39" s="108">
        <v>463</v>
      </c>
      <c r="P39" s="70">
        <v>186</v>
      </c>
      <c r="Q39" s="68">
        <v>462</v>
      </c>
      <c r="R39" s="70">
        <v>230</v>
      </c>
      <c r="S39" s="71">
        <v>233</v>
      </c>
      <c r="U39" s="22" t="s">
        <v>200</v>
      </c>
      <c r="V39" s="60">
        <v>346</v>
      </c>
      <c r="W39" s="70">
        <v>1018</v>
      </c>
      <c r="X39" s="76">
        <v>349</v>
      </c>
      <c r="Y39" s="60">
        <v>986</v>
      </c>
      <c r="Z39" s="70">
        <v>351</v>
      </c>
      <c r="AA39" s="76">
        <v>1028</v>
      </c>
      <c r="AB39" s="60">
        <v>476</v>
      </c>
      <c r="AC39" s="61">
        <v>510</v>
      </c>
      <c r="AE39" s="22" t="s">
        <v>89</v>
      </c>
      <c r="AF39" s="60">
        <v>154</v>
      </c>
      <c r="AG39" s="70">
        <v>349</v>
      </c>
      <c r="AH39" s="58">
        <v>154</v>
      </c>
      <c r="AI39" s="60">
        <v>348</v>
      </c>
      <c r="AJ39" s="70">
        <v>156</v>
      </c>
      <c r="AK39" s="103">
        <v>355</v>
      </c>
      <c r="AL39" s="60">
        <v>168</v>
      </c>
      <c r="AM39" s="61">
        <v>180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162</v>
      </c>
      <c r="B40" s="107">
        <v>900</v>
      </c>
      <c r="C40" s="108">
        <v>1706</v>
      </c>
      <c r="D40" s="109">
        <v>876</v>
      </c>
      <c r="E40" s="107">
        <v>1739</v>
      </c>
      <c r="F40" s="70">
        <v>880</v>
      </c>
      <c r="G40" s="58">
        <v>1708</v>
      </c>
      <c r="H40" s="60">
        <v>914</v>
      </c>
      <c r="I40" s="61">
        <v>825</v>
      </c>
      <c r="J40" s="12"/>
      <c r="K40" s="22" t="s">
        <v>64</v>
      </c>
      <c r="L40" s="70">
        <v>218</v>
      </c>
      <c r="M40" s="70">
        <v>574</v>
      </c>
      <c r="N40" s="68">
        <v>233</v>
      </c>
      <c r="O40" s="70">
        <v>552</v>
      </c>
      <c r="P40" s="70">
        <v>228</v>
      </c>
      <c r="Q40" s="68">
        <v>567</v>
      </c>
      <c r="R40" s="70">
        <v>272</v>
      </c>
      <c r="S40" s="71">
        <v>280</v>
      </c>
      <c r="U40" s="22" t="s">
        <v>201</v>
      </c>
      <c r="V40" s="60">
        <v>0</v>
      </c>
      <c r="W40" s="70">
        <v>0</v>
      </c>
      <c r="X40" s="76">
        <v>0</v>
      </c>
      <c r="Y40" s="60">
        <v>0</v>
      </c>
      <c r="Z40" s="70">
        <v>0</v>
      </c>
      <c r="AA40" s="76">
        <v>0</v>
      </c>
      <c r="AB40" s="60">
        <v>0</v>
      </c>
      <c r="AC40" s="61">
        <v>0</v>
      </c>
      <c r="AE40" s="22" t="s">
        <v>205</v>
      </c>
      <c r="AF40" s="60">
        <v>453</v>
      </c>
      <c r="AG40" s="70">
        <v>1105</v>
      </c>
      <c r="AH40" s="58">
        <v>455</v>
      </c>
      <c r="AI40" s="60">
        <v>1088</v>
      </c>
      <c r="AJ40" s="70">
        <v>456</v>
      </c>
      <c r="AK40" s="58">
        <v>1110</v>
      </c>
      <c r="AL40" s="60">
        <v>496</v>
      </c>
      <c r="AM40" s="61">
        <v>592</v>
      </c>
      <c r="AN40" s="17"/>
      <c r="AO40" s="127" t="s">
        <v>28</v>
      </c>
      <c r="AP40" s="127"/>
      <c r="AQ40" s="127"/>
      <c r="AR40" s="127"/>
      <c r="AS40" s="127"/>
      <c r="AT40" s="127"/>
      <c r="AU40" s="127"/>
      <c r="AV40" s="127"/>
      <c r="AW40" s="127"/>
      <c r="AY40" s="16"/>
      <c r="AZ40" s="17"/>
      <c r="BA40" s="17"/>
      <c r="BB40" s="17"/>
    </row>
    <row r="41" spans="1:54" s="13" customFormat="1" ht="14.1" customHeight="1" x14ac:dyDescent="0.15">
      <c r="A41" s="31" t="s">
        <v>163</v>
      </c>
      <c r="B41" s="107">
        <v>556</v>
      </c>
      <c r="C41" s="108">
        <v>1250</v>
      </c>
      <c r="D41" s="109">
        <v>557</v>
      </c>
      <c r="E41" s="107">
        <v>1216</v>
      </c>
      <c r="F41" s="70">
        <v>555</v>
      </c>
      <c r="G41" s="58">
        <v>1251</v>
      </c>
      <c r="H41" s="60">
        <v>629</v>
      </c>
      <c r="I41" s="61">
        <v>587</v>
      </c>
      <c r="J41" s="12"/>
      <c r="K41" s="22" t="s">
        <v>65</v>
      </c>
      <c r="L41" s="70">
        <v>304</v>
      </c>
      <c r="M41" s="70">
        <v>655</v>
      </c>
      <c r="N41" s="68">
        <v>317</v>
      </c>
      <c r="O41" s="70">
        <v>639</v>
      </c>
      <c r="P41" s="70">
        <v>305</v>
      </c>
      <c r="Q41" s="68">
        <v>630</v>
      </c>
      <c r="R41" s="70">
        <v>340</v>
      </c>
      <c r="S41" s="71">
        <v>299</v>
      </c>
      <c r="U41" s="22" t="s">
        <v>202</v>
      </c>
      <c r="V41" s="60">
        <v>10</v>
      </c>
      <c r="W41" s="70">
        <v>10</v>
      </c>
      <c r="X41" s="76">
        <v>10</v>
      </c>
      <c r="Y41" s="60">
        <v>10</v>
      </c>
      <c r="Z41" s="70">
        <v>10</v>
      </c>
      <c r="AA41" s="76">
        <v>10</v>
      </c>
      <c r="AB41" s="60">
        <v>10</v>
      </c>
      <c r="AC41" s="61">
        <v>0</v>
      </c>
      <c r="AE41" s="49" t="s">
        <v>90</v>
      </c>
      <c r="AF41" s="62">
        <v>257</v>
      </c>
      <c r="AG41" s="72">
        <v>541</v>
      </c>
      <c r="AH41" s="58">
        <v>248</v>
      </c>
      <c r="AI41" s="62">
        <v>555</v>
      </c>
      <c r="AJ41" s="72">
        <v>249</v>
      </c>
      <c r="AK41" s="58">
        <v>541</v>
      </c>
      <c r="AL41" s="62">
        <v>259</v>
      </c>
      <c r="AM41" s="63">
        <v>296</v>
      </c>
      <c r="AN41" s="17"/>
      <c r="AO41" s="127"/>
      <c r="AP41" s="127"/>
      <c r="AQ41" s="127"/>
      <c r="AR41" s="127"/>
      <c r="AS41" s="127"/>
      <c r="AT41" s="127"/>
      <c r="AU41" s="127"/>
      <c r="AV41" s="127"/>
      <c r="AW41" s="127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7">
        <v>340</v>
      </c>
      <c r="C42" s="108">
        <v>1106</v>
      </c>
      <c r="D42" s="109">
        <v>343</v>
      </c>
      <c r="E42" s="107">
        <v>1082</v>
      </c>
      <c r="F42" s="70">
        <v>342</v>
      </c>
      <c r="G42" s="58">
        <v>1102</v>
      </c>
      <c r="H42" s="60">
        <v>539</v>
      </c>
      <c r="I42" s="61">
        <v>543</v>
      </c>
      <c r="J42" s="12"/>
      <c r="K42" s="22" t="s">
        <v>66</v>
      </c>
      <c r="L42" s="70">
        <v>403</v>
      </c>
      <c r="M42" s="70">
        <v>926</v>
      </c>
      <c r="N42" s="68">
        <v>380</v>
      </c>
      <c r="O42" s="70">
        <v>986</v>
      </c>
      <c r="P42" s="70">
        <v>372</v>
      </c>
      <c r="Q42" s="68">
        <v>893</v>
      </c>
      <c r="R42" s="70">
        <v>542</v>
      </c>
      <c r="S42" s="71">
        <v>444</v>
      </c>
      <c r="U42" s="49" t="s">
        <v>203</v>
      </c>
      <c r="V42" s="62">
        <v>3</v>
      </c>
      <c r="W42" s="72">
        <v>3</v>
      </c>
      <c r="X42" s="76">
        <v>3</v>
      </c>
      <c r="Y42" s="62">
        <v>3</v>
      </c>
      <c r="Z42" s="72">
        <v>4</v>
      </c>
      <c r="AA42" s="76">
        <v>4</v>
      </c>
      <c r="AB42" s="62">
        <v>3</v>
      </c>
      <c r="AC42" s="63">
        <v>0</v>
      </c>
      <c r="AE42" s="54" t="s">
        <v>14</v>
      </c>
      <c r="AF42" s="66">
        <f>SUM(AF38:AF41)</f>
        <v>1063</v>
      </c>
      <c r="AG42" s="66">
        <f>SUM(AG38:AG41)</f>
        <v>2488</v>
      </c>
      <c r="AH42" s="58">
        <f t="shared" si="6"/>
        <v>-1425</v>
      </c>
      <c r="AI42" s="66">
        <f>SUM(AI38:AI41)</f>
        <v>2473</v>
      </c>
      <c r="AJ42" s="66">
        <f>SUM(AJ38:AJ41)</f>
        <v>1063</v>
      </c>
      <c r="AK42" s="58">
        <f t="shared" si="7"/>
        <v>1410</v>
      </c>
      <c r="AL42" s="66">
        <f>SUM(AL38:AL41)</f>
        <v>1140</v>
      </c>
      <c r="AM42" s="67">
        <f>SUM(AM38:AM41)</f>
        <v>1333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164</v>
      </c>
      <c r="B43" s="107">
        <v>2</v>
      </c>
      <c r="C43" s="108">
        <v>1</v>
      </c>
      <c r="D43" s="109">
        <v>1</v>
      </c>
      <c r="E43" s="107">
        <v>2</v>
      </c>
      <c r="F43" s="70">
        <v>1</v>
      </c>
      <c r="G43" s="58">
        <v>1</v>
      </c>
      <c r="H43" s="60">
        <v>2</v>
      </c>
      <c r="I43" s="61">
        <v>0</v>
      </c>
      <c r="J43" s="12"/>
      <c r="K43" s="22" t="s">
        <v>67</v>
      </c>
      <c r="L43" s="70">
        <v>255</v>
      </c>
      <c r="M43" s="70">
        <v>646</v>
      </c>
      <c r="N43" s="68">
        <v>256</v>
      </c>
      <c r="O43" s="70">
        <v>642</v>
      </c>
      <c r="P43" s="70">
        <v>257</v>
      </c>
      <c r="Q43" s="68">
        <v>648</v>
      </c>
      <c r="R43" s="70">
        <v>308</v>
      </c>
      <c r="S43" s="71">
        <v>334</v>
      </c>
      <c r="U43" s="54" t="s">
        <v>8</v>
      </c>
      <c r="V43" s="66">
        <f>SUM(V16:V27)+SUM(V28:V42)</f>
        <v>12006</v>
      </c>
      <c r="W43" s="66">
        <f>SUM(W16:W27)+SUM(W28:W42)</f>
        <v>30464</v>
      </c>
      <c r="X43" s="66"/>
      <c r="Y43" s="66">
        <f>SUM(Y16:Y27)+SUM(Y28:Y42)</f>
        <v>30181</v>
      </c>
      <c r="Z43" s="66">
        <f>SUM(Z16:Z27)+SUM(Z28:Z42)</f>
        <v>11968</v>
      </c>
      <c r="AA43" s="66"/>
      <c r="AB43" s="66">
        <f>SUM(AB16:AB27)+SUM(AB28:AB42)</f>
        <v>14831</v>
      </c>
      <c r="AC43" s="67">
        <f>SUM(AC16:AC27)+SUM(AC28:AC42)</f>
        <v>15350</v>
      </c>
      <c r="AE43" s="33" t="s">
        <v>206</v>
      </c>
      <c r="AF43" s="78">
        <v>229</v>
      </c>
      <c r="AG43" s="68">
        <v>492</v>
      </c>
      <c r="AH43" s="58">
        <v>231</v>
      </c>
      <c r="AI43" s="78">
        <v>485</v>
      </c>
      <c r="AJ43" s="68">
        <v>230</v>
      </c>
      <c r="AK43" s="58">
        <v>493</v>
      </c>
      <c r="AL43" s="78">
        <v>230</v>
      </c>
      <c r="AM43" s="79">
        <v>255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165</v>
      </c>
      <c r="B44" s="107">
        <v>372</v>
      </c>
      <c r="C44" s="108">
        <v>540</v>
      </c>
      <c r="D44" s="109">
        <v>376</v>
      </c>
      <c r="E44" s="107">
        <v>538</v>
      </c>
      <c r="F44" s="99">
        <v>371</v>
      </c>
      <c r="G44" s="103">
        <v>531</v>
      </c>
      <c r="H44" s="60">
        <v>269</v>
      </c>
      <c r="I44" s="61">
        <v>269</v>
      </c>
      <c r="J44" s="12"/>
      <c r="K44" s="22" t="s">
        <v>68</v>
      </c>
      <c r="L44" s="70">
        <v>91</v>
      </c>
      <c r="M44" s="70">
        <v>196</v>
      </c>
      <c r="N44" s="68">
        <v>84</v>
      </c>
      <c r="O44" s="70">
        <v>199</v>
      </c>
      <c r="P44" s="70">
        <v>82</v>
      </c>
      <c r="Q44" s="68">
        <v>192</v>
      </c>
      <c r="R44" s="70">
        <v>98</v>
      </c>
      <c r="S44" s="71">
        <v>101</v>
      </c>
      <c r="U44" s="25"/>
      <c r="V44" s="25"/>
      <c r="W44" s="25"/>
      <c r="X44" s="25"/>
      <c r="Y44" s="25"/>
      <c r="Z44" s="25"/>
      <c r="AA44" s="25"/>
      <c r="AB44" s="25"/>
      <c r="AC44" s="25"/>
      <c r="AE44" s="22" t="s">
        <v>207</v>
      </c>
      <c r="AF44" s="60">
        <v>26</v>
      </c>
      <c r="AG44" s="70">
        <v>56</v>
      </c>
      <c r="AH44" s="58">
        <v>26</v>
      </c>
      <c r="AI44" s="60">
        <v>53</v>
      </c>
      <c r="AJ44" s="70">
        <v>26</v>
      </c>
      <c r="AK44" s="58">
        <v>57</v>
      </c>
      <c r="AL44" s="60">
        <v>24</v>
      </c>
      <c r="AM44" s="61">
        <v>29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166</v>
      </c>
      <c r="B45" s="107">
        <v>430</v>
      </c>
      <c r="C45" s="108">
        <v>551</v>
      </c>
      <c r="D45" s="109">
        <v>437</v>
      </c>
      <c r="E45" s="107">
        <v>543</v>
      </c>
      <c r="F45" s="99">
        <v>429</v>
      </c>
      <c r="G45" s="103">
        <v>539</v>
      </c>
      <c r="H45" s="60">
        <v>286</v>
      </c>
      <c r="I45" s="61">
        <v>257</v>
      </c>
      <c r="J45" s="12"/>
      <c r="K45" s="22" t="s">
        <v>69</v>
      </c>
      <c r="L45" s="70">
        <v>1</v>
      </c>
      <c r="M45" s="70">
        <v>0</v>
      </c>
      <c r="N45" s="68">
        <v>0</v>
      </c>
      <c r="O45" s="70">
        <v>1</v>
      </c>
      <c r="P45" s="70">
        <v>0</v>
      </c>
      <c r="Q45" s="68">
        <v>0</v>
      </c>
      <c r="R45" s="70">
        <v>1</v>
      </c>
      <c r="S45" s="71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87</v>
      </c>
      <c r="AF45" s="60">
        <v>123</v>
      </c>
      <c r="AG45" s="70">
        <v>254</v>
      </c>
      <c r="AH45" s="58">
        <v>122</v>
      </c>
      <c r="AI45" s="60">
        <v>259</v>
      </c>
      <c r="AJ45" s="70">
        <v>122</v>
      </c>
      <c r="AK45" s="58">
        <v>257</v>
      </c>
      <c r="AL45" s="60">
        <v>118</v>
      </c>
      <c r="AM45" s="61">
        <v>141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167</v>
      </c>
      <c r="B46" s="60">
        <v>87</v>
      </c>
      <c r="C46" s="70">
        <v>102</v>
      </c>
      <c r="D46" s="58">
        <v>84</v>
      </c>
      <c r="E46" s="60">
        <v>105</v>
      </c>
      <c r="F46" s="70">
        <v>85</v>
      </c>
      <c r="G46" s="58">
        <v>106</v>
      </c>
      <c r="H46" s="60">
        <v>64</v>
      </c>
      <c r="I46" s="61">
        <v>41</v>
      </c>
      <c r="J46" s="12"/>
      <c r="K46" s="34" t="s">
        <v>70</v>
      </c>
      <c r="L46" s="72">
        <v>134</v>
      </c>
      <c r="M46" s="72">
        <v>302</v>
      </c>
      <c r="N46" s="68">
        <v>131</v>
      </c>
      <c r="O46" s="72">
        <v>308</v>
      </c>
      <c r="P46" s="72">
        <v>129</v>
      </c>
      <c r="Q46" s="68">
        <v>296</v>
      </c>
      <c r="R46" s="72">
        <v>153</v>
      </c>
      <c r="S46" s="73">
        <v>155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208</v>
      </c>
      <c r="AF46" s="60">
        <v>424</v>
      </c>
      <c r="AG46" s="70">
        <v>906</v>
      </c>
      <c r="AH46" s="58">
        <v>424</v>
      </c>
      <c r="AI46" s="60">
        <v>890</v>
      </c>
      <c r="AJ46" s="70">
        <v>421</v>
      </c>
      <c r="AK46" s="58">
        <v>907</v>
      </c>
      <c r="AL46" s="60">
        <v>393</v>
      </c>
      <c r="AM46" s="61">
        <v>497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168</v>
      </c>
      <c r="B47" s="60">
        <v>248</v>
      </c>
      <c r="C47" s="70">
        <v>449</v>
      </c>
      <c r="D47" s="58">
        <v>247</v>
      </c>
      <c r="E47" s="60">
        <v>454</v>
      </c>
      <c r="F47" s="70">
        <v>245</v>
      </c>
      <c r="G47" s="58">
        <v>441</v>
      </c>
      <c r="H47" s="60">
        <v>241</v>
      </c>
      <c r="I47" s="61">
        <v>213</v>
      </c>
      <c r="J47" s="12"/>
      <c r="K47" s="55" t="s">
        <v>71</v>
      </c>
      <c r="L47" s="74">
        <v>305</v>
      </c>
      <c r="M47" s="74">
        <v>795</v>
      </c>
      <c r="N47" s="68">
        <v>309</v>
      </c>
      <c r="O47" s="74">
        <v>774</v>
      </c>
      <c r="P47" s="74">
        <v>306</v>
      </c>
      <c r="Q47" s="68">
        <v>788</v>
      </c>
      <c r="R47" s="74">
        <v>372</v>
      </c>
      <c r="S47" s="75">
        <v>402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209</v>
      </c>
      <c r="AF47" s="60">
        <v>132</v>
      </c>
      <c r="AG47" s="70">
        <v>293</v>
      </c>
      <c r="AH47" s="58">
        <v>135</v>
      </c>
      <c r="AI47" s="60">
        <v>285</v>
      </c>
      <c r="AJ47" s="70">
        <v>136</v>
      </c>
      <c r="AK47" s="58">
        <v>294</v>
      </c>
      <c r="AL47" s="60">
        <v>123</v>
      </c>
      <c r="AM47" s="61">
        <v>162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169</v>
      </c>
      <c r="B48" s="62">
        <v>442</v>
      </c>
      <c r="C48" s="72">
        <v>1131</v>
      </c>
      <c r="D48" s="58">
        <v>439</v>
      </c>
      <c r="E48" s="62">
        <v>1135</v>
      </c>
      <c r="F48" s="72">
        <v>441</v>
      </c>
      <c r="G48" s="58">
        <v>1135</v>
      </c>
      <c r="H48" s="62">
        <v>586</v>
      </c>
      <c r="I48" s="63">
        <v>549</v>
      </c>
      <c r="J48" s="12"/>
      <c r="K48" s="42" t="s">
        <v>72</v>
      </c>
      <c r="L48" s="76">
        <v>154</v>
      </c>
      <c r="M48" s="76">
        <v>365</v>
      </c>
      <c r="N48" s="68">
        <v>149</v>
      </c>
      <c r="O48" s="76">
        <v>368</v>
      </c>
      <c r="P48" s="76">
        <v>150</v>
      </c>
      <c r="Q48" s="68">
        <v>370</v>
      </c>
      <c r="R48" s="76">
        <v>195</v>
      </c>
      <c r="S48" s="77">
        <v>173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210</v>
      </c>
      <c r="AF48" s="60">
        <v>317</v>
      </c>
      <c r="AG48" s="70">
        <v>722</v>
      </c>
      <c r="AH48" s="58">
        <v>317</v>
      </c>
      <c r="AI48" s="60">
        <v>711</v>
      </c>
      <c r="AJ48" s="70">
        <v>317</v>
      </c>
      <c r="AK48" s="58">
        <v>729</v>
      </c>
      <c r="AL48" s="60">
        <v>345</v>
      </c>
      <c r="AM48" s="61">
        <v>366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170</v>
      </c>
      <c r="B49" s="60">
        <v>324</v>
      </c>
      <c r="C49" s="70">
        <v>770</v>
      </c>
      <c r="D49" s="58">
        <v>312</v>
      </c>
      <c r="E49" s="60">
        <v>783</v>
      </c>
      <c r="F49" s="70">
        <v>300</v>
      </c>
      <c r="G49" s="58">
        <v>740</v>
      </c>
      <c r="H49" s="60">
        <v>405</v>
      </c>
      <c r="I49" s="61">
        <v>378</v>
      </c>
      <c r="J49" s="12"/>
      <c r="K49" s="42" t="s">
        <v>129</v>
      </c>
      <c r="L49" s="76">
        <v>112</v>
      </c>
      <c r="M49" s="76">
        <v>211</v>
      </c>
      <c r="N49" s="68">
        <v>105</v>
      </c>
      <c r="O49" s="76">
        <v>218</v>
      </c>
      <c r="P49" s="76">
        <v>105</v>
      </c>
      <c r="Q49" s="68">
        <v>211</v>
      </c>
      <c r="R49" s="76">
        <v>109</v>
      </c>
      <c r="S49" s="77">
        <v>109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211</v>
      </c>
      <c r="AF49" s="60">
        <v>93</v>
      </c>
      <c r="AG49" s="70">
        <v>231</v>
      </c>
      <c r="AH49" s="58">
        <v>94</v>
      </c>
      <c r="AI49" s="60">
        <v>221</v>
      </c>
      <c r="AJ49" s="70">
        <v>96</v>
      </c>
      <c r="AK49" s="58">
        <v>231</v>
      </c>
      <c r="AL49" s="60">
        <v>100</v>
      </c>
      <c r="AM49" s="61">
        <v>121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9" t="s">
        <v>171</v>
      </c>
      <c r="B50" s="62">
        <v>1</v>
      </c>
      <c r="C50" s="72">
        <v>1</v>
      </c>
      <c r="D50" s="118">
        <v>1</v>
      </c>
      <c r="E50" s="62">
        <v>1</v>
      </c>
      <c r="F50" s="72">
        <v>2</v>
      </c>
      <c r="G50" s="118">
        <v>2</v>
      </c>
      <c r="H50" s="62">
        <v>0</v>
      </c>
      <c r="I50" s="63">
        <v>1</v>
      </c>
      <c r="J50" s="27"/>
      <c r="K50" s="42" t="s">
        <v>130</v>
      </c>
      <c r="L50" s="76">
        <v>188</v>
      </c>
      <c r="M50" s="76">
        <v>446</v>
      </c>
      <c r="N50" s="70">
        <v>183</v>
      </c>
      <c r="O50" s="76">
        <v>450</v>
      </c>
      <c r="P50" s="76">
        <v>181</v>
      </c>
      <c r="Q50" s="70">
        <v>439</v>
      </c>
      <c r="R50" s="76">
        <v>220</v>
      </c>
      <c r="S50" s="77">
        <v>230</v>
      </c>
      <c r="U50" s="25"/>
      <c r="V50" s="25"/>
      <c r="W50" s="25"/>
      <c r="X50" s="25"/>
      <c r="Y50" s="25"/>
      <c r="Z50" s="25"/>
      <c r="AA50" s="25"/>
      <c r="AB50" s="25"/>
      <c r="AC50" s="25"/>
      <c r="AE50" s="49" t="s">
        <v>212</v>
      </c>
      <c r="AF50" s="62">
        <v>217</v>
      </c>
      <c r="AG50" s="72">
        <v>481</v>
      </c>
      <c r="AH50" s="58">
        <v>217</v>
      </c>
      <c r="AI50" s="62">
        <v>478</v>
      </c>
      <c r="AJ50" s="72">
        <v>217</v>
      </c>
      <c r="AK50" s="58">
        <v>484</v>
      </c>
      <c r="AL50" s="62">
        <v>215</v>
      </c>
      <c r="AM50" s="63">
        <v>263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172</v>
      </c>
      <c r="B51" s="64">
        <v>532</v>
      </c>
      <c r="C51" s="93">
        <v>1090</v>
      </c>
      <c r="D51" s="60">
        <v>556</v>
      </c>
      <c r="E51" s="64">
        <v>1080</v>
      </c>
      <c r="F51" s="93">
        <v>533</v>
      </c>
      <c r="G51" s="60">
        <v>538</v>
      </c>
      <c r="H51" s="64">
        <v>538</v>
      </c>
      <c r="I51" s="65">
        <v>542</v>
      </c>
      <c r="K51" s="119" t="s">
        <v>73</v>
      </c>
      <c r="L51" s="120">
        <v>101</v>
      </c>
      <c r="M51" s="120">
        <v>235</v>
      </c>
      <c r="N51" s="120">
        <v>97</v>
      </c>
      <c r="O51" s="120">
        <v>238</v>
      </c>
      <c r="P51" s="120">
        <v>96</v>
      </c>
      <c r="Q51" s="120">
        <v>232</v>
      </c>
      <c r="R51" s="120">
        <v>109</v>
      </c>
      <c r="S51" s="121">
        <v>129</v>
      </c>
      <c r="AE51" s="54" t="s">
        <v>15</v>
      </c>
      <c r="AF51" s="66">
        <f>SUM(AF43:AF50)</f>
        <v>1561</v>
      </c>
      <c r="AG51" s="66">
        <f>SUM(AG43:AG50)</f>
        <v>3435</v>
      </c>
      <c r="AH51" s="66"/>
      <c r="AI51" s="66">
        <f>SUM(AI43:AI50)</f>
        <v>3382</v>
      </c>
      <c r="AJ51" s="66">
        <f>SUM(AJ43:AJ50)</f>
        <v>1565</v>
      </c>
      <c r="AK51" s="66"/>
      <c r="AL51" s="66">
        <f>SUM(AL43:AL50)</f>
        <v>1548</v>
      </c>
      <c r="AM51" s="67">
        <f>SUM(AM43:AM50)</f>
        <v>1834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E53" s="26">
        <f>SUM(E4:E52)</f>
        <v>73762</v>
      </c>
      <c r="H53" s="26">
        <f t="shared" ref="H53:I53" si="8">SUM(H4:H52)</f>
        <v>37657</v>
      </c>
      <c r="I53" s="26">
        <f t="shared" si="8"/>
        <v>36105</v>
      </c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1496062992125984" bottom="0.31496062992125984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桑原　大輔</cp:lastModifiedBy>
  <cp:lastPrinted>2017-05-01T05:46:33Z</cp:lastPrinted>
  <dcterms:created xsi:type="dcterms:W3CDTF">1997-06-27T15:52:44Z</dcterms:created>
  <dcterms:modified xsi:type="dcterms:W3CDTF">2017-05-01T05:54:05Z</dcterms:modified>
</cp:coreProperties>
</file>