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7665" yWindow="-15" windowWidth="7650" windowHeight="9105" tabRatio="640" activeTab="2"/>
  </bookViews>
  <sheets>
    <sheet name="2-9年階層（国）" sheetId="19" r:id="rId1"/>
    <sheet name="2-10動態" sheetId="20" r:id="rId2"/>
    <sheet name="2-11動態" sheetId="7" r:id="rId3"/>
    <sheet name="2-12転入出,13県内転入出" sheetId="8" r:id="rId4"/>
    <sheet name="2-14配偶者,15高齢単身,16高齢夫婦" sheetId="9" r:id="rId5"/>
  </sheets>
  <externalReferences>
    <externalReference r:id="rId6"/>
  </externalReferences>
  <definedNames>
    <definedName name="_xlnm.Print_Area" localSheetId="1">'2-10動態'!$A$1:$M$28</definedName>
    <definedName name="_xlnm.Print_Area" localSheetId="2">'2-11動態'!$A$1:$AJ$87</definedName>
    <definedName name="_xlnm.Print_Area" localSheetId="3">'2-12転入出,13県内転入出'!$A$1:$Q$44</definedName>
    <definedName name="_xlnm.Print_Area" localSheetId="0">'2-9年階層（国）'!$A$1:$J$37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45621" iterate="1" iterateCount="1"/>
</workbook>
</file>

<file path=xl/calcChain.xml><?xml version="1.0" encoding="utf-8"?>
<calcChain xmlns="http://schemas.openxmlformats.org/spreadsheetml/2006/main">
  <c r="I25" i="8"/>
  <c r="E25"/>
  <c r="K22" i="20" l="1"/>
  <c r="K20"/>
  <c r="K19"/>
  <c r="G22" l="1"/>
  <c r="D22"/>
  <c r="I22" s="1"/>
  <c r="G21"/>
  <c r="D21"/>
  <c r="I21" s="1"/>
  <c r="I20"/>
  <c r="I19"/>
  <c r="K18"/>
  <c r="I18"/>
  <c r="G18"/>
  <c r="D18"/>
  <c r="I17"/>
  <c r="I16"/>
  <c r="G14"/>
  <c r="D14"/>
  <c r="G13"/>
  <c r="G12"/>
  <c r="G11"/>
  <c r="G7"/>
  <c r="D7"/>
  <c r="G6"/>
  <c r="D6"/>
  <c r="G5"/>
  <c r="D5"/>
  <c r="F35" i="19"/>
  <c r="J33"/>
  <c r="I33"/>
  <c r="I35" s="1"/>
  <c r="H33"/>
  <c r="H35" s="1"/>
  <c r="G33"/>
  <c r="G35" s="1"/>
  <c r="F33"/>
  <c r="E33"/>
  <c r="E35" s="1"/>
  <c r="D33"/>
  <c r="D35" s="1"/>
  <c r="C33"/>
  <c r="B33"/>
  <c r="B35" s="1"/>
  <c r="J30"/>
  <c r="I30"/>
  <c r="I32" s="1"/>
  <c r="H30"/>
  <c r="H32" s="1"/>
  <c r="G30"/>
  <c r="G32" s="1"/>
  <c r="F30"/>
  <c r="F32" s="1"/>
  <c r="E30"/>
  <c r="E32" s="1"/>
  <c r="D30"/>
  <c r="D32" s="1"/>
  <c r="C30"/>
  <c r="C32" s="1"/>
  <c r="B30"/>
  <c r="J27"/>
  <c r="I27"/>
  <c r="I29" s="1"/>
  <c r="H27"/>
  <c r="H29" s="1"/>
  <c r="G27"/>
  <c r="G29" s="1"/>
  <c r="F27"/>
  <c r="F29" s="1"/>
  <c r="E27"/>
  <c r="E29" s="1"/>
  <c r="D27"/>
  <c r="D29" s="1"/>
  <c r="C27"/>
  <c r="C29" s="1"/>
  <c r="B27"/>
  <c r="B29" s="1"/>
  <c r="J5"/>
  <c r="C5"/>
  <c r="B5"/>
  <c r="I7" i="20" l="1"/>
  <c r="B32" i="19"/>
  <c r="C35"/>
  <c r="K47" i="9"/>
  <c r="K46"/>
  <c r="K42" s="1"/>
  <c r="K39" s="1"/>
  <c r="K45"/>
  <c r="K44"/>
  <c r="K43"/>
  <c r="U42"/>
  <c r="S42"/>
  <c r="Q42"/>
  <c r="O42"/>
  <c r="M42"/>
  <c r="I42"/>
  <c r="G42"/>
  <c r="E42"/>
  <c r="K41"/>
  <c r="E41" s="1"/>
  <c r="K40"/>
  <c r="E40"/>
  <c r="I39"/>
  <c r="G39"/>
  <c r="H30"/>
  <c r="H29"/>
  <c r="H28"/>
  <c r="D20"/>
  <c r="D19"/>
  <c r="D18"/>
  <c r="D17"/>
  <c r="D16"/>
  <c r="D15"/>
  <c r="D14"/>
  <c r="D13"/>
  <c r="D12"/>
  <c r="D11"/>
  <c r="D10"/>
  <c r="D9"/>
  <c r="D8"/>
  <c r="D7"/>
  <c r="D6"/>
  <c r="X5"/>
  <c r="V5"/>
  <c r="T5"/>
  <c r="R5"/>
  <c r="P5"/>
  <c r="N5"/>
  <c r="L5"/>
  <c r="J5"/>
  <c r="H5"/>
  <c r="F5"/>
  <c r="D5"/>
  <c r="I42" i="8"/>
  <c r="G42"/>
  <c r="E42"/>
  <c r="C42"/>
  <c r="M41"/>
  <c r="K41"/>
  <c r="M40"/>
  <c r="K40"/>
  <c r="M39"/>
  <c r="K39"/>
  <c r="M38"/>
  <c r="K38"/>
  <c r="M37"/>
  <c r="K37"/>
  <c r="M36"/>
  <c r="K36"/>
  <c r="M35"/>
  <c r="K35"/>
  <c r="M34"/>
  <c r="K34"/>
  <c r="M33"/>
  <c r="K33"/>
  <c r="M32"/>
  <c r="K32"/>
  <c r="M31"/>
  <c r="K31"/>
  <c r="M30"/>
  <c r="K30"/>
  <c r="M29"/>
  <c r="M42" s="1"/>
  <c r="K29"/>
  <c r="M27"/>
  <c r="K27"/>
  <c r="G26"/>
  <c r="C26"/>
  <c r="K25"/>
  <c r="Q17"/>
  <c r="P17"/>
  <c r="O17"/>
  <c r="N17"/>
  <c r="M17"/>
  <c r="Q16"/>
  <c r="P16"/>
  <c r="O16"/>
  <c r="N16"/>
  <c r="Q15"/>
  <c r="P15"/>
  <c r="O15"/>
  <c r="N15"/>
  <c r="M15"/>
  <c r="Q14"/>
  <c r="P14"/>
  <c r="O14"/>
  <c r="N14"/>
  <c r="M14"/>
  <c r="Q13"/>
  <c r="P13"/>
  <c r="O13"/>
  <c r="N13"/>
  <c r="M13"/>
  <c r="Q12"/>
  <c r="P12"/>
  <c r="O12"/>
  <c r="N12"/>
  <c r="M12"/>
  <c r="Q11"/>
  <c r="P11"/>
  <c r="O11"/>
  <c r="N11"/>
  <c r="M11"/>
  <c r="Q10"/>
  <c r="P10"/>
  <c r="O10"/>
  <c r="N10"/>
  <c r="M10"/>
  <c r="Q9"/>
  <c r="P9"/>
  <c r="O9"/>
  <c r="N9"/>
  <c r="M9"/>
  <c r="Q8"/>
  <c r="P8"/>
  <c r="O8"/>
  <c r="N8"/>
  <c r="M8"/>
  <c r="L7"/>
  <c r="K7"/>
  <c r="J7"/>
  <c r="J6" s="1"/>
  <c r="I7"/>
  <c r="I6" s="1"/>
  <c r="H7"/>
  <c r="G7"/>
  <c r="G6" s="1"/>
  <c r="F7"/>
  <c r="F6" s="1"/>
  <c r="E7"/>
  <c r="E6" s="1"/>
  <c r="D7"/>
  <c r="N7" s="1"/>
  <c r="N6" s="1"/>
  <c r="C7"/>
  <c r="K6"/>
  <c r="C6"/>
  <c r="K42" l="1"/>
  <c r="M7"/>
  <c r="M6" s="1"/>
  <c r="K26"/>
  <c r="E39" i="9"/>
  <c r="P7" i="8"/>
  <c r="P6" s="1"/>
  <c r="Q7"/>
  <c r="Q6" s="1"/>
  <c r="D6"/>
  <c r="L6"/>
  <c r="O7"/>
  <c r="O6" s="1"/>
  <c r="H6"/>
  <c r="M26" l="1"/>
  <c r="M25" s="1"/>
</calcChain>
</file>

<file path=xl/sharedStrings.xml><?xml version="1.0" encoding="utf-8"?>
<sst xmlns="http://schemas.openxmlformats.org/spreadsheetml/2006/main" count="1027" uniqueCount="219">
  <si>
    <t>八本松</t>
  </si>
  <si>
    <t>自　然　増　減</t>
    <rPh sb="0" eb="1">
      <t>ジ</t>
    </rPh>
    <rPh sb="2" eb="3">
      <t>ゼン</t>
    </rPh>
    <rPh sb="4" eb="5">
      <t>ゾウ</t>
    </rPh>
    <rPh sb="6" eb="7">
      <t>ゲン</t>
    </rPh>
    <phoneticPr fontId="4"/>
  </si>
  <si>
    <t>社　会　増　減</t>
    <rPh sb="2" eb="3">
      <t>カイ</t>
    </rPh>
    <rPh sb="4" eb="5">
      <t>ゾウ</t>
    </rPh>
    <rPh sb="6" eb="7">
      <t>ゲン</t>
    </rPh>
    <phoneticPr fontId="4"/>
  </si>
  <si>
    <t>地区</t>
    <rPh sb="0" eb="2">
      <t>チク</t>
    </rPh>
    <phoneticPr fontId="4"/>
  </si>
  <si>
    <t>安芸津</t>
    <rPh sb="0" eb="3">
      <t>アキツ</t>
    </rPh>
    <phoneticPr fontId="4"/>
  </si>
  <si>
    <t>黒　瀬</t>
    <rPh sb="0" eb="1">
      <t>クロ</t>
    </rPh>
    <rPh sb="2" eb="3">
      <t>セ</t>
    </rPh>
    <phoneticPr fontId="4"/>
  </si>
  <si>
    <t>福　富</t>
    <rPh sb="0" eb="1">
      <t>フク</t>
    </rPh>
    <rPh sb="2" eb="3">
      <t>トミ</t>
    </rPh>
    <phoneticPr fontId="4"/>
  </si>
  <si>
    <t>豊　栄</t>
    <rPh sb="0" eb="1">
      <t>ユタカ</t>
    </rPh>
    <rPh sb="2" eb="3">
      <t>エイ</t>
    </rPh>
    <phoneticPr fontId="4"/>
  </si>
  <si>
    <t>河　内</t>
    <rPh sb="0" eb="1">
      <t>カワ</t>
    </rPh>
    <rPh sb="2" eb="3">
      <t>ナイ</t>
    </rPh>
    <phoneticPr fontId="4"/>
  </si>
  <si>
    <t>出　　　生</t>
    <rPh sb="0" eb="1">
      <t>デ</t>
    </rPh>
    <rPh sb="4" eb="5">
      <t>ショウ</t>
    </rPh>
    <phoneticPr fontId="4"/>
  </si>
  <si>
    <t>転　　　入</t>
    <rPh sb="0" eb="1">
      <t>テン</t>
    </rPh>
    <rPh sb="4" eb="5">
      <t>イリ</t>
    </rPh>
    <phoneticPr fontId="4"/>
  </si>
  <si>
    <t>死　　　亡</t>
    <rPh sb="0" eb="1">
      <t>シ</t>
    </rPh>
    <rPh sb="4" eb="5">
      <t>ボウ</t>
    </rPh>
    <phoneticPr fontId="4"/>
  </si>
  <si>
    <t>転　　　出</t>
    <rPh sb="0" eb="1">
      <t>テン</t>
    </rPh>
    <rPh sb="4" eb="5">
      <t>デ</t>
    </rPh>
    <phoneticPr fontId="4"/>
  </si>
  <si>
    <t>転　　　居</t>
    <rPh sb="0" eb="1">
      <t>テン</t>
    </rPh>
    <rPh sb="4" eb="5">
      <t>キョ</t>
    </rPh>
    <phoneticPr fontId="4"/>
  </si>
  <si>
    <t>そ　の　他</t>
    <rPh sb="4" eb="5">
      <t>タ</t>
    </rPh>
    <phoneticPr fontId="4"/>
  </si>
  <si>
    <t>増　減　計</t>
    <rPh sb="0" eb="1">
      <t>ゾウ</t>
    </rPh>
    <rPh sb="2" eb="3">
      <t>ゲン</t>
    </rPh>
    <rPh sb="4" eb="5">
      <t>ケイ</t>
    </rPh>
    <phoneticPr fontId="4"/>
  </si>
  <si>
    <t>…</t>
  </si>
  <si>
    <t>注　「転居」は市内での移動。　　　　　　　　　　　　　　　　　　　　　　　　　　　　</t>
    <rPh sb="0" eb="1">
      <t>チュウ</t>
    </rPh>
    <phoneticPr fontId="4"/>
  </si>
  <si>
    <t>住民基本台帳</t>
    <rPh sb="0" eb="2">
      <t>ジュウミン</t>
    </rPh>
    <rPh sb="2" eb="4">
      <t>キホン</t>
    </rPh>
    <rPh sb="4" eb="6">
      <t>ダイチョウ</t>
    </rPh>
    <phoneticPr fontId="4"/>
  </si>
  <si>
    <t>11．地区別人口動態の推移①</t>
    <rPh sb="6" eb="7">
      <t>ジン</t>
    </rPh>
    <rPh sb="11" eb="13">
      <t>スイイ</t>
    </rPh>
    <phoneticPr fontId="4"/>
  </si>
  <si>
    <t>11．地区別人口動態の推移②</t>
    <rPh sb="6" eb="7">
      <t>ジン</t>
    </rPh>
    <rPh sb="11" eb="13">
      <t>スイイ</t>
    </rPh>
    <phoneticPr fontId="4"/>
  </si>
  <si>
    <t>11．地区別人口動態の推移③</t>
    <rPh sb="6" eb="7">
      <t>ジン</t>
    </rPh>
    <rPh sb="11" eb="13">
      <t>スイイ</t>
    </rPh>
    <phoneticPr fontId="4"/>
  </si>
  <si>
    <t xml:space="preserve">      「その他」は転出取消，職権記載・消除，国籍取得，国外移住の合計。　　　　　　　　</t>
    <rPh sb="27" eb="29">
      <t>シュトク</t>
    </rPh>
    <phoneticPr fontId="4"/>
  </si>
  <si>
    <t>…</t>
    <phoneticPr fontId="4"/>
  </si>
  <si>
    <t>注　2004（平16）年度の黒瀬，福富，豊栄，河内，安芸津地区は合併後の数値。</t>
    <rPh sb="0" eb="1">
      <t>チュウ</t>
    </rPh>
    <rPh sb="7" eb="8">
      <t>ヒラ</t>
    </rPh>
    <rPh sb="11" eb="13">
      <t>ネンド</t>
    </rPh>
    <rPh sb="14" eb="16">
      <t>クロセ</t>
    </rPh>
    <rPh sb="17" eb="19">
      <t>フクトミ</t>
    </rPh>
    <rPh sb="20" eb="22">
      <t>トヨサカ</t>
    </rPh>
    <rPh sb="23" eb="25">
      <t>コウチ</t>
    </rPh>
    <rPh sb="26" eb="29">
      <t>アキツ</t>
    </rPh>
    <rPh sb="29" eb="31">
      <t>チク</t>
    </rPh>
    <rPh sb="32" eb="35">
      <t>ガッペイゴ</t>
    </rPh>
    <rPh sb="36" eb="38">
      <t>スウチ</t>
    </rPh>
    <phoneticPr fontId="4"/>
  </si>
  <si>
    <t>　　　2004（平16）年度の黒瀬，福富，豊栄，河内，安芸津地区は合併後の数値。</t>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4"/>
  </si>
  <si>
    <t>2009(   21)</t>
  </si>
  <si>
    <t>区分</t>
    <phoneticPr fontId="4"/>
  </si>
  <si>
    <t>西　条</t>
    <phoneticPr fontId="4"/>
  </si>
  <si>
    <t>志　和</t>
    <phoneticPr fontId="4"/>
  </si>
  <si>
    <t>高　屋</t>
    <phoneticPr fontId="4"/>
  </si>
  <si>
    <t>総　数</t>
    <phoneticPr fontId="4"/>
  </si>
  <si>
    <t>年度</t>
    <phoneticPr fontId="4"/>
  </si>
  <si>
    <t>2010(   22)</t>
  </si>
  <si>
    <t>2011(   23)</t>
  </si>
  <si>
    <t>注　2012（平24）年7月より外国人も住民基本台帳の適応対象になったため、平成24年度は外国人の異動を含んでいる。</t>
    <rPh sb="7" eb="8">
      <t>ヒラ</t>
    </rPh>
    <rPh sb="11" eb="12">
      <t>ネン</t>
    </rPh>
    <rPh sb="38" eb="40">
      <t>ヘイセイ</t>
    </rPh>
    <rPh sb="42" eb="44">
      <t>ネンド</t>
    </rPh>
    <rPh sb="45" eb="47">
      <t>ガイコク</t>
    </rPh>
    <rPh sb="47" eb="48">
      <t>ジン</t>
    </rPh>
    <rPh sb="49" eb="51">
      <t>イドウ</t>
    </rPh>
    <rPh sb="52" eb="53">
      <t>フク</t>
    </rPh>
    <phoneticPr fontId="12"/>
  </si>
  <si>
    <t>単位：人</t>
    <phoneticPr fontId="4"/>
  </si>
  <si>
    <t>2008(   20)</t>
  </si>
  <si>
    <t>2012(   24)</t>
  </si>
  <si>
    <t>2013(   25)</t>
    <phoneticPr fontId="12"/>
  </si>
  <si>
    <t>12．理由別転入・転出者数</t>
    <phoneticPr fontId="14"/>
  </si>
  <si>
    <t>単位：人</t>
    <phoneticPr fontId="15"/>
  </si>
  <si>
    <t>年次</t>
    <rPh sb="0" eb="2">
      <t>ネンジ</t>
    </rPh>
    <phoneticPr fontId="14"/>
  </si>
  <si>
    <t>転入</t>
    <rPh sb="0" eb="2">
      <t>テンニュウ</t>
    </rPh>
    <phoneticPr fontId="14"/>
  </si>
  <si>
    <t>転出</t>
    <rPh sb="0" eb="2">
      <t>テンシュツ</t>
    </rPh>
    <phoneticPr fontId="14"/>
  </si>
  <si>
    <t>増減</t>
    <rPh sb="0" eb="2">
      <t>ゾウゲン</t>
    </rPh>
    <phoneticPr fontId="14"/>
  </si>
  <si>
    <t>区分</t>
    <rPh sb="0" eb="2">
      <t>クブン</t>
    </rPh>
    <phoneticPr fontId="14"/>
  </si>
  <si>
    <t>(平21)</t>
    <rPh sb="1" eb="2">
      <t>ヒラ</t>
    </rPh>
    <phoneticPr fontId="14"/>
  </si>
  <si>
    <t>(  22)</t>
  </si>
  <si>
    <t>(  23)</t>
  </si>
  <si>
    <t>(  24)</t>
  </si>
  <si>
    <t>(  25)</t>
    <phoneticPr fontId="14"/>
  </si>
  <si>
    <t>総  数</t>
  </si>
  <si>
    <t>移動の主因者</t>
    <phoneticPr fontId="15"/>
  </si>
  <si>
    <t>総数</t>
    <phoneticPr fontId="14"/>
  </si>
  <si>
    <t>就職</t>
    <phoneticPr fontId="14"/>
  </si>
  <si>
    <t>転勤</t>
    <phoneticPr fontId="14"/>
  </si>
  <si>
    <t>転業・転職</t>
    <phoneticPr fontId="14"/>
  </si>
  <si>
    <t>退職・廃業</t>
    <rPh sb="0" eb="2">
      <t>タイショク</t>
    </rPh>
    <rPh sb="3" eb="5">
      <t>ハイギョウ</t>
    </rPh>
    <phoneticPr fontId="14"/>
  </si>
  <si>
    <t>就学・卒業</t>
    <phoneticPr fontId="14"/>
  </si>
  <si>
    <t>婚姻関係</t>
    <rPh sb="0" eb="2">
      <t>コンイン</t>
    </rPh>
    <rPh sb="2" eb="4">
      <t>カンケイ</t>
    </rPh>
    <phoneticPr fontId="14"/>
  </si>
  <si>
    <t>住宅事情</t>
    <phoneticPr fontId="14"/>
  </si>
  <si>
    <t>その他</t>
    <phoneticPr fontId="14"/>
  </si>
  <si>
    <t>不詳</t>
    <rPh sb="0" eb="2">
      <t>フショウ</t>
    </rPh>
    <phoneticPr fontId="14"/>
  </si>
  <si>
    <t>-</t>
    <phoneticPr fontId="14"/>
  </si>
  <si>
    <t>主因者に伴う者</t>
    <rPh sb="4" eb="5">
      <t>トモナ</t>
    </rPh>
    <rPh sb="6" eb="7">
      <t>モノ</t>
    </rPh>
    <phoneticPr fontId="15"/>
  </si>
  <si>
    <t>注　前年10月1日～9月30日までの移動者数を集計。</t>
    <rPh sb="0" eb="1">
      <t>チュウ</t>
    </rPh>
    <rPh sb="2" eb="4">
      <t>ゼンネン</t>
    </rPh>
    <rPh sb="6" eb="7">
      <t>ガツ</t>
    </rPh>
    <rPh sb="8" eb="9">
      <t>ニチ</t>
    </rPh>
    <rPh sb="11" eb="12">
      <t>ガツ</t>
    </rPh>
    <rPh sb="14" eb="15">
      <t>ニチ</t>
    </rPh>
    <rPh sb="18" eb="21">
      <t>イドウシャ</t>
    </rPh>
    <rPh sb="21" eb="22">
      <t>スウ</t>
    </rPh>
    <rPh sb="23" eb="25">
      <t>シュウケイ</t>
    </rPh>
    <phoneticPr fontId="15"/>
  </si>
  <si>
    <t>広島県人口移動統計調査</t>
    <rPh sb="0" eb="3">
      <t>ヒロシマケン</t>
    </rPh>
    <rPh sb="3" eb="5">
      <t>ジンコウ</t>
    </rPh>
    <rPh sb="5" eb="7">
      <t>イドウ</t>
    </rPh>
    <rPh sb="7" eb="9">
      <t>トウケイ</t>
    </rPh>
    <rPh sb="9" eb="11">
      <t>チョウサ</t>
    </rPh>
    <phoneticPr fontId="15"/>
  </si>
  <si>
    <t>　　(例：平成25年分は平成24年10月1日～平成25年9月30日）</t>
  </si>
  <si>
    <t>13．県内各市別転入・転出者数</t>
    <rPh sb="3" eb="5">
      <t>ケンナイ</t>
    </rPh>
    <rPh sb="5" eb="6">
      <t>カク</t>
    </rPh>
    <rPh sb="6" eb="7">
      <t>シ</t>
    </rPh>
    <rPh sb="7" eb="8">
      <t>ベツ</t>
    </rPh>
    <rPh sb="8" eb="10">
      <t>テンニュウ</t>
    </rPh>
    <rPh sb="11" eb="14">
      <t>テンシュツシャ</t>
    </rPh>
    <rPh sb="14" eb="15">
      <t>スウ</t>
    </rPh>
    <phoneticPr fontId="4"/>
  </si>
  <si>
    <t>年次</t>
    <rPh sb="0" eb="1">
      <t>ネン</t>
    </rPh>
    <rPh sb="1" eb="2">
      <t>ツギ</t>
    </rPh>
    <phoneticPr fontId="4"/>
  </si>
  <si>
    <t>転入</t>
    <rPh sb="0" eb="2">
      <t>テンニュウ</t>
    </rPh>
    <phoneticPr fontId="12"/>
  </si>
  <si>
    <t>転出</t>
    <rPh sb="0" eb="2">
      <t>テンシュツ</t>
    </rPh>
    <phoneticPr fontId="12"/>
  </si>
  <si>
    <t>増減</t>
    <rPh sb="0" eb="2">
      <t>ゾウゲン</t>
    </rPh>
    <phoneticPr fontId="12"/>
  </si>
  <si>
    <t>区分</t>
    <rPh sb="0" eb="2">
      <t>クブン</t>
    </rPh>
    <phoneticPr fontId="4"/>
  </si>
  <si>
    <t>2012
(平24)</t>
    <rPh sb="6" eb="7">
      <t>ヒラ</t>
    </rPh>
    <phoneticPr fontId="14"/>
  </si>
  <si>
    <t>2013
(　25)</t>
    <phoneticPr fontId="14"/>
  </si>
  <si>
    <t>総数</t>
    <rPh sb="0" eb="2">
      <t>ソウスウ</t>
    </rPh>
    <phoneticPr fontId="4"/>
  </si>
  <si>
    <t>県外</t>
    <rPh sb="0" eb="2">
      <t>ケンガイ</t>
    </rPh>
    <phoneticPr fontId="4"/>
  </si>
  <si>
    <t>県内</t>
    <rPh sb="0" eb="2">
      <t>ケンナイ</t>
    </rPh>
    <phoneticPr fontId="4"/>
  </si>
  <si>
    <t>【　市部　】</t>
    <rPh sb="2" eb="4">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</si>
  <si>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</si>
  <si>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</si>
  <si>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</si>
  <si>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</si>
  <si>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</si>
  <si>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</si>
  <si>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</si>
  <si>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</si>
  <si>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</si>
  <si>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</si>
  <si>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廿日市市</t>
    <rPh sb="0" eb="4">
      <t>ハツカイチシ</t>
    </rPh>
    <phoneticPr fontId="4"/>
  </si>
  <si>
    <t>安芸高田市</t>
    <rPh sb="0" eb="2">
      <t>アキ</t>
    </rPh>
    <rPh sb="2" eb="4">
      <t>タカタ</t>
    </rPh>
    <rPh sb="4" eb="5">
      <t>シ</t>
    </rPh>
    <phoneticPr fontId="4"/>
  </si>
  <si>
    <t>江田島市</t>
    <rPh sb="0" eb="3">
      <t>エタジマ</t>
    </rPh>
    <rPh sb="3" eb="4">
      <t>シ</t>
    </rPh>
    <phoneticPr fontId="4"/>
  </si>
  <si>
    <t>市部計</t>
    <rPh sb="0" eb="1">
      <t>シ</t>
    </rPh>
    <rPh sb="1" eb="2">
      <t>ブ</t>
    </rPh>
    <rPh sb="2" eb="3">
      <t>ケイ</t>
    </rPh>
    <phoneticPr fontId="4"/>
  </si>
  <si>
    <t>注　前年10月1日～9月30日までの移動者数を集計。</t>
    <rPh sb="0" eb="1">
      <t>チュウ</t>
    </rPh>
    <rPh sb="2" eb="4">
      <t>ゼンネン</t>
    </rPh>
    <rPh sb="6" eb="7">
      <t>ガツ</t>
    </rPh>
    <rPh sb="8" eb="9">
      <t>ニチ</t>
    </rPh>
    <rPh sb="11" eb="12">
      <t>ガツ</t>
    </rPh>
    <rPh sb="14" eb="15">
      <t>ニチ</t>
    </rPh>
    <rPh sb="18" eb="20">
      <t>イドウ</t>
    </rPh>
    <rPh sb="20" eb="21">
      <t>シャ</t>
    </rPh>
    <rPh sb="21" eb="22">
      <t>スウ</t>
    </rPh>
    <rPh sb="23" eb="25">
      <t>シュウケイ</t>
    </rPh>
    <phoneticPr fontId="4"/>
  </si>
  <si>
    <t>広島県人口移動統計調査</t>
    <phoneticPr fontId="4"/>
  </si>
  <si>
    <t>　　(例：平成25年分は平成24年10月1日～平成25年9月30日）</t>
    <phoneticPr fontId="15"/>
  </si>
  <si>
    <t>14．5歳階級別配偶関係</t>
    <rPh sb="4" eb="5">
      <t>サイ</t>
    </rPh>
    <rPh sb="5" eb="7">
      <t>カイキュウ</t>
    </rPh>
    <rPh sb="7" eb="8">
      <t>ベツ</t>
    </rPh>
    <rPh sb="8" eb="10">
      <t>ハイグウ</t>
    </rPh>
    <rPh sb="10" eb="12">
      <t>カンケイ</t>
    </rPh>
    <phoneticPr fontId="15"/>
  </si>
  <si>
    <t>単位：人</t>
    <phoneticPr fontId="15"/>
  </si>
  <si>
    <t>区分</t>
    <rPh sb="0" eb="2">
      <t>クブン</t>
    </rPh>
    <phoneticPr fontId="15"/>
  </si>
  <si>
    <t>15歳以上人口</t>
    <rPh sb="2" eb="5">
      <t>サイイジョウ</t>
    </rPh>
    <rPh sb="5" eb="7">
      <t>ジンコウ</t>
    </rPh>
    <phoneticPr fontId="15"/>
  </si>
  <si>
    <t>男</t>
    <rPh sb="0" eb="1">
      <t>オトコ</t>
    </rPh>
    <phoneticPr fontId="15"/>
  </si>
  <si>
    <t>女</t>
    <rPh sb="0" eb="1">
      <t>オンナ</t>
    </rPh>
    <phoneticPr fontId="15"/>
  </si>
  <si>
    <t>年齢</t>
    <phoneticPr fontId="15"/>
  </si>
  <si>
    <t>総数</t>
    <rPh sb="0" eb="2">
      <t>ソウスウ</t>
    </rPh>
    <phoneticPr fontId="15"/>
  </si>
  <si>
    <t>未婚</t>
    <rPh sb="0" eb="2">
      <t>ミコン</t>
    </rPh>
    <phoneticPr fontId="15"/>
  </si>
  <si>
    <t>有配偶</t>
    <rPh sb="0" eb="1">
      <t>ユウ</t>
    </rPh>
    <rPh sb="1" eb="3">
      <t>ハイグウ</t>
    </rPh>
    <phoneticPr fontId="15"/>
  </si>
  <si>
    <t>死別</t>
    <rPh sb="0" eb="2">
      <t>シベツ</t>
    </rPh>
    <phoneticPr fontId="15"/>
  </si>
  <si>
    <t>離別</t>
    <rPh sb="0" eb="2">
      <t>リベツ</t>
    </rPh>
    <phoneticPr fontId="15"/>
  </si>
  <si>
    <t>総　数</t>
    <rPh sb="0" eb="1">
      <t>フサ</t>
    </rPh>
    <rPh sb="2" eb="3">
      <t>カズ</t>
    </rPh>
    <phoneticPr fontId="15"/>
  </si>
  <si>
    <t>15～19歳</t>
    <rPh sb="5" eb="6">
      <t>サイ</t>
    </rPh>
    <phoneticPr fontId="15"/>
  </si>
  <si>
    <t>20～24歳</t>
    <rPh sb="5" eb="6">
      <t>サイ</t>
    </rPh>
    <phoneticPr fontId="15"/>
  </si>
  <si>
    <t>25～29歳</t>
    <rPh sb="5" eb="6">
      <t>サイ</t>
    </rPh>
    <phoneticPr fontId="15"/>
  </si>
  <si>
    <t>30～34歳</t>
    <rPh sb="5" eb="6">
      <t>サイ</t>
    </rPh>
    <phoneticPr fontId="15"/>
  </si>
  <si>
    <t>35～39歳</t>
    <rPh sb="5" eb="6">
      <t>サイ</t>
    </rPh>
    <phoneticPr fontId="15"/>
  </si>
  <si>
    <t>40～44歳</t>
    <rPh sb="5" eb="6">
      <t>サイ</t>
    </rPh>
    <phoneticPr fontId="15"/>
  </si>
  <si>
    <t>45～49歳</t>
    <rPh sb="5" eb="6">
      <t>サイ</t>
    </rPh>
    <phoneticPr fontId="15"/>
  </si>
  <si>
    <t>50～54歳</t>
    <rPh sb="5" eb="6">
      <t>サイ</t>
    </rPh>
    <phoneticPr fontId="15"/>
  </si>
  <si>
    <t>55～59歳</t>
    <rPh sb="5" eb="6">
      <t>サイ</t>
    </rPh>
    <phoneticPr fontId="15"/>
  </si>
  <si>
    <t>60～64歳</t>
    <rPh sb="5" eb="6">
      <t>サイ</t>
    </rPh>
    <phoneticPr fontId="15"/>
  </si>
  <si>
    <t>65～69歳</t>
    <rPh sb="5" eb="6">
      <t>サイ</t>
    </rPh>
    <phoneticPr fontId="15"/>
  </si>
  <si>
    <t>70～74歳</t>
    <rPh sb="5" eb="6">
      <t>サイ</t>
    </rPh>
    <phoneticPr fontId="15"/>
  </si>
  <si>
    <t>75～79歳</t>
    <rPh sb="5" eb="6">
      <t>サイ</t>
    </rPh>
    <phoneticPr fontId="15"/>
  </si>
  <si>
    <t>80～84歳</t>
    <rPh sb="5" eb="6">
      <t>サイ</t>
    </rPh>
    <phoneticPr fontId="15"/>
  </si>
  <si>
    <t>85歳以上</t>
    <rPh sb="2" eb="3">
      <t>サイ</t>
    </rPh>
    <rPh sb="3" eb="5">
      <t>イジョウ</t>
    </rPh>
    <phoneticPr fontId="15"/>
  </si>
  <si>
    <t>注　15歳以上人口は配偶関係の「不詳」を含む。</t>
    <rPh sb="0" eb="1">
      <t>チュウ</t>
    </rPh>
    <phoneticPr fontId="15"/>
  </si>
  <si>
    <t>15．年齢（5歳階級）・男女別高齢単身者数</t>
    <rPh sb="3" eb="5">
      <t>ネンレイ</t>
    </rPh>
    <rPh sb="7" eb="8">
      <t>サイ</t>
    </rPh>
    <rPh sb="8" eb="10">
      <t>カイキュウ</t>
    </rPh>
    <rPh sb="12" eb="14">
      <t>ダンジョ</t>
    </rPh>
    <rPh sb="14" eb="15">
      <t>ベツ</t>
    </rPh>
    <rPh sb="15" eb="17">
      <t>コウレイ</t>
    </rPh>
    <rPh sb="17" eb="20">
      <t>タンシンシャ</t>
    </rPh>
    <rPh sb="20" eb="21">
      <t>スウ</t>
    </rPh>
    <phoneticPr fontId="15"/>
  </si>
  <si>
    <t>単位：人</t>
    <phoneticPr fontId="15"/>
  </si>
  <si>
    <t>年齢</t>
    <rPh sb="0" eb="2">
      <t>ネンレイ</t>
    </rPh>
    <phoneticPr fontId="15"/>
  </si>
  <si>
    <t>70～74</t>
    <phoneticPr fontId="15"/>
  </si>
  <si>
    <t>75～79</t>
    <phoneticPr fontId="15"/>
  </si>
  <si>
    <t>80～84</t>
    <phoneticPr fontId="15"/>
  </si>
  <si>
    <t xml:space="preserve"> 区分</t>
    <rPh sb="1" eb="3">
      <t>クブン</t>
    </rPh>
    <phoneticPr fontId="15"/>
  </si>
  <si>
    <t>65歳以上の単身者の数</t>
    <rPh sb="2" eb="5">
      <t>サイイジョウ</t>
    </rPh>
    <rPh sb="6" eb="9">
      <t>タンシンシャ</t>
    </rPh>
    <rPh sb="10" eb="11">
      <t>スウ</t>
    </rPh>
    <phoneticPr fontId="15"/>
  </si>
  <si>
    <t>16．夫の年齢・妻の年齢（5歳階級）別高齢者夫婦世帯数</t>
    <rPh sb="3" eb="4">
      <t>オット</t>
    </rPh>
    <rPh sb="5" eb="7">
      <t>ネンレイ</t>
    </rPh>
    <rPh sb="8" eb="9">
      <t>ツマ</t>
    </rPh>
    <rPh sb="10" eb="12">
      <t>ネンレイ</t>
    </rPh>
    <rPh sb="14" eb="15">
      <t>サイ</t>
    </rPh>
    <rPh sb="15" eb="17">
      <t>カイキュウ</t>
    </rPh>
    <rPh sb="18" eb="19">
      <t>ベツ</t>
    </rPh>
    <rPh sb="19" eb="22">
      <t>コウレイシャ</t>
    </rPh>
    <rPh sb="22" eb="24">
      <t>フウフ</t>
    </rPh>
    <rPh sb="24" eb="27">
      <t>セタイスウ</t>
    </rPh>
    <phoneticPr fontId="15"/>
  </si>
  <si>
    <t>単位：世帯</t>
    <rPh sb="3" eb="5">
      <t>セタイ</t>
    </rPh>
    <phoneticPr fontId="15"/>
  </si>
  <si>
    <t xml:space="preserve"> 　妻の</t>
    <rPh sb="2" eb="3">
      <t>ツマ</t>
    </rPh>
    <phoneticPr fontId="15"/>
  </si>
  <si>
    <t>60歳未満</t>
    <rPh sb="2" eb="3">
      <t>サイ</t>
    </rPh>
    <rPh sb="3" eb="5">
      <t>ミマン</t>
    </rPh>
    <phoneticPr fontId="15"/>
  </si>
  <si>
    <t>65　歳　以　上</t>
    <rPh sb="3" eb="4">
      <t>トシ</t>
    </rPh>
    <rPh sb="5" eb="6">
      <t>イ</t>
    </rPh>
    <rPh sb="7" eb="8">
      <t>ウエ</t>
    </rPh>
    <phoneticPr fontId="15"/>
  </si>
  <si>
    <t xml:space="preserve"> 夫の</t>
    <rPh sb="1" eb="2">
      <t>オット</t>
    </rPh>
    <phoneticPr fontId="15"/>
  </si>
  <si>
    <t xml:space="preserve"> 　年齢</t>
    <rPh sb="2" eb="4">
      <t>ネンレイ</t>
    </rPh>
    <phoneticPr fontId="15"/>
  </si>
  <si>
    <t>70～74</t>
    <phoneticPr fontId="15"/>
  </si>
  <si>
    <t>75～79</t>
    <phoneticPr fontId="15"/>
  </si>
  <si>
    <t>80～84</t>
    <phoneticPr fontId="15"/>
  </si>
  <si>
    <t>85歳以上</t>
    <rPh sb="2" eb="5">
      <t>サイイジョウ</t>
    </rPh>
    <phoneticPr fontId="15"/>
  </si>
  <si>
    <t xml:space="preserve"> 年齢</t>
    <rPh sb="1" eb="3">
      <t>ネンレイ</t>
    </rPh>
    <phoneticPr fontId="15"/>
  </si>
  <si>
    <t>60歳未満</t>
    <rPh sb="2" eb="5">
      <t>サイミマン</t>
    </rPh>
    <phoneticPr fontId="15"/>
  </si>
  <si>
    <t>-</t>
    <phoneticPr fontId="24"/>
  </si>
  <si>
    <t>歳</t>
    <rPh sb="0" eb="1">
      <t>サイ</t>
    </rPh>
    <phoneticPr fontId="15"/>
  </si>
  <si>
    <t>以</t>
    <rPh sb="0" eb="1">
      <t>イ</t>
    </rPh>
    <phoneticPr fontId="15"/>
  </si>
  <si>
    <t>上</t>
    <rPh sb="0" eb="1">
      <t>ウエ</t>
    </rPh>
    <phoneticPr fontId="15"/>
  </si>
  <si>
    <t>不詳</t>
    <rPh sb="0" eb="2">
      <t>フショウ</t>
    </rPh>
    <phoneticPr fontId="15"/>
  </si>
  <si>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5"/>
  </si>
  <si>
    <t>単位：人</t>
    <phoneticPr fontId="15"/>
  </si>
  <si>
    <t>年次</t>
    <rPh sb="0" eb="2">
      <t>ネンジ</t>
    </rPh>
    <phoneticPr fontId="15"/>
  </si>
  <si>
    <t>年齢</t>
    <phoneticPr fontId="15"/>
  </si>
  <si>
    <t>（昭60）</t>
    <rPh sb="1" eb="2">
      <t>アキラ</t>
    </rPh>
    <phoneticPr fontId="15"/>
  </si>
  <si>
    <t>（組替）</t>
    <rPh sb="1" eb="3">
      <t>クミカエ</t>
    </rPh>
    <phoneticPr fontId="15"/>
  </si>
  <si>
    <t>10～14歳</t>
    <rPh sb="5" eb="6">
      <t>サイ</t>
    </rPh>
    <phoneticPr fontId="15"/>
  </si>
  <si>
    <t>85～89歳</t>
    <rPh sb="5" eb="6">
      <t>サイ</t>
    </rPh>
    <phoneticPr fontId="15"/>
  </si>
  <si>
    <t>90歳以上</t>
    <rPh sb="2" eb="3">
      <t>サイ</t>
    </rPh>
    <rPh sb="3" eb="5">
      <t>イジョウ</t>
    </rPh>
    <phoneticPr fontId="15"/>
  </si>
  <si>
    <t>【年齢3区分別】</t>
    <rPh sb="1" eb="3">
      <t>ネンレイ</t>
    </rPh>
    <rPh sb="4" eb="6">
      <t>クブン</t>
    </rPh>
    <rPh sb="6" eb="7">
      <t>ベツ</t>
    </rPh>
    <phoneticPr fontId="15"/>
  </si>
  <si>
    <t>≪年齢３区分別≫</t>
    <rPh sb="1" eb="3">
      <t>ネンレイ</t>
    </rPh>
    <rPh sb="4" eb="5">
      <t>ク</t>
    </rPh>
    <rPh sb="5" eb="7">
      <t>ブンベツ</t>
    </rPh>
    <phoneticPr fontId="15"/>
  </si>
  <si>
    <t>幼年人口</t>
    <rPh sb="0" eb="2">
      <t>ヨウネン</t>
    </rPh>
    <rPh sb="2" eb="4">
      <t>ジンコウ</t>
    </rPh>
    <phoneticPr fontId="15"/>
  </si>
  <si>
    <t>（15歳未満）</t>
    <rPh sb="3" eb="4">
      <t>サイ</t>
    </rPh>
    <rPh sb="4" eb="6">
      <t>ミマン</t>
    </rPh>
    <phoneticPr fontId="15"/>
  </si>
  <si>
    <t>構成比(％)</t>
    <rPh sb="0" eb="3">
      <t>コウセイヒ</t>
    </rPh>
    <phoneticPr fontId="15"/>
  </si>
  <si>
    <t>生産年齢人口</t>
    <rPh sb="0" eb="2">
      <t>セイサン</t>
    </rPh>
    <rPh sb="2" eb="4">
      <t>ネンレイ</t>
    </rPh>
    <rPh sb="4" eb="6">
      <t>ジンコウ</t>
    </rPh>
    <phoneticPr fontId="15"/>
  </si>
  <si>
    <t>（15～64歳）</t>
    <rPh sb="6" eb="7">
      <t>サイ</t>
    </rPh>
    <phoneticPr fontId="15"/>
  </si>
  <si>
    <t>老年人口</t>
    <rPh sb="0" eb="2">
      <t>ロウネン</t>
    </rPh>
    <rPh sb="2" eb="4">
      <t>ジンコウ</t>
    </rPh>
    <phoneticPr fontId="15"/>
  </si>
  <si>
    <t>（65歳以上）</t>
    <rPh sb="3" eb="4">
      <t>サイ</t>
    </rPh>
    <rPh sb="4" eb="6">
      <t>イジョウ</t>
    </rPh>
    <phoneticPr fontId="15"/>
  </si>
  <si>
    <t>注　組替は黒瀬町・福富町・豊栄町・河内町・安芸津町との合算。</t>
    <rPh sb="0" eb="1">
      <t>チュウ</t>
    </rPh>
    <rPh sb="2" eb="4">
      <t>クミカエ</t>
    </rPh>
    <rPh sb="5" eb="8">
      <t>クロセチョウ</t>
    </rPh>
    <rPh sb="9" eb="12">
      <t>フクトミチョウ</t>
    </rPh>
    <rPh sb="13" eb="16">
      <t>トヨサカチョウ</t>
    </rPh>
    <rPh sb="17" eb="19">
      <t>カワチ</t>
    </rPh>
    <rPh sb="19" eb="20">
      <t>チョウ</t>
    </rPh>
    <rPh sb="21" eb="25">
      <t>アキツチョウ</t>
    </rPh>
    <rPh sb="27" eb="29">
      <t>ガッサン</t>
    </rPh>
    <phoneticPr fontId="15"/>
  </si>
  <si>
    <t>各年10月１日現在　国勢調査</t>
    <rPh sb="0" eb="1">
      <t>カク</t>
    </rPh>
    <rPh sb="6" eb="7">
      <t>ニチ</t>
    </rPh>
    <rPh sb="7" eb="9">
      <t>ゲンザイ</t>
    </rPh>
    <rPh sb="10" eb="12">
      <t>コクセイ</t>
    </rPh>
    <rPh sb="12" eb="14">
      <t>チョウサ</t>
    </rPh>
    <phoneticPr fontId="15"/>
  </si>
  <si>
    <t>　　 年齢三区分別の人口の合計が総数と一致しないのは年齢不詳のものがいるため。</t>
    <rPh sb="5" eb="7">
      <t>サンク</t>
    </rPh>
    <rPh sb="7" eb="9">
      <t>ブンベツ</t>
    </rPh>
    <rPh sb="10" eb="12">
      <t>ジンコウ</t>
    </rPh>
    <rPh sb="13" eb="15">
      <t>ゴウケイ</t>
    </rPh>
    <rPh sb="16" eb="18">
      <t>ソウスウ</t>
    </rPh>
    <rPh sb="19" eb="21">
      <t>イッチ</t>
    </rPh>
    <rPh sb="26" eb="28">
      <t>ネンレイ</t>
    </rPh>
    <rPh sb="28" eb="30">
      <t>フショウ</t>
    </rPh>
    <phoneticPr fontId="15"/>
  </si>
  <si>
    <t>10．人口動態の推移</t>
    <rPh sb="3" eb="5">
      <t>ジンコウ</t>
    </rPh>
    <rPh sb="5" eb="7">
      <t>ドウタイ</t>
    </rPh>
    <rPh sb="8" eb="10">
      <t>スイイ</t>
    </rPh>
    <phoneticPr fontId="4"/>
  </si>
  <si>
    <t>単位：人、％、件</t>
    <phoneticPr fontId="4"/>
  </si>
  <si>
    <t>区分</t>
    <phoneticPr fontId="4"/>
  </si>
  <si>
    <t>自然動態</t>
    <phoneticPr fontId="4"/>
  </si>
  <si>
    <t>社会動態</t>
    <phoneticPr fontId="4"/>
  </si>
  <si>
    <t>その他</t>
    <phoneticPr fontId="12"/>
  </si>
  <si>
    <t>増減計</t>
    <phoneticPr fontId="12"/>
  </si>
  <si>
    <t>人口計</t>
    <phoneticPr fontId="12"/>
  </si>
  <si>
    <t>増加率</t>
    <phoneticPr fontId="12"/>
  </si>
  <si>
    <t>婚姻</t>
    <phoneticPr fontId="4"/>
  </si>
  <si>
    <t>離婚</t>
    <phoneticPr fontId="4"/>
  </si>
  <si>
    <t>年度</t>
    <phoneticPr fontId="4"/>
  </si>
  <si>
    <t>出生</t>
    <phoneticPr fontId="12"/>
  </si>
  <si>
    <t>死亡</t>
    <rPh sb="0" eb="2">
      <t>シボウ</t>
    </rPh>
    <phoneticPr fontId="12"/>
  </si>
  <si>
    <t>増減</t>
    <rPh sb="0" eb="2">
      <t>ゾウゲン</t>
    </rPh>
    <phoneticPr fontId="4"/>
  </si>
  <si>
    <t xml:space="preserve"> 1974
(昭49）</t>
    <rPh sb="7" eb="8">
      <t>アキラ</t>
    </rPh>
    <phoneticPr fontId="12"/>
  </si>
  <si>
    <t xml:space="preserve"> 1984
(　59）</t>
    <phoneticPr fontId="12"/>
  </si>
  <si>
    <t>1994
(平6)</t>
    <rPh sb="6" eb="7">
      <t>ヒラ</t>
    </rPh>
    <phoneticPr fontId="12"/>
  </si>
  <si>
    <t>1999
(  11)</t>
  </si>
  <si>
    <t>2000
(  12)</t>
  </si>
  <si>
    <t xml:space="preserve"> 2001
(  13)</t>
  </si>
  <si>
    <t xml:space="preserve"> 2002
(  14)</t>
  </si>
  <si>
    <t xml:space="preserve"> 2003
(  15)</t>
  </si>
  <si>
    <t xml:space="preserve"> 2004
(  16)</t>
  </si>
  <si>
    <t xml:space="preserve"> 2005
(  17)</t>
  </si>
  <si>
    <t xml:space="preserve"> 2007
(  19)</t>
  </si>
  <si>
    <t xml:space="preserve"> 2008
(  20)</t>
  </si>
  <si>
    <t xml:space="preserve"> 2009
(  21)</t>
  </si>
  <si>
    <t>注　人口については住民基本台帳に基づく。</t>
    <rPh sb="0" eb="1">
      <t>チュウ</t>
    </rPh>
    <rPh sb="2" eb="4">
      <t>ジンコウ</t>
    </rPh>
    <rPh sb="9" eb="11">
      <t>ジュウミン</t>
    </rPh>
    <rPh sb="11" eb="13">
      <t>キホン</t>
    </rPh>
    <rPh sb="13" eb="15">
      <t>ダイチョウ</t>
    </rPh>
    <rPh sb="16" eb="17">
      <t>モト</t>
    </rPh>
    <phoneticPr fontId="4"/>
  </si>
  <si>
    <t>市民課、住民基本台帳</t>
    <rPh sb="4" eb="6">
      <t>ジュウミン</t>
    </rPh>
    <rPh sb="6" eb="8">
      <t>キホン</t>
    </rPh>
    <rPh sb="8" eb="10">
      <t>ダイチョウ</t>
    </rPh>
    <phoneticPr fontId="4"/>
  </si>
  <si>
    <t>　　　「その他」は、転出取消・職権記載・消除・国籍取得・国外移住の計。</t>
    <rPh sb="6" eb="7">
      <t>タ</t>
    </rPh>
    <rPh sb="10" eb="12">
      <t>テンシュツ</t>
    </rPh>
    <rPh sb="12" eb="14">
      <t>トリケシ</t>
    </rPh>
    <rPh sb="15" eb="17">
      <t>ショッケン</t>
    </rPh>
    <rPh sb="17" eb="19">
      <t>キサイ</t>
    </rPh>
    <rPh sb="20" eb="21">
      <t>ケ</t>
    </rPh>
    <rPh sb="21" eb="22">
      <t>ノゾ</t>
    </rPh>
    <rPh sb="23" eb="25">
      <t>コクセキ</t>
    </rPh>
    <rPh sb="25" eb="27">
      <t>シュトク</t>
    </rPh>
    <rPh sb="28" eb="30">
      <t>コクガイ</t>
    </rPh>
    <rPh sb="30" eb="32">
      <t>イジュウ</t>
    </rPh>
    <rPh sb="33" eb="34">
      <t>ケイ</t>
    </rPh>
    <phoneticPr fontId="4"/>
  </si>
  <si>
    <t>　　　「人口計」は年度末人口。　　　　　　　　　　　　　　　　　　　　</t>
    <phoneticPr fontId="4"/>
  </si>
  <si>
    <t>　　　「婚姻」「離婚」は本市で受理した件数である。</t>
    <rPh sb="4" eb="6">
      <t>コンイン</t>
    </rPh>
    <rPh sb="8" eb="10">
      <t>リコン</t>
    </rPh>
    <rPh sb="12" eb="13">
      <t>ホン</t>
    </rPh>
    <rPh sb="13" eb="14">
      <t>シ</t>
    </rPh>
    <rPh sb="15" eb="17">
      <t>ジュリ</t>
    </rPh>
    <rPh sb="19" eb="21">
      <t>ケンスウ</t>
    </rPh>
    <phoneticPr fontId="4"/>
  </si>
  <si>
    <t>－</t>
    <phoneticPr fontId="12"/>
  </si>
  <si>
    <t>0～4歳</t>
    <rPh sb="3" eb="4">
      <t>サイ</t>
    </rPh>
    <phoneticPr fontId="15"/>
  </si>
  <si>
    <t>5～9歳</t>
    <rPh sb="3" eb="4">
      <t>サイ</t>
    </rPh>
    <phoneticPr fontId="15"/>
  </si>
  <si>
    <t xml:space="preserve"> 2006
(  18)</t>
    <phoneticPr fontId="12"/>
  </si>
  <si>
    <t>2011
(  23)</t>
    <phoneticPr fontId="12"/>
  </si>
  <si>
    <t>2010
(  22)</t>
    <phoneticPr fontId="12"/>
  </si>
  <si>
    <t>2012
(  24)</t>
    <phoneticPr fontId="12"/>
  </si>
  <si>
    <t>2013
(  25)</t>
    <phoneticPr fontId="12"/>
  </si>
  <si>
    <t>2010(平成22)年10月1日現在　国勢調査</t>
    <rPh sb="5" eb="7">
      <t>ヘイセイ</t>
    </rPh>
    <rPh sb="10" eb="11">
      <t>ネン</t>
    </rPh>
    <rPh sb="13" eb="14">
      <t>ガツ</t>
    </rPh>
    <rPh sb="15" eb="16">
      <t>ニチ</t>
    </rPh>
    <rPh sb="16" eb="18">
      <t>ゲンザイ</t>
    </rPh>
    <phoneticPr fontId="15"/>
  </si>
  <si>
    <t>　　　2012（平24）年7月より外国人も住民基本台帳の適応対象になったため、平成24年度以降は外国人の異動を含んでいる。</t>
    <rPh sb="45" eb="47">
      <t>イコウ</t>
    </rPh>
    <phoneticPr fontId="12"/>
  </si>
  <si>
    <t>注　2012（平24）年7月より外国人も住民基本台帳の適応対象になったため、平成24年度以降は外国人の異動を</t>
    <rPh sb="7" eb="8">
      <t>ヒラ</t>
    </rPh>
    <rPh sb="11" eb="12">
      <t>ネン</t>
    </rPh>
    <rPh sb="38" eb="40">
      <t>ヘイセイ</t>
    </rPh>
    <rPh sb="42" eb="44">
      <t>ネンド</t>
    </rPh>
    <rPh sb="44" eb="46">
      <t>イコウ</t>
    </rPh>
    <rPh sb="47" eb="49">
      <t>ガイコク</t>
    </rPh>
    <rPh sb="49" eb="50">
      <t>ジン</t>
    </rPh>
    <rPh sb="51" eb="53">
      <t>イドウ</t>
    </rPh>
    <phoneticPr fontId="12"/>
  </si>
  <si>
    <t>　　 含んでいる。</t>
    <rPh sb="3" eb="4">
      <t>フク</t>
    </rPh>
    <phoneticPr fontId="12"/>
  </si>
</sst>
</file>

<file path=xl/styles.xml><?xml version="1.0" encoding="utf-8"?>
<styleSheet xmlns="http://schemas.openxmlformats.org/spreadsheetml/2006/main">
  <numFmts count="12">
    <numFmt numFmtId="41" formatCode="_ * #,##0_ ;_ * \-#,##0_ ;_ * &quot;-&quot;_ ;_ @_ "/>
    <numFmt numFmtId="176" formatCode="[$-411]yyyy\(gge\)"/>
    <numFmt numFmtId="177" formatCode="[$-411]yyyy\(\ \ \ e\)"/>
    <numFmt numFmtId="178" formatCode="[$-411]yyyy\(gg\ e\)"/>
    <numFmt numFmtId="179" formatCode="#,##0;&quot;△ &quot;#,##0"/>
    <numFmt numFmtId="180" formatCode="#,##0;\-#,##0;\-"/>
    <numFmt numFmtId="181" formatCode="0;&quot;△ &quot;0"/>
    <numFmt numFmtId="182" formatCode="[$-411]\(gge\)"/>
    <numFmt numFmtId="183" formatCode="[$-411]\(\ \ e\)"/>
    <numFmt numFmtId="184" formatCode="[$-411]\(gg\ e\)"/>
    <numFmt numFmtId="185" formatCode="[$-411]\(\ \ \ e\)"/>
    <numFmt numFmtId="186" formatCode="0.0"/>
  </numFmts>
  <fonts count="43">
    <font>
      <sz val="10"/>
      <name val="標準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b/>
      <sz val="10"/>
      <name val="ＭＳ Ｐ明朝"/>
      <family val="1"/>
      <charset val="128"/>
    </font>
    <font>
      <sz val="9"/>
      <name val="ＭＳ Ｐ明朝"/>
      <family val="1"/>
      <charset val="128"/>
    </font>
    <font>
      <b/>
      <sz val="9"/>
      <name val="ＭＳ Ｐ明朝"/>
      <family val="1"/>
      <charset val="128"/>
    </font>
    <font>
      <sz val="12"/>
      <name val="標準明朝"/>
      <family val="1"/>
      <charset val="128"/>
    </font>
    <font>
      <b/>
      <sz val="16"/>
      <name val="ＭＳ Ｐゴシック"/>
      <family val="3"/>
      <charset val="128"/>
    </font>
    <font>
      <sz val="9"/>
      <name val="標準明朝"/>
      <family val="1"/>
      <charset val="128"/>
    </font>
    <font>
      <sz val="14"/>
      <name val="ＭＳ Ｐ明朝"/>
      <family val="1"/>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明朝"/>
      <family val="1"/>
      <charset val="128"/>
    </font>
  </fonts>
  <fills count="34">
    <fill>
      <patternFill patternType="none"/>
    </fill>
    <fill>
      <patternFill patternType="gray125"/>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8">
    <border>
      <left/>
      <right/>
      <top/>
      <bottom/>
      <diagonal/>
    </border>
    <border>
      <left/>
      <right/>
      <top style="hair">
        <color indexed="64"/>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style="hair">
        <color indexed="64"/>
      </left>
      <right style="thin">
        <color indexed="8"/>
      </right>
      <top/>
      <bottom style="hair">
        <color indexed="8"/>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8"/>
      </left>
      <right style="thin">
        <color indexed="8"/>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8"/>
      </left>
      <right style="thin">
        <color indexed="8"/>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style="thin">
        <color indexed="64"/>
      </top>
      <bottom/>
      <diagonal/>
    </border>
    <border>
      <left style="hair">
        <color indexed="64"/>
      </left>
      <right style="hair">
        <color indexed="64"/>
      </right>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style="hair">
        <color indexed="64"/>
      </right>
      <top style="hair">
        <color indexed="8"/>
      </top>
      <bottom style="thin">
        <color indexed="64"/>
      </bottom>
      <diagonal/>
    </border>
    <border>
      <left/>
      <right/>
      <top style="thin">
        <color indexed="8"/>
      </top>
      <bottom/>
      <diagonal/>
    </border>
    <border>
      <left/>
      <right style="thin">
        <color indexed="64"/>
      </right>
      <top style="thin">
        <color indexed="8"/>
      </top>
      <bottom/>
      <diagonal/>
    </border>
    <border>
      <left/>
      <right style="thin">
        <color indexed="8"/>
      </right>
      <top/>
      <bottom style="medium">
        <color indexed="64"/>
      </bottom>
      <diagonal/>
    </border>
    <border>
      <left/>
      <right/>
      <top/>
      <bottom style="medium">
        <color indexed="8"/>
      </bottom>
      <diagonal/>
    </border>
    <border>
      <left/>
      <right style="thin">
        <color indexed="8"/>
      </right>
      <top style="medium">
        <color indexed="8"/>
      </top>
      <bottom/>
      <diagonal/>
    </border>
    <border>
      <left style="thin">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medium">
        <color indexed="8"/>
      </top>
      <bottom/>
      <diagonal/>
    </border>
    <border>
      <left style="thin">
        <color indexed="8"/>
      </left>
      <right/>
      <top/>
      <bottom style="thin">
        <color indexed="64"/>
      </bottom>
      <diagonal/>
    </border>
    <border>
      <left/>
      <right style="hair">
        <color indexed="8"/>
      </right>
      <top/>
      <bottom style="thin">
        <color indexed="64"/>
      </bottom>
      <diagonal/>
    </border>
    <border>
      <left/>
      <right style="hair">
        <color indexed="8"/>
      </right>
      <top/>
      <bottom/>
      <diagonal/>
    </border>
    <border>
      <left style="thin">
        <color indexed="64"/>
      </left>
      <right/>
      <top/>
      <bottom/>
      <diagonal/>
    </border>
    <border>
      <left style="thin">
        <color indexed="64"/>
      </left>
      <right/>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s>
  <cellStyleXfs count="60">
    <xf numFmtId="0" fontId="0" fillId="0" borderId="0"/>
    <xf numFmtId="38" fontId="2" fillId="0" borderId="0" applyFont="0" applyFill="0" applyBorder="0" applyAlignment="0" applyProtection="0"/>
    <xf numFmtId="0" fontId="3" fillId="0" borderId="0"/>
    <xf numFmtId="0" fontId="1" fillId="0" borderId="0"/>
    <xf numFmtId="38" fontId="1" fillId="0" borderId="0" applyFont="0" applyFill="0" applyBorder="0" applyAlignment="0" applyProtection="0"/>
    <xf numFmtId="0" fontId="13" fillId="0" borderId="0"/>
    <xf numFmtId="0" fontId="20" fillId="0" borderId="0"/>
    <xf numFmtId="0" fontId="13" fillId="0" borderId="0"/>
    <xf numFmtId="0" fontId="11" fillId="0" borderId="0"/>
    <xf numFmtId="0" fontId="20" fillId="0" borderId="0"/>
    <xf numFmtId="0" fontId="25" fillId="11"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25" fillId="31" borderId="0" applyNumberFormat="0" applyBorder="0" applyAlignment="0" applyProtection="0">
      <alignment vertical="center"/>
    </xf>
    <xf numFmtId="0" fontId="25" fillId="12"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5" fillId="24" borderId="0" applyNumberFormat="0" applyBorder="0" applyAlignment="0" applyProtection="0">
      <alignment vertical="center"/>
    </xf>
    <xf numFmtId="0" fontId="25" fillId="28" borderId="0" applyNumberFormat="0" applyBorder="0" applyAlignment="0" applyProtection="0">
      <alignment vertical="center"/>
    </xf>
    <xf numFmtId="0" fontId="25" fillId="32"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26" fillId="10" borderId="0" applyNumberFormat="0" applyBorder="0" applyAlignment="0" applyProtection="0">
      <alignment vertical="center"/>
    </xf>
    <xf numFmtId="0" fontId="26" fillId="14" borderId="0" applyNumberFormat="0" applyBorder="0" applyAlignment="0" applyProtection="0">
      <alignment vertical="center"/>
    </xf>
    <xf numFmtId="0" fontId="26" fillId="18" borderId="0" applyNumberFormat="0" applyBorder="0" applyAlignment="0" applyProtection="0">
      <alignment vertical="center"/>
    </xf>
    <xf numFmtId="0" fontId="26" fillId="22" borderId="0" applyNumberFormat="0" applyBorder="0" applyAlignment="0" applyProtection="0">
      <alignment vertical="center"/>
    </xf>
    <xf numFmtId="0" fontId="26" fillId="26" borderId="0" applyNumberFormat="0" applyBorder="0" applyAlignment="0" applyProtection="0">
      <alignment vertical="center"/>
    </xf>
    <xf numFmtId="0" fontId="26" fillId="30" borderId="0" applyNumberFormat="0" applyBorder="0" applyAlignment="0" applyProtection="0">
      <alignment vertical="center"/>
    </xf>
    <xf numFmtId="0" fontId="27" fillId="0" borderId="0" applyNumberFormat="0" applyFill="0" applyBorder="0" applyAlignment="0" applyProtection="0">
      <alignment vertical="center"/>
    </xf>
    <xf numFmtId="0" fontId="28" fillId="8" borderId="52" applyNumberFormat="0" applyAlignment="0" applyProtection="0">
      <alignment vertical="center"/>
    </xf>
    <xf numFmtId="0" fontId="29" fillId="5" borderId="0" applyNumberFormat="0" applyBorder="0" applyAlignment="0" applyProtection="0">
      <alignment vertical="center"/>
    </xf>
    <xf numFmtId="0" fontId="25" fillId="9" borderId="53" applyNumberFormat="0" applyFont="0" applyAlignment="0" applyProtection="0">
      <alignment vertical="center"/>
    </xf>
    <xf numFmtId="0" fontId="25" fillId="9" borderId="53" applyNumberFormat="0" applyFont="0" applyAlignment="0" applyProtection="0">
      <alignment vertical="center"/>
    </xf>
    <xf numFmtId="0" fontId="30" fillId="0" borderId="51" applyNumberFormat="0" applyFill="0" applyAlignment="0" applyProtection="0">
      <alignment vertical="center"/>
    </xf>
    <xf numFmtId="0" fontId="31" fillId="4" borderId="0" applyNumberFormat="0" applyBorder="0" applyAlignment="0" applyProtection="0">
      <alignment vertical="center"/>
    </xf>
    <xf numFmtId="0" fontId="32" fillId="7" borderId="49" applyNumberFormat="0" applyAlignment="0" applyProtection="0">
      <alignment vertical="center"/>
    </xf>
    <xf numFmtId="0" fontId="33" fillId="0" borderId="0" applyNumberFormat="0" applyFill="0" applyBorder="0" applyAlignment="0" applyProtection="0">
      <alignment vertical="center"/>
    </xf>
    <xf numFmtId="0" fontId="34" fillId="0" borderId="46" applyNumberFormat="0" applyFill="0" applyAlignment="0" applyProtection="0">
      <alignment vertical="center"/>
    </xf>
    <xf numFmtId="0" fontId="35" fillId="0" borderId="47" applyNumberFormat="0" applyFill="0" applyAlignment="0" applyProtection="0">
      <alignment vertical="center"/>
    </xf>
    <xf numFmtId="0" fontId="36" fillId="0" borderId="48" applyNumberFormat="0" applyFill="0" applyAlignment="0" applyProtection="0">
      <alignment vertical="center"/>
    </xf>
    <xf numFmtId="0" fontId="36" fillId="0" borderId="0" applyNumberFormat="0" applyFill="0" applyBorder="0" applyAlignment="0" applyProtection="0">
      <alignment vertical="center"/>
    </xf>
    <xf numFmtId="0" fontId="37" fillId="0" borderId="54" applyNumberFormat="0" applyFill="0" applyAlignment="0" applyProtection="0">
      <alignment vertical="center"/>
    </xf>
    <xf numFmtId="0" fontId="38" fillId="7" borderId="50" applyNumberFormat="0" applyAlignment="0" applyProtection="0">
      <alignment vertical="center"/>
    </xf>
    <xf numFmtId="0" fontId="39" fillId="0" borderId="0" applyNumberFormat="0" applyFill="0" applyBorder="0" applyAlignment="0" applyProtection="0">
      <alignment vertical="center"/>
    </xf>
    <xf numFmtId="0" fontId="40" fillId="6" borderId="49" applyNumberFormat="0" applyAlignment="0" applyProtection="0">
      <alignment vertical="center"/>
    </xf>
    <xf numFmtId="0" fontId="41" fillId="3" borderId="0" applyNumberFormat="0" applyBorder="0" applyAlignment="0" applyProtection="0">
      <alignment vertical="center"/>
    </xf>
    <xf numFmtId="0" fontId="13" fillId="0" borderId="0"/>
    <xf numFmtId="0" fontId="1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0" fillId="0" borderId="0"/>
    <xf numFmtId="0" fontId="1" fillId="0" borderId="0">
      <alignment vertical="center"/>
    </xf>
  </cellStyleXfs>
  <cellXfs count="550">
    <xf numFmtId="0" fontId="0" fillId="0" borderId="0" xfId="0"/>
    <xf numFmtId="41" fontId="5" fillId="0" borderId="0" xfId="0" applyNumberFormat="1" applyFont="1" applyBorder="1" applyAlignment="1">
      <alignment horizontal="center" vertical="center" wrapText="1"/>
    </xf>
    <xf numFmtId="41" fontId="5" fillId="0" borderId="0" xfId="0" applyNumberFormat="1" applyFont="1" applyBorder="1" applyAlignment="1">
      <alignment horizontal="distributed" vertical="center"/>
    </xf>
    <xf numFmtId="41" fontId="5" fillId="0" borderId="0" xfId="0" applyNumberFormat="1" applyFont="1" applyBorder="1" applyAlignment="1" applyProtection="1">
      <alignment horizontal="center" vertical="center"/>
    </xf>
    <xf numFmtId="41" fontId="5" fillId="0" borderId="0" xfId="0" applyNumberFormat="1" applyFont="1" applyBorder="1" applyAlignment="1" applyProtection="1">
      <alignment horizontal="distributed" vertical="center"/>
    </xf>
    <xf numFmtId="41" fontId="6" fillId="0" borderId="0" xfId="0" applyNumberFormat="1" applyFont="1" applyBorder="1" applyAlignment="1">
      <alignment horizontal="center" vertical="center"/>
    </xf>
    <xf numFmtId="41" fontId="5" fillId="0" borderId="0" xfId="0" applyNumberFormat="1" applyFont="1" applyBorder="1" applyAlignment="1">
      <alignment horizontal="center" vertical="center" textRotation="255"/>
    </xf>
    <xf numFmtId="41" fontId="5" fillId="0" borderId="0" xfId="0" applyNumberFormat="1" applyFont="1" applyAlignment="1">
      <alignment horizontal="center" vertical="center"/>
    </xf>
    <xf numFmtId="41" fontId="5" fillId="0" borderId="0" xfId="0" applyNumberFormat="1" applyFont="1" applyBorder="1" applyAlignment="1">
      <alignment horizontal="center" vertical="center"/>
    </xf>
    <xf numFmtId="41" fontId="6" fillId="0" borderId="0" xfId="0" applyNumberFormat="1" applyFont="1" applyBorder="1" applyAlignment="1" applyProtection="1">
      <alignment horizontal="center" vertical="center"/>
    </xf>
    <xf numFmtId="41" fontId="5" fillId="0" borderId="0" xfId="0" applyNumberFormat="1" applyFont="1" applyAlignment="1">
      <alignment vertical="center"/>
    </xf>
    <xf numFmtId="41" fontId="6" fillId="0" borderId="1" xfId="0" applyNumberFormat="1" applyFont="1" applyBorder="1" applyAlignment="1">
      <alignment horizontal="center" vertical="center"/>
    </xf>
    <xf numFmtId="41" fontId="6" fillId="0" borderId="1" xfId="0" applyNumberFormat="1" applyFont="1" applyBorder="1" applyAlignment="1" applyProtection="1">
      <alignment horizontal="center" vertical="center"/>
    </xf>
    <xf numFmtId="41" fontId="5" fillId="0" borderId="2" xfId="0" applyNumberFormat="1" applyFont="1" applyBorder="1" applyAlignment="1">
      <alignment horizontal="distributed" vertical="center"/>
    </xf>
    <xf numFmtId="41" fontId="5" fillId="0" borderId="2" xfId="0" applyNumberFormat="1" applyFont="1" applyBorder="1" applyAlignment="1" applyProtection="1">
      <alignment horizontal="distributed" vertical="center"/>
    </xf>
    <xf numFmtId="41" fontId="5" fillId="0" borderId="3" xfId="0" applyNumberFormat="1" applyFont="1" applyBorder="1" applyAlignment="1">
      <alignment horizontal="right" vertical="center"/>
    </xf>
    <xf numFmtId="41" fontId="5" fillId="0" borderId="4" xfId="0" applyNumberFormat="1" applyFont="1" applyBorder="1" applyAlignment="1">
      <alignment horizontal="left" vertical="center"/>
    </xf>
    <xf numFmtId="41" fontId="5" fillId="0" borderId="5" xfId="0" applyNumberFormat="1" applyFont="1" applyBorder="1" applyAlignment="1">
      <alignment vertical="center"/>
    </xf>
    <xf numFmtId="41" fontId="5" fillId="0" borderId="6" xfId="0" applyNumberFormat="1" applyFont="1" applyBorder="1" applyAlignment="1">
      <alignment horizontal="right" vertical="center"/>
    </xf>
    <xf numFmtId="41" fontId="5" fillId="0" borderId="7" xfId="0" applyNumberFormat="1" applyFont="1" applyBorder="1" applyAlignment="1">
      <alignment horizontal="left" vertical="center"/>
    </xf>
    <xf numFmtId="41" fontId="5" fillId="0" borderId="8" xfId="0" applyNumberFormat="1" applyFont="1" applyBorder="1" applyAlignment="1">
      <alignment vertical="center"/>
    </xf>
    <xf numFmtId="41" fontId="5" fillId="0" borderId="9" xfId="0" applyNumberFormat="1" applyFont="1" applyBorder="1" applyAlignment="1" applyProtection="1">
      <alignment vertical="center"/>
    </xf>
    <xf numFmtId="41" fontId="10" fillId="0" borderId="0" xfId="0" applyNumberFormat="1" applyFont="1" applyAlignment="1">
      <alignment horizontal="center" vertical="center"/>
    </xf>
    <xf numFmtId="41" fontId="5" fillId="0" borderId="1" xfId="0" applyNumberFormat="1" applyFont="1" applyBorder="1" applyAlignment="1" applyProtection="1">
      <alignment horizontal="center" vertical="center"/>
    </xf>
    <xf numFmtId="41" fontId="9" fillId="0" borderId="0" xfId="0" applyNumberFormat="1" applyFont="1" applyAlignment="1">
      <alignment vertical="center"/>
    </xf>
    <xf numFmtId="41" fontId="10" fillId="0" borderId="0" xfId="0" applyNumberFormat="1" applyFont="1" applyAlignment="1">
      <alignment vertical="center"/>
    </xf>
    <xf numFmtId="41" fontId="10" fillId="0" borderId="0" xfId="0" applyNumberFormat="1" applyFont="1" applyAlignment="1" applyProtection="1">
      <alignment horizontal="right" vertical="center"/>
    </xf>
    <xf numFmtId="41" fontId="10" fillId="0" borderId="0" xfId="0" applyNumberFormat="1" applyFont="1" applyBorder="1" applyAlignment="1">
      <alignment horizontal="right" vertical="center"/>
    </xf>
    <xf numFmtId="41" fontId="10" fillId="0" borderId="0" xfId="0" applyNumberFormat="1" applyFont="1" applyAlignment="1" applyProtection="1">
      <alignment vertical="center"/>
    </xf>
    <xf numFmtId="176" fontId="5" fillId="0" borderId="5"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41" fontId="5" fillId="0" borderId="9" xfId="0" applyNumberFormat="1" applyFont="1" applyBorder="1" applyAlignment="1">
      <alignment vertical="center"/>
    </xf>
    <xf numFmtId="41" fontId="5" fillId="0" borderId="5" xfId="0" applyNumberFormat="1" applyFont="1" applyBorder="1" applyAlignment="1">
      <alignment horizontal="center" vertical="center"/>
    </xf>
    <xf numFmtId="41" fontId="5" fillId="0" borderId="8" xfId="0" applyNumberFormat="1" applyFont="1" applyBorder="1" applyAlignment="1">
      <alignment horizontal="center" vertical="center"/>
    </xf>
    <xf numFmtId="41" fontId="5" fillId="0" borderId="9" xfId="0" applyNumberFormat="1" applyFont="1" applyBorder="1" applyAlignment="1">
      <alignment horizontal="center" vertical="center"/>
    </xf>
    <xf numFmtId="178" fontId="5" fillId="0" borderId="10" xfId="0" applyNumberFormat="1" applyFont="1" applyBorder="1" applyAlignment="1">
      <alignment horizontal="center" vertical="center"/>
    </xf>
    <xf numFmtId="178" fontId="5" fillId="0" borderId="13" xfId="0" applyNumberFormat="1" applyFont="1" applyBorder="1" applyAlignment="1">
      <alignment horizontal="center" vertical="center"/>
    </xf>
    <xf numFmtId="178" fontId="5" fillId="0" borderId="14"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9"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0" xfId="1" applyNumberFormat="1" applyFont="1" applyBorder="1" applyAlignment="1" applyProtection="1">
      <alignment vertical="center"/>
    </xf>
    <xf numFmtId="41" fontId="7" fillId="0" borderId="0" xfId="0" applyNumberFormat="1" applyFont="1" applyBorder="1" applyAlignment="1">
      <alignment vertical="center"/>
    </xf>
    <xf numFmtId="41" fontId="7" fillId="0" borderId="0" xfId="0" applyNumberFormat="1" applyFont="1" applyAlignment="1">
      <alignment vertical="center"/>
    </xf>
    <xf numFmtId="41" fontId="6" fillId="0" borderId="0" xfId="0" applyNumberFormat="1" applyFont="1" applyBorder="1" applyAlignment="1">
      <alignment vertical="center"/>
    </xf>
    <xf numFmtId="41" fontId="6" fillId="0" borderId="1" xfId="0" applyNumberFormat="1" applyFont="1" applyBorder="1" applyAlignment="1">
      <alignment vertical="center"/>
    </xf>
    <xf numFmtId="41" fontId="5" fillId="0" borderId="16" xfId="0" applyNumberFormat="1" applyFont="1" applyBorder="1" applyAlignment="1">
      <alignment vertical="center"/>
    </xf>
    <xf numFmtId="41" fontId="5" fillId="0" borderId="18" xfId="0" applyNumberFormat="1" applyFont="1" applyBorder="1" applyAlignment="1">
      <alignment vertical="center"/>
    </xf>
    <xf numFmtId="41" fontId="5" fillId="0" borderId="19" xfId="0" applyNumberFormat="1" applyFont="1" applyBorder="1" applyAlignment="1">
      <alignment vertical="center"/>
    </xf>
    <xf numFmtId="41" fontId="6" fillId="0" borderId="15" xfId="0" applyNumberFormat="1" applyFont="1" applyBorder="1" applyAlignment="1">
      <alignment vertical="center"/>
    </xf>
    <xf numFmtId="41" fontId="5" fillId="0" borderId="21" xfId="0" applyNumberFormat="1" applyFont="1" applyBorder="1" applyAlignment="1">
      <alignment vertical="center"/>
    </xf>
    <xf numFmtId="41" fontId="6" fillId="0" borderId="20" xfId="0" applyNumberFormat="1" applyFont="1" applyBorder="1" applyAlignment="1">
      <alignment vertical="center"/>
    </xf>
    <xf numFmtId="41" fontId="5" fillId="0" borderId="22" xfId="0" applyNumberFormat="1" applyFont="1" applyBorder="1" applyAlignment="1">
      <alignment vertical="center"/>
    </xf>
    <xf numFmtId="41" fontId="5" fillId="0" borderId="23" xfId="0" applyNumberFormat="1" applyFont="1" applyBorder="1" applyAlignment="1">
      <alignment vertical="center"/>
    </xf>
    <xf numFmtId="41" fontId="5" fillId="0" borderId="24" xfId="1" applyNumberFormat="1" applyFont="1" applyBorder="1" applyAlignment="1" applyProtection="1">
      <alignment vertical="center"/>
    </xf>
    <xf numFmtId="41" fontId="5" fillId="0" borderId="25" xfId="0" applyNumberFormat="1" applyFont="1" applyBorder="1" applyAlignment="1">
      <alignment vertical="center"/>
    </xf>
    <xf numFmtId="41" fontId="5" fillId="0" borderId="26" xfId="0" applyNumberFormat="1" applyFont="1" applyBorder="1" applyAlignment="1">
      <alignment vertical="center"/>
    </xf>
    <xf numFmtId="41" fontId="10" fillId="0" borderId="27" xfId="0" applyNumberFormat="1" applyFont="1" applyBorder="1" applyAlignment="1" applyProtection="1">
      <alignment vertical="center"/>
    </xf>
    <xf numFmtId="41" fontId="10" fillId="0" borderId="27" xfId="0" applyNumberFormat="1" applyFont="1" applyBorder="1" applyAlignment="1" applyProtection="1">
      <alignment horizontal="centerContinuous" vertical="center"/>
    </xf>
    <xf numFmtId="41" fontId="10" fillId="0" borderId="27" xfId="0" applyNumberFormat="1" applyFont="1" applyBorder="1" applyAlignment="1">
      <alignment vertical="center"/>
    </xf>
    <xf numFmtId="41" fontId="10" fillId="0" borderId="0" xfId="0" applyNumberFormat="1" applyFont="1" applyAlignment="1" applyProtection="1">
      <alignment horizontal="centerContinuous" vertical="center"/>
    </xf>
    <xf numFmtId="41" fontId="10" fillId="0" borderId="0" xfId="0" applyNumberFormat="1" applyFont="1" applyBorder="1" applyAlignment="1" applyProtection="1">
      <alignment vertical="center"/>
    </xf>
    <xf numFmtId="41" fontId="10" fillId="0" borderId="0" xfId="0" applyNumberFormat="1" applyFont="1" applyBorder="1" applyAlignment="1" applyProtection="1">
      <alignment horizontal="centerContinuous" vertical="center" wrapText="1"/>
    </xf>
    <xf numFmtId="41" fontId="10" fillId="0" borderId="0" xfId="0" applyNumberFormat="1" applyFont="1" applyAlignment="1" applyProtection="1">
      <alignment horizontal="centerContinuous" vertical="center" wrapText="1"/>
    </xf>
    <xf numFmtId="177" fontId="5" fillId="0" borderId="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41" fontId="10" fillId="0" borderId="27" xfId="0" applyNumberFormat="1" applyFont="1" applyBorder="1" applyAlignment="1" applyProtection="1">
      <alignment horizontal="right" vertical="center"/>
    </xf>
    <xf numFmtId="179" fontId="5" fillId="0" borderId="0" xfId="1" applyNumberFormat="1" applyFont="1" applyAlignment="1" applyProtection="1">
      <alignment horizontal="right" vertical="center"/>
    </xf>
    <xf numFmtId="179" fontId="5" fillId="0" borderId="2" xfId="1" applyNumberFormat="1" applyFont="1" applyBorder="1" applyAlignment="1" applyProtection="1">
      <alignment horizontal="right" vertical="center"/>
    </xf>
    <xf numFmtId="179" fontId="5" fillId="0" borderId="0" xfId="1" applyNumberFormat="1" applyFont="1" applyAlignment="1" applyProtection="1">
      <alignment vertical="center"/>
    </xf>
    <xf numFmtId="179" fontId="5" fillId="0" borderId="2" xfId="1" applyNumberFormat="1" applyFont="1" applyBorder="1" applyAlignment="1" applyProtection="1">
      <alignment vertical="center"/>
    </xf>
    <xf numFmtId="179" fontId="5" fillId="0" borderId="11" xfId="0" applyNumberFormat="1" applyFont="1" applyBorder="1" applyAlignment="1" applyProtection="1">
      <alignment vertical="center"/>
    </xf>
    <xf numFmtId="179" fontId="5" fillId="0" borderId="11" xfId="0" applyNumberFormat="1" applyFont="1" applyBorder="1" applyAlignment="1" applyProtection="1">
      <alignment horizontal="right" vertical="center"/>
    </xf>
    <xf numFmtId="179" fontId="5" fillId="0" borderId="12" xfId="0" applyNumberFormat="1" applyFont="1" applyBorder="1" applyAlignment="1" applyProtection="1">
      <alignment vertical="center"/>
    </xf>
    <xf numFmtId="179" fontId="5" fillId="0" borderId="0" xfId="0" applyNumberFormat="1" applyFont="1" applyAlignment="1" applyProtection="1">
      <alignment vertical="center"/>
    </xf>
    <xf numFmtId="179" fontId="5" fillId="0" borderId="0" xfId="0" applyNumberFormat="1" applyFont="1" applyAlignment="1" applyProtection="1">
      <alignment horizontal="right" vertical="center"/>
    </xf>
    <xf numFmtId="179" fontId="5" fillId="0" borderId="2" xfId="0" applyNumberFormat="1" applyFont="1" applyBorder="1" applyAlignment="1" applyProtection="1">
      <alignment vertical="center"/>
    </xf>
    <xf numFmtId="179" fontId="5" fillId="0" borderId="0" xfId="1" applyNumberFormat="1" applyFont="1" applyBorder="1" applyAlignment="1" applyProtection="1">
      <alignment vertical="center"/>
    </xf>
    <xf numFmtId="179" fontId="5" fillId="0" borderId="0" xfId="1" applyNumberFormat="1" applyFont="1" applyBorder="1" applyAlignment="1" applyProtection="1">
      <alignment horizontal="right" vertical="center"/>
    </xf>
    <xf numFmtId="179" fontId="5" fillId="0" borderId="15" xfId="1" applyNumberFormat="1" applyFont="1" applyBorder="1" applyAlignment="1" applyProtection="1">
      <alignment vertical="center"/>
    </xf>
    <xf numFmtId="179" fontId="5" fillId="0" borderId="0" xfId="1" applyNumberFormat="1" applyFont="1" applyFill="1" applyBorder="1" applyAlignment="1" applyProtection="1">
      <alignment vertical="center"/>
    </xf>
    <xf numFmtId="179" fontId="5" fillId="0" borderId="2" xfId="1" applyNumberFormat="1" applyFont="1" applyFill="1" applyBorder="1" applyAlignment="1" applyProtection="1">
      <alignment vertical="center"/>
    </xf>
    <xf numFmtId="179" fontId="5" fillId="2" borderId="0" xfId="0" applyNumberFormat="1" applyFont="1" applyFill="1" applyBorder="1" applyAlignment="1">
      <alignment vertical="center"/>
    </xf>
    <xf numFmtId="179" fontId="5" fillId="2" borderId="2" xfId="0" applyNumberFormat="1" applyFont="1" applyFill="1" applyBorder="1" applyAlignment="1">
      <alignment horizontal="right" vertical="center"/>
    </xf>
    <xf numFmtId="179" fontId="5" fillId="0" borderId="1" xfId="1" applyNumberFormat="1" applyFont="1" applyBorder="1" applyAlignment="1" applyProtection="1">
      <alignment vertical="center"/>
    </xf>
    <xf numFmtId="179" fontId="5" fillId="0" borderId="20" xfId="1" applyNumberFormat="1" applyFont="1" applyBorder="1" applyAlignment="1" applyProtection="1">
      <alignment vertical="center"/>
    </xf>
    <xf numFmtId="179" fontId="5" fillId="0" borderId="15" xfId="1" applyNumberFormat="1" applyFont="1" applyBorder="1" applyAlignment="1" applyProtection="1">
      <alignment horizontal="right" vertical="center"/>
    </xf>
    <xf numFmtId="179" fontId="5" fillId="2" borderId="2" xfId="0" applyNumberFormat="1" applyFont="1" applyFill="1" applyBorder="1" applyAlignment="1">
      <alignment vertical="center"/>
    </xf>
    <xf numFmtId="179" fontId="5" fillId="0" borderId="17" xfId="1" applyNumberFormat="1" applyFont="1" applyBorder="1" applyAlignment="1" applyProtection="1">
      <alignment vertical="center"/>
    </xf>
    <xf numFmtId="179" fontId="5" fillId="0" borderId="40" xfId="1" applyNumberFormat="1" applyFont="1" applyBorder="1" applyAlignment="1" applyProtection="1">
      <alignment vertical="center"/>
    </xf>
    <xf numFmtId="179" fontId="5" fillId="0" borderId="11" xfId="1" applyNumberFormat="1" applyFont="1" applyBorder="1" applyAlignment="1" applyProtection="1">
      <alignment vertical="center"/>
    </xf>
    <xf numFmtId="179" fontId="5" fillId="0" borderId="41" xfId="1" applyNumberFormat="1" applyFont="1" applyBorder="1" applyAlignment="1" applyProtection="1">
      <alignment vertical="center"/>
    </xf>
    <xf numFmtId="179" fontId="5" fillId="0" borderId="42" xfId="1" applyNumberFormat="1" applyFont="1" applyBorder="1" applyAlignment="1" applyProtection="1">
      <alignment vertical="center"/>
    </xf>
    <xf numFmtId="179" fontId="5" fillId="0" borderId="43" xfId="1" applyNumberFormat="1" applyFont="1" applyBorder="1" applyAlignment="1" applyProtection="1">
      <alignment vertical="center"/>
    </xf>
    <xf numFmtId="179" fontId="5" fillId="0" borderId="44" xfId="1" applyNumberFormat="1" applyFont="1" applyBorder="1" applyAlignment="1" applyProtection="1">
      <alignment vertical="center"/>
    </xf>
    <xf numFmtId="179" fontId="5" fillId="2" borderId="15" xfId="0" applyNumberFormat="1" applyFont="1" applyFill="1" applyBorder="1" applyAlignment="1">
      <alignment vertical="center"/>
    </xf>
    <xf numFmtId="179" fontId="5" fillId="0" borderId="0" xfId="1" applyNumberFormat="1" applyFont="1" applyBorder="1" applyAlignment="1">
      <alignment vertical="center"/>
    </xf>
    <xf numFmtId="179" fontId="5" fillId="0" borderId="0" xfId="0" applyNumberFormat="1" applyFont="1" applyBorder="1" applyAlignment="1">
      <alignment horizontal="right" vertical="center"/>
    </xf>
    <xf numFmtId="179" fontId="5" fillId="0" borderId="2" xfId="1" applyNumberFormat="1" applyFont="1" applyBorder="1" applyAlignment="1">
      <alignment vertical="center"/>
    </xf>
    <xf numFmtId="179" fontId="5" fillId="0" borderId="15" xfId="1" applyNumberFormat="1" applyFont="1" applyBorder="1" applyAlignment="1">
      <alignment vertical="center"/>
    </xf>
    <xf numFmtId="179" fontId="5" fillId="0" borderId="0" xfId="1" applyNumberFormat="1" applyFont="1" applyFill="1" applyBorder="1" applyAlignment="1">
      <alignment vertical="center"/>
    </xf>
    <xf numFmtId="179" fontId="5" fillId="0" borderId="2" xfId="1" applyNumberFormat="1" applyFont="1" applyFill="1" applyBorder="1" applyAlignment="1">
      <alignment vertical="center"/>
    </xf>
    <xf numFmtId="179" fontId="5" fillId="0" borderId="1" xfId="1" applyNumberFormat="1" applyFont="1" applyBorder="1" applyAlignment="1">
      <alignment vertical="center"/>
    </xf>
    <xf numFmtId="179" fontId="5" fillId="0" borderId="17" xfId="1" applyNumberFormat="1" applyFont="1" applyBorder="1" applyAlignment="1">
      <alignment vertical="center"/>
    </xf>
    <xf numFmtId="179" fontId="5" fillId="0" borderId="0" xfId="0" applyNumberFormat="1" applyFont="1" applyBorder="1" applyAlignment="1" applyProtection="1">
      <alignment vertical="center"/>
    </xf>
    <xf numFmtId="179" fontId="5" fillId="0" borderId="0" xfId="0" applyNumberFormat="1" applyFont="1" applyBorder="1" applyAlignment="1">
      <alignment vertical="center"/>
    </xf>
    <xf numFmtId="179" fontId="5" fillId="0" borderId="2" xfId="0" applyNumberFormat="1" applyFont="1" applyBorder="1" applyAlignment="1">
      <alignment vertical="center"/>
    </xf>
    <xf numFmtId="179" fontId="5" fillId="0" borderId="15" xfId="0" applyNumberFormat="1" applyFont="1" applyBorder="1" applyAlignment="1">
      <alignment vertical="center"/>
    </xf>
    <xf numFmtId="179" fontId="5" fillId="0" borderId="0" xfId="0" applyNumberFormat="1" applyFont="1" applyFill="1" applyBorder="1" applyAlignment="1">
      <alignment vertical="center"/>
    </xf>
    <xf numFmtId="179" fontId="5" fillId="0" borderId="1" xfId="0" applyNumberFormat="1" applyFont="1" applyBorder="1" applyAlignment="1">
      <alignment vertical="center"/>
    </xf>
    <xf numFmtId="179" fontId="5" fillId="0" borderId="17" xfId="0" applyNumberFormat="1" applyFont="1" applyBorder="1" applyAlignment="1">
      <alignment vertical="center"/>
    </xf>
    <xf numFmtId="179" fontId="5" fillId="0" borderId="2" xfId="0" applyNumberFormat="1" applyFont="1" applyFill="1" applyBorder="1" applyAlignment="1">
      <alignment vertical="center"/>
    </xf>
    <xf numFmtId="179" fontId="5" fillId="0" borderId="20" xfId="0" applyNumberFormat="1" applyFont="1" applyBorder="1" applyAlignment="1">
      <alignment vertical="center"/>
    </xf>
    <xf numFmtId="176" fontId="5" fillId="0" borderId="28" xfId="0" applyNumberFormat="1" applyFont="1" applyBorder="1" applyAlignment="1">
      <alignment horizontal="center" vertical="center"/>
    </xf>
    <xf numFmtId="177" fontId="5" fillId="0" borderId="28" xfId="0" applyNumberFormat="1" applyFont="1" applyBorder="1" applyAlignment="1">
      <alignment horizontal="center" vertical="center"/>
    </xf>
    <xf numFmtId="41" fontId="5" fillId="0" borderId="28" xfId="0" applyNumberFormat="1" applyFont="1" applyBorder="1" applyAlignment="1">
      <alignment vertical="center"/>
    </xf>
    <xf numFmtId="41" fontId="5" fillId="0" borderId="28"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5" fillId="0" borderId="28" xfId="0" applyNumberFormat="1" applyFont="1" applyBorder="1" applyAlignment="1">
      <alignment horizontal="center" vertical="center"/>
    </xf>
    <xf numFmtId="177" fontId="5" fillId="2" borderId="28" xfId="0" applyNumberFormat="1" applyFont="1" applyFill="1" applyBorder="1" applyAlignment="1">
      <alignment horizontal="center" vertical="center"/>
    </xf>
    <xf numFmtId="0" fontId="9" fillId="0" borderId="0" xfId="5" applyFont="1"/>
    <xf numFmtId="0" fontId="10" fillId="0" borderId="55" xfId="5" applyFont="1" applyBorder="1"/>
    <xf numFmtId="0" fontId="10" fillId="0" borderId="55" xfId="5" applyFont="1" applyBorder="1" applyAlignment="1">
      <alignment horizontal="right"/>
    </xf>
    <xf numFmtId="0" fontId="10" fillId="0" borderId="0" xfId="5" applyFont="1"/>
    <xf numFmtId="0" fontId="5" fillId="0" borderId="0" xfId="5" applyFont="1"/>
    <xf numFmtId="0" fontId="5" fillId="0" borderId="21" xfId="5" applyFont="1" applyBorder="1" applyAlignment="1">
      <alignment horizontal="right" vertical="top"/>
    </xf>
    <xf numFmtId="0" fontId="13" fillId="0" borderId="0" xfId="5"/>
    <xf numFmtId="0" fontId="5" fillId="0" borderId="21" xfId="5" applyFont="1" applyBorder="1"/>
    <xf numFmtId="0" fontId="5" fillId="0" borderId="60" xfId="5" applyFont="1" applyBorder="1" applyAlignment="1">
      <alignment horizontal="center" vertical="center"/>
    </xf>
    <xf numFmtId="0" fontId="17" fillId="0" borderId="60" xfId="5" applyFont="1" applyBorder="1" applyAlignment="1">
      <alignment horizontal="center" vertical="center"/>
    </xf>
    <xf numFmtId="0" fontId="5" fillId="0" borderId="61" xfId="5" applyFont="1" applyBorder="1"/>
    <xf numFmtId="0" fontId="5" fillId="0" borderId="62" xfId="5" applyFont="1" applyBorder="1"/>
    <xf numFmtId="49" fontId="18" fillId="0" borderId="63" xfId="5" applyNumberFormat="1" applyFont="1" applyBorder="1" applyAlignment="1">
      <alignment horizontal="center" vertical="center"/>
    </xf>
    <xf numFmtId="49" fontId="19" fillId="0" borderId="63" xfId="5" applyNumberFormat="1" applyFont="1" applyBorder="1" applyAlignment="1">
      <alignment horizontal="center" vertical="center"/>
    </xf>
    <xf numFmtId="179" fontId="18" fillId="0" borderId="0" xfId="5" applyNumberFormat="1" applyFont="1" applyBorder="1" applyAlignment="1" applyProtection="1">
      <alignment vertical="center" shrinkToFit="1"/>
    </xf>
    <xf numFmtId="179" fontId="18" fillId="0" borderId="66" xfId="5" applyNumberFormat="1" applyFont="1" applyBorder="1" applyAlignment="1" applyProtection="1">
      <alignment vertical="center" shrinkToFit="1"/>
    </xf>
    <xf numFmtId="179" fontId="19" fillId="0" borderId="67" xfId="5" applyNumberFormat="1" applyFont="1" applyBorder="1" applyAlignment="1" applyProtection="1">
      <alignment vertical="center" shrinkToFit="1"/>
    </xf>
    <xf numFmtId="179" fontId="18" fillId="0" borderId="0" xfId="5" applyNumberFormat="1" applyFont="1" applyAlignment="1">
      <alignment vertical="center" shrinkToFit="1"/>
    </xf>
    <xf numFmtId="179" fontId="19" fillId="0" borderId="0" xfId="5" applyNumberFormat="1" applyFont="1" applyAlignment="1">
      <alignment vertical="center" shrinkToFit="1"/>
    </xf>
    <xf numFmtId="180" fontId="13" fillId="0" borderId="0" xfId="5" applyNumberFormat="1"/>
    <xf numFmtId="0" fontId="5" fillId="0" borderId="68" xfId="5" applyFont="1" applyBorder="1" applyAlignment="1">
      <alignment horizontal="distributed" vertical="center"/>
    </xf>
    <xf numFmtId="179" fontId="19" fillId="0" borderId="15" xfId="5" applyNumberFormat="1" applyFont="1" applyBorder="1" applyAlignment="1" applyProtection="1">
      <alignment vertical="center" shrinkToFit="1"/>
    </xf>
    <xf numFmtId="0" fontId="5" fillId="0" borderId="69" xfId="5" applyFont="1" applyBorder="1" applyAlignment="1">
      <alignment horizontal="distributed" vertical="center"/>
    </xf>
    <xf numFmtId="179" fontId="18" fillId="0" borderId="0" xfId="5" applyNumberFormat="1" applyFont="1" applyBorder="1" applyAlignment="1" applyProtection="1">
      <alignment horizontal="right" vertical="center" shrinkToFit="1"/>
    </xf>
    <xf numFmtId="179" fontId="18" fillId="0" borderId="0" xfId="5" applyNumberFormat="1" applyFont="1" applyFill="1" applyBorder="1" applyAlignment="1">
      <alignment vertical="center" shrinkToFit="1"/>
    </xf>
    <xf numFmtId="179" fontId="19" fillId="0" borderId="73" xfId="5" applyNumberFormat="1" applyFont="1" applyBorder="1" applyAlignment="1" applyProtection="1">
      <alignment vertical="center" shrinkToFit="1"/>
    </xf>
    <xf numFmtId="179" fontId="18" fillId="0" borderId="55" xfId="5" applyNumberFormat="1" applyFont="1" applyBorder="1" applyAlignment="1" applyProtection="1">
      <alignment vertical="center" shrinkToFit="1"/>
    </xf>
    <xf numFmtId="179" fontId="18" fillId="0" borderId="55" xfId="5" applyNumberFormat="1" applyFont="1" applyBorder="1" applyAlignment="1">
      <alignment vertical="center" shrinkToFit="1"/>
    </xf>
    <xf numFmtId="179" fontId="19" fillId="0" borderId="55" xfId="5" applyNumberFormat="1" applyFont="1" applyBorder="1" applyAlignment="1">
      <alignment vertical="center" shrinkToFit="1"/>
    </xf>
    <xf numFmtId="0" fontId="10" fillId="0" borderId="0" xfId="5" applyFont="1" applyAlignment="1"/>
    <xf numFmtId="0" fontId="10" fillId="0" borderId="0" xfId="5" applyFont="1" applyAlignment="1">
      <alignment horizontal="right"/>
    </xf>
    <xf numFmtId="0" fontId="21" fillId="0" borderId="0" xfId="6" applyFont="1" applyAlignment="1">
      <alignment horizontal="left"/>
    </xf>
    <xf numFmtId="0" fontId="20" fillId="0" borderId="0" xfId="6"/>
    <xf numFmtId="49" fontId="18" fillId="0" borderId="36" xfId="6" applyNumberFormat="1" applyFont="1" applyBorder="1" applyAlignment="1">
      <alignment horizontal="left"/>
    </xf>
    <xf numFmtId="49" fontId="18" fillId="0" borderId="79" xfId="6" applyNumberFormat="1" applyFont="1" applyBorder="1" applyAlignment="1">
      <alignment horizontal="left"/>
    </xf>
    <xf numFmtId="0" fontId="10" fillId="0" borderId="0" xfId="6" applyFont="1" applyAlignment="1"/>
    <xf numFmtId="0" fontId="13" fillId="0" borderId="0" xfId="5" applyAlignment="1"/>
    <xf numFmtId="0" fontId="9" fillId="0" borderId="0" xfId="5" applyFont="1" applyAlignment="1"/>
    <xf numFmtId="0" fontId="10" fillId="0" borderId="0" xfId="6" applyFont="1" applyAlignment="1">
      <alignment horizontal="left"/>
    </xf>
    <xf numFmtId="0" fontId="22" fillId="0" borderId="0" xfId="6" applyFont="1"/>
    <xf numFmtId="0" fontId="22" fillId="0" borderId="0" xfId="5" applyFont="1"/>
    <xf numFmtId="0" fontId="8" fillId="0" borderId="0" xfId="3" applyFont="1" applyAlignment="1">
      <alignment horizontal="left"/>
    </xf>
    <xf numFmtId="0" fontId="9" fillId="0" borderId="0" xfId="3" applyFont="1"/>
    <xf numFmtId="0" fontId="10" fillId="0" borderId="0" xfId="3" applyFont="1"/>
    <xf numFmtId="0" fontId="10" fillId="0" borderId="0" xfId="3" applyFont="1" applyAlignment="1"/>
    <xf numFmtId="0" fontId="5" fillId="0" borderId="87" xfId="3" applyFont="1" applyBorder="1" applyAlignment="1">
      <alignment horizontal="centerContinuous" vertical="center"/>
    </xf>
    <xf numFmtId="0" fontId="5" fillId="0" borderId="88" xfId="3" applyFont="1" applyBorder="1" applyAlignment="1">
      <alignment horizontal="centerContinuous" vertical="center"/>
    </xf>
    <xf numFmtId="0" fontId="5" fillId="0" borderId="89" xfId="3" applyFont="1" applyBorder="1" applyAlignment="1">
      <alignment horizontal="centerContinuous" vertical="center"/>
    </xf>
    <xf numFmtId="0" fontId="5" fillId="0" borderId="0" xfId="3" applyFont="1"/>
    <xf numFmtId="0" fontId="7" fillId="0" borderId="0" xfId="3" applyFont="1"/>
    <xf numFmtId="0" fontId="5" fillId="0" borderId="85" xfId="3" applyFont="1" applyBorder="1" applyAlignment="1">
      <alignment horizontal="center"/>
    </xf>
    <xf numFmtId="41" fontId="5" fillId="0" borderId="85" xfId="3" applyNumberFormat="1" applyFont="1" applyBorder="1" applyAlignment="1" applyProtection="1">
      <alignment horizontal="right"/>
    </xf>
    <xf numFmtId="0" fontId="10" fillId="0" borderId="0" xfId="3" applyFont="1" applyFill="1" applyBorder="1" applyAlignment="1"/>
    <xf numFmtId="0" fontId="10" fillId="0" borderId="0" xfId="3" applyFont="1" applyBorder="1"/>
    <xf numFmtId="0" fontId="10" fillId="0" borderId="0" xfId="3" applyFont="1" applyBorder="1" applyAlignment="1"/>
    <xf numFmtId="0" fontId="10" fillId="0" borderId="0" xfId="3" applyFont="1" applyBorder="1" applyAlignment="1">
      <alignment horizontal="centerContinuous"/>
    </xf>
    <xf numFmtId="0" fontId="10" fillId="0" borderId="0" xfId="3" applyFont="1" applyBorder="1" applyAlignment="1">
      <alignment horizontal="right"/>
    </xf>
    <xf numFmtId="0" fontId="7" fillId="0" borderId="0" xfId="3" applyFont="1" applyFill="1" applyBorder="1" applyAlignment="1"/>
    <xf numFmtId="0" fontId="7" fillId="0" borderId="0" xfId="3" applyFont="1" applyAlignment="1">
      <alignment horizontal="right"/>
    </xf>
    <xf numFmtId="0" fontId="8" fillId="0" borderId="0" xfId="7" applyFont="1" applyAlignment="1">
      <alignment horizontal="left"/>
    </xf>
    <xf numFmtId="0" fontId="9" fillId="0" borderId="0" xfId="7" applyFont="1"/>
    <xf numFmtId="0" fontId="23" fillId="0" borderId="0" xfId="8" applyFont="1"/>
    <xf numFmtId="0" fontId="10" fillId="0" borderId="85" xfId="7" applyFont="1" applyBorder="1"/>
    <xf numFmtId="0" fontId="10" fillId="0" borderId="0" xfId="7" applyFont="1"/>
    <xf numFmtId="0" fontId="10" fillId="0" borderId="0" xfId="7" applyFont="1" applyAlignment="1"/>
    <xf numFmtId="0" fontId="10" fillId="0" borderId="0" xfId="8" applyFont="1" applyBorder="1"/>
    <xf numFmtId="0" fontId="10" fillId="0" borderId="0" xfId="7" applyFont="1" applyBorder="1" applyAlignment="1"/>
    <xf numFmtId="0" fontId="10" fillId="0" borderId="0" xfId="8" applyFont="1"/>
    <xf numFmtId="0" fontId="5" fillId="0" borderId="0" xfId="7" applyFont="1"/>
    <xf numFmtId="0" fontId="5" fillId="0" borderId="0" xfId="7" applyFont="1" applyBorder="1"/>
    <xf numFmtId="0" fontId="5" fillId="0" borderId="0" xfId="8" applyFont="1"/>
    <xf numFmtId="0" fontId="5" fillId="0" borderId="0" xfId="7" applyFont="1" applyAlignment="1">
      <alignment vertical="center"/>
    </xf>
    <xf numFmtId="0" fontId="5" fillId="0" borderId="55" xfId="7" applyFont="1" applyBorder="1" applyAlignment="1">
      <alignment horizontal="center" vertical="center"/>
    </xf>
    <xf numFmtId="0" fontId="1" fillId="0" borderId="55" xfId="3" applyBorder="1" applyAlignment="1"/>
    <xf numFmtId="41" fontId="7" fillId="0" borderId="102" xfId="7" applyNumberFormat="1" applyFont="1" applyBorder="1" applyAlignment="1" applyProtection="1">
      <alignment horizontal="right" vertical="center"/>
    </xf>
    <xf numFmtId="41" fontId="7" fillId="0" borderId="55" xfId="7" applyNumberFormat="1" applyFont="1" applyBorder="1" applyAlignment="1" applyProtection="1">
      <alignment horizontal="right" vertical="center"/>
    </xf>
    <xf numFmtId="41" fontId="5" fillId="0" borderId="55" xfId="7" applyNumberFormat="1" applyFont="1" applyBorder="1" applyAlignment="1" applyProtection="1">
      <alignment horizontal="right" vertical="center"/>
    </xf>
    <xf numFmtId="0" fontId="16" fillId="0" borderId="55" xfId="3" applyFont="1" applyBorder="1" applyAlignment="1">
      <alignment vertical="center"/>
    </xf>
    <xf numFmtId="41" fontId="5" fillId="0" borderId="0" xfId="7" applyNumberFormat="1" applyFont="1" applyBorder="1" applyAlignment="1" applyProtection="1">
      <alignment horizontal="right" vertical="center"/>
    </xf>
    <xf numFmtId="0" fontId="5" fillId="0" borderId="0" xfId="8" applyFont="1" applyBorder="1" applyAlignment="1">
      <alignment vertical="center"/>
    </xf>
    <xf numFmtId="0" fontId="10" fillId="0" borderId="0" xfId="7" applyFont="1" applyBorder="1"/>
    <xf numFmtId="0" fontId="10" fillId="0" borderId="0" xfId="7" applyFont="1" applyAlignment="1">
      <alignment horizontal="centerContinuous"/>
    </xf>
    <xf numFmtId="0" fontId="10" fillId="0" borderId="0" xfId="7" applyFont="1" applyAlignment="1">
      <alignment horizontal="right"/>
    </xf>
    <xf numFmtId="0" fontId="7" fillId="0" borderId="0" xfId="7" applyFont="1" applyBorder="1"/>
    <xf numFmtId="0" fontId="7" fillId="0" borderId="0" xfId="7" applyFont="1"/>
    <xf numFmtId="0" fontId="7" fillId="0" borderId="0" xfId="7" applyFont="1" applyAlignment="1"/>
    <xf numFmtId="0" fontId="7" fillId="0" borderId="0" xfId="7" applyFont="1" applyAlignment="1">
      <alignment horizontal="centerContinuous"/>
    </xf>
    <xf numFmtId="0" fontId="9" fillId="0" borderId="0" xfId="7" applyFont="1" applyAlignment="1">
      <alignment horizontal="centerContinuous"/>
    </xf>
    <xf numFmtId="0" fontId="5" fillId="0" borderId="35" xfId="7" applyFont="1" applyBorder="1"/>
    <xf numFmtId="0" fontId="5" fillId="0" borderId="86" xfId="7" applyFont="1" applyBorder="1" applyAlignment="1">
      <alignment horizontal="right"/>
    </xf>
    <xf numFmtId="0" fontId="23" fillId="0" borderId="0" xfId="7" applyFont="1" applyBorder="1"/>
    <xf numFmtId="0" fontId="5" fillId="0" borderId="28" xfId="7" applyFont="1" applyBorder="1" applyAlignment="1">
      <alignment horizontal="right"/>
    </xf>
    <xf numFmtId="0" fontId="5" fillId="0" borderId="36" xfId="7" applyFont="1" applyBorder="1"/>
    <xf numFmtId="0" fontId="5" fillId="0" borderId="90" xfId="7" applyFont="1" applyBorder="1" applyAlignment="1">
      <alignment horizontal="left"/>
    </xf>
    <xf numFmtId="0" fontId="7" fillId="0" borderId="11" xfId="7" applyFont="1" applyBorder="1" applyAlignment="1">
      <alignment horizontal="centerContinuous" vertical="center"/>
    </xf>
    <xf numFmtId="0" fontId="7" fillId="0" borderId="45" xfId="7" applyFont="1" applyBorder="1" applyAlignment="1">
      <alignment horizontal="centerContinuous" vertical="center"/>
    </xf>
    <xf numFmtId="0" fontId="5" fillId="0" borderId="42" xfId="7" applyFont="1" applyBorder="1" applyAlignment="1">
      <alignment horizontal="centerContinuous" vertical="center"/>
    </xf>
    <xf numFmtId="0" fontId="5" fillId="0" borderId="109" xfId="7" applyFont="1" applyBorder="1" applyAlignment="1">
      <alignment horizontal="centerContinuous" vertical="center"/>
    </xf>
    <xf numFmtId="0" fontId="5" fillId="0" borderId="44" xfId="7" applyFont="1" applyBorder="1" applyAlignment="1">
      <alignment horizontal="centerContinuous" vertical="center"/>
    </xf>
    <xf numFmtId="0" fontId="5" fillId="0" borderId="107" xfId="7" applyFont="1" applyBorder="1" applyAlignment="1">
      <alignment vertical="center"/>
    </xf>
    <xf numFmtId="0" fontId="5" fillId="0" borderId="100" xfId="7" applyFont="1" applyBorder="1" applyAlignment="1">
      <alignment horizontal="center" vertical="center"/>
    </xf>
    <xf numFmtId="0" fontId="5" fillId="0" borderId="111" xfId="7" applyFont="1" applyBorder="1" applyAlignment="1">
      <alignment vertical="center"/>
    </xf>
    <xf numFmtId="38" fontId="5" fillId="0" borderId="0" xfId="4" applyFont="1" applyBorder="1" applyAlignment="1">
      <alignment vertical="center"/>
    </xf>
    <xf numFmtId="0" fontId="9" fillId="0" borderId="0" xfId="52" applyFont="1" applyAlignment="1">
      <alignment vertical="center"/>
    </xf>
    <xf numFmtId="0" fontId="7" fillId="0" borderId="0" xfId="52" applyFont="1" applyAlignment="1">
      <alignment horizontal="center" vertical="center"/>
    </xf>
    <xf numFmtId="0" fontId="7" fillId="0" borderId="0" xfId="52" applyFont="1" applyAlignment="1">
      <alignment vertical="center"/>
    </xf>
    <xf numFmtId="0" fontId="7" fillId="0" borderId="0" xfId="52" applyFont="1" applyAlignment="1">
      <alignment horizontal="right" vertical="center"/>
    </xf>
    <xf numFmtId="0" fontId="10" fillId="0" borderId="0" xfId="52" applyFont="1" applyAlignment="1">
      <alignment horizontal="right" vertical="center"/>
    </xf>
    <xf numFmtId="0" fontId="5" fillId="0" borderId="86" xfId="52" applyFont="1" applyBorder="1" applyAlignment="1">
      <alignment horizontal="right" vertical="center"/>
    </xf>
    <xf numFmtId="0" fontId="5" fillId="0" borderId="29" xfId="52" applyFont="1" applyBorder="1" applyAlignment="1">
      <alignment horizontal="center" vertical="center"/>
    </xf>
    <xf numFmtId="0" fontId="5" fillId="0" borderId="33" xfId="52" applyFont="1" applyBorder="1" applyAlignment="1">
      <alignment horizontal="center" vertical="center"/>
    </xf>
    <xf numFmtId="0" fontId="5" fillId="0" borderId="31" xfId="52" applyFont="1" applyBorder="1" applyAlignment="1">
      <alignment horizontal="center" vertical="center"/>
    </xf>
    <xf numFmtId="0" fontId="17" fillId="0" borderId="33" xfId="52" applyFont="1" applyBorder="1" applyAlignment="1">
      <alignment horizontal="center" vertical="center"/>
    </xf>
    <xf numFmtId="0" fontId="5" fillId="0" borderId="0" xfId="52" applyFont="1" applyBorder="1" applyAlignment="1">
      <alignment vertical="center"/>
    </xf>
    <xf numFmtId="0" fontId="5" fillId="0" borderId="0" xfId="52" applyFont="1" applyAlignment="1">
      <alignment vertical="center"/>
    </xf>
    <xf numFmtId="0" fontId="5" fillId="0" borderId="90" xfId="52" applyFont="1" applyBorder="1" applyAlignment="1">
      <alignment horizontal="left" vertical="center"/>
    </xf>
    <xf numFmtId="182" fontId="5" fillId="0" borderId="30" xfId="52" applyNumberFormat="1" applyFont="1" applyBorder="1" applyAlignment="1">
      <alignment horizontal="center" vertical="center"/>
    </xf>
    <xf numFmtId="182" fontId="5" fillId="0" borderId="34" xfId="52" applyNumberFormat="1" applyFont="1" applyBorder="1" applyAlignment="1">
      <alignment horizontal="center" vertical="center"/>
    </xf>
    <xf numFmtId="183" fontId="5" fillId="0" borderId="32" xfId="52" applyNumberFormat="1" applyFont="1" applyBorder="1" applyAlignment="1">
      <alignment horizontal="center" vertical="center"/>
    </xf>
    <xf numFmtId="185" fontId="5" fillId="0" borderId="32" xfId="52" applyNumberFormat="1" applyFont="1" applyBorder="1" applyAlignment="1">
      <alignment horizontal="center" vertical="center"/>
    </xf>
    <xf numFmtId="0" fontId="5" fillId="0" borderId="28" xfId="52" applyFont="1" applyBorder="1" applyAlignment="1">
      <alignment horizontal="center" vertical="center"/>
    </xf>
    <xf numFmtId="41" fontId="5" fillId="0" borderId="0" xfId="52" applyNumberFormat="1" applyFont="1" applyBorder="1" applyAlignment="1" applyProtection="1">
      <alignment vertical="center"/>
    </xf>
    <xf numFmtId="41" fontId="17" fillId="0" borderId="0" xfId="52" applyNumberFormat="1" applyFont="1" applyBorder="1" applyAlignment="1" applyProtection="1">
      <alignment vertical="center"/>
    </xf>
    <xf numFmtId="41" fontId="5" fillId="0" borderId="0" xfId="52" applyNumberFormat="1" applyFont="1" applyAlignment="1" applyProtection="1">
      <alignment vertical="center"/>
    </xf>
    <xf numFmtId="41" fontId="17" fillId="0" borderId="0" xfId="52" applyNumberFormat="1" applyFont="1" applyAlignment="1" applyProtection="1">
      <alignment vertical="center"/>
    </xf>
    <xf numFmtId="0" fontId="5" fillId="0" borderId="45" xfId="52" applyFont="1" applyBorder="1" applyAlignment="1">
      <alignment horizontal="center" vertical="center"/>
    </xf>
    <xf numFmtId="41" fontId="5" fillId="0" borderId="0" xfId="52" applyNumberFormat="1" applyFont="1" applyBorder="1" applyAlignment="1" applyProtection="1">
      <alignment horizontal="right" vertical="center"/>
    </xf>
    <xf numFmtId="41" fontId="5" fillId="0" borderId="0" xfId="52" applyNumberFormat="1" applyFont="1" applyAlignment="1" applyProtection="1">
      <alignment horizontal="right" vertical="center"/>
    </xf>
    <xf numFmtId="41" fontId="17" fillId="0" borderId="0" xfId="52" applyNumberFormat="1" applyFont="1" applyAlignment="1" applyProtection="1">
      <alignment horizontal="right" vertical="center"/>
    </xf>
    <xf numFmtId="0" fontId="5" fillId="0" borderId="107" xfId="52" applyFont="1" applyBorder="1" applyAlignment="1">
      <alignment horizontal="left" vertical="center"/>
    </xf>
    <xf numFmtId="0" fontId="5" fillId="0" borderId="110" xfId="52" applyFont="1" applyBorder="1" applyAlignment="1">
      <alignment horizontal="centerContinuous" vertical="center"/>
    </xf>
    <xf numFmtId="41" fontId="5" fillId="0" borderId="43" xfId="52" applyNumberFormat="1" applyFont="1" applyBorder="1" applyAlignment="1" applyProtection="1">
      <alignment horizontal="centerContinuous" vertical="center"/>
    </xf>
    <xf numFmtId="41" fontId="5" fillId="0" borderId="44" xfId="52" applyNumberFormat="1" applyFont="1" applyBorder="1" applyAlignment="1" applyProtection="1">
      <alignment horizontal="centerContinuous" vertical="center"/>
    </xf>
    <xf numFmtId="41" fontId="17" fillId="0" borderId="44" xfId="52" applyNumberFormat="1" applyFont="1" applyBorder="1" applyAlignment="1" applyProtection="1">
      <alignment horizontal="centerContinuous" vertical="center"/>
    </xf>
    <xf numFmtId="0" fontId="5" fillId="0" borderId="100" xfId="52" applyFont="1" applyBorder="1" applyAlignment="1">
      <alignment horizontal="center" vertical="center"/>
    </xf>
    <xf numFmtId="186" fontId="5" fillId="0" borderId="0" xfId="52" applyNumberFormat="1" applyFont="1" applyAlignment="1" applyProtection="1">
      <alignment vertical="center"/>
    </xf>
    <xf numFmtId="186" fontId="5" fillId="0" borderId="37" xfId="52" applyNumberFormat="1" applyFont="1" applyBorder="1" applyAlignment="1" applyProtection="1">
      <alignment vertical="center"/>
    </xf>
    <xf numFmtId="186" fontId="17" fillId="0" borderId="0" xfId="52" applyNumberFormat="1" applyFont="1" applyAlignment="1" applyProtection="1">
      <alignment vertical="center"/>
    </xf>
    <xf numFmtId="0" fontId="5" fillId="0" borderId="107" xfId="52" applyFont="1" applyBorder="1" applyAlignment="1">
      <alignment horizontal="center" vertical="center"/>
    </xf>
    <xf numFmtId="0" fontId="5" fillId="0" borderId="115" xfId="52" applyFont="1" applyBorder="1" applyAlignment="1">
      <alignment horizontal="center" vertical="center"/>
    </xf>
    <xf numFmtId="186" fontId="5" fillId="0" borderId="0" xfId="52" applyNumberFormat="1" applyFont="1" applyBorder="1" applyAlignment="1" applyProtection="1">
      <alignment vertical="center"/>
    </xf>
    <xf numFmtId="186" fontId="17" fillId="0" borderId="0" xfId="52" applyNumberFormat="1" applyFont="1" applyBorder="1" applyAlignment="1" applyProtection="1">
      <alignment vertical="center"/>
    </xf>
    <xf numFmtId="0" fontId="5" fillId="0" borderId="111" xfId="52" applyFont="1" applyBorder="1" applyAlignment="1">
      <alignment horizontal="center" vertical="center"/>
    </xf>
    <xf numFmtId="186" fontId="5" fillId="0" borderId="85" xfId="52" applyNumberFormat="1" applyFont="1" applyBorder="1" applyAlignment="1" applyProtection="1">
      <alignment vertical="center"/>
    </xf>
    <xf numFmtId="186" fontId="5" fillId="0" borderId="114" xfId="52" applyNumberFormat="1" applyFont="1" applyBorder="1" applyAlignment="1" applyProtection="1">
      <alignment vertical="center"/>
    </xf>
    <xf numFmtId="186" fontId="17" fillId="0" borderId="85" xfId="52" applyNumberFormat="1" applyFont="1" applyBorder="1" applyAlignment="1" applyProtection="1">
      <alignment vertical="center"/>
    </xf>
    <xf numFmtId="0" fontId="10" fillId="0" borderId="0" xfId="52" applyFont="1" applyAlignment="1">
      <alignment horizontal="left"/>
    </xf>
    <xf numFmtId="0" fontId="18" fillId="0" borderId="0" xfId="52" applyFont="1" applyAlignment="1"/>
    <xf numFmtId="0" fontId="18" fillId="0" borderId="0" xfId="52" applyFont="1" applyAlignment="1">
      <alignment horizontal="centerContinuous"/>
    </xf>
    <xf numFmtId="0" fontId="18" fillId="0" borderId="0" xfId="52" applyFont="1" applyAlignment="1">
      <alignment horizontal="right"/>
    </xf>
    <xf numFmtId="0" fontId="10" fillId="0" borderId="0" xfId="52" applyFont="1" applyAlignment="1">
      <alignment horizontal="right"/>
    </xf>
    <xf numFmtId="0" fontId="5" fillId="0" borderId="0" xfId="52" applyFont="1" applyAlignment="1"/>
    <xf numFmtId="0" fontId="10" fillId="0" borderId="0" xfId="52" applyFont="1" applyAlignment="1">
      <alignment horizontal="left" vertical="center"/>
    </xf>
    <xf numFmtId="0" fontId="23" fillId="0" borderId="0" xfId="52" applyFont="1" applyAlignment="1">
      <alignment vertical="center"/>
    </xf>
    <xf numFmtId="0" fontId="5" fillId="0" borderId="0" xfId="52" applyFont="1" applyAlignment="1">
      <alignment horizontal="right" vertical="center"/>
    </xf>
    <xf numFmtId="0" fontId="23" fillId="0" borderId="0" xfId="52" applyFont="1" applyAlignment="1">
      <alignment horizontal="center" vertical="center"/>
    </xf>
    <xf numFmtId="0" fontId="7" fillId="0" borderId="0" xfId="53" applyFont="1"/>
    <xf numFmtId="0" fontId="7" fillId="0" borderId="55" xfId="53" applyFont="1" applyBorder="1"/>
    <xf numFmtId="0" fontId="7" fillId="0" borderId="55" xfId="53" applyFont="1" applyBorder="1" applyAlignment="1">
      <alignment horizontal="centerContinuous"/>
    </xf>
    <xf numFmtId="0" fontId="7" fillId="0" borderId="0" xfId="53" applyFont="1" applyBorder="1"/>
    <xf numFmtId="0" fontId="5" fillId="0" borderId="74" xfId="53" applyFont="1" applyBorder="1" applyAlignment="1">
      <alignment horizontal="right" vertical="center"/>
    </xf>
    <xf numFmtId="0" fontId="11" fillId="0" borderId="0" xfId="53" applyBorder="1"/>
    <xf numFmtId="0" fontId="11" fillId="0" borderId="0" xfId="53"/>
    <xf numFmtId="0" fontId="5" fillId="0" borderId="62" xfId="53" applyFont="1" applyBorder="1" applyAlignment="1">
      <alignment horizontal="left"/>
    </xf>
    <xf numFmtId="0" fontId="5" fillId="0" borderId="116" xfId="53" applyFont="1" applyBorder="1" applyAlignment="1">
      <alignment horizontal="center" vertical="center"/>
    </xf>
    <xf numFmtId="0" fontId="5" fillId="0" borderId="117" xfId="53" applyFont="1" applyBorder="1" applyAlignment="1">
      <alignment horizontal="center" vertical="center"/>
    </xf>
    <xf numFmtId="0" fontId="5" fillId="0" borderId="118" xfId="53" applyFont="1" applyBorder="1" applyAlignment="1">
      <alignment horizontal="center" vertical="center"/>
    </xf>
    <xf numFmtId="0" fontId="5" fillId="0" borderId="65" xfId="53" applyFont="1" applyBorder="1" applyAlignment="1">
      <alignment horizontal="center" vertical="center" wrapText="1"/>
    </xf>
    <xf numFmtId="37" fontId="5" fillId="0" borderId="0" xfId="53" applyNumberFormat="1" applyFont="1" applyBorder="1" applyAlignment="1" applyProtection="1">
      <alignment vertical="center"/>
    </xf>
    <xf numFmtId="179" fontId="5" fillId="0" borderId="0" xfId="53" applyNumberFormat="1" applyFont="1" applyBorder="1" applyAlignment="1" applyProtection="1">
      <alignment vertical="center"/>
    </xf>
    <xf numFmtId="37" fontId="5" fillId="0" borderId="2" xfId="53" applyNumberFormat="1" applyFont="1" applyBorder="1" applyAlignment="1" applyProtection="1">
      <alignment vertical="center"/>
    </xf>
    <xf numFmtId="179" fontId="5" fillId="0" borderId="15" xfId="53" applyNumberFormat="1" applyFont="1" applyBorder="1" applyAlignment="1" applyProtection="1">
      <alignment vertical="center"/>
    </xf>
    <xf numFmtId="179" fontId="5" fillId="0" borderId="39" xfId="53" applyNumberFormat="1" applyFont="1" applyBorder="1" applyAlignment="1" applyProtection="1">
      <alignment vertical="center"/>
    </xf>
    <xf numFmtId="37" fontId="5" fillId="0" borderId="39" xfId="53" applyNumberFormat="1" applyFont="1" applyBorder="1" applyAlignment="1" applyProtection="1">
      <alignment vertical="center"/>
    </xf>
    <xf numFmtId="186" fontId="5" fillId="0" borderId="39" xfId="53" applyNumberFormat="1" applyFont="1" applyBorder="1" applyAlignment="1" applyProtection="1">
      <alignment vertical="center"/>
    </xf>
    <xf numFmtId="0" fontId="5" fillId="0" borderId="72" xfId="53" applyFont="1" applyBorder="1" applyAlignment="1">
      <alignment horizontal="center" vertical="center" wrapText="1"/>
    </xf>
    <xf numFmtId="37" fontId="5" fillId="0" borderId="121" xfId="53" applyNumberFormat="1" applyFont="1" applyBorder="1" applyAlignment="1" applyProtection="1">
      <alignment vertical="center"/>
    </xf>
    <xf numFmtId="37" fontId="5" fillId="0" borderId="122" xfId="53" applyNumberFormat="1" applyFont="1" applyBorder="1" applyAlignment="1" applyProtection="1">
      <alignment vertical="center"/>
    </xf>
    <xf numFmtId="179" fontId="5" fillId="0" borderId="122" xfId="53" applyNumberFormat="1" applyFont="1" applyBorder="1" applyAlignment="1" applyProtection="1">
      <alignment vertical="center"/>
    </xf>
    <xf numFmtId="37" fontId="5" fillId="0" borderId="123" xfId="53" applyNumberFormat="1" applyFont="1" applyBorder="1" applyAlignment="1" applyProtection="1">
      <alignment vertical="center"/>
    </xf>
    <xf numFmtId="179" fontId="5" fillId="0" borderId="70" xfId="53" applyNumberFormat="1" applyFont="1" applyBorder="1" applyAlignment="1" applyProtection="1">
      <alignment vertical="center"/>
    </xf>
    <xf numFmtId="179" fontId="5" fillId="0" borderId="124" xfId="53" applyNumberFormat="1" applyFont="1" applyBorder="1" applyAlignment="1" applyProtection="1">
      <alignment vertical="center"/>
    </xf>
    <xf numFmtId="37" fontId="5" fillId="0" borderId="124" xfId="53" applyNumberFormat="1" applyFont="1" applyBorder="1" applyAlignment="1" applyProtection="1">
      <alignment vertical="center"/>
    </xf>
    <xf numFmtId="186" fontId="5" fillId="0" borderId="124" xfId="53" applyNumberFormat="1" applyFont="1" applyBorder="1" applyAlignment="1" applyProtection="1">
      <alignment vertical="center"/>
    </xf>
    <xf numFmtId="0" fontId="5" fillId="0" borderId="125" xfId="53" applyFont="1" applyBorder="1" applyAlignment="1">
      <alignment horizontal="center" vertical="center" wrapText="1"/>
    </xf>
    <xf numFmtId="37" fontId="5" fillId="0" borderId="0" xfId="53" applyNumberFormat="1" applyFont="1" applyFill="1" applyBorder="1" applyAlignment="1" applyProtection="1">
      <alignment vertical="center"/>
    </xf>
    <xf numFmtId="37" fontId="42" fillId="0" borderId="0" xfId="53" applyNumberFormat="1" applyFont="1" applyFill="1" applyBorder="1" applyAlignment="1" applyProtection="1">
      <alignment vertical="center"/>
    </xf>
    <xf numFmtId="0" fontId="5" fillId="0" borderId="22" xfId="53" applyFont="1" applyBorder="1" applyAlignment="1">
      <alignment horizontal="center" vertical="center" wrapText="1"/>
    </xf>
    <xf numFmtId="38" fontId="5" fillId="0" borderId="0" xfId="4" applyFont="1" applyBorder="1" applyAlignment="1" applyProtection="1">
      <alignment vertical="center"/>
    </xf>
    <xf numFmtId="179" fontId="5" fillId="0" borderId="0" xfId="4" applyNumberFormat="1" applyFont="1" applyBorder="1" applyAlignment="1" applyProtection="1">
      <alignment vertical="center"/>
    </xf>
    <xf numFmtId="38" fontId="5" fillId="0" borderId="2" xfId="4" applyFont="1" applyBorder="1" applyAlignment="1" applyProtection="1">
      <alignment vertical="center"/>
    </xf>
    <xf numFmtId="179" fontId="5" fillId="0" borderId="15" xfId="4" applyNumberFormat="1" applyFont="1" applyBorder="1" applyAlignment="1" applyProtection="1">
      <alignment vertical="center"/>
    </xf>
    <xf numFmtId="179" fontId="5" fillId="0" borderId="0" xfId="4" applyNumberFormat="1" applyFont="1" applyBorder="1" applyAlignment="1">
      <alignment vertical="center"/>
    </xf>
    <xf numFmtId="179" fontId="5" fillId="0" borderId="39" xfId="4" applyNumberFormat="1" applyFont="1" applyBorder="1" applyAlignment="1">
      <alignment vertical="center"/>
    </xf>
    <xf numFmtId="38" fontId="5" fillId="0" borderId="39" xfId="4" applyFont="1" applyBorder="1" applyAlignment="1">
      <alignment vertical="center"/>
    </xf>
    <xf numFmtId="3" fontId="5" fillId="0" borderId="39" xfId="4" applyNumberFormat="1" applyFont="1" applyBorder="1" applyAlignment="1">
      <alignment vertical="center"/>
    </xf>
    <xf numFmtId="38" fontId="5" fillId="0" borderId="0" xfId="4" applyFont="1" applyFill="1" applyBorder="1" applyAlignment="1">
      <alignment vertical="center"/>
    </xf>
    <xf numFmtId="0" fontId="5" fillId="0" borderId="0" xfId="53" applyFont="1"/>
    <xf numFmtId="186" fontId="5" fillId="0" borderId="39" xfId="53" applyNumberFormat="1" applyFont="1" applyBorder="1" applyAlignment="1" applyProtection="1">
      <alignment horizontal="right" vertical="center"/>
    </xf>
    <xf numFmtId="0" fontId="7" fillId="0" borderId="22" xfId="53" applyFont="1" applyBorder="1" applyAlignment="1">
      <alignment horizontal="center" vertical="center" wrapText="1"/>
    </xf>
    <xf numFmtId="37" fontId="7" fillId="0" borderId="0" xfId="53" applyNumberFormat="1" applyFont="1" applyBorder="1" applyAlignment="1" applyProtection="1">
      <alignment vertical="center"/>
    </xf>
    <xf numFmtId="179" fontId="7" fillId="0" borderId="0" xfId="53" applyNumberFormat="1" applyFont="1" applyBorder="1" applyAlignment="1" applyProtection="1">
      <alignment vertical="center"/>
    </xf>
    <xf numFmtId="37" fontId="7" fillId="0" borderId="2" xfId="53" applyNumberFormat="1" applyFont="1" applyBorder="1" applyAlignment="1" applyProtection="1">
      <alignment vertical="center"/>
    </xf>
    <xf numFmtId="179" fontId="7" fillId="0" borderId="15" xfId="53" applyNumberFormat="1" applyFont="1" applyBorder="1" applyAlignment="1" applyProtection="1">
      <alignment vertical="center"/>
    </xf>
    <xf numFmtId="179" fontId="7" fillId="0" borderId="39" xfId="53" applyNumberFormat="1" applyFont="1" applyBorder="1" applyAlignment="1" applyProtection="1">
      <alignment vertical="center"/>
    </xf>
    <xf numFmtId="37" fontId="7" fillId="0" borderId="39" xfId="53" applyNumberFormat="1" applyFont="1" applyBorder="1" applyAlignment="1" applyProtection="1">
      <alignment vertical="center"/>
    </xf>
    <xf numFmtId="186" fontId="7" fillId="0" borderId="39" xfId="53" applyNumberFormat="1" applyFont="1" applyBorder="1" applyAlignment="1" applyProtection="1">
      <alignment horizontal="right" vertical="center"/>
    </xf>
    <xf numFmtId="0" fontId="11" fillId="0" borderId="126" xfId="53" applyBorder="1"/>
    <xf numFmtId="0" fontId="11" fillId="0" borderId="55" xfId="53" applyBorder="1"/>
    <xf numFmtId="0" fontId="11" fillId="0" borderId="24" xfId="53" applyBorder="1"/>
    <xf numFmtId="0" fontId="11" fillId="0" borderId="73" xfId="53" applyBorder="1"/>
    <xf numFmtId="0" fontId="11" fillId="0" borderId="127" xfId="53" applyBorder="1"/>
    <xf numFmtId="0" fontId="10" fillId="0" borderId="0" xfId="53" applyFont="1" applyBorder="1" applyAlignment="1">
      <alignment horizontal="left"/>
    </xf>
    <xf numFmtId="0" fontId="10" fillId="0" borderId="0" xfId="53" applyFont="1"/>
    <xf numFmtId="0" fontId="10" fillId="0" borderId="0" xfId="53" applyFont="1" applyAlignment="1"/>
    <xf numFmtId="0" fontId="10" fillId="0" borderId="0" xfId="53" applyFont="1" applyBorder="1" applyAlignment="1"/>
    <xf numFmtId="0" fontId="10" fillId="0" borderId="0" xfId="53" applyFont="1" applyBorder="1" applyAlignment="1">
      <alignment horizontal="right"/>
    </xf>
    <xf numFmtId="182" fontId="5" fillId="0" borderId="32" xfId="52" applyNumberFormat="1" applyFont="1" applyBorder="1" applyAlignment="1">
      <alignment horizontal="center" vertical="center"/>
    </xf>
    <xf numFmtId="183" fontId="5" fillId="0" borderId="34" xfId="52" applyNumberFormat="1" applyFont="1" applyBorder="1" applyAlignment="1">
      <alignment horizontal="center" vertical="center"/>
    </xf>
    <xf numFmtId="183" fontId="17" fillId="0" borderId="34" xfId="52" applyNumberFormat="1" applyFont="1" applyBorder="1" applyAlignment="1">
      <alignment horizontal="center" vertical="center"/>
    </xf>
    <xf numFmtId="37" fontId="5" fillId="0" borderId="0" xfId="52" applyNumberFormat="1" applyFont="1" applyAlignment="1" applyProtection="1">
      <alignment horizontal="right" vertical="center"/>
    </xf>
    <xf numFmtId="37" fontId="17" fillId="0" borderId="0" xfId="52" applyNumberFormat="1" applyFont="1" applyAlignment="1" applyProtection="1">
      <alignment horizontal="right" vertical="center"/>
    </xf>
    <xf numFmtId="37" fontId="5" fillId="0" borderId="0" xfId="52" applyNumberFormat="1" applyFont="1" applyBorder="1" applyAlignment="1" applyProtection="1">
      <alignment horizontal="right" vertical="center"/>
    </xf>
    <xf numFmtId="37" fontId="17" fillId="0" borderId="0" xfId="52" applyNumberFormat="1" applyFont="1" applyBorder="1" applyAlignment="1" applyProtection="1">
      <alignment horizontal="right" vertical="center"/>
    </xf>
    <xf numFmtId="37" fontId="5" fillId="0" borderId="37" xfId="52" applyNumberFormat="1" applyFont="1" applyBorder="1" applyAlignment="1" applyProtection="1">
      <alignment horizontal="right" vertical="center"/>
    </xf>
    <xf numFmtId="0" fontId="8" fillId="0" borderId="0" xfId="52" applyFont="1" applyAlignment="1">
      <alignment horizontal="left" vertical="center"/>
    </xf>
    <xf numFmtId="0" fontId="10" fillId="0" borderId="0" xfId="53" applyFont="1" applyAlignment="1">
      <alignment horizontal="left"/>
    </xf>
    <xf numFmtId="0" fontId="10" fillId="0" borderId="27" xfId="53" applyFont="1" applyBorder="1" applyAlignment="1">
      <alignment horizontal="right"/>
    </xf>
    <xf numFmtId="0" fontId="8" fillId="0" borderId="0" xfId="53" applyFont="1" applyAlignment="1">
      <alignment horizontal="left"/>
    </xf>
    <xf numFmtId="0" fontId="10" fillId="0" borderId="55" xfId="53" applyFont="1" applyBorder="1" applyAlignment="1">
      <alignment horizontal="right"/>
    </xf>
    <xf numFmtId="0" fontId="5" fillId="0" borderId="56" xfId="53" applyFont="1" applyBorder="1" applyAlignment="1">
      <alignment horizontal="center" vertical="center"/>
    </xf>
    <xf numFmtId="0" fontId="5" fillId="0" borderId="57" xfId="53" applyFont="1" applyBorder="1" applyAlignment="1">
      <alignment horizontal="center" vertical="center"/>
    </xf>
    <xf numFmtId="0" fontId="5" fillId="0" borderId="59" xfId="53" applyFont="1" applyBorder="1" applyAlignment="1">
      <alignment horizontal="center" vertical="center"/>
    </xf>
    <xf numFmtId="0" fontId="5" fillId="0" borderId="78" xfId="53" applyFont="1" applyBorder="1" applyAlignment="1">
      <alignment horizontal="center" vertical="center" textRotation="255"/>
    </xf>
    <xf numFmtId="0" fontId="5" fillId="0" borderId="119" xfId="53" applyFont="1" applyBorder="1" applyAlignment="1">
      <alignment horizontal="center" vertical="center" textRotation="255"/>
    </xf>
    <xf numFmtId="0" fontId="5" fillId="0" borderId="57" xfId="53" applyFont="1" applyBorder="1" applyAlignment="1">
      <alignment horizontal="center" vertical="center" textRotation="255"/>
    </xf>
    <xf numFmtId="0" fontId="5" fillId="0" borderId="117" xfId="53" applyFont="1" applyBorder="1" applyAlignment="1">
      <alignment horizontal="center" vertical="center" textRotation="255"/>
    </xf>
    <xf numFmtId="0" fontId="5" fillId="0" borderId="58" xfId="53" applyFont="1" applyBorder="1" applyAlignment="1">
      <alignment horizontal="center" vertical="center" textRotation="255"/>
    </xf>
    <xf numFmtId="0" fontId="5" fillId="0" borderId="120" xfId="53" applyFont="1" applyBorder="1" applyAlignment="1">
      <alignment horizontal="center" vertical="center" textRotation="255"/>
    </xf>
    <xf numFmtId="0" fontId="5" fillId="0" borderId="59" xfId="53" applyFont="1" applyBorder="1" applyAlignment="1">
      <alignment horizontal="center" vertical="center" textRotation="255"/>
    </xf>
    <xf numFmtId="0" fontId="5" fillId="0" borderId="118" xfId="53" applyFont="1" applyBorder="1" applyAlignment="1">
      <alignment horizontal="center" vertical="center" textRotation="255"/>
    </xf>
    <xf numFmtId="41" fontId="10" fillId="0" borderId="0" xfId="0" applyNumberFormat="1" applyFont="1" applyAlignment="1" applyProtection="1">
      <alignment horizontal="left" vertical="center"/>
    </xf>
    <xf numFmtId="41" fontId="10" fillId="0" borderId="0" xfId="0" applyNumberFormat="1" applyFont="1" applyBorder="1" applyAlignment="1" applyProtection="1">
      <alignment horizontal="left" vertical="center"/>
    </xf>
    <xf numFmtId="41" fontId="8" fillId="0" borderId="0" xfId="0" applyNumberFormat="1" applyFont="1" applyAlignment="1">
      <alignment horizontal="left" vertical="center"/>
    </xf>
    <xf numFmtId="41" fontId="5" fillId="0" borderId="29" xfId="0" applyNumberFormat="1" applyFont="1" applyBorder="1" applyAlignment="1">
      <alignment horizontal="center" vertical="center" wrapText="1"/>
    </xf>
    <xf numFmtId="41" fontId="5" fillId="0" borderId="30" xfId="0" applyNumberFormat="1" applyFont="1" applyBorder="1" applyAlignment="1">
      <alignment horizontal="center" vertical="center" wrapText="1"/>
    </xf>
    <xf numFmtId="41" fontId="5" fillId="0" borderId="29" xfId="0" applyNumberFormat="1" applyFont="1" applyBorder="1" applyAlignment="1">
      <alignment horizontal="center" vertical="center"/>
    </xf>
    <xf numFmtId="41" fontId="5" fillId="0" borderId="30"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32" xfId="0" applyNumberFormat="1" applyFont="1" applyBorder="1" applyAlignment="1">
      <alignment horizontal="center" vertical="center"/>
    </xf>
    <xf numFmtId="0" fontId="11" fillId="0" borderId="32" xfId="0" applyFont="1" applyBorder="1" applyAlignment="1">
      <alignment horizontal="center" vertical="center"/>
    </xf>
    <xf numFmtId="41" fontId="5" fillId="0" borderId="33" xfId="0" applyNumberFormat="1" applyFont="1" applyBorder="1" applyAlignment="1">
      <alignment horizontal="center"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wrapText="1"/>
    </xf>
    <xf numFmtId="41" fontId="5" fillId="0" borderId="36" xfId="0" applyNumberFormat="1" applyFont="1" applyBorder="1" applyAlignment="1">
      <alignment horizontal="center" vertical="center" wrapText="1"/>
    </xf>
    <xf numFmtId="41" fontId="6" fillId="0" borderId="15" xfId="0" applyNumberFormat="1" applyFont="1" applyBorder="1" applyAlignment="1">
      <alignment horizontal="center" vertical="center" textRotation="255"/>
    </xf>
    <xf numFmtId="41" fontId="6" fillId="0" borderId="15" xfId="0" applyNumberFormat="1" applyFont="1" applyBorder="1" applyAlignment="1" applyProtection="1">
      <alignment horizontal="center" vertical="center" textRotation="255"/>
    </xf>
    <xf numFmtId="41" fontId="6" fillId="0" borderId="0" xfId="0" applyNumberFormat="1" applyFont="1" applyBorder="1" applyAlignment="1" applyProtection="1">
      <alignment horizontal="center" vertical="center" textRotation="255"/>
    </xf>
    <xf numFmtId="41" fontId="10" fillId="0" borderId="27" xfId="0" applyNumberFormat="1" applyFont="1" applyBorder="1" applyAlignment="1" applyProtection="1">
      <alignment horizontal="left" vertical="center"/>
    </xf>
    <xf numFmtId="0" fontId="5" fillId="0" borderId="71" xfId="5" applyFont="1" applyBorder="1" applyAlignment="1">
      <alignment horizontal="center" vertical="center" wrapText="1"/>
    </xf>
    <xf numFmtId="0" fontId="5" fillId="0" borderId="72" xfId="5" applyFont="1" applyBorder="1" applyAlignment="1">
      <alignment horizontal="center" vertical="center" wrapText="1"/>
    </xf>
    <xf numFmtId="0" fontId="10" fillId="0" borderId="27" xfId="5" applyFont="1" applyBorder="1" applyAlignment="1">
      <alignment horizontal="left" wrapText="1"/>
    </xf>
    <xf numFmtId="0" fontId="10" fillId="0" borderId="27" xfId="5" applyFont="1" applyBorder="1" applyAlignment="1">
      <alignment horizontal="right"/>
    </xf>
    <xf numFmtId="0" fontId="10" fillId="0" borderId="0" xfId="5" applyFont="1" applyBorder="1" applyAlignment="1">
      <alignment horizontal="left" wrapText="1"/>
    </xf>
    <xf numFmtId="0" fontId="8" fillId="0" borderId="0" xfId="6" applyFont="1" applyAlignment="1">
      <alignment horizontal="left"/>
    </xf>
    <xf numFmtId="0" fontId="10" fillId="0" borderId="55" xfId="5" applyFont="1" applyBorder="1" applyAlignment="1">
      <alignment horizontal="right"/>
    </xf>
    <xf numFmtId="0" fontId="8" fillId="0" borderId="0" xfId="5" applyFont="1" applyAlignment="1">
      <alignment horizontal="left"/>
    </xf>
    <xf numFmtId="0" fontId="16" fillId="0" borderId="56" xfId="5" applyFont="1" applyBorder="1" applyAlignment="1">
      <alignment horizontal="center"/>
    </xf>
    <xf numFmtId="0" fontId="16" fillId="0" borderId="57" xfId="5" applyFont="1" applyBorder="1" applyAlignment="1">
      <alignment horizontal="center"/>
    </xf>
    <xf numFmtId="0" fontId="16" fillId="0" borderId="58" xfId="5" applyFont="1" applyBorder="1" applyAlignment="1">
      <alignment horizontal="center"/>
    </xf>
    <xf numFmtId="0" fontId="16" fillId="0" borderId="59" xfId="5" applyFont="1" applyBorder="1" applyAlignment="1">
      <alignment horizontal="center"/>
    </xf>
    <xf numFmtId="0" fontId="5" fillId="0" borderId="64" xfId="5" applyFont="1" applyBorder="1" applyAlignment="1">
      <alignment horizontal="distributed" vertical="center"/>
    </xf>
    <xf numFmtId="0" fontId="5" fillId="0" borderId="65" xfId="5" applyFont="1" applyBorder="1" applyAlignment="1">
      <alignment horizontal="distributed" vertical="center"/>
    </xf>
    <xf numFmtId="0" fontId="5" fillId="0" borderId="20" xfId="5" applyFont="1" applyBorder="1" applyAlignment="1">
      <alignment horizontal="center" vertical="center" wrapText="1"/>
    </xf>
    <xf numFmtId="0" fontId="5" fillId="0" borderId="15" xfId="5" applyFont="1" applyBorder="1" applyAlignment="1">
      <alignment horizontal="center" vertical="center" wrapText="1"/>
    </xf>
    <xf numFmtId="0" fontId="5" fillId="0" borderId="70" xfId="5" applyFont="1" applyBorder="1" applyAlignment="1">
      <alignment horizontal="center" vertical="center" wrapText="1"/>
    </xf>
    <xf numFmtId="0" fontId="11" fillId="0" borderId="27" xfId="6" applyFont="1" applyBorder="1" applyAlignment="1">
      <alignment horizontal="center" vertical="top"/>
    </xf>
    <xf numFmtId="0" fontId="11" fillId="0" borderId="74" xfId="6" applyFont="1" applyBorder="1" applyAlignment="1">
      <alignment horizontal="center" vertical="top"/>
    </xf>
    <xf numFmtId="0" fontId="5" fillId="0" borderId="75" xfId="6" applyFont="1" applyBorder="1" applyAlignment="1">
      <alignment horizontal="center" vertical="center"/>
    </xf>
    <xf numFmtId="0" fontId="5" fillId="0" borderId="76" xfId="6" applyFont="1" applyBorder="1" applyAlignment="1">
      <alignment horizontal="center" vertical="center"/>
    </xf>
    <xf numFmtId="0" fontId="5" fillId="0" borderId="27" xfId="6" applyFont="1" applyBorder="1" applyAlignment="1">
      <alignment horizontal="center" vertical="center"/>
    </xf>
    <xf numFmtId="0" fontId="5" fillId="0" borderId="77" xfId="6" applyFont="1" applyBorder="1" applyAlignment="1">
      <alignment horizontal="center" vertical="center"/>
    </xf>
    <xf numFmtId="0" fontId="5" fillId="0" borderId="59" xfId="6" applyFont="1" applyBorder="1" applyAlignment="1">
      <alignment horizontal="center" vertical="center"/>
    </xf>
    <xf numFmtId="0" fontId="5" fillId="0" borderId="78" xfId="6" applyFont="1" applyBorder="1" applyAlignment="1">
      <alignment horizontal="center" vertical="center"/>
    </xf>
    <xf numFmtId="49" fontId="5" fillId="0" borderId="80" xfId="6" applyNumberFormat="1" applyFont="1" applyBorder="1" applyAlignment="1">
      <alignment horizontal="center" vertical="center" wrapText="1"/>
    </xf>
    <xf numFmtId="49" fontId="5" fillId="0" borderId="81" xfId="6" applyNumberFormat="1" applyFont="1" applyBorder="1" applyAlignment="1">
      <alignment horizontal="center" vertical="center" wrapText="1"/>
    </xf>
    <xf numFmtId="49" fontId="17" fillId="0" borderId="80" xfId="6" applyNumberFormat="1" applyFont="1" applyBorder="1" applyAlignment="1">
      <alignment horizontal="center" vertical="center" wrapText="1"/>
    </xf>
    <xf numFmtId="49" fontId="17" fillId="0" borderId="81" xfId="6" applyNumberFormat="1" applyFont="1" applyBorder="1" applyAlignment="1">
      <alignment horizontal="center" vertical="center" wrapText="1"/>
    </xf>
    <xf numFmtId="181" fontId="17" fillId="0" borderId="66" xfId="5" applyNumberFormat="1" applyFont="1" applyBorder="1" applyAlignment="1"/>
    <xf numFmtId="0" fontId="11" fillId="0" borderId="0" xfId="6" applyFont="1" applyBorder="1" applyAlignment="1">
      <alignment horizontal="center" vertical="center"/>
    </xf>
    <xf numFmtId="0" fontId="11" fillId="0" borderId="21" xfId="6" applyFont="1" applyBorder="1" applyAlignment="1">
      <alignment horizontal="center" vertical="center"/>
    </xf>
    <xf numFmtId="38" fontId="5" fillId="0" borderId="0" xfId="4" applyFont="1" applyBorder="1" applyAlignment="1">
      <alignment horizontal="right" vertical="center"/>
    </xf>
    <xf numFmtId="179" fontId="17" fillId="0" borderId="0" xfId="4" applyNumberFormat="1" applyFont="1" applyBorder="1" applyAlignment="1">
      <alignment horizontal="right" vertical="center"/>
    </xf>
    <xf numFmtId="179" fontId="17" fillId="0" borderId="15" xfId="4" applyNumberFormat="1" applyFont="1" applyBorder="1" applyAlignment="1">
      <alignment horizontal="right" vertical="center"/>
    </xf>
    <xf numFmtId="181" fontId="5" fillId="0" borderId="2" xfId="5" applyNumberFormat="1" applyFont="1" applyBorder="1" applyAlignment="1"/>
    <xf numFmtId="181" fontId="5" fillId="0" borderId="0" xfId="5" applyNumberFormat="1" applyFont="1" applyBorder="1" applyAlignment="1"/>
    <xf numFmtId="181" fontId="17" fillId="0" borderId="0" xfId="5" applyNumberFormat="1" applyFont="1" applyBorder="1" applyAlignment="1"/>
    <xf numFmtId="0" fontId="11" fillId="0" borderId="82" xfId="6" applyFont="1" applyBorder="1" applyAlignment="1">
      <alignment horizontal="center" vertical="center"/>
    </xf>
    <xf numFmtId="0" fontId="11" fillId="0" borderId="83" xfId="6" applyFont="1" applyBorder="1" applyAlignment="1">
      <alignment horizontal="center" vertical="center"/>
    </xf>
    <xf numFmtId="38" fontId="5" fillId="0" borderId="66" xfId="4" applyFont="1" applyBorder="1" applyAlignment="1">
      <alignment horizontal="right" vertical="center"/>
    </xf>
    <xf numFmtId="38" fontId="17" fillId="0" borderId="66" xfId="4" applyFont="1" applyBorder="1" applyAlignment="1">
      <alignment horizontal="right" vertical="center"/>
    </xf>
    <xf numFmtId="38" fontId="17" fillId="0" borderId="67" xfId="4" applyFont="1" applyBorder="1" applyAlignment="1">
      <alignment horizontal="right" vertical="center"/>
    </xf>
    <xf numFmtId="181" fontId="5" fillId="0" borderId="38" xfId="5" applyNumberFormat="1" applyFont="1" applyBorder="1" applyAlignment="1"/>
    <xf numFmtId="181" fontId="5" fillId="0" borderId="66" xfId="5" applyNumberFormat="1" applyFont="1" applyBorder="1" applyAlignment="1"/>
    <xf numFmtId="181" fontId="17" fillId="0" borderId="0" xfId="5" applyNumberFormat="1" applyFont="1" applyAlignment="1"/>
    <xf numFmtId="0" fontId="11" fillId="0" borderId="28" xfId="6" applyFont="1" applyBorder="1" applyAlignment="1">
      <alignment horizontal="center" vertical="center"/>
    </xf>
    <xf numFmtId="38" fontId="17" fillId="0" borderId="0" xfId="4" applyFont="1" applyBorder="1" applyAlignment="1">
      <alignment horizontal="right" vertical="center"/>
    </xf>
    <xf numFmtId="38" fontId="17" fillId="0" borderId="15" xfId="4" applyFont="1" applyBorder="1" applyAlignment="1">
      <alignment horizontal="right" vertical="center"/>
    </xf>
    <xf numFmtId="38" fontId="5" fillId="0" borderId="2" xfId="4" applyFont="1" applyBorder="1" applyAlignment="1">
      <alignment horizontal="center" vertical="center"/>
    </xf>
    <xf numFmtId="38" fontId="5" fillId="0" borderId="0" xfId="4" applyFont="1" applyBorder="1" applyAlignment="1">
      <alignment horizontal="center" vertical="center"/>
    </xf>
    <xf numFmtId="38" fontId="17" fillId="0" borderId="0" xfId="4" applyFont="1" applyBorder="1" applyAlignment="1">
      <alignment horizontal="center" vertical="center"/>
    </xf>
    <xf numFmtId="38" fontId="17" fillId="0" borderId="15" xfId="4" applyFont="1" applyBorder="1" applyAlignment="1">
      <alignment horizontal="center" vertical="center"/>
    </xf>
    <xf numFmtId="181" fontId="5" fillId="0" borderId="2" xfId="5" applyNumberFormat="1" applyFont="1" applyBorder="1" applyAlignment="1">
      <alignment horizontal="center"/>
    </xf>
    <xf numFmtId="181" fontId="5" fillId="0" borderId="0" xfId="5" applyNumberFormat="1" applyFont="1" applyBorder="1" applyAlignment="1">
      <alignment horizontal="center"/>
    </xf>
    <xf numFmtId="181" fontId="17" fillId="0" borderId="0" xfId="5" applyNumberFormat="1" applyFont="1" applyAlignment="1">
      <alignment horizontal="center"/>
    </xf>
    <xf numFmtId="0" fontId="10" fillId="0" borderId="27" xfId="6" applyFont="1" applyBorder="1" applyAlignment="1">
      <alignment horizontal="left"/>
    </xf>
    <xf numFmtId="0" fontId="10" fillId="0" borderId="27" xfId="6" applyFont="1" applyBorder="1" applyAlignment="1">
      <alignment horizontal="right"/>
    </xf>
    <xf numFmtId="0" fontId="10" fillId="0" borderId="0" xfId="5" applyFont="1" applyAlignment="1">
      <alignment horizontal="left"/>
    </xf>
    <xf numFmtId="0" fontId="11" fillId="0" borderId="55" xfId="6" applyFont="1" applyBorder="1" applyAlignment="1">
      <alignment horizontal="center" vertical="center"/>
    </xf>
    <xf numFmtId="0" fontId="11" fillId="0" borderId="84" xfId="6" applyFont="1" applyBorder="1" applyAlignment="1">
      <alignment horizontal="center" vertical="center"/>
    </xf>
    <xf numFmtId="38" fontId="5" fillId="0" borderId="55" xfId="4" applyFont="1" applyBorder="1" applyAlignment="1">
      <alignment horizontal="right" vertical="center"/>
    </xf>
    <xf numFmtId="38" fontId="17" fillId="0" borderId="55" xfId="4" applyFont="1" applyBorder="1" applyAlignment="1">
      <alignment horizontal="right" vertical="center"/>
    </xf>
    <xf numFmtId="38" fontId="17" fillId="0" borderId="73" xfId="4" applyFont="1" applyBorder="1" applyAlignment="1">
      <alignment horizontal="right" vertical="center"/>
    </xf>
    <xf numFmtId="181" fontId="5" fillId="0" borderId="24" xfId="4" applyNumberFormat="1" applyFont="1" applyBorder="1" applyAlignment="1">
      <alignment horizontal="right" vertical="center"/>
    </xf>
    <xf numFmtId="181" fontId="5" fillId="0" borderId="55" xfId="4" applyNumberFormat="1" applyFont="1" applyBorder="1" applyAlignment="1">
      <alignment horizontal="right" vertical="center"/>
    </xf>
    <xf numFmtId="181" fontId="17" fillId="0" borderId="55" xfId="4" applyNumberFormat="1" applyFont="1" applyBorder="1" applyAlignment="1">
      <alignment horizontal="right" vertical="center"/>
    </xf>
    <xf numFmtId="184" fontId="5" fillId="0" borderId="93" xfId="3" applyNumberFormat="1" applyFont="1" applyBorder="1" applyAlignment="1">
      <alignment horizontal="center" vertical="center"/>
    </xf>
    <xf numFmtId="184" fontId="5" fillId="0" borderId="92" xfId="3" applyNumberFormat="1" applyFont="1" applyBorder="1" applyAlignment="1">
      <alignment horizontal="center" vertical="center"/>
    </xf>
    <xf numFmtId="185" fontId="5" fillId="0" borderId="93" xfId="3" applyNumberFormat="1" applyFont="1" applyBorder="1" applyAlignment="1">
      <alignment horizontal="center" vertical="center"/>
    </xf>
    <xf numFmtId="185" fontId="5" fillId="0" borderId="92" xfId="3" applyNumberFormat="1" applyFont="1" applyBorder="1" applyAlignment="1">
      <alignment horizontal="center" vertical="center"/>
    </xf>
    <xf numFmtId="183" fontId="5" fillId="0" borderId="93" xfId="3" applyNumberFormat="1" applyFont="1" applyBorder="1" applyAlignment="1">
      <alignment horizontal="center" vertical="center"/>
    </xf>
    <xf numFmtId="183" fontId="5" fillId="0" borderId="92" xfId="3" applyNumberFormat="1" applyFont="1" applyBorder="1" applyAlignment="1">
      <alignment horizontal="center" vertical="center"/>
    </xf>
    <xf numFmtId="0" fontId="1" fillId="0" borderId="92" xfId="3" applyBorder="1" applyAlignment="1"/>
    <xf numFmtId="0" fontId="1" fillId="0" borderId="94" xfId="3" applyBorder="1" applyAlignment="1"/>
    <xf numFmtId="0" fontId="8" fillId="0" borderId="0" xfId="3" applyFont="1" applyAlignment="1">
      <alignment horizontal="left"/>
    </xf>
    <xf numFmtId="0" fontId="10" fillId="0" borderId="85" xfId="3" applyFont="1" applyBorder="1" applyAlignment="1">
      <alignment horizontal="right"/>
    </xf>
    <xf numFmtId="0" fontId="5" fillId="0" borderId="35" xfId="3" applyFont="1" applyBorder="1" applyAlignment="1">
      <alignment horizontal="right"/>
    </xf>
    <xf numFmtId="0" fontId="1" fillId="0" borderId="86" xfId="3" applyBorder="1" applyAlignment="1"/>
    <xf numFmtId="0" fontId="5" fillId="0" borderId="33" xfId="3" applyFont="1" applyBorder="1" applyAlignment="1">
      <alignment horizontal="center" vertical="center"/>
    </xf>
    <xf numFmtId="0" fontId="1" fillId="0" borderId="35" xfId="3" applyBorder="1" applyAlignment="1"/>
    <xf numFmtId="0" fontId="5" fillId="0" borderId="36" xfId="3" applyFont="1" applyBorder="1" applyAlignment="1">
      <alignment horizontal="left"/>
    </xf>
    <xf numFmtId="0" fontId="5" fillId="0" borderId="90" xfId="3" applyFont="1" applyBorder="1" applyAlignment="1">
      <alignment horizontal="left"/>
    </xf>
    <xf numFmtId="182" fontId="5" fillId="0" borderId="91" xfId="3" applyNumberFormat="1" applyFont="1" applyBorder="1" applyAlignment="1">
      <alignment horizontal="center" vertical="center"/>
    </xf>
    <xf numFmtId="182" fontId="5" fillId="0" borderId="92" xfId="3" applyNumberFormat="1" applyFont="1" applyBorder="1" applyAlignment="1">
      <alignment horizontal="center" vertical="center"/>
    </xf>
    <xf numFmtId="41" fontId="7" fillId="0" borderId="82" xfId="3" applyNumberFormat="1" applyFont="1" applyBorder="1" applyAlignment="1" applyProtection="1">
      <alignment horizontal="right"/>
    </xf>
    <xf numFmtId="41" fontId="7" fillId="0" borderId="0" xfId="3" applyNumberFormat="1" applyFont="1" applyBorder="1" applyAlignment="1" applyProtection="1">
      <alignment horizontal="right"/>
    </xf>
    <xf numFmtId="0" fontId="1" fillId="0" borderId="0" xfId="3" applyFont="1" applyBorder="1" applyAlignment="1"/>
    <xf numFmtId="0" fontId="7" fillId="0" borderId="82" xfId="3" applyFont="1" applyBorder="1" applyAlignment="1">
      <alignment horizontal="center"/>
    </xf>
    <xf numFmtId="0" fontId="7" fillId="0" borderId="95" xfId="3" applyFont="1" applyBorder="1" applyAlignment="1">
      <alignment horizontal="center"/>
    </xf>
    <xf numFmtId="41" fontId="7" fillId="0" borderId="96" xfId="3" applyNumberFormat="1" applyFont="1" applyBorder="1" applyAlignment="1" applyProtection="1">
      <alignment horizontal="right"/>
    </xf>
    <xf numFmtId="41" fontId="5" fillId="0" borderId="0" xfId="3" applyNumberFormat="1" applyFont="1" applyBorder="1" applyAlignment="1" applyProtection="1">
      <alignment horizontal="right"/>
    </xf>
    <xf numFmtId="0" fontId="1" fillId="0" borderId="0" xfId="3" applyBorder="1" applyAlignment="1"/>
    <xf numFmtId="0" fontId="5" fillId="0" borderId="0" xfId="3" applyFont="1" applyBorder="1" applyAlignment="1">
      <alignment horizontal="center"/>
    </xf>
    <xf numFmtId="0" fontId="5" fillId="0" borderId="28" xfId="3" applyFont="1" applyBorder="1" applyAlignment="1">
      <alignment horizontal="center"/>
    </xf>
    <xf numFmtId="41" fontId="5" fillId="0" borderId="37" xfId="3" applyNumberFormat="1" applyFont="1" applyBorder="1" applyAlignment="1" applyProtection="1">
      <alignment horizontal="right"/>
    </xf>
    <xf numFmtId="0" fontId="5" fillId="0" borderId="0" xfId="3" applyFont="1" applyBorder="1" applyAlignment="1"/>
    <xf numFmtId="0" fontId="10" fillId="0" borderId="85" xfId="7" applyFont="1" applyBorder="1" applyAlignment="1">
      <alignment horizontal="right"/>
    </xf>
    <xf numFmtId="0" fontId="5" fillId="0" borderId="35" xfId="7" applyFont="1" applyBorder="1" applyAlignment="1">
      <alignment horizontal="right" vertical="top"/>
    </xf>
    <xf numFmtId="182" fontId="7" fillId="0" borderId="97" xfId="7" applyNumberFormat="1" applyFont="1" applyBorder="1" applyAlignment="1">
      <alignment horizontal="center" vertical="center"/>
    </xf>
    <xf numFmtId="0" fontId="1" fillId="0" borderId="29" xfId="3" applyFont="1" applyBorder="1" applyAlignment="1">
      <alignment vertical="center"/>
    </xf>
    <xf numFmtId="0" fontId="1" fillId="0" borderId="98" xfId="3" applyFont="1" applyBorder="1" applyAlignment="1">
      <alignment vertical="center"/>
    </xf>
    <xf numFmtId="0" fontId="1" fillId="0" borderId="99" xfId="3" applyFont="1" applyBorder="1" applyAlignment="1">
      <alignment vertical="center"/>
    </xf>
    <xf numFmtId="183" fontId="18" fillId="0" borderId="33" xfId="7" applyNumberFormat="1" applyFont="1" applyBorder="1" applyAlignment="1">
      <alignment horizontal="center" vertical="center"/>
    </xf>
    <xf numFmtId="0" fontId="16" fillId="0" borderId="29" xfId="3" applyFont="1" applyBorder="1" applyAlignment="1">
      <alignment vertical="center"/>
    </xf>
    <xf numFmtId="0" fontId="16" fillId="0" borderId="34" xfId="3" applyFont="1" applyBorder="1" applyAlignment="1">
      <alignment vertical="center"/>
    </xf>
    <xf numFmtId="0" fontId="16" fillId="0" borderId="30" xfId="3" applyFont="1" applyBorder="1" applyAlignment="1">
      <alignment vertical="center"/>
    </xf>
    <xf numFmtId="184" fontId="18" fillId="0" borderId="33" xfId="7" applyNumberFormat="1" applyFont="1" applyBorder="1" applyAlignment="1">
      <alignment horizontal="center" vertical="center"/>
    </xf>
    <xf numFmtId="0" fontId="16" fillId="0" borderId="35" xfId="3" applyFont="1" applyBorder="1" applyAlignment="1">
      <alignment vertical="center"/>
    </xf>
    <xf numFmtId="0" fontId="16" fillId="0" borderId="36" xfId="3" applyFont="1" applyBorder="1" applyAlignment="1">
      <alignment vertical="center"/>
    </xf>
    <xf numFmtId="0" fontId="10" fillId="0" borderId="35" xfId="3" applyFont="1" applyBorder="1" applyAlignment="1">
      <alignment horizontal="right"/>
    </xf>
    <xf numFmtId="0" fontId="18" fillId="0" borderId="0" xfId="7" applyFont="1" applyBorder="1" applyAlignment="1">
      <alignment horizontal="center" vertical="center"/>
    </xf>
    <xf numFmtId="0" fontId="1" fillId="0" borderId="0" xfId="3" applyBorder="1" applyAlignment="1">
      <alignment vertical="center"/>
    </xf>
    <xf numFmtId="0" fontId="5" fillId="0" borderId="36" xfId="7" applyFont="1" applyBorder="1" applyAlignment="1"/>
    <xf numFmtId="0" fontId="1" fillId="0" borderId="90" xfId="3" applyBorder="1" applyAlignment="1"/>
    <xf numFmtId="185" fontId="18" fillId="0" borderId="0" xfId="7" applyNumberFormat="1" applyFont="1" applyBorder="1" applyAlignment="1">
      <alignment horizontal="center" vertical="center"/>
    </xf>
    <xf numFmtId="0" fontId="5" fillId="0" borderId="82" xfId="7" applyFont="1" applyBorder="1" applyAlignment="1">
      <alignment horizontal="center" vertical="center"/>
    </xf>
    <xf numFmtId="0" fontId="1" fillId="0" borderId="83" xfId="3" applyBorder="1" applyAlignment="1"/>
    <xf numFmtId="41" fontId="7" fillId="0" borderId="0" xfId="7" applyNumberFormat="1" applyFont="1" applyBorder="1" applyAlignment="1" applyProtection="1">
      <alignment horizontal="right" vertical="center"/>
    </xf>
    <xf numFmtId="41" fontId="5" fillId="0" borderId="82" xfId="7" applyNumberFormat="1" applyFont="1" applyBorder="1" applyAlignment="1" applyProtection="1">
      <alignment horizontal="right" vertical="center"/>
    </xf>
    <xf numFmtId="0" fontId="16" fillId="0" borderId="82" xfId="3" applyFont="1" applyBorder="1" applyAlignment="1">
      <alignment vertical="center"/>
    </xf>
    <xf numFmtId="41" fontId="5" fillId="0" borderId="0" xfId="7" applyNumberFormat="1" applyFont="1" applyBorder="1" applyAlignment="1" applyProtection="1">
      <alignment horizontal="right" vertical="center"/>
    </xf>
    <xf numFmtId="0" fontId="5" fillId="0" borderId="0" xfId="8" applyFont="1" applyBorder="1" applyAlignment="1">
      <alignment vertical="center"/>
    </xf>
    <xf numFmtId="0" fontId="5" fillId="0" borderId="0" xfId="7" applyFont="1" applyBorder="1" applyAlignment="1">
      <alignment horizontal="center" vertical="center"/>
    </xf>
    <xf numFmtId="0" fontId="5" fillId="0" borderId="28" xfId="7" applyFont="1" applyBorder="1" applyAlignment="1">
      <alignment horizontal="center" vertical="center"/>
    </xf>
    <xf numFmtId="0" fontId="1" fillId="0" borderId="21" xfId="3" applyBorder="1" applyAlignment="1"/>
    <xf numFmtId="41" fontId="5" fillId="0" borderId="100" xfId="7" applyNumberFormat="1" applyFont="1" applyBorder="1" applyAlignment="1" applyProtection="1">
      <alignment horizontal="right" vertical="center"/>
    </xf>
    <xf numFmtId="0" fontId="16" fillId="0" borderId="0" xfId="3" applyFont="1" applyAlignment="1">
      <alignment vertical="center"/>
    </xf>
    <xf numFmtId="0" fontId="1" fillId="0" borderId="29" xfId="3" applyBorder="1" applyAlignment="1">
      <alignment vertical="center"/>
    </xf>
    <xf numFmtId="0" fontId="1" fillId="0" borderId="37" xfId="3" applyBorder="1" applyAlignment="1">
      <alignment vertical="center"/>
    </xf>
    <xf numFmtId="0" fontId="1" fillId="0" borderId="100" xfId="3" applyBorder="1" applyAlignment="1">
      <alignment vertical="center"/>
    </xf>
    <xf numFmtId="0" fontId="1" fillId="0" borderId="108" xfId="3" applyBorder="1" applyAlignment="1">
      <alignment vertical="center"/>
    </xf>
    <xf numFmtId="0" fontId="1" fillId="0" borderId="30" xfId="3" applyBorder="1" applyAlignment="1">
      <alignment vertical="center"/>
    </xf>
    <xf numFmtId="0" fontId="1" fillId="0" borderId="105" xfId="3" applyBorder="1" applyAlignment="1">
      <alignment vertical="center"/>
    </xf>
    <xf numFmtId="0" fontId="1" fillId="0" borderId="34" xfId="3" applyBorder="1" applyAlignment="1">
      <alignment vertical="center"/>
    </xf>
    <xf numFmtId="0" fontId="5" fillId="0" borderId="103" xfId="7" applyFont="1" applyBorder="1" applyAlignment="1">
      <alignment horizontal="center" vertical="center"/>
    </xf>
    <xf numFmtId="0" fontId="5" fillId="0" borderId="104" xfId="7" applyFont="1" applyBorder="1" applyAlignment="1">
      <alignment horizontal="center" vertical="center"/>
    </xf>
    <xf numFmtId="183" fontId="18" fillId="0" borderId="106" xfId="7" applyNumberFormat="1" applyFont="1" applyBorder="1" applyAlignment="1">
      <alignment horizontal="center" vertical="center"/>
    </xf>
    <xf numFmtId="0" fontId="1" fillId="0" borderId="107" xfId="3" applyBorder="1" applyAlignment="1">
      <alignment vertical="center"/>
    </xf>
    <xf numFmtId="0" fontId="1" fillId="0" borderId="34" xfId="3" applyBorder="1" applyAlignment="1">
      <alignment horizontal="center" vertical="center"/>
    </xf>
    <xf numFmtId="184" fontId="18" fillId="0" borderId="106" xfId="7" applyNumberFormat="1" applyFont="1" applyBorder="1" applyAlignment="1">
      <alignment horizontal="center" vertical="center"/>
    </xf>
    <xf numFmtId="41" fontId="7" fillId="0" borderId="101" xfId="7" applyNumberFormat="1" applyFont="1" applyBorder="1" applyAlignment="1" applyProtection="1">
      <alignment horizontal="right" vertical="center"/>
    </xf>
    <xf numFmtId="185" fontId="18" fillId="0" borderId="106" xfId="7" applyNumberFormat="1" applyFont="1" applyBorder="1" applyAlignment="1">
      <alignment horizontal="center" vertical="center"/>
    </xf>
    <xf numFmtId="0" fontId="1" fillId="0" borderId="44" xfId="3" applyBorder="1" applyAlignment="1">
      <alignment vertical="center"/>
    </xf>
    <xf numFmtId="0" fontId="1" fillId="0" borderId="36" xfId="3" applyBorder="1" applyAlignment="1">
      <alignment vertical="center"/>
    </xf>
    <xf numFmtId="41" fontId="7" fillId="0" borderId="96" xfId="7" applyNumberFormat="1" applyFont="1" applyBorder="1" applyAlignment="1" applyProtection="1">
      <alignment horizontal="right" vertical="center"/>
    </xf>
    <xf numFmtId="41" fontId="7" fillId="0" borderId="82" xfId="7" applyNumberFormat="1" applyFont="1" applyBorder="1" applyAlignment="1" applyProtection="1">
      <alignment horizontal="right" vertical="center"/>
    </xf>
    <xf numFmtId="0" fontId="10" fillId="0" borderId="82" xfId="8" applyFont="1" applyBorder="1" applyAlignment="1">
      <alignment vertical="center"/>
    </xf>
    <xf numFmtId="41" fontId="5" fillId="0" borderId="37" xfId="7" applyNumberFormat="1" applyFont="1" applyBorder="1" applyAlignment="1" applyProtection="1">
      <alignment horizontal="right" vertical="center"/>
    </xf>
    <xf numFmtId="41" fontId="5" fillId="0" borderId="0" xfId="7" applyNumberFormat="1" applyFont="1" applyAlignment="1" applyProtection="1">
      <alignment horizontal="right" vertical="center"/>
    </xf>
    <xf numFmtId="0" fontId="5" fillId="0" borderId="0" xfId="8" applyFont="1" applyAlignment="1">
      <alignment vertical="center"/>
    </xf>
    <xf numFmtId="0" fontId="5" fillId="0" borderId="105" xfId="7" applyFont="1" applyBorder="1" applyAlignment="1">
      <alignment horizontal="center" vertical="center"/>
    </xf>
    <xf numFmtId="0" fontId="16" fillId="0" borderId="28" xfId="3" applyFont="1" applyBorder="1" applyAlignment="1">
      <alignment vertical="center"/>
    </xf>
    <xf numFmtId="0" fontId="5" fillId="0" borderId="106" xfId="7" applyFont="1" applyBorder="1" applyAlignment="1">
      <alignment horizontal="center" vertical="center"/>
    </xf>
    <xf numFmtId="0" fontId="16" fillId="0" borderId="44" xfId="3" applyFont="1" applyBorder="1" applyAlignment="1">
      <alignment vertical="center"/>
    </xf>
    <xf numFmtId="0" fontId="16" fillId="0" borderId="110" xfId="3" applyFont="1" applyBorder="1" applyAlignment="1">
      <alignment vertical="center"/>
    </xf>
    <xf numFmtId="0" fontId="10" fillId="0" borderId="27" xfId="3" applyFont="1" applyBorder="1" applyAlignment="1">
      <alignment horizontal="right"/>
    </xf>
    <xf numFmtId="41" fontId="5" fillId="0" borderId="85" xfId="7" applyNumberFormat="1" applyFont="1" applyBorder="1" applyAlignment="1" applyProtection="1">
      <alignment horizontal="right" vertical="center"/>
    </xf>
    <xf numFmtId="0" fontId="5" fillId="0" borderId="85" xfId="8" applyFont="1" applyBorder="1" applyAlignment="1">
      <alignment vertical="center"/>
    </xf>
    <xf numFmtId="0" fontId="5" fillId="0" borderId="112" xfId="7" applyFont="1" applyBorder="1" applyAlignment="1">
      <alignment horizontal="center" vertical="center"/>
    </xf>
    <xf numFmtId="0" fontId="16" fillId="0" borderId="85" xfId="3" applyFont="1" applyBorder="1" applyAlignment="1">
      <alignment vertical="center"/>
    </xf>
    <xf numFmtId="0" fontId="16" fillId="0" borderId="113" xfId="3" applyFont="1" applyBorder="1" applyAlignment="1">
      <alignment vertical="center"/>
    </xf>
    <xf numFmtId="41" fontId="5" fillId="0" borderId="114" xfId="7" applyNumberFormat="1" applyFont="1" applyBorder="1" applyAlignment="1" applyProtection="1">
      <alignment horizontal="right" vertical="center"/>
    </xf>
  </cellXfs>
  <cellStyles count="60">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メモ 2" xfId="37"/>
    <cellStyle name="メモ 3" xfId="38"/>
    <cellStyle name="リンク セル 2" xfId="39"/>
    <cellStyle name="悪い 2" xfId="40"/>
    <cellStyle name="計算 2" xfId="41"/>
    <cellStyle name="警告文 2" xfId="42"/>
    <cellStyle name="桁区切り" xfId="1" builtinId="6"/>
    <cellStyle name="桁区切り 2" xfId="4"/>
    <cellStyle name="桁区切り 3" xfId="54"/>
    <cellStyle name="桁区切り 4" xfId="55"/>
    <cellStyle name="桁区切り 5" xfId="5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_98統計書19-02各種選挙投票状況" xfId="8"/>
    <cellStyle name="標準_どう " xfId="6"/>
    <cellStyle name="標準_印刷用（2-15）" xfId="7"/>
    <cellStyle name="未定義" xfId="2"/>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28575</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28575</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22</xdr:row>
      <xdr:rowOff>28575</xdr:rowOff>
    </xdr:from>
    <xdr:to>
      <xdr:col>2</xdr:col>
      <xdr:colOff>9525</xdr:colOff>
      <xdr:row>24</xdr:row>
      <xdr:rowOff>19050</xdr:rowOff>
    </xdr:to>
    <xdr:sp macro="" textlink="">
      <xdr:nvSpPr>
        <xdr:cNvPr id="2" name="Line 1"/>
        <xdr:cNvSpPr>
          <a:spLocks noChangeShapeType="1"/>
        </xdr:cNvSpPr>
      </xdr:nvSpPr>
      <xdr:spPr bwMode="auto">
        <a:xfrm>
          <a:off x="38100" y="5619750"/>
          <a:ext cx="962025" cy="5238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5</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38100</xdr:colOff>
      <xdr:row>22</xdr:row>
      <xdr:rowOff>28575</xdr:rowOff>
    </xdr:from>
    <xdr:to>
      <xdr:col>2</xdr:col>
      <xdr:colOff>9525</xdr:colOff>
      <xdr:row>24</xdr:row>
      <xdr:rowOff>19050</xdr:rowOff>
    </xdr:to>
    <xdr:sp macro="" textlink="">
      <xdr:nvSpPr>
        <xdr:cNvPr id="4" name="Line 1"/>
        <xdr:cNvSpPr>
          <a:spLocks noChangeShapeType="1"/>
        </xdr:cNvSpPr>
      </xdr:nvSpPr>
      <xdr:spPr bwMode="auto">
        <a:xfrm>
          <a:off x="38100" y="5619750"/>
          <a:ext cx="962025" cy="5238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5</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25</xdr:row>
      <xdr:rowOff>28575</xdr:rowOff>
    </xdr:from>
    <xdr:to>
      <xdr:col>6</xdr:col>
      <xdr:colOff>276225</xdr:colOff>
      <xdr:row>27</xdr:row>
      <xdr:rowOff>0</xdr:rowOff>
    </xdr:to>
    <xdr:sp macro="" textlink="">
      <xdr:nvSpPr>
        <xdr:cNvPr id="2" name="Line 3"/>
        <xdr:cNvSpPr>
          <a:spLocks noChangeShapeType="1"/>
        </xdr:cNvSpPr>
      </xdr:nvSpPr>
      <xdr:spPr bwMode="auto">
        <a:xfrm>
          <a:off x="9525" y="5200650"/>
          <a:ext cx="2190750" cy="371475"/>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9525</xdr:colOff>
      <xdr:row>2</xdr:row>
      <xdr:rowOff>19050</xdr:rowOff>
    </xdr:from>
    <xdr:to>
      <xdr:col>2</xdr:col>
      <xdr:colOff>247650</xdr:colOff>
      <xdr:row>4</xdr:row>
      <xdr:rowOff>0</xdr:rowOff>
    </xdr:to>
    <xdr:cxnSp macro="">
      <xdr:nvCxnSpPr>
        <xdr:cNvPr id="3" name="AutoShape 4"/>
        <xdr:cNvCxnSpPr>
          <a:cxnSpLocks noChangeShapeType="1"/>
        </xdr:cNvCxnSpPr>
      </xdr:nvCxnSpPr>
      <xdr:spPr bwMode="auto">
        <a:xfrm>
          <a:off x="9525" y="390525"/>
          <a:ext cx="809625" cy="400050"/>
        </a:xfrm>
        <a:prstGeom prst="straightConnector1">
          <a:avLst/>
        </a:prstGeom>
        <a:noFill/>
        <a:ln w="9525">
          <a:solidFill>
            <a:srgbClr val="000000"/>
          </a:solidFill>
          <a:round/>
          <a:headEnd/>
          <a:tailEnd/>
        </a:ln>
        <a:extLst>
          <a:ext uri="{909E8E84-426E-40DD-AFC4-6F175D3DCCD1}">
            <a14:hiddenFill xmlns="" xmlns:a14="http://schemas.microsoft.com/office/drawing/2010/main">
              <a:noFill/>
            </a14:hiddenFill>
          </a:ext>
        </a:extLst>
      </xdr:spPr>
    </xdr:cxnSp>
    <xdr:clientData/>
  </xdr:twoCellAnchor>
  <xdr:twoCellAnchor>
    <xdr:from>
      <xdr:col>0</xdr:col>
      <xdr:colOff>19050</xdr:colOff>
      <xdr:row>35</xdr:row>
      <xdr:rowOff>19050</xdr:rowOff>
    </xdr:from>
    <xdr:to>
      <xdr:col>4</xdr:col>
      <xdr:colOff>9525</xdr:colOff>
      <xdr:row>38</xdr:row>
      <xdr:rowOff>9525</xdr:rowOff>
    </xdr:to>
    <xdr:sp macro="" textlink="">
      <xdr:nvSpPr>
        <xdr:cNvPr id="4" name="Line 5"/>
        <xdr:cNvSpPr>
          <a:spLocks noChangeShapeType="1"/>
        </xdr:cNvSpPr>
      </xdr:nvSpPr>
      <xdr:spPr bwMode="auto">
        <a:xfrm>
          <a:off x="19050" y="7239000"/>
          <a:ext cx="1343025" cy="49530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ransitionEvaluation="1"/>
  <dimension ref="A1:K37"/>
  <sheetViews>
    <sheetView defaultGridColor="0" view="pageBreakPreview" colorId="22" zoomScaleNormal="87" workbookViewId="0">
      <selection activeCell="A6" sqref="A6"/>
    </sheetView>
  </sheetViews>
  <sheetFormatPr defaultColWidth="15.140625" defaultRowHeight="17.25"/>
  <cols>
    <col min="1" max="1" width="15.7109375" style="283" customWidth="1"/>
    <col min="2" max="3" width="11.5703125" style="281" hidden="1" customWidth="1"/>
    <col min="4" max="10" width="11.5703125" style="281" customWidth="1"/>
    <col min="11" max="256" width="15.140625" style="281"/>
    <col min="257" max="257" width="15.7109375" style="281" customWidth="1"/>
    <col min="258" max="259" width="0" style="281" hidden="1" customWidth="1"/>
    <col min="260" max="266" width="11.5703125" style="281" customWidth="1"/>
    <col min="267" max="512" width="15.140625" style="281"/>
    <col min="513" max="513" width="15.7109375" style="281" customWidth="1"/>
    <col min="514" max="515" width="0" style="281" hidden="1" customWidth="1"/>
    <col min="516" max="522" width="11.5703125" style="281" customWidth="1"/>
    <col min="523" max="768" width="15.140625" style="281"/>
    <col min="769" max="769" width="15.7109375" style="281" customWidth="1"/>
    <col min="770" max="771" width="0" style="281" hidden="1" customWidth="1"/>
    <col min="772" max="778" width="11.5703125" style="281" customWidth="1"/>
    <col min="779" max="1024" width="15.140625" style="281"/>
    <col min="1025" max="1025" width="15.7109375" style="281" customWidth="1"/>
    <col min="1026" max="1027" width="0" style="281" hidden="1" customWidth="1"/>
    <col min="1028" max="1034" width="11.5703125" style="281" customWidth="1"/>
    <col min="1035" max="1280" width="15.140625" style="281"/>
    <col min="1281" max="1281" width="15.7109375" style="281" customWidth="1"/>
    <col min="1282" max="1283" width="0" style="281" hidden="1" customWidth="1"/>
    <col min="1284" max="1290" width="11.5703125" style="281" customWidth="1"/>
    <col min="1291" max="1536" width="15.140625" style="281"/>
    <col min="1537" max="1537" width="15.7109375" style="281" customWidth="1"/>
    <col min="1538" max="1539" width="0" style="281" hidden="1" customWidth="1"/>
    <col min="1540" max="1546" width="11.5703125" style="281" customWidth="1"/>
    <col min="1547" max="1792" width="15.140625" style="281"/>
    <col min="1793" max="1793" width="15.7109375" style="281" customWidth="1"/>
    <col min="1794" max="1795" width="0" style="281" hidden="1" customWidth="1"/>
    <col min="1796" max="1802" width="11.5703125" style="281" customWidth="1"/>
    <col min="1803" max="2048" width="15.140625" style="281"/>
    <col min="2049" max="2049" width="15.7109375" style="281" customWidth="1"/>
    <col min="2050" max="2051" width="0" style="281" hidden="1" customWidth="1"/>
    <col min="2052" max="2058" width="11.5703125" style="281" customWidth="1"/>
    <col min="2059" max="2304" width="15.140625" style="281"/>
    <col min="2305" max="2305" width="15.7109375" style="281" customWidth="1"/>
    <col min="2306" max="2307" width="0" style="281" hidden="1" customWidth="1"/>
    <col min="2308" max="2314" width="11.5703125" style="281" customWidth="1"/>
    <col min="2315" max="2560" width="15.140625" style="281"/>
    <col min="2561" max="2561" width="15.7109375" style="281" customWidth="1"/>
    <col min="2562" max="2563" width="0" style="281" hidden="1" customWidth="1"/>
    <col min="2564" max="2570" width="11.5703125" style="281" customWidth="1"/>
    <col min="2571" max="2816" width="15.140625" style="281"/>
    <col min="2817" max="2817" width="15.7109375" style="281" customWidth="1"/>
    <col min="2818" max="2819" width="0" style="281" hidden="1" customWidth="1"/>
    <col min="2820" max="2826" width="11.5703125" style="281" customWidth="1"/>
    <col min="2827" max="3072" width="15.140625" style="281"/>
    <col min="3073" max="3073" width="15.7109375" style="281" customWidth="1"/>
    <col min="3074" max="3075" width="0" style="281" hidden="1" customWidth="1"/>
    <col min="3076" max="3082" width="11.5703125" style="281" customWidth="1"/>
    <col min="3083" max="3328" width="15.140625" style="281"/>
    <col min="3329" max="3329" width="15.7109375" style="281" customWidth="1"/>
    <col min="3330" max="3331" width="0" style="281" hidden="1" customWidth="1"/>
    <col min="3332" max="3338" width="11.5703125" style="281" customWidth="1"/>
    <col min="3339" max="3584" width="15.140625" style="281"/>
    <col min="3585" max="3585" width="15.7109375" style="281" customWidth="1"/>
    <col min="3586" max="3587" width="0" style="281" hidden="1" customWidth="1"/>
    <col min="3588" max="3594" width="11.5703125" style="281" customWidth="1"/>
    <col min="3595" max="3840" width="15.140625" style="281"/>
    <col min="3841" max="3841" width="15.7109375" style="281" customWidth="1"/>
    <col min="3842" max="3843" width="0" style="281" hidden="1" customWidth="1"/>
    <col min="3844" max="3850" width="11.5703125" style="281" customWidth="1"/>
    <col min="3851" max="4096" width="15.140625" style="281"/>
    <col min="4097" max="4097" width="15.7109375" style="281" customWidth="1"/>
    <col min="4098" max="4099" width="0" style="281" hidden="1" customWidth="1"/>
    <col min="4100" max="4106" width="11.5703125" style="281" customWidth="1"/>
    <col min="4107" max="4352" width="15.140625" style="281"/>
    <col min="4353" max="4353" width="15.7109375" style="281" customWidth="1"/>
    <col min="4354" max="4355" width="0" style="281" hidden="1" customWidth="1"/>
    <col min="4356" max="4362" width="11.5703125" style="281" customWidth="1"/>
    <col min="4363" max="4608" width="15.140625" style="281"/>
    <col min="4609" max="4609" width="15.7109375" style="281" customWidth="1"/>
    <col min="4610" max="4611" width="0" style="281" hidden="1" customWidth="1"/>
    <col min="4612" max="4618" width="11.5703125" style="281" customWidth="1"/>
    <col min="4619" max="4864" width="15.140625" style="281"/>
    <col min="4865" max="4865" width="15.7109375" style="281" customWidth="1"/>
    <col min="4866" max="4867" width="0" style="281" hidden="1" customWidth="1"/>
    <col min="4868" max="4874" width="11.5703125" style="281" customWidth="1"/>
    <col min="4875" max="5120" width="15.140625" style="281"/>
    <col min="5121" max="5121" width="15.7109375" style="281" customWidth="1"/>
    <col min="5122" max="5123" width="0" style="281" hidden="1" customWidth="1"/>
    <col min="5124" max="5130" width="11.5703125" style="281" customWidth="1"/>
    <col min="5131" max="5376" width="15.140625" style="281"/>
    <col min="5377" max="5377" width="15.7109375" style="281" customWidth="1"/>
    <col min="5378" max="5379" width="0" style="281" hidden="1" customWidth="1"/>
    <col min="5380" max="5386" width="11.5703125" style="281" customWidth="1"/>
    <col min="5387" max="5632" width="15.140625" style="281"/>
    <col min="5633" max="5633" width="15.7109375" style="281" customWidth="1"/>
    <col min="5634" max="5635" width="0" style="281" hidden="1" customWidth="1"/>
    <col min="5636" max="5642" width="11.5703125" style="281" customWidth="1"/>
    <col min="5643" max="5888" width="15.140625" style="281"/>
    <col min="5889" max="5889" width="15.7109375" style="281" customWidth="1"/>
    <col min="5890" max="5891" width="0" style="281" hidden="1" customWidth="1"/>
    <col min="5892" max="5898" width="11.5703125" style="281" customWidth="1"/>
    <col min="5899" max="6144" width="15.140625" style="281"/>
    <col min="6145" max="6145" width="15.7109375" style="281" customWidth="1"/>
    <col min="6146" max="6147" width="0" style="281" hidden="1" customWidth="1"/>
    <col min="6148" max="6154" width="11.5703125" style="281" customWidth="1"/>
    <col min="6155" max="6400" width="15.140625" style="281"/>
    <col min="6401" max="6401" width="15.7109375" style="281" customWidth="1"/>
    <col min="6402" max="6403" width="0" style="281" hidden="1" customWidth="1"/>
    <col min="6404" max="6410" width="11.5703125" style="281" customWidth="1"/>
    <col min="6411" max="6656" width="15.140625" style="281"/>
    <col min="6657" max="6657" width="15.7109375" style="281" customWidth="1"/>
    <col min="6658" max="6659" width="0" style="281" hidden="1" customWidth="1"/>
    <col min="6660" max="6666" width="11.5703125" style="281" customWidth="1"/>
    <col min="6667" max="6912" width="15.140625" style="281"/>
    <col min="6913" max="6913" width="15.7109375" style="281" customWidth="1"/>
    <col min="6914" max="6915" width="0" style="281" hidden="1" customWidth="1"/>
    <col min="6916" max="6922" width="11.5703125" style="281" customWidth="1"/>
    <col min="6923" max="7168" width="15.140625" style="281"/>
    <col min="7169" max="7169" width="15.7109375" style="281" customWidth="1"/>
    <col min="7170" max="7171" width="0" style="281" hidden="1" customWidth="1"/>
    <col min="7172" max="7178" width="11.5703125" style="281" customWidth="1"/>
    <col min="7179" max="7424" width="15.140625" style="281"/>
    <col min="7425" max="7425" width="15.7109375" style="281" customWidth="1"/>
    <col min="7426" max="7427" width="0" style="281" hidden="1" customWidth="1"/>
    <col min="7428" max="7434" width="11.5703125" style="281" customWidth="1"/>
    <col min="7435" max="7680" width="15.140625" style="281"/>
    <col min="7681" max="7681" width="15.7109375" style="281" customWidth="1"/>
    <col min="7682" max="7683" width="0" style="281" hidden="1" customWidth="1"/>
    <col min="7684" max="7690" width="11.5703125" style="281" customWidth="1"/>
    <col min="7691" max="7936" width="15.140625" style="281"/>
    <col min="7937" max="7937" width="15.7109375" style="281" customWidth="1"/>
    <col min="7938" max="7939" width="0" style="281" hidden="1" customWidth="1"/>
    <col min="7940" max="7946" width="11.5703125" style="281" customWidth="1"/>
    <col min="7947" max="8192" width="15.140625" style="281"/>
    <col min="8193" max="8193" width="15.7109375" style="281" customWidth="1"/>
    <col min="8194" max="8195" width="0" style="281" hidden="1" customWidth="1"/>
    <col min="8196" max="8202" width="11.5703125" style="281" customWidth="1"/>
    <col min="8203" max="8448" width="15.140625" style="281"/>
    <col min="8449" max="8449" width="15.7109375" style="281" customWidth="1"/>
    <col min="8450" max="8451" width="0" style="281" hidden="1" customWidth="1"/>
    <col min="8452" max="8458" width="11.5703125" style="281" customWidth="1"/>
    <col min="8459" max="8704" width="15.140625" style="281"/>
    <col min="8705" max="8705" width="15.7109375" style="281" customWidth="1"/>
    <col min="8706" max="8707" width="0" style="281" hidden="1" customWidth="1"/>
    <col min="8708" max="8714" width="11.5703125" style="281" customWidth="1"/>
    <col min="8715" max="8960" width="15.140625" style="281"/>
    <col min="8961" max="8961" width="15.7109375" style="281" customWidth="1"/>
    <col min="8962" max="8963" width="0" style="281" hidden="1" customWidth="1"/>
    <col min="8964" max="8970" width="11.5703125" style="281" customWidth="1"/>
    <col min="8971" max="9216" width="15.140625" style="281"/>
    <col min="9217" max="9217" width="15.7109375" style="281" customWidth="1"/>
    <col min="9218" max="9219" width="0" style="281" hidden="1" customWidth="1"/>
    <col min="9220" max="9226" width="11.5703125" style="281" customWidth="1"/>
    <col min="9227" max="9472" width="15.140625" style="281"/>
    <col min="9473" max="9473" width="15.7109375" style="281" customWidth="1"/>
    <col min="9474" max="9475" width="0" style="281" hidden="1" customWidth="1"/>
    <col min="9476" max="9482" width="11.5703125" style="281" customWidth="1"/>
    <col min="9483" max="9728" width="15.140625" style="281"/>
    <col min="9729" max="9729" width="15.7109375" style="281" customWidth="1"/>
    <col min="9730" max="9731" width="0" style="281" hidden="1" customWidth="1"/>
    <col min="9732" max="9738" width="11.5703125" style="281" customWidth="1"/>
    <col min="9739" max="9984" width="15.140625" style="281"/>
    <col min="9985" max="9985" width="15.7109375" style="281" customWidth="1"/>
    <col min="9986" max="9987" width="0" style="281" hidden="1" customWidth="1"/>
    <col min="9988" max="9994" width="11.5703125" style="281" customWidth="1"/>
    <col min="9995" max="10240" width="15.140625" style="281"/>
    <col min="10241" max="10241" width="15.7109375" style="281" customWidth="1"/>
    <col min="10242" max="10243" width="0" style="281" hidden="1" customWidth="1"/>
    <col min="10244" max="10250" width="11.5703125" style="281" customWidth="1"/>
    <col min="10251" max="10496" width="15.140625" style="281"/>
    <col min="10497" max="10497" width="15.7109375" style="281" customWidth="1"/>
    <col min="10498" max="10499" width="0" style="281" hidden="1" customWidth="1"/>
    <col min="10500" max="10506" width="11.5703125" style="281" customWidth="1"/>
    <col min="10507" max="10752" width="15.140625" style="281"/>
    <col min="10753" max="10753" width="15.7109375" style="281" customWidth="1"/>
    <col min="10754" max="10755" width="0" style="281" hidden="1" customWidth="1"/>
    <col min="10756" max="10762" width="11.5703125" style="281" customWidth="1"/>
    <col min="10763" max="11008" width="15.140625" style="281"/>
    <col min="11009" max="11009" width="15.7109375" style="281" customWidth="1"/>
    <col min="11010" max="11011" width="0" style="281" hidden="1" customWidth="1"/>
    <col min="11012" max="11018" width="11.5703125" style="281" customWidth="1"/>
    <col min="11019" max="11264" width="15.140625" style="281"/>
    <col min="11265" max="11265" width="15.7109375" style="281" customWidth="1"/>
    <col min="11266" max="11267" width="0" style="281" hidden="1" customWidth="1"/>
    <col min="11268" max="11274" width="11.5703125" style="281" customWidth="1"/>
    <col min="11275" max="11520" width="15.140625" style="281"/>
    <col min="11521" max="11521" width="15.7109375" style="281" customWidth="1"/>
    <col min="11522" max="11523" width="0" style="281" hidden="1" customWidth="1"/>
    <col min="11524" max="11530" width="11.5703125" style="281" customWidth="1"/>
    <col min="11531" max="11776" width="15.140625" style="281"/>
    <col min="11777" max="11777" width="15.7109375" style="281" customWidth="1"/>
    <col min="11778" max="11779" width="0" style="281" hidden="1" customWidth="1"/>
    <col min="11780" max="11786" width="11.5703125" style="281" customWidth="1"/>
    <col min="11787" max="12032" width="15.140625" style="281"/>
    <col min="12033" max="12033" width="15.7109375" style="281" customWidth="1"/>
    <col min="12034" max="12035" width="0" style="281" hidden="1" customWidth="1"/>
    <col min="12036" max="12042" width="11.5703125" style="281" customWidth="1"/>
    <col min="12043" max="12288" width="15.140625" style="281"/>
    <col min="12289" max="12289" width="15.7109375" style="281" customWidth="1"/>
    <col min="12290" max="12291" width="0" style="281" hidden="1" customWidth="1"/>
    <col min="12292" max="12298" width="11.5703125" style="281" customWidth="1"/>
    <col min="12299" max="12544" width="15.140625" style="281"/>
    <col min="12545" max="12545" width="15.7109375" style="281" customWidth="1"/>
    <col min="12546" max="12547" width="0" style="281" hidden="1" customWidth="1"/>
    <col min="12548" max="12554" width="11.5703125" style="281" customWidth="1"/>
    <col min="12555" max="12800" width="15.140625" style="281"/>
    <col min="12801" max="12801" width="15.7109375" style="281" customWidth="1"/>
    <col min="12802" max="12803" width="0" style="281" hidden="1" customWidth="1"/>
    <col min="12804" max="12810" width="11.5703125" style="281" customWidth="1"/>
    <col min="12811" max="13056" width="15.140625" style="281"/>
    <col min="13057" max="13057" width="15.7109375" style="281" customWidth="1"/>
    <col min="13058" max="13059" width="0" style="281" hidden="1" customWidth="1"/>
    <col min="13060" max="13066" width="11.5703125" style="281" customWidth="1"/>
    <col min="13067" max="13312" width="15.140625" style="281"/>
    <col min="13313" max="13313" width="15.7109375" style="281" customWidth="1"/>
    <col min="13314" max="13315" width="0" style="281" hidden="1" customWidth="1"/>
    <col min="13316" max="13322" width="11.5703125" style="281" customWidth="1"/>
    <col min="13323" max="13568" width="15.140625" style="281"/>
    <col min="13569" max="13569" width="15.7109375" style="281" customWidth="1"/>
    <col min="13570" max="13571" width="0" style="281" hidden="1" customWidth="1"/>
    <col min="13572" max="13578" width="11.5703125" style="281" customWidth="1"/>
    <col min="13579" max="13824" width="15.140625" style="281"/>
    <col min="13825" max="13825" width="15.7109375" style="281" customWidth="1"/>
    <col min="13826" max="13827" width="0" style="281" hidden="1" customWidth="1"/>
    <col min="13828" max="13834" width="11.5703125" style="281" customWidth="1"/>
    <col min="13835" max="14080" width="15.140625" style="281"/>
    <col min="14081" max="14081" width="15.7109375" style="281" customWidth="1"/>
    <col min="14082" max="14083" width="0" style="281" hidden="1" customWidth="1"/>
    <col min="14084" max="14090" width="11.5703125" style="281" customWidth="1"/>
    <col min="14091" max="14336" width="15.140625" style="281"/>
    <col min="14337" max="14337" width="15.7109375" style="281" customWidth="1"/>
    <col min="14338" max="14339" width="0" style="281" hidden="1" customWidth="1"/>
    <col min="14340" max="14346" width="11.5703125" style="281" customWidth="1"/>
    <col min="14347" max="14592" width="15.140625" style="281"/>
    <col min="14593" max="14593" width="15.7109375" style="281" customWidth="1"/>
    <col min="14594" max="14595" width="0" style="281" hidden="1" customWidth="1"/>
    <col min="14596" max="14602" width="11.5703125" style="281" customWidth="1"/>
    <col min="14603" max="14848" width="15.140625" style="281"/>
    <col min="14849" max="14849" width="15.7109375" style="281" customWidth="1"/>
    <col min="14850" max="14851" width="0" style="281" hidden="1" customWidth="1"/>
    <col min="14852" max="14858" width="11.5703125" style="281" customWidth="1"/>
    <col min="14859" max="15104" width="15.140625" style="281"/>
    <col min="15105" max="15105" width="15.7109375" style="281" customWidth="1"/>
    <col min="15106" max="15107" width="0" style="281" hidden="1" customWidth="1"/>
    <col min="15108" max="15114" width="11.5703125" style="281" customWidth="1"/>
    <col min="15115" max="15360" width="15.140625" style="281"/>
    <col min="15361" max="15361" width="15.7109375" style="281" customWidth="1"/>
    <col min="15362" max="15363" width="0" style="281" hidden="1" customWidth="1"/>
    <col min="15364" max="15370" width="11.5703125" style="281" customWidth="1"/>
    <col min="15371" max="15616" width="15.140625" style="281"/>
    <col min="15617" max="15617" width="15.7109375" style="281" customWidth="1"/>
    <col min="15618" max="15619" width="0" style="281" hidden="1" customWidth="1"/>
    <col min="15620" max="15626" width="11.5703125" style="281" customWidth="1"/>
    <col min="15627" max="15872" width="15.140625" style="281"/>
    <col min="15873" max="15873" width="15.7109375" style="281" customWidth="1"/>
    <col min="15874" max="15875" width="0" style="281" hidden="1" customWidth="1"/>
    <col min="15876" max="15882" width="11.5703125" style="281" customWidth="1"/>
    <col min="15883" max="16128" width="15.140625" style="281"/>
    <col min="16129" max="16129" width="15.7109375" style="281" customWidth="1"/>
    <col min="16130" max="16131" width="0" style="281" hidden="1" customWidth="1"/>
    <col min="16132" max="16138" width="11.5703125" style="281" customWidth="1"/>
    <col min="16139" max="16384" width="15.140625" style="281"/>
  </cols>
  <sheetData>
    <row r="1" spans="1:11" s="231" customFormat="1">
      <c r="A1" s="353" t="s">
        <v>153</v>
      </c>
      <c r="B1" s="353"/>
      <c r="C1" s="353"/>
      <c r="D1" s="353"/>
      <c r="E1" s="353"/>
      <c r="F1" s="353"/>
      <c r="G1" s="353"/>
      <c r="H1" s="353"/>
      <c r="I1" s="353"/>
      <c r="J1" s="353"/>
    </row>
    <row r="2" spans="1:11" s="233" customFormat="1" ht="12.75" thickBot="1">
      <c r="A2" s="232"/>
      <c r="H2" s="234"/>
      <c r="I2" s="234"/>
      <c r="J2" s="235" t="s">
        <v>154</v>
      </c>
    </row>
    <row r="3" spans="1:11" s="242" customFormat="1" ht="18" customHeight="1">
      <c r="A3" s="236" t="s">
        <v>155</v>
      </c>
      <c r="B3" s="237">
        <v>1965</v>
      </c>
      <c r="C3" s="238">
        <v>1970</v>
      </c>
      <c r="D3" s="239">
        <v>1985</v>
      </c>
      <c r="E3" s="239">
        <v>1990</v>
      </c>
      <c r="F3" s="239">
        <v>1995</v>
      </c>
      <c r="G3" s="239">
        <v>2000</v>
      </c>
      <c r="H3" s="238">
        <v>2000</v>
      </c>
      <c r="I3" s="238">
        <v>2005</v>
      </c>
      <c r="J3" s="240">
        <v>2010</v>
      </c>
      <c r="K3" s="241"/>
    </row>
    <row r="4" spans="1:11" s="242" customFormat="1" ht="18" customHeight="1">
      <c r="A4" s="243" t="s">
        <v>156</v>
      </c>
      <c r="B4" s="244">
        <v>23743</v>
      </c>
      <c r="C4" s="245">
        <v>25569</v>
      </c>
      <c r="D4" s="246" t="s">
        <v>157</v>
      </c>
      <c r="E4" s="345">
        <v>32874</v>
      </c>
      <c r="F4" s="246">
        <v>34700</v>
      </c>
      <c r="G4" s="246">
        <v>36526</v>
      </c>
      <c r="H4" s="247" t="s">
        <v>158</v>
      </c>
      <c r="I4" s="346">
        <v>38353</v>
      </c>
      <c r="J4" s="347">
        <v>40179</v>
      </c>
      <c r="K4" s="241"/>
    </row>
    <row r="5" spans="1:11" s="242" customFormat="1" ht="22.5" customHeight="1">
      <c r="A5" s="248" t="s">
        <v>110</v>
      </c>
      <c r="B5" s="249">
        <f>SUM(B6:B25)</f>
        <v>48661</v>
      </c>
      <c r="C5" s="249">
        <f>SUM(C6:C25)</f>
        <v>52034</v>
      </c>
      <c r="D5" s="249">
        <v>84717</v>
      </c>
      <c r="E5" s="249">
        <v>94209</v>
      </c>
      <c r="F5" s="249">
        <v>113939</v>
      </c>
      <c r="G5" s="249">
        <v>123423</v>
      </c>
      <c r="H5" s="249">
        <v>175346</v>
      </c>
      <c r="I5" s="249">
        <v>184430</v>
      </c>
      <c r="J5" s="250">
        <f>SUM(J6:J25)</f>
        <v>190135</v>
      </c>
    </row>
    <row r="6" spans="1:11" s="242" customFormat="1" ht="22.5" customHeight="1">
      <c r="A6" s="248" t="s">
        <v>208</v>
      </c>
      <c r="B6" s="249">
        <v>3164</v>
      </c>
      <c r="C6" s="251">
        <v>3618</v>
      </c>
      <c r="D6" s="251">
        <v>5538</v>
      </c>
      <c r="E6" s="251">
        <v>5860</v>
      </c>
      <c r="F6" s="251">
        <v>6543</v>
      </c>
      <c r="G6" s="251">
        <v>6851</v>
      </c>
      <c r="H6" s="251">
        <v>8908</v>
      </c>
      <c r="I6" s="251">
        <v>8636</v>
      </c>
      <c r="J6" s="252">
        <v>9091</v>
      </c>
    </row>
    <row r="7" spans="1:11" s="242" customFormat="1" ht="22.5" customHeight="1">
      <c r="A7" s="248" t="s">
        <v>209</v>
      </c>
      <c r="B7" s="249">
        <v>3581</v>
      </c>
      <c r="C7" s="251">
        <v>3452</v>
      </c>
      <c r="D7" s="251">
        <v>6548</v>
      </c>
      <c r="E7" s="251">
        <v>6024</v>
      </c>
      <c r="F7" s="251">
        <v>6602</v>
      </c>
      <c r="G7" s="251">
        <v>6749</v>
      </c>
      <c r="H7" s="251">
        <v>9485</v>
      </c>
      <c r="I7" s="251">
        <v>9325</v>
      </c>
      <c r="J7" s="252">
        <v>8899</v>
      </c>
    </row>
    <row r="8" spans="1:11" s="242" customFormat="1" ht="22.5" customHeight="1">
      <c r="A8" s="248" t="s">
        <v>159</v>
      </c>
      <c r="B8" s="249">
        <v>4477</v>
      </c>
      <c r="C8" s="251">
        <v>3777</v>
      </c>
      <c r="D8" s="251">
        <v>7932</v>
      </c>
      <c r="E8" s="251">
        <v>6880</v>
      </c>
      <c r="F8" s="251">
        <v>6773</v>
      </c>
      <c r="G8" s="251">
        <v>6885</v>
      </c>
      <c r="H8" s="251">
        <v>10028</v>
      </c>
      <c r="I8" s="251">
        <v>9620</v>
      </c>
      <c r="J8" s="252">
        <v>9443</v>
      </c>
    </row>
    <row r="9" spans="1:11" s="242" customFormat="1" ht="22.5" customHeight="1">
      <c r="A9" s="248" t="s">
        <v>111</v>
      </c>
      <c r="B9" s="249">
        <v>5839</v>
      </c>
      <c r="C9" s="251">
        <v>4804</v>
      </c>
      <c r="D9" s="251">
        <v>5968</v>
      </c>
      <c r="E9" s="251">
        <v>8078</v>
      </c>
      <c r="F9" s="251">
        <v>10035</v>
      </c>
      <c r="G9" s="251">
        <v>9439</v>
      </c>
      <c r="H9" s="251">
        <v>12854</v>
      </c>
      <c r="I9" s="251">
        <v>13087</v>
      </c>
      <c r="J9" s="252">
        <v>12117</v>
      </c>
    </row>
    <row r="10" spans="1:11" s="242" customFormat="1" ht="22.5" customHeight="1">
      <c r="A10" s="248" t="s">
        <v>112</v>
      </c>
      <c r="B10" s="249">
        <v>3581</v>
      </c>
      <c r="C10" s="251">
        <v>5186</v>
      </c>
      <c r="D10" s="251">
        <v>5739</v>
      </c>
      <c r="E10" s="251">
        <v>7858</v>
      </c>
      <c r="F10" s="251">
        <v>14973</v>
      </c>
      <c r="G10" s="251">
        <v>14479</v>
      </c>
      <c r="H10" s="251">
        <v>17345</v>
      </c>
      <c r="I10" s="251">
        <v>17880</v>
      </c>
      <c r="J10" s="252">
        <v>16050</v>
      </c>
    </row>
    <row r="11" spans="1:11" s="242" customFormat="1" ht="22.5" customHeight="1">
      <c r="A11" s="248" t="s">
        <v>113</v>
      </c>
      <c r="B11" s="249">
        <v>3011</v>
      </c>
      <c r="C11" s="251">
        <v>4011</v>
      </c>
      <c r="D11" s="251">
        <v>5069</v>
      </c>
      <c r="E11" s="251">
        <v>6177</v>
      </c>
      <c r="F11" s="251">
        <v>7947</v>
      </c>
      <c r="G11" s="251">
        <v>10146</v>
      </c>
      <c r="H11" s="251">
        <v>12869</v>
      </c>
      <c r="I11" s="251">
        <v>12081</v>
      </c>
      <c r="J11" s="252">
        <v>11475</v>
      </c>
    </row>
    <row r="12" spans="1:11" s="242" customFormat="1" ht="22.5" customHeight="1">
      <c r="A12" s="248" t="s">
        <v>114</v>
      </c>
      <c r="B12" s="249">
        <v>3613</v>
      </c>
      <c r="C12" s="251">
        <v>3354</v>
      </c>
      <c r="D12" s="251">
        <v>6261</v>
      </c>
      <c r="E12" s="251">
        <v>5996</v>
      </c>
      <c r="F12" s="251">
        <v>7634</v>
      </c>
      <c r="G12" s="251">
        <v>8647</v>
      </c>
      <c r="H12" s="251">
        <v>11297</v>
      </c>
      <c r="I12" s="251">
        <v>13964</v>
      </c>
      <c r="J12" s="252">
        <v>12614</v>
      </c>
    </row>
    <row r="13" spans="1:11" s="242" customFormat="1" ht="22.5" customHeight="1">
      <c r="A13" s="248" t="s">
        <v>115</v>
      </c>
      <c r="B13" s="249">
        <v>3584</v>
      </c>
      <c r="C13" s="251">
        <v>3802</v>
      </c>
      <c r="D13" s="251">
        <v>8168</v>
      </c>
      <c r="E13" s="251">
        <v>6812</v>
      </c>
      <c r="F13" s="251">
        <v>6785</v>
      </c>
      <c r="G13" s="251">
        <v>8032</v>
      </c>
      <c r="H13" s="251">
        <v>10901</v>
      </c>
      <c r="I13" s="251">
        <v>12012</v>
      </c>
      <c r="J13" s="252">
        <v>14317</v>
      </c>
    </row>
    <row r="14" spans="1:11" s="242" customFormat="1" ht="22.5" customHeight="1">
      <c r="A14" s="248" t="s">
        <v>116</v>
      </c>
      <c r="B14" s="249">
        <v>3196</v>
      </c>
      <c r="C14" s="251">
        <v>3637</v>
      </c>
      <c r="D14" s="251">
        <v>6793</v>
      </c>
      <c r="E14" s="251">
        <v>8554</v>
      </c>
      <c r="F14" s="251">
        <v>7486</v>
      </c>
      <c r="G14" s="251">
        <v>7089</v>
      </c>
      <c r="H14" s="251">
        <v>10269</v>
      </c>
      <c r="I14" s="251">
        <v>11134</v>
      </c>
      <c r="J14" s="252">
        <v>12111</v>
      </c>
    </row>
    <row r="15" spans="1:11" s="242" customFormat="1" ht="22.5" customHeight="1">
      <c r="A15" s="248" t="s">
        <v>117</v>
      </c>
      <c r="B15" s="249">
        <v>2835</v>
      </c>
      <c r="C15" s="251">
        <v>3226</v>
      </c>
      <c r="D15" s="251">
        <v>5033</v>
      </c>
      <c r="E15" s="251">
        <v>6896</v>
      </c>
      <c r="F15" s="251">
        <v>9051</v>
      </c>
      <c r="G15" s="251">
        <v>7629</v>
      </c>
      <c r="H15" s="251">
        <v>11209</v>
      </c>
      <c r="I15" s="251">
        <v>10362</v>
      </c>
      <c r="J15" s="252">
        <v>11240</v>
      </c>
    </row>
    <row r="16" spans="1:11" s="242" customFormat="1" ht="22.5" customHeight="1">
      <c r="A16" s="248" t="s">
        <v>118</v>
      </c>
      <c r="B16" s="249">
        <v>2769</v>
      </c>
      <c r="C16" s="251">
        <v>2833</v>
      </c>
      <c r="D16" s="251">
        <v>4725</v>
      </c>
      <c r="E16" s="251">
        <v>5114</v>
      </c>
      <c r="F16" s="251">
        <v>7121</v>
      </c>
      <c r="G16" s="251">
        <v>9237</v>
      </c>
      <c r="H16" s="251">
        <v>13767</v>
      </c>
      <c r="I16" s="251">
        <v>11321</v>
      </c>
      <c r="J16" s="252">
        <v>10413</v>
      </c>
    </row>
    <row r="17" spans="1:10" s="242" customFormat="1" ht="22.5" customHeight="1">
      <c r="A17" s="248" t="s">
        <v>119</v>
      </c>
      <c r="B17" s="249">
        <v>2435</v>
      </c>
      <c r="C17" s="251">
        <v>2777</v>
      </c>
      <c r="D17" s="251">
        <v>4261</v>
      </c>
      <c r="E17" s="251">
        <v>4796</v>
      </c>
      <c r="F17" s="251">
        <v>5236</v>
      </c>
      <c r="G17" s="251">
        <v>7260</v>
      </c>
      <c r="H17" s="251">
        <v>10967</v>
      </c>
      <c r="I17" s="251">
        <v>13730</v>
      </c>
      <c r="J17" s="252">
        <v>11298</v>
      </c>
    </row>
    <row r="18" spans="1:10" s="242" customFormat="1" ht="22.5" customHeight="1">
      <c r="A18" s="248" t="s">
        <v>120</v>
      </c>
      <c r="B18" s="249">
        <v>2036</v>
      </c>
      <c r="C18" s="251">
        <v>2365</v>
      </c>
      <c r="D18" s="251">
        <v>3522</v>
      </c>
      <c r="E18" s="251">
        <v>4287</v>
      </c>
      <c r="F18" s="251">
        <v>4747</v>
      </c>
      <c r="G18" s="251">
        <v>5189</v>
      </c>
      <c r="H18" s="251">
        <v>8316</v>
      </c>
      <c r="I18" s="251">
        <v>10962</v>
      </c>
      <c r="J18" s="252">
        <v>13620</v>
      </c>
    </row>
    <row r="19" spans="1:10" s="242" customFormat="1" ht="22.5" customHeight="1">
      <c r="A19" s="248" t="s">
        <v>121</v>
      </c>
      <c r="B19" s="249">
        <v>1768</v>
      </c>
      <c r="C19" s="251">
        <v>1885</v>
      </c>
      <c r="D19" s="251">
        <v>2887</v>
      </c>
      <c r="E19" s="251">
        <v>3382</v>
      </c>
      <c r="F19" s="251">
        <v>4075</v>
      </c>
      <c r="G19" s="251">
        <v>4566</v>
      </c>
      <c r="H19" s="251">
        <v>7799</v>
      </c>
      <c r="I19" s="251">
        <v>8080</v>
      </c>
      <c r="J19" s="252">
        <v>10632</v>
      </c>
    </row>
    <row r="20" spans="1:10" s="242" customFormat="1" ht="22.5" customHeight="1">
      <c r="A20" s="248" t="s">
        <v>122</v>
      </c>
      <c r="B20" s="249">
        <v>1251</v>
      </c>
      <c r="C20" s="251">
        <v>1553</v>
      </c>
      <c r="D20" s="251">
        <v>2544</v>
      </c>
      <c r="E20" s="251">
        <v>2660</v>
      </c>
      <c r="F20" s="251">
        <v>3260</v>
      </c>
      <c r="G20" s="251">
        <v>3825</v>
      </c>
      <c r="H20" s="251">
        <v>6737</v>
      </c>
      <c r="I20" s="251">
        <v>7338</v>
      </c>
      <c r="J20" s="252">
        <v>7633</v>
      </c>
    </row>
    <row r="21" spans="1:10" s="242" customFormat="1" ht="22.5" customHeight="1">
      <c r="A21" s="248" t="s">
        <v>123</v>
      </c>
      <c r="B21" s="249">
        <v>888</v>
      </c>
      <c r="C21" s="251">
        <v>930</v>
      </c>
      <c r="D21" s="251">
        <v>1875</v>
      </c>
      <c r="E21" s="251">
        <v>2273</v>
      </c>
      <c r="F21" s="251">
        <v>2396</v>
      </c>
      <c r="G21" s="251">
        <v>2921</v>
      </c>
      <c r="H21" s="251">
        <v>5200</v>
      </c>
      <c r="I21" s="251">
        <v>6148</v>
      </c>
      <c r="J21" s="252">
        <v>6716</v>
      </c>
    </row>
    <row r="22" spans="1:10" s="242" customFormat="1" ht="22.5" customHeight="1">
      <c r="A22" s="248" t="s">
        <v>124</v>
      </c>
      <c r="B22" s="249">
        <v>494</v>
      </c>
      <c r="C22" s="251">
        <v>550</v>
      </c>
      <c r="D22" s="251">
        <v>1120</v>
      </c>
      <c r="E22" s="251">
        <v>1467</v>
      </c>
      <c r="F22" s="251">
        <v>1845</v>
      </c>
      <c r="G22" s="251">
        <v>1987</v>
      </c>
      <c r="H22" s="251">
        <v>3512</v>
      </c>
      <c r="I22" s="251">
        <v>4339</v>
      </c>
      <c r="J22" s="252">
        <v>5171</v>
      </c>
    </row>
    <row r="23" spans="1:10" s="242" customFormat="1" ht="22.5" customHeight="1">
      <c r="A23" s="248" t="s">
        <v>160</v>
      </c>
      <c r="B23" s="249">
        <v>136</v>
      </c>
      <c r="C23" s="251">
        <v>213</v>
      </c>
      <c r="D23" s="251">
        <v>543</v>
      </c>
      <c r="E23" s="251">
        <v>707</v>
      </c>
      <c r="F23" s="251">
        <v>1011</v>
      </c>
      <c r="G23" s="251">
        <v>1284</v>
      </c>
      <c r="H23" s="251">
        <v>2253</v>
      </c>
      <c r="I23" s="251">
        <v>2631</v>
      </c>
      <c r="J23" s="252">
        <v>3245</v>
      </c>
    </row>
    <row r="24" spans="1:10" s="242" customFormat="1" ht="22.5" customHeight="1">
      <c r="A24" s="248" t="s">
        <v>161</v>
      </c>
      <c r="B24" s="249">
        <v>3</v>
      </c>
      <c r="C24" s="251">
        <v>61</v>
      </c>
      <c r="D24" s="251">
        <v>191</v>
      </c>
      <c r="E24" s="251">
        <v>262</v>
      </c>
      <c r="F24" s="251">
        <v>419</v>
      </c>
      <c r="G24" s="251">
        <v>680</v>
      </c>
      <c r="H24" s="251">
        <v>1098</v>
      </c>
      <c r="I24" s="251">
        <v>1699</v>
      </c>
      <c r="J24" s="252">
        <v>2076</v>
      </c>
    </row>
    <row r="25" spans="1:10" s="242" customFormat="1" ht="22.5" customHeight="1">
      <c r="A25" s="253" t="s">
        <v>152</v>
      </c>
      <c r="B25" s="254">
        <v>0</v>
      </c>
      <c r="C25" s="255">
        <v>0</v>
      </c>
      <c r="D25" s="255">
        <v>0</v>
      </c>
      <c r="E25" s="255">
        <v>126</v>
      </c>
      <c r="F25" s="255">
        <v>0</v>
      </c>
      <c r="G25" s="255">
        <v>528</v>
      </c>
      <c r="H25" s="255">
        <v>532</v>
      </c>
      <c r="I25" s="255">
        <v>81</v>
      </c>
      <c r="J25" s="256">
        <v>1974</v>
      </c>
    </row>
    <row r="26" spans="1:10" s="242" customFormat="1" ht="12">
      <c r="A26" s="257" t="s">
        <v>162</v>
      </c>
      <c r="B26" s="258" t="s">
        <v>163</v>
      </c>
      <c r="C26" s="259"/>
      <c r="D26" s="259"/>
      <c r="E26" s="260"/>
      <c r="F26" s="260"/>
      <c r="G26" s="260"/>
      <c r="H26" s="260"/>
      <c r="I26" s="260"/>
      <c r="J26" s="261"/>
    </row>
    <row r="27" spans="1:10" s="242" customFormat="1" ht="18" customHeight="1">
      <c r="A27" s="262" t="s">
        <v>164</v>
      </c>
      <c r="B27" s="350">
        <f>SUM(B6:B8)</f>
        <v>11222</v>
      </c>
      <c r="C27" s="348">
        <f t="shared" ref="C27:H27" si="0">SUM(C6:C8)</f>
        <v>10847</v>
      </c>
      <c r="D27" s="352">
        <f t="shared" si="0"/>
        <v>20018</v>
      </c>
      <c r="E27" s="348">
        <f t="shared" si="0"/>
        <v>18764</v>
      </c>
      <c r="F27" s="348">
        <f t="shared" si="0"/>
        <v>19918</v>
      </c>
      <c r="G27" s="348">
        <f>SUM(G6:G8)</f>
        <v>20485</v>
      </c>
      <c r="H27" s="348">
        <f t="shared" si="0"/>
        <v>28421</v>
      </c>
      <c r="I27" s="348">
        <f>SUM(I6:I8)</f>
        <v>27581</v>
      </c>
      <c r="J27" s="349">
        <f>SUM(J6:J8)</f>
        <v>27433</v>
      </c>
    </row>
    <row r="28" spans="1:10" s="242" customFormat="1" ht="18" customHeight="1">
      <c r="A28" s="262" t="s">
        <v>165</v>
      </c>
      <c r="B28" s="350"/>
      <c r="C28" s="348"/>
      <c r="D28" s="352"/>
      <c r="E28" s="348"/>
      <c r="F28" s="348"/>
      <c r="G28" s="348"/>
      <c r="H28" s="348"/>
      <c r="I28" s="348"/>
      <c r="J28" s="349"/>
    </row>
    <row r="29" spans="1:10" s="242" customFormat="1" ht="18" customHeight="1">
      <c r="A29" s="262" t="s">
        <v>166</v>
      </c>
      <c r="B29" s="263">
        <f>B27/B5*100</f>
        <v>23.061589363145025</v>
      </c>
      <c r="C29" s="263">
        <f t="shared" ref="C29:H29" si="1">C27/C5*100</f>
        <v>20.845985317292541</v>
      </c>
      <c r="D29" s="264">
        <f t="shared" si="1"/>
        <v>23.629259770766197</v>
      </c>
      <c r="E29" s="263">
        <f t="shared" si="1"/>
        <v>19.917417656487171</v>
      </c>
      <c r="F29" s="263">
        <f t="shared" si="1"/>
        <v>17.481283844864357</v>
      </c>
      <c r="G29" s="263">
        <f>G27/G5*100</f>
        <v>16.597392706383737</v>
      </c>
      <c r="H29" s="263">
        <f t="shared" si="1"/>
        <v>16.208524859420802</v>
      </c>
      <c r="I29" s="263">
        <f>I27/I5*100</f>
        <v>14.954725370059101</v>
      </c>
      <c r="J29" s="265">
        <v>14.4</v>
      </c>
    </row>
    <row r="30" spans="1:10" s="242" customFormat="1" ht="18" customHeight="1">
      <c r="A30" s="266" t="s">
        <v>167</v>
      </c>
      <c r="B30" s="350">
        <f>SUM(B9:B18)</f>
        <v>32899</v>
      </c>
      <c r="C30" s="350">
        <f t="shared" ref="C30:H30" si="2">SUM(C9:C18)</f>
        <v>35995</v>
      </c>
      <c r="D30" s="352">
        <f t="shared" si="2"/>
        <v>55539</v>
      </c>
      <c r="E30" s="350">
        <f t="shared" si="2"/>
        <v>64568</v>
      </c>
      <c r="F30" s="350">
        <f t="shared" si="2"/>
        <v>81015</v>
      </c>
      <c r="G30" s="350">
        <f>SUM(G9:G18)</f>
        <v>87147</v>
      </c>
      <c r="H30" s="350">
        <f t="shared" si="2"/>
        <v>119794</v>
      </c>
      <c r="I30" s="350">
        <f>SUM(I9:I18)</f>
        <v>126533</v>
      </c>
      <c r="J30" s="351">
        <f>SUM(J9:J18)</f>
        <v>125255</v>
      </c>
    </row>
    <row r="31" spans="1:10" s="242" customFormat="1" ht="18" customHeight="1">
      <c r="A31" s="262" t="s">
        <v>168</v>
      </c>
      <c r="B31" s="350"/>
      <c r="C31" s="350"/>
      <c r="D31" s="352"/>
      <c r="E31" s="350"/>
      <c r="F31" s="350"/>
      <c r="G31" s="350"/>
      <c r="H31" s="350"/>
      <c r="I31" s="350"/>
      <c r="J31" s="351"/>
    </row>
    <row r="32" spans="1:10" s="242" customFormat="1" ht="18" customHeight="1">
      <c r="A32" s="267" t="s">
        <v>166</v>
      </c>
      <c r="B32" s="263">
        <f>B30/B5*100</f>
        <v>67.608557160765287</v>
      </c>
      <c r="C32" s="268">
        <f t="shared" ref="C32:H32" si="3">C30/C5*100</f>
        <v>69.175923434677316</v>
      </c>
      <c r="D32" s="264">
        <f t="shared" si="3"/>
        <v>65.558270476999894</v>
      </c>
      <c r="E32" s="268">
        <f t="shared" si="3"/>
        <v>68.536976297381358</v>
      </c>
      <c r="F32" s="268">
        <f t="shared" si="3"/>
        <v>71.103836263263673</v>
      </c>
      <c r="G32" s="268">
        <f>G30/G5*100</f>
        <v>70.608395517853239</v>
      </c>
      <c r="H32" s="268">
        <f t="shared" si="3"/>
        <v>68.318638577441178</v>
      </c>
      <c r="I32" s="268">
        <f>I30/I5*100</f>
        <v>68.607601800140969</v>
      </c>
      <c r="J32" s="269">
        <v>65.900000000000006</v>
      </c>
    </row>
    <row r="33" spans="1:10" s="242" customFormat="1" ht="18" customHeight="1">
      <c r="A33" s="262" t="s">
        <v>169</v>
      </c>
      <c r="B33" s="350">
        <f>SUM(B19:B24)</f>
        <v>4540</v>
      </c>
      <c r="C33" s="348">
        <f t="shared" ref="C33:H33" si="4">SUM(C19:C24)</f>
        <v>5192</v>
      </c>
      <c r="D33" s="352">
        <f t="shared" si="4"/>
        <v>9160</v>
      </c>
      <c r="E33" s="348">
        <f t="shared" si="4"/>
        <v>10751</v>
      </c>
      <c r="F33" s="348">
        <f t="shared" si="4"/>
        <v>13006</v>
      </c>
      <c r="G33" s="348">
        <f>SUM(G19:G24)</f>
        <v>15263</v>
      </c>
      <c r="H33" s="348">
        <f t="shared" si="4"/>
        <v>26599</v>
      </c>
      <c r="I33" s="348">
        <f>SUM(I19:I24)</f>
        <v>30235</v>
      </c>
      <c r="J33" s="349">
        <f>SUM(J19:J24)</f>
        <v>35473</v>
      </c>
    </row>
    <row r="34" spans="1:10" s="242" customFormat="1" ht="18" customHeight="1">
      <c r="A34" s="262" t="s">
        <v>170</v>
      </c>
      <c r="B34" s="350"/>
      <c r="C34" s="348"/>
      <c r="D34" s="352"/>
      <c r="E34" s="348"/>
      <c r="F34" s="348"/>
      <c r="G34" s="348"/>
      <c r="H34" s="348"/>
      <c r="I34" s="348"/>
      <c r="J34" s="349"/>
    </row>
    <row r="35" spans="1:10" s="242" customFormat="1" ht="18" customHeight="1" thickBot="1">
      <c r="A35" s="270" t="s">
        <v>166</v>
      </c>
      <c r="B35" s="271">
        <f>B33/B5*100</f>
        <v>9.3298534760896814</v>
      </c>
      <c r="C35" s="271">
        <f t="shared" ref="C35:H35" si="5">C33/C5*100</f>
        <v>9.9780912480301343</v>
      </c>
      <c r="D35" s="272">
        <f t="shared" si="5"/>
        <v>10.812469752233907</v>
      </c>
      <c r="E35" s="271">
        <f t="shared" si="5"/>
        <v>11.411860862550286</v>
      </c>
      <c r="F35" s="271">
        <f t="shared" si="5"/>
        <v>11.414879891871967</v>
      </c>
      <c r="G35" s="271">
        <f>G33/G5*100</f>
        <v>12.366414687700024</v>
      </c>
      <c r="H35" s="271">
        <f t="shared" si="5"/>
        <v>15.169436428546987</v>
      </c>
      <c r="I35" s="271">
        <f>I33/I5*100</f>
        <v>16.393753727701569</v>
      </c>
      <c r="J35" s="273">
        <v>18.7</v>
      </c>
    </row>
    <row r="36" spans="1:10" s="279" customFormat="1" ht="15.75" customHeight="1">
      <c r="A36" s="274" t="s">
        <v>171</v>
      </c>
      <c r="B36" s="275"/>
      <c r="C36" s="275"/>
      <c r="D36" s="275"/>
      <c r="E36" s="276"/>
      <c r="F36" s="275"/>
      <c r="G36" s="276"/>
      <c r="H36" s="277"/>
      <c r="I36" s="278"/>
      <c r="J36" s="278" t="s">
        <v>172</v>
      </c>
    </row>
    <row r="37" spans="1:10">
      <c r="A37" s="280" t="s">
        <v>173</v>
      </c>
      <c r="H37" s="282"/>
      <c r="I37" s="282"/>
      <c r="J37" s="282"/>
    </row>
  </sheetData>
  <mergeCells count="28">
    <mergeCell ref="A1:J1"/>
    <mergeCell ref="H27:H28"/>
    <mergeCell ref="I27:I28"/>
    <mergeCell ref="J27:J28"/>
    <mergeCell ref="B30:B31"/>
    <mergeCell ref="C30:C31"/>
    <mergeCell ref="D30:D31"/>
    <mergeCell ref="E30:E31"/>
    <mergeCell ref="F30:F31"/>
    <mergeCell ref="G30:G31"/>
    <mergeCell ref="H30:H31"/>
    <mergeCell ref="B27:B28"/>
    <mergeCell ref="C27:C28"/>
    <mergeCell ref="D27:D28"/>
    <mergeCell ref="E27:E28"/>
    <mergeCell ref="F27:F28"/>
    <mergeCell ref="G27:G28"/>
    <mergeCell ref="J33:J34"/>
    <mergeCell ref="I30:I31"/>
    <mergeCell ref="J30:J31"/>
    <mergeCell ref="B33:B34"/>
    <mergeCell ref="C33:C34"/>
    <mergeCell ref="D33:D34"/>
    <mergeCell ref="E33:E34"/>
    <mergeCell ref="F33:F34"/>
    <mergeCell ref="G33:G34"/>
    <mergeCell ref="H33:H34"/>
    <mergeCell ref="I33:I34"/>
  </mergeCells>
  <phoneticPr fontId="12"/>
  <printOptions horizontalCentered="1"/>
  <pageMargins left="0.62" right="0.62" top="0.98425196850393704" bottom="0.98425196850393704" header="0.51181102362204722" footer="0.51181102362204722"/>
  <pageSetup paperSize="9" firstPageNumber="20" orientation="portrait" useFirstPageNumber="1"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O30"/>
  <sheetViews>
    <sheetView view="pageBreakPreview" zoomScaleNormal="100" zoomScaleSheetLayoutView="100" workbookViewId="0">
      <pane ySplit="4" topLeftCell="A14" activePane="bottomLeft" state="frozen"/>
      <selection sqref="A1:X1"/>
      <selection pane="bottomLeft" activeCell="A29" sqref="A29"/>
    </sheetView>
  </sheetViews>
  <sheetFormatPr defaultRowHeight="12"/>
  <cols>
    <col min="1" max="1" width="8.7109375" style="290" customWidth="1"/>
    <col min="2" max="7" width="7.7109375" style="290" customWidth="1"/>
    <col min="8" max="8" width="7.85546875" style="290" bestFit="1" customWidth="1"/>
    <col min="9" max="9" width="7.7109375" style="290" customWidth="1"/>
    <col min="10" max="10" width="9.7109375" style="290" customWidth="1"/>
    <col min="11" max="11" width="5.7109375" style="290" customWidth="1"/>
    <col min="12" max="12" width="6.7109375" style="290" customWidth="1"/>
    <col min="13" max="13" width="5.7109375" style="290" customWidth="1"/>
    <col min="14" max="16" width="10.7109375" style="290" bestFit="1" customWidth="1"/>
    <col min="17" max="256" width="9.140625" style="290"/>
    <col min="257" max="257" width="8.7109375" style="290" customWidth="1"/>
    <col min="258" max="263" width="7.7109375" style="290" customWidth="1"/>
    <col min="264" max="264" width="7.85546875" style="290" bestFit="1" customWidth="1"/>
    <col min="265" max="265" width="7.7109375" style="290" customWidth="1"/>
    <col min="266" max="266" width="9.7109375" style="290" customWidth="1"/>
    <col min="267" max="267" width="5.7109375" style="290" customWidth="1"/>
    <col min="268" max="268" width="6.7109375" style="290" customWidth="1"/>
    <col min="269" max="269" width="5.7109375" style="290" customWidth="1"/>
    <col min="270" max="272" width="10.7109375" style="290" bestFit="1" customWidth="1"/>
    <col min="273" max="512" width="9.140625" style="290"/>
    <col min="513" max="513" width="8.7109375" style="290" customWidth="1"/>
    <col min="514" max="519" width="7.7109375" style="290" customWidth="1"/>
    <col min="520" max="520" width="7.85546875" style="290" bestFit="1" customWidth="1"/>
    <col min="521" max="521" width="7.7109375" style="290" customWidth="1"/>
    <col min="522" max="522" width="9.7109375" style="290" customWidth="1"/>
    <col min="523" max="523" width="5.7109375" style="290" customWidth="1"/>
    <col min="524" max="524" width="6.7109375" style="290" customWidth="1"/>
    <col min="525" max="525" width="5.7109375" style="290" customWidth="1"/>
    <col min="526" max="528" width="10.7109375" style="290" bestFit="1" customWidth="1"/>
    <col min="529" max="768" width="9.140625" style="290"/>
    <col min="769" max="769" width="8.7109375" style="290" customWidth="1"/>
    <col min="770" max="775" width="7.7109375" style="290" customWidth="1"/>
    <col min="776" max="776" width="7.85546875" style="290" bestFit="1" customWidth="1"/>
    <col min="777" max="777" width="7.7109375" style="290" customWidth="1"/>
    <col min="778" max="778" width="9.7109375" style="290" customWidth="1"/>
    <col min="779" max="779" width="5.7109375" style="290" customWidth="1"/>
    <col min="780" max="780" width="6.7109375" style="290" customWidth="1"/>
    <col min="781" max="781" width="5.7109375" style="290" customWidth="1"/>
    <col min="782" max="784" width="10.7109375" style="290" bestFit="1" customWidth="1"/>
    <col min="785" max="1024" width="9.140625" style="290"/>
    <col min="1025" max="1025" width="8.7109375" style="290" customWidth="1"/>
    <col min="1026" max="1031" width="7.7109375" style="290" customWidth="1"/>
    <col min="1032" max="1032" width="7.85546875" style="290" bestFit="1" customWidth="1"/>
    <col min="1033" max="1033" width="7.7109375" style="290" customWidth="1"/>
    <col min="1034" max="1034" width="9.7109375" style="290" customWidth="1"/>
    <col min="1035" max="1035" width="5.7109375" style="290" customWidth="1"/>
    <col min="1036" max="1036" width="6.7109375" style="290" customWidth="1"/>
    <col min="1037" max="1037" width="5.7109375" style="290" customWidth="1"/>
    <col min="1038" max="1040" width="10.7109375" style="290" bestFit="1" customWidth="1"/>
    <col min="1041" max="1280" width="9.140625" style="290"/>
    <col min="1281" max="1281" width="8.7109375" style="290" customWidth="1"/>
    <col min="1282" max="1287" width="7.7109375" style="290" customWidth="1"/>
    <col min="1288" max="1288" width="7.85546875" style="290" bestFit="1" customWidth="1"/>
    <col min="1289" max="1289" width="7.7109375" style="290" customWidth="1"/>
    <col min="1290" max="1290" width="9.7109375" style="290" customWidth="1"/>
    <col min="1291" max="1291" width="5.7109375" style="290" customWidth="1"/>
    <col min="1292" max="1292" width="6.7109375" style="290" customWidth="1"/>
    <col min="1293" max="1293" width="5.7109375" style="290" customWidth="1"/>
    <col min="1294" max="1296" width="10.7109375" style="290" bestFit="1" customWidth="1"/>
    <col min="1297" max="1536" width="9.140625" style="290"/>
    <col min="1537" max="1537" width="8.7109375" style="290" customWidth="1"/>
    <col min="1538" max="1543" width="7.7109375" style="290" customWidth="1"/>
    <col min="1544" max="1544" width="7.85546875" style="290" bestFit="1" customWidth="1"/>
    <col min="1545" max="1545" width="7.7109375" style="290" customWidth="1"/>
    <col min="1546" max="1546" width="9.7109375" style="290" customWidth="1"/>
    <col min="1547" max="1547" width="5.7109375" style="290" customWidth="1"/>
    <col min="1548" max="1548" width="6.7109375" style="290" customWidth="1"/>
    <col min="1549" max="1549" width="5.7109375" style="290" customWidth="1"/>
    <col min="1550" max="1552" width="10.7109375" style="290" bestFit="1" customWidth="1"/>
    <col min="1553" max="1792" width="9.140625" style="290"/>
    <col min="1793" max="1793" width="8.7109375" style="290" customWidth="1"/>
    <col min="1794" max="1799" width="7.7109375" style="290" customWidth="1"/>
    <col min="1800" max="1800" width="7.85546875" style="290" bestFit="1" customWidth="1"/>
    <col min="1801" max="1801" width="7.7109375" style="290" customWidth="1"/>
    <col min="1802" max="1802" width="9.7109375" style="290" customWidth="1"/>
    <col min="1803" max="1803" width="5.7109375" style="290" customWidth="1"/>
    <col min="1804" max="1804" width="6.7109375" style="290" customWidth="1"/>
    <col min="1805" max="1805" width="5.7109375" style="290" customWidth="1"/>
    <col min="1806" max="1808" width="10.7109375" style="290" bestFit="1" customWidth="1"/>
    <col min="1809" max="2048" width="9.140625" style="290"/>
    <col min="2049" max="2049" width="8.7109375" style="290" customWidth="1"/>
    <col min="2050" max="2055" width="7.7109375" style="290" customWidth="1"/>
    <col min="2056" max="2056" width="7.85546875" style="290" bestFit="1" customWidth="1"/>
    <col min="2057" max="2057" width="7.7109375" style="290" customWidth="1"/>
    <col min="2058" max="2058" width="9.7109375" style="290" customWidth="1"/>
    <col min="2059" max="2059" width="5.7109375" style="290" customWidth="1"/>
    <col min="2060" max="2060" width="6.7109375" style="290" customWidth="1"/>
    <col min="2061" max="2061" width="5.7109375" style="290" customWidth="1"/>
    <col min="2062" max="2064" width="10.7109375" style="290" bestFit="1" customWidth="1"/>
    <col min="2065" max="2304" width="9.140625" style="290"/>
    <col min="2305" max="2305" width="8.7109375" style="290" customWidth="1"/>
    <col min="2306" max="2311" width="7.7109375" style="290" customWidth="1"/>
    <col min="2312" max="2312" width="7.85546875" style="290" bestFit="1" customWidth="1"/>
    <col min="2313" max="2313" width="7.7109375" style="290" customWidth="1"/>
    <col min="2314" max="2314" width="9.7109375" style="290" customWidth="1"/>
    <col min="2315" max="2315" width="5.7109375" style="290" customWidth="1"/>
    <col min="2316" max="2316" width="6.7109375" style="290" customWidth="1"/>
    <col min="2317" max="2317" width="5.7109375" style="290" customWidth="1"/>
    <col min="2318" max="2320" width="10.7109375" style="290" bestFit="1" customWidth="1"/>
    <col min="2321" max="2560" width="9.140625" style="290"/>
    <col min="2561" max="2561" width="8.7109375" style="290" customWidth="1"/>
    <col min="2562" max="2567" width="7.7109375" style="290" customWidth="1"/>
    <col min="2568" max="2568" width="7.85546875" style="290" bestFit="1" customWidth="1"/>
    <col min="2569" max="2569" width="7.7109375" style="290" customWidth="1"/>
    <col min="2570" max="2570" width="9.7109375" style="290" customWidth="1"/>
    <col min="2571" max="2571" width="5.7109375" style="290" customWidth="1"/>
    <col min="2572" max="2572" width="6.7109375" style="290" customWidth="1"/>
    <col min="2573" max="2573" width="5.7109375" style="290" customWidth="1"/>
    <col min="2574" max="2576" width="10.7109375" style="290" bestFit="1" customWidth="1"/>
    <col min="2577" max="2816" width="9.140625" style="290"/>
    <col min="2817" max="2817" width="8.7109375" style="290" customWidth="1"/>
    <col min="2818" max="2823" width="7.7109375" style="290" customWidth="1"/>
    <col min="2824" max="2824" width="7.85546875" style="290" bestFit="1" customWidth="1"/>
    <col min="2825" max="2825" width="7.7109375" style="290" customWidth="1"/>
    <col min="2826" max="2826" width="9.7109375" style="290" customWidth="1"/>
    <col min="2827" max="2827" width="5.7109375" style="290" customWidth="1"/>
    <col min="2828" max="2828" width="6.7109375" style="290" customWidth="1"/>
    <col min="2829" max="2829" width="5.7109375" style="290" customWidth="1"/>
    <col min="2830" max="2832" width="10.7109375" style="290" bestFit="1" customWidth="1"/>
    <col min="2833" max="3072" width="9.140625" style="290"/>
    <col min="3073" max="3073" width="8.7109375" style="290" customWidth="1"/>
    <col min="3074" max="3079" width="7.7109375" style="290" customWidth="1"/>
    <col min="3080" max="3080" width="7.85546875" style="290" bestFit="1" customWidth="1"/>
    <col min="3081" max="3081" width="7.7109375" style="290" customWidth="1"/>
    <col min="3082" max="3082" width="9.7109375" style="290" customWidth="1"/>
    <col min="3083" max="3083" width="5.7109375" style="290" customWidth="1"/>
    <col min="3084" max="3084" width="6.7109375" style="290" customWidth="1"/>
    <col min="3085" max="3085" width="5.7109375" style="290" customWidth="1"/>
    <col min="3086" max="3088" width="10.7109375" style="290" bestFit="1" customWidth="1"/>
    <col min="3089" max="3328" width="9.140625" style="290"/>
    <col min="3329" max="3329" width="8.7109375" style="290" customWidth="1"/>
    <col min="3330" max="3335" width="7.7109375" style="290" customWidth="1"/>
    <col min="3336" max="3336" width="7.85546875" style="290" bestFit="1" customWidth="1"/>
    <col min="3337" max="3337" width="7.7109375" style="290" customWidth="1"/>
    <col min="3338" max="3338" width="9.7109375" style="290" customWidth="1"/>
    <col min="3339" max="3339" width="5.7109375" style="290" customWidth="1"/>
    <col min="3340" max="3340" width="6.7109375" style="290" customWidth="1"/>
    <col min="3341" max="3341" width="5.7109375" style="290" customWidth="1"/>
    <col min="3342" max="3344" width="10.7109375" style="290" bestFit="1" customWidth="1"/>
    <col min="3345" max="3584" width="9.140625" style="290"/>
    <col min="3585" max="3585" width="8.7109375" style="290" customWidth="1"/>
    <col min="3586" max="3591" width="7.7109375" style="290" customWidth="1"/>
    <col min="3592" max="3592" width="7.85546875" style="290" bestFit="1" customWidth="1"/>
    <col min="3593" max="3593" width="7.7109375" style="290" customWidth="1"/>
    <col min="3594" max="3594" width="9.7109375" style="290" customWidth="1"/>
    <col min="3595" max="3595" width="5.7109375" style="290" customWidth="1"/>
    <col min="3596" max="3596" width="6.7109375" style="290" customWidth="1"/>
    <col min="3597" max="3597" width="5.7109375" style="290" customWidth="1"/>
    <col min="3598" max="3600" width="10.7109375" style="290" bestFit="1" customWidth="1"/>
    <col min="3601" max="3840" width="9.140625" style="290"/>
    <col min="3841" max="3841" width="8.7109375" style="290" customWidth="1"/>
    <col min="3842" max="3847" width="7.7109375" style="290" customWidth="1"/>
    <col min="3848" max="3848" width="7.85546875" style="290" bestFit="1" customWidth="1"/>
    <col min="3849" max="3849" width="7.7109375" style="290" customWidth="1"/>
    <col min="3850" max="3850" width="9.7109375" style="290" customWidth="1"/>
    <col min="3851" max="3851" width="5.7109375" style="290" customWidth="1"/>
    <col min="3852" max="3852" width="6.7109375" style="290" customWidth="1"/>
    <col min="3853" max="3853" width="5.7109375" style="290" customWidth="1"/>
    <col min="3854" max="3856" width="10.7109375" style="290" bestFit="1" customWidth="1"/>
    <col min="3857" max="4096" width="9.140625" style="290"/>
    <col min="4097" max="4097" width="8.7109375" style="290" customWidth="1"/>
    <col min="4098" max="4103" width="7.7109375" style="290" customWidth="1"/>
    <col min="4104" max="4104" width="7.85546875" style="290" bestFit="1" customWidth="1"/>
    <col min="4105" max="4105" width="7.7109375" style="290" customWidth="1"/>
    <col min="4106" max="4106" width="9.7109375" style="290" customWidth="1"/>
    <col min="4107" max="4107" width="5.7109375" style="290" customWidth="1"/>
    <col min="4108" max="4108" width="6.7109375" style="290" customWidth="1"/>
    <col min="4109" max="4109" width="5.7109375" style="290" customWidth="1"/>
    <col min="4110" max="4112" width="10.7109375" style="290" bestFit="1" customWidth="1"/>
    <col min="4113" max="4352" width="9.140625" style="290"/>
    <col min="4353" max="4353" width="8.7109375" style="290" customWidth="1"/>
    <col min="4354" max="4359" width="7.7109375" style="290" customWidth="1"/>
    <col min="4360" max="4360" width="7.85546875" style="290" bestFit="1" customWidth="1"/>
    <col min="4361" max="4361" width="7.7109375" style="290" customWidth="1"/>
    <col min="4362" max="4362" width="9.7109375" style="290" customWidth="1"/>
    <col min="4363" max="4363" width="5.7109375" style="290" customWidth="1"/>
    <col min="4364" max="4364" width="6.7109375" style="290" customWidth="1"/>
    <col min="4365" max="4365" width="5.7109375" style="290" customWidth="1"/>
    <col min="4366" max="4368" width="10.7109375" style="290" bestFit="1" customWidth="1"/>
    <col min="4369" max="4608" width="9.140625" style="290"/>
    <col min="4609" max="4609" width="8.7109375" style="290" customWidth="1"/>
    <col min="4610" max="4615" width="7.7109375" style="290" customWidth="1"/>
    <col min="4616" max="4616" width="7.85546875" style="290" bestFit="1" customWidth="1"/>
    <col min="4617" max="4617" width="7.7109375" style="290" customWidth="1"/>
    <col min="4618" max="4618" width="9.7109375" style="290" customWidth="1"/>
    <col min="4619" max="4619" width="5.7109375" style="290" customWidth="1"/>
    <col min="4620" max="4620" width="6.7109375" style="290" customWidth="1"/>
    <col min="4621" max="4621" width="5.7109375" style="290" customWidth="1"/>
    <col min="4622" max="4624" width="10.7109375" style="290" bestFit="1" customWidth="1"/>
    <col min="4625" max="4864" width="9.140625" style="290"/>
    <col min="4865" max="4865" width="8.7109375" style="290" customWidth="1"/>
    <col min="4866" max="4871" width="7.7109375" style="290" customWidth="1"/>
    <col min="4872" max="4872" width="7.85546875" style="290" bestFit="1" customWidth="1"/>
    <col min="4873" max="4873" width="7.7109375" style="290" customWidth="1"/>
    <col min="4874" max="4874" width="9.7109375" style="290" customWidth="1"/>
    <col min="4875" max="4875" width="5.7109375" style="290" customWidth="1"/>
    <col min="4876" max="4876" width="6.7109375" style="290" customWidth="1"/>
    <col min="4877" max="4877" width="5.7109375" style="290" customWidth="1"/>
    <col min="4878" max="4880" width="10.7109375" style="290" bestFit="1" customWidth="1"/>
    <col min="4881" max="5120" width="9.140625" style="290"/>
    <col min="5121" max="5121" width="8.7109375" style="290" customWidth="1"/>
    <col min="5122" max="5127" width="7.7109375" style="290" customWidth="1"/>
    <col min="5128" max="5128" width="7.85546875" style="290" bestFit="1" customWidth="1"/>
    <col min="5129" max="5129" width="7.7109375" style="290" customWidth="1"/>
    <col min="5130" max="5130" width="9.7109375" style="290" customWidth="1"/>
    <col min="5131" max="5131" width="5.7109375" style="290" customWidth="1"/>
    <col min="5132" max="5132" width="6.7109375" style="290" customWidth="1"/>
    <col min="5133" max="5133" width="5.7109375" style="290" customWidth="1"/>
    <col min="5134" max="5136" width="10.7109375" style="290" bestFit="1" customWidth="1"/>
    <col min="5137" max="5376" width="9.140625" style="290"/>
    <col min="5377" max="5377" width="8.7109375" style="290" customWidth="1"/>
    <col min="5378" max="5383" width="7.7109375" style="290" customWidth="1"/>
    <col min="5384" max="5384" width="7.85546875" style="290" bestFit="1" customWidth="1"/>
    <col min="5385" max="5385" width="7.7109375" style="290" customWidth="1"/>
    <col min="5386" max="5386" width="9.7109375" style="290" customWidth="1"/>
    <col min="5387" max="5387" width="5.7109375" style="290" customWidth="1"/>
    <col min="5388" max="5388" width="6.7109375" style="290" customWidth="1"/>
    <col min="5389" max="5389" width="5.7109375" style="290" customWidth="1"/>
    <col min="5390" max="5392" width="10.7109375" style="290" bestFit="1" customWidth="1"/>
    <col min="5393" max="5632" width="9.140625" style="290"/>
    <col min="5633" max="5633" width="8.7109375" style="290" customWidth="1"/>
    <col min="5634" max="5639" width="7.7109375" style="290" customWidth="1"/>
    <col min="5640" max="5640" width="7.85546875" style="290" bestFit="1" customWidth="1"/>
    <col min="5641" max="5641" width="7.7109375" style="290" customWidth="1"/>
    <col min="5642" max="5642" width="9.7109375" style="290" customWidth="1"/>
    <col min="5643" max="5643" width="5.7109375" style="290" customWidth="1"/>
    <col min="5644" max="5644" width="6.7109375" style="290" customWidth="1"/>
    <col min="5645" max="5645" width="5.7109375" style="290" customWidth="1"/>
    <col min="5646" max="5648" width="10.7109375" style="290" bestFit="1" customWidth="1"/>
    <col min="5649" max="5888" width="9.140625" style="290"/>
    <col min="5889" max="5889" width="8.7109375" style="290" customWidth="1"/>
    <col min="5890" max="5895" width="7.7109375" style="290" customWidth="1"/>
    <col min="5896" max="5896" width="7.85546875" style="290" bestFit="1" customWidth="1"/>
    <col min="5897" max="5897" width="7.7109375" style="290" customWidth="1"/>
    <col min="5898" max="5898" width="9.7109375" style="290" customWidth="1"/>
    <col min="5899" max="5899" width="5.7109375" style="290" customWidth="1"/>
    <col min="5900" max="5900" width="6.7109375" style="290" customWidth="1"/>
    <col min="5901" max="5901" width="5.7109375" style="290" customWidth="1"/>
    <col min="5902" max="5904" width="10.7109375" style="290" bestFit="1" customWidth="1"/>
    <col min="5905" max="6144" width="9.140625" style="290"/>
    <col min="6145" max="6145" width="8.7109375" style="290" customWidth="1"/>
    <col min="6146" max="6151" width="7.7109375" style="290" customWidth="1"/>
    <col min="6152" max="6152" width="7.85546875" style="290" bestFit="1" customWidth="1"/>
    <col min="6153" max="6153" width="7.7109375" style="290" customWidth="1"/>
    <col min="6154" max="6154" width="9.7109375" style="290" customWidth="1"/>
    <col min="6155" max="6155" width="5.7109375" style="290" customWidth="1"/>
    <col min="6156" max="6156" width="6.7109375" style="290" customWidth="1"/>
    <col min="6157" max="6157" width="5.7109375" style="290" customWidth="1"/>
    <col min="6158" max="6160" width="10.7109375" style="290" bestFit="1" customWidth="1"/>
    <col min="6161" max="6400" width="9.140625" style="290"/>
    <col min="6401" max="6401" width="8.7109375" style="290" customWidth="1"/>
    <col min="6402" max="6407" width="7.7109375" style="290" customWidth="1"/>
    <col min="6408" max="6408" width="7.85546875" style="290" bestFit="1" customWidth="1"/>
    <col min="6409" max="6409" width="7.7109375" style="290" customWidth="1"/>
    <col min="6410" max="6410" width="9.7109375" style="290" customWidth="1"/>
    <col min="6411" max="6411" width="5.7109375" style="290" customWidth="1"/>
    <col min="6412" max="6412" width="6.7109375" style="290" customWidth="1"/>
    <col min="6413" max="6413" width="5.7109375" style="290" customWidth="1"/>
    <col min="6414" max="6416" width="10.7109375" style="290" bestFit="1" customWidth="1"/>
    <col min="6417" max="6656" width="9.140625" style="290"/>
    <col min="6657" max="6657" width="8.7109375" style="290" customWidth="1"/>
    <col min="6658" max="6663" width="7.7109375" style="290" customWidth="1"/>
    <col min="6664" max="6664" width="7.85546875" style="290" bestFit="1" customWidth="1"/>
    <col min="6665" max="6665" width="7.7109375" style="290" customWidth="1"/>
    <col min="6666" max="6666" width="9.7109375" style="290" customWidth="1"/>
    <col min="6667" max="6667" width="5.7109375" style="290" customWidth="1"/>
    <col min="6668" max="6668" width="6.7109375" style="290" customWidth="1"/>
    <col min="6669" max="6669" width="5.7109375" style="290" customWidth="1"/>
    <col min="6670" max="6672" width="10.7109375" style="290" bestFit="1" customWidth="1"/>
    <col min="6673" max="6912" width="9.140625" style="290"/>
    <col min="6913" max="6913" width="8.7109375" style="290" customWidth="1"/>
    <col min="6914" max="6919" width="7.7109375" style="290" customWidth="1"/>
    <col min="6920" max="6920" width="7.85546875" style="290" bestFit="1" customWidth="1"/>
    <col min="6921" max="6921" width="7.7109375" style="290" customWidth="1"/>
    <col min="6922" max="6922" width="9.7109375" style="290" customWidth="1"/>
    <col min="6923" max="6923" width="5.7109375" style="290" customWidth="1"/>
    <col min="6924" max="6924" width="6.7109375" style="290" customWidth="1"/>
    <col min="6925" max="6925" width="5.7109375" style="290" customWidth="1"/>
    <col min="6926" max="6928" width="10.7109375" style="290" bestFit="1" customWidth="1"/>
    <col min="6929" max="7168" width="9.140625" style="290"/>
    <col min="7169" max="7169" width="8.7109375" style="290" customWidth="1"/>
    <col min="7170" max="7175" width="7.7109375" style="290" customWidth="1"/>
    <col min="7176" max="7176" width="7.85546875" style="290" bestFit="1" customWidth="1"/>
    <col min="7177" max="7177" width="7.7109375" style="290" customWidth="1"/>
    <col min="7178" max="7178" width="9.7109375" style="290" customWidth="1"/>
    <col min="7179" max="7179" width="5.7109375" style="290" customWidth="1"/>
    <col min="7180" max="7180" width="6.7109375" style="290" customWidth="1"/>
    <col min="7181" max="7181" width="5.7109375" style="290" customWidth="1"/>
    <col min="7182" max="7184" width="10.7109375" style="290" bestFit="1" customWidth="1"/>
    <col min="7185" max="7424" width="9.140625" style="290"/>
    <col min="7425" max="7425" width="8.7109375" style="290" customWidth="1"/>
    <col min="7426" max="7431" width="7.7109375" style="290" customWidth="1"/>
    <col min="7432" max="7432" width="7.85546875" style="290" bestFit="1" customWidth="1"/>
    <col min="7433" max="7433" width="7.7109375" style="290" customWidth="1"/>
    <col min="7434" max="7434" width="9.7109375" style="290" customWidth="1"/>
    <col min="7435" max="7435" width="5.7109375" style="290" customWidth="1"/>
    <col min="7436" max="7436" width="6.7109375" style="290" customWidth="1"/>
    <col min="7437" max="7437" width="5.7109375" style="290" customWidth="1"/>
    <col min="7438" max="7440" width="10.7109375" style="290" bestFit="1" customWidth="1"/>
    <col min="7441" max="7680" width="9.140625" style="290"/>
    <col min="7681" max="7681" width="8.7109375" style="290" customWidth="1"/>
    <col min="7682" max="7687" width="7.7109375" style="290" customWidth="1"/>
    <col min="7688" max="7688" width="7.85546875" style="290" bestFit="1" customWidth="1"/>
    <col min="7689" max="7689" width="7.7109375" style="290" customWidth="1"/>
    <col min="7690" max="7690" width="9.7109375" style="290" customWidth="1"/>
    <col min="7691" max="7691" width="5.7109375" style="290" customWidth="1"/>
    <col min="7692" max="7692" width="6.7109375" style="290" customWidth="1"/>
    <col min="7693" max="7693" width="5.7109375" style="290" customWidth="1"/>
    <col min="7694" max="7696" width="10.7109375" style="290" bestFit="1" customWidth="1"/>
    <col min="7697" max="7936" width="9.140625" style="290"/>
    <col min="7937" max="7937" width="8.7109375" style="290" customWidth="1"/>
    <col min="7938" max="7943" width="7.7109375" style="290" customWidth="1"/>
    <col min="7944" max="7944" width="7.85546875" style="290" bestFit="1" customWidth="1"/>
    <col min="7945" max="7945" width="7.7109375" style="290" customWidth="1"/>
    <col min="7946" max="7946" width="9.7109375" style="290" customWidth="1"/>
    <col min="7947" max="7947" width="5.7109375" style="290" customWidth="1"/>
    <col min="7948" max="7948" width="6.7109375" style="290" customWidth="1"/>
    <col min="7949" max="7949" width="5.7109375" style="290" customWidth="1"/>
    <col min="7950" max="7952" width="10.7109375" style="290" bestFit="1" customWidth="1"/>
    <col min="7953" max="8192" width="9.140625" style="290"/>
    <col min="8193" max="8193" width="8.7109375" style="290" customWidth="1"/>
    <col min="8194" max="8199" width="7.7109375" style="290" customWidth="1"/>
    <col min="8200" max="8200" width="7.85546875" style="290" bestFit="1" customWidth="1"/>
    <col min="8201" max="8201" width="7.7109375" style="290" customWidth="1"/>
    <col min="8202" max="8202" width="9.7109375" style="290" customWidth="1"/>
    <col min="8203" max="8203" width="5.7109375" style="290" customWidth="1"/>
    <col min="8204" max="8204" width="6.7109375" style="290" customWidth="1"/>
    <col min="8205" max="8205" width="5.7109375" style="290" customWidth="1"/>
    <col min="8206" max="8208" width="10.7109375" style="290" bestFit="1" customWidth="1"/>
    <col min="8209" max="8448" width="9.140625" style="290"/>
    <col min="8449" max="8449" width="8.7109375" style="290" customWidth="1"/>
    <col min="8450" max="8455" width="7.7109375" style="290" customWidth="1"/>
    <col min="8456" max="8456" width="7.85546875" style="290" bestFit="1" customWidth="1"/>
    <col min="8457" max="8457" width="7.7109375" style="290" customWidth="1"/>
    <col min="8458" max="8458" width="9.7109375" style="290" customWidth="1"/>
    <col min="8459" max="8459" width="5.7109375" style="290" customWidth="1"/>
    <col min="8460" max="8460" width="6.7109375" style="290" customWidth="1"/>
    <col min="8461" max="8461" width="5.7109375" style="290" customWidth="1"/>
    <col min="8462" max="8464" width="10.7109375" style="290" bestFit="1" customWidth="1"/>
    <col min="8465" max="8704" width="9.140625" style="290"/>
    <col min="8705" max="8705" width="8.7109375" style="290" customWidth="1"/>
    <col min="8706" max="8711" width="7.7109375" style="290" customWidth="1"/>
    <col min="8712" max="8712" width="7.85546875" style="290" bestFit="1" customWidth="1"/>
    <col min="8713" max="8713" width="7.7109375" style="290" customWidth="1"/>
    <col min="8714" max="8714" width="9.7109375" style="290" customWidth="1"/>
    <col min="8715" max="8715" width="5.7109375" style="290" customWidth="1"/>
    <col min="8716" max="8716" width="6.7109375" style="290" customWidth="1"/>
    <col min="8717" max="8717" width="5.7109375" style="290" customWidth="1"/>
    <col min="8718" max="8720" width="10.7109375" style="290" bestFit="1" customWidth="1"/>
    <col min="8721" max="8960" width="9.140625" style="290"/>
    <col min="8961" max="8961" width="8.7109375" style="290" customWidth="1"/>
    <col min="8962" max="8967" width="7.7109375" style="290" customWidth="1"/>
    <col min="8968" max="8968" width="7.85546875" style="290" bestFit="1" customWidth="1"/>
    <col min="8969" max="8969" width="7.7109375" style="290" customWidth="1"/>
    <col min="8970" max="8970" width="9.7109375" style="290" customWidth="1"/>
    <col min="8971" max="8971" width="5.7109375" style="290" customWidth="1"/>
    <col min="8972" max="8972" width="6.7109375" style="290" customWidth="1"/>
    <col min="8973" max="8973" width="5.7109375" style="290" customWidth="1"/>
    <col min="8974" max="8976" width="10.7109375" style="290" bestFit="1" customWidth="1"/>
    <col min="8977" max="9216" width="9.140625" style="290"/>
    <col min="9217" max="9217" width="8.7109375" style="290" customWidth="1"/>
    <col min="9218" max="9223" width="7.7109375" style="290" customWidth="1"/>
    <col min="9224" max="9224" width="7.85546875" style="290" bestFit="1" customWidth="1"/>
    <col min="9225" max="9225" width="7.7109375" style="290" customWidth="1"/>
    <col min="9226" max="9226" width="9.7109375" style="290" customWidth="1"/>
    <col min="9227" max="9227" width="5.7109375" style="290" customWidth="1"/>
    <col min="9228" max="9228" width="6.7109375" style="290" customWidth="1"/>
    <col min="9229" max="9229" width="5.7109375" style="290" customWidth="1"/>
    <col min="9230" max="9232" width="10.7109375" style="290" bestFit="1" customWidth="1"/>
    <col min="9233" max="9472" width="9.140625" style="290"/>
    <col min="9473" max="9473" width="8.7109375" style="290" customWidth="1"/>
    <col min="9474" max="9479" width="7.7109375" style="290" customWidth="1"/>
    <col min="9480" max="9480" width="7.85546875" style="290" bestFit="1" customWidth="1"/>
    <col min="9481" max="9481" width="7.7109375" style="290" customWidth="1"/>
    <col min="9482" max="9482" width="9.7109375" style="290" customWidth="1"/>
    <col min="9483" max="9483" width="5.7109375" style="290" customWidth="1"/>
    <col min="9484" max="9484" width="6.7109375" style="290" customWidth="1"/>
    <col min="9485" max="9485" width="5.7109375" style="290" customWidth="1"/>
    <col min="9486" max="9488" width="10.7109375" style="290" bestFit="1" customWidth="1"/>
    <col min="9489" max="9728" width="9.140625" style="290"/>
    <col min="9729" max="9729" width="8.7109375" style="290" customWidth="1"/>
    <col min="9730" max="9735" width="7.7109375" style="290" customWidth="1"/>
    <col min="9736" max="9736" width="7.85546875" style="290" bestFit="1" customWidth="1"/>
    <col min="9737" max="9737" width="7.7109375" style="290" customWidth="1"/>
    <col min="9738" max="9738" width="9.7109375" style="290" customWidth="1"/>
    <col min="9739" max="9739" width="5.7109375" style="290" customWidth="1"/>
    <col min="9740" max="9740" width="6.7109375" style="290" customWidth="1"/>
    <col min="9741" max="9741" width="5.7109375" style="290" customWidth="1"/>
    <col min="9742" max="9744" width="10.7109375" style="290" bestFit="1" customWidth="1"/>
    <col min="9745" max="9984" width="9.140625" style="290"/>
    <col min="9985" max="9985" width="8.7109375" style="290" customWidth="1"/>
    <col min="9986" max="9991" width="7.7109375" style="290" customWidth="1"/>
    <col min="9992" max="9992" width="7.85546875" style="290" bestFit="1" customWidth="1"/>
    <col min="9993" max="9993" width="7.7109375" style="290" customWidth="1"/>
    <col min="9994" max="9994" width="9.7109375" style="290" customWidth="1"/>
    <col min="9995" max="9995" width="5.7109375" style="290" customWidth="1"/>
    <col min="9996" max="9996" width="6.7109375" style="290" customWidth="1"/>
    <col min="9997" max="9997" width="5.7109375" style="290" customWidth="1"/>
    <col min="9998" max="10000" width="10.7109375" style="290" bestFit="1" customWidth="1"/>
    <col min="10001" max="10240" width="9.140625" style="290"/>
    <col min="10241" max="10241" width="8.7109375" style="290" customWidth="1"/>
    <col min="10242" max="10247" width="7.7109375" style="290" customWidth="1"/>
    <col min="10248" max="10248" width="7.85546875" style="290" bestFit="1" customWidth="1"/>
    <col min="10249" max="10249" width="7.7109375" style="290" customWidth="1"/>
    <col min="10250" max="10250" width="9.7109375" style="290" customWidth="1"/>
    <col min="10251" max="10251" width="5.7109375" style="290" customWidth="1"/>
    <col min="10252" max="10252" width="6.7109375" style="290" customWidth="1"/>
    <col min="10253" max="10253" width="5.7109375" style="290" customWidth="1"/>
    <col min="10254" max="10256" width="10.7109375" style="290" bestFit="1" customWidth="1"/>
    <col min="10257" max="10496" width="9.140625" style="290"/>
    <col min="10497" max="10497" width="8.7109375" style="290" customWidth="1"/>
    <col min="10498" max="10503" width="7.7109375" style="290" customWidth="1"/>
    <col min="10504" max="10504" width="7.85546875" style="290" bestFit="1" customWidth="1"/>
    <col min="10505" max="10505" width="7.7109375" style="290" customWidth="1"/>
    <col min="10506" max="10506" width="9.7109375" style="290" customWidth="1"/>
    <col min="10507" max="10507" width="5.7109375" style="290" customWidth="1"/>
    <col min="10508" max="10508" width="6.7109375" style="290" customWidth="1"/>
    <col min="10509" max="10509" width="5.7109375" style="290" customWidth="1"/>
    <col min="10510" max="10512" width="10.7109375" style="290" bestFit="1" customWidth="1"/>
    <col min="10513" max="10752" width="9.140625" style="290"/>
    <col min="10753" max="10753" width="8.7109375" style="290" customWidth="1"/>
    <col min="10754" max="10759" width="7.7109375" style="290" customWidth="1"/>
    <col min="10760" max="10760" width="7.85546875" style="290" bestFit="1" customWidth="1"/>
    <col min="10761" max="10761" width="7.7109375" style="290" customWidth="1"/>
    <col min="10762" max="10762" width="9.7109375" style="290" customWidth="1"/>
    <col min="10763" max="10763" width="5.7109375" style="290" customWidth="1"/>
    <col min="10764" max="10764" width="6.7109375" style="290" customWidth="1"/>
    <col min="10765" max="10765" width="5.7109375" style="290" customWidth="1"/>
    <col min="10766" max="10768" width="10.7109375" style="290" bestFit="1" customWidth="1"/>
    <col min="10769" max="11008" width="9.140625" style="290"/>
    <col min="11009" max="11009" width="8.7109375" style="290" customWidth="1"/>
    <col min="11010" max="11015" width="7.7109375" style="290" customWidth="1"/>
    <col min="11016" max="11016" width="7.85546875" style="290" bestFit="1" customWidth="1"/>
    <col min="11017" max="11017" width="7.7109375" style="290" customWidth="1"/>
    <col min="11018" max="11018" width="9.7109375" style="290" customWidth="1"/>
    <col min="11019" max="11019" width="5.7109375" style="290" customWidth="1"/>
    <col min="11020" max="11020" width="6.7109375" style="290" customWidth="1"/>
    <col min="11021" max="11021" width="5.7109375" style="290" customWidth="1"/>
    <col min="11022" max="11024" width="10.7109375" style="290" bestFit="1" customWidth="1"/>
    <col min="11025" max="11264" width="9.140625" style="290"/>
    <col min="11265" max="11265" width="8.7109375" style="290" customWidth="1"/>
    <col min="11266" max="11271" width="7.7109375" style="290" customWidth="1"/>
    <col min="11272" max="11272" width="7.85546875" style="290" bestFit="1" customWidth="1"/>
    <col min="11273" max="11273" width="7.7109375" style="290" customWidth="1"/>
    <col min="11274" max="11274" width="9.7109375" style="290" customWidth="1"/>
    <col min="11275" max="11275" width="5.7109375" style="290" customWidth="1"/>
    <col min="11276" max="11276" width="6.7109375" style="290" customWidth="1"/>
    <col min="11277" max="11277" width="5.7109375" style="290" customWidth="1"/>
    <col min="11278" max="11280" width="10.7109375" style="290" bestFit="1" customWidth="1"/>
    <col min="11281" max="11520" width="9.140625" style="290"/>
    <col min="11521" max="11521" width="8.7109375" style="290" customWidth="1"/>
    <col min="11522" max="11527" width="7.7109375" style="290" customWidth="1"/>
    <col min="11528" max="11528" width="7.85546875" style="290" bestFit="1" customWidth="1"/>
    <col min="11529" max="11529" width="7.7109375" style="290" customWidth="1"/>
    <col min="11530" max="11530" width="9.7109375" style="290" customWidth="1"/>
    <col min="11531" max="11531" width="5.7109375" style="290" customWidth="1"/>
    <col min="11532" max="11532" width="6.7109375" style="290" customWidth="1"/>
    <col min="11533" max="11533" width="5.7109375" style="290" customWidth="1"/>
    <col min="11534" max="11536" width="10.7109375" style="290" bestFit="1" customWidth="1"/>
    <col min="11537" max="11776" width="9.140625" style="290"/>
    <col min="11777" max="11777" width="8.7109375" style="290" customWidth="1"/>
    <col min="11778" max="11783" width="7.7109375" style="290" customWidth="1"/>
    <col min="11784" max="11784" width="7.85546875" style="290" bestFit="1" customWidth="1"/>
    <col min="11785" max="11785" width="7.7109375" style="290" customWidth="1"/>
    <col min="11786" max="11786" width="9.7109375" style="290" customWidth="1"/>
    <col min="11787" max="11787" width="5.7109375" style="290" customWidth="1"/>
    <col min="11788" max="11788" width="6.7109375" style="290" customWidth="1"/>
    <col min="11789" max="11789" width="5.7109375" style="290" customWidth="1"/>
    <col min="11790" max="11792" width="10.7109375" style="290" bestFit="1" customWidth="1"/>
    <col min="11793" max="12032" width="9.140625" style="290"/>
    <col min="12033" max="12033" width="8.7109375" style="290" customWidth="1"/>
    <col min="12034" max="12039" width="7.7109375" style="290" customWidth="1"/>
    <col min="12040" max="12040" width="7.85546875" style="290" bestFit="1" customWidth="1"/>
    <col min="12041" max="12041" width="7.7109375" style="290" customWidth="1"/>
    <col min="12042" max="12042" width="9.7109375" style="290" customWidth="1"/>
    <col min="12043" max="12043" width="5.7109375" style="290" customWidth="1"/>
    <col min="12044" max="12044" width="6.7109375" style="290" customWidth="1"/>
    <col min="12045" max="12045" width="5.7109375" style="290" customWidth="1"/>
    <col min="12046" max="12048" width="10.7109375" style="290" bestFit="1" customWidth="1"/>
    <col min="12049" max="12288" width="9.140625" style="290"/>
    <col min="12289" max="12289" width="8.7109375" style="290" customWidth="1"/>
    <col min="12290" max="12295" width="7.7109375" style="290" customWidth="1"/>
    <col min="12296" max="12296" width="7.85546875" style="290" bestFit="1" customWidth="1"/>
    <col min="12297" max="12297" width="7.7109375" style="290" customWidth="1"/>
    <col min="12298" max="12298" width="9.7109375" style="290" customWidth="1"/>
    <col min="12299" max="12299" width="5.7109375" style="290" customWidth="1"/>
    <col min="12300" max="12300" width="6.7109375" style="290" customWidth="1"/>
    <col min="12301" max="12301" width="5.7109375" style="290" customWidth="1"/>
    <col min="12302" max="12304" width="10.7109375" style="290" bestFit="1" customWidth="1"/>
    <col min="12305" max="12544" width="9.140625" style="290"/>
    <col min="12545" max="12545" width="8.7109375" style="290" customWidth="1"/>
    <col min="12546" max="12551" width="7.7109375" style="290" customWidth="1"/>
    <col min="12552" max="12552" width="7.85546875" style="290" bestFit="1" customWidth="1"/>
    <col min="12553" max="12553" width="7.7109375" style="290" customWidth="1"/>
    <col min="12554" max="12554" width="9.7109375" style="290" customWidth="1"/>
    <col min="12555" max="12555" width="5.7109375" style="290" customWidth="1"/>
    <col min="12556" max="12556" width="6.7109375" style="290" customWidth="1"/>
    <col min="12557" max="12557" width="5.7109375" style="290" customWidth="1"/>
    <col min="12558" max="12560" width="10.7109375" style="290" bestFit="1" customWidth="1"/>
    <col min="12561" max="12800" width="9.140625" style="290"/>
    <col min="12801" max="12801" width="8.7109375" style="290" customWidth="1"/>
    <col min="12802" max="12807" width="7.7109375" style="290" customWidth="1"/>
    <col min="12808" max="12808" width="7.85546875" style="290" bestFit="1" customWidth="1"/>
    <col min="12809" max="12809" width="7.7109375" style="290" customWidth="1"/>
    <col min="12810" max="12810" width="9.7109375" style="290" customWidth="1"/>
    <col min="12811" max="12811" width="5.7109375" style="290" customWidth="1"/>
    <col min="12812" max="12812" width="6.7109375" style="290" customWidth="1"/>
    <col min="12813" max="12813" width="5.7109375" style="290" customWidth="1"/>
    <col min="12814" max="12816" width="10.7109375" style="290" bestFit="1" customWidth="1"/>
    <col min="12817" max="13056" width="9.140625" style="290"/>
    <col min="13057" max="13057" width="8.7109375" style="290" customWidth="1"/>
    <col min="13058" max="13063" width="7.7109375" style="290" customWidth="1"/>
    <col min="13064" max="13064" width="7.85546875" style="290" bestFit="1" customWidth="1"/>
    <col min="13065" max="13065" width="7.7109375" style="290" customWidth="1"/>
    <col min="13066" max="13066" width="9.7109375" style="290" customWidth="1"/>
    <col min="13067" max="13067" width="5.7109375" style="290" customWidth="1"/>
    <col min="13068" max="13068" width="6.7109375" style="290" customWidth="1"/>
    <col min="13069" max="13069" width="5.7109375" style="290" customWidth="1"/>
    <col min="13070" max="13072" width="10.7109375" style="290" bestFit="1" customWidth="1"/>
    <col min="13073" max="13312" width="9.140625" style="290"/>
    <col min="13313" max="13313" width="8.7109375" style="290" customWidth="1"/>
    <col min="13314" max="13319" width="7.7109375" style="290" customWidth="1"/>
    <col min="13320" max="13320" width="7.85546875" style="290" bestFit="1" customWidth="1"/>
    <col min="13321" max="13321" width="7.7109375" style="290" customWidth="1"/>
    <col min="13322" max="13322" width="9.7109375" style="290" customWidth="1"/>
    <col min="13323" max="13323" width="5.7109375" style="290" customWidth="1"/>
    <col min="13324" max="13324" width="6.7109375" style="290" customWidth="1"/>
    <col min="13325" max="13325" width="5.7109375" style="290" customWidth="1"/>
    <col min="13326" max="13328" width="10.7109375" style="290" bestFit="1" customWidth="1"/>
    <col min="13329" max="13568" width="9.140625" style="290"/>
    <col min="13569" max="13569" width="8.7109375" style="290" customWidth="1"/>
    <col min="13570" max="13575" width="7.7109375" style="290" customWidth="1"/>
    <col min="13576" max="13576" width="7.85546875" style="290" bestFit="1" customWidth="1"/>
    <col min="13577" max="13577" width="7.7109375" style="290" customWidth="1"/>
    <col min="13578" max="13578" width="9.7109375" style="290" customWidth="1"/>
    <col min="13579" max="13579" width="5.7109375" style="290" customWidth="1"/>
    <col min="13580" max="13580" width="6.7109375" style="290" customWidth="1"/>
    <col min="13581" max="13581" width="5.7109375" style="290" customWidth="1"/>
    <col min="13582" max="13584" width="10.7109375" style="290" bestFit="1" customWidth="1"/>
    <col min="13585" max="13824" width="9.140625" style="290"/>
    <col min="13825" max="13825" width="8.7109375" style="290" customWidth="1"/>
    <col min="13826" max="13831" width="7.7109375" style="290" customWidth="1"/>
    <col min="13832" max="13832" width="7.85546875" style="290" bestFit="1" customWidth="1"/>
    <col min="13833" max="13833" width="7.7109375" style="290" customWidth="1"/>
    <col min="13834" max="13834" width="9.7109375" style="290" customWidth="1"/>
    <col min="13835" max="13835" width="5.7109375" style="290" customWidth="1"/>
    <col min="13836" max="13836" width="6.7109375" style="290" customWidth="1"/>
    <col min="13837" max="13837" width="5.7109375" style="290" customWidth="1"/>
    <col min="13838" max="13840" width="10.7109375" style="290" bestFit="1" customWidth="1"/>
    <col min="13841" max="14080" width="9.140625" style="290"/>
    <col min="14081" max="14081" width="8.7109375" style="290" customWidth="1"/>
    <col min="14082" max="14087" width="7.7109375" style="290" customWidth="1"/>
    <col min="14088" max="14088" width="7.85546875" style="290" bestFit="1" customWidth="1"/>
    <col min="14089" max="14089" width="7.7109375" style="290" customWidth="1"/>
    <col min="14090" max="14090" width="9.7109375" style="290" customWidth="1"/>
    <col min="14091" max="14091" width="5.7109375" style="290" customWidth="1"/>
    <col min="14092" max="14092" width="6.7109375" style="290" customWidth="1"/>
    <col min="14093" max="14093" width="5.7109375" style="290" customWidth="1"/>
    <col min="14094" max="14096" width="10.7109375" style="290" bestFit="1" customWidth="1"/>
    <col min="14097" max="14336" width="9.140625" style="290"/>
    <col min="14337" max="14337" width="8.7109375" style="290" customWidth="1"/>
    <col min="14338" max="14343" width="7.7109375" style="290" customWidth="1"/>
    <col min="14344" max="14344" width="7.85546875" style="290" bestFit="1" customWidth="1"/>
    <col min="14345" max="14345" width="7.7109375" style="290" customWidth="1"/>
    <col min="14346" max="14346" width="9.7109375" style="290" customWidth="1"/>
    <col min="14347" max="14347" width="5.7109375" style="290" customWidth="1"/>
    <col min="14348" max="14348" width="6.7109375" style="290" customWidth="1"/>
    <col min="14349" max="14349" width="5.7109375" style="290" customWidth="1"/>
    <col min="14350" max="14352" width="10.7109375" style="290" bestFit="1" customWidth="1"/>
    <col min="14353" max="14592" width="9.140625" style="290"/>
    <col min="14593" max="14593" width="8.7109375" style="290" customWidth="1"/>
    <col min="14594" max="14599" width="7.7109375" style="290" customWidth="1"/>
    <col min="14600" max="14600" width="7.85546875" style="290" bestFit="1" customWidth="1"/>
    <col min="14601" max="14601" width="7.7109375" style="290" customWidth="1"/>
    <col min="14602" max="14602" width="9.7109375" style="290" customWidth="1"/>
    <col min="14603" max="14603" width="5.7109375" style="290" customWidth="1"/>
    <col min="14604" max="14604" width="6.7109375" style="290" customWidth="1"/>
    <col min="14605" max="14605" width="5.7109375" style="290" customWidth="1"/>
    <col min="14606" max="14608" width="10.7109375" style="290" bestFit="1" customWidth="1"/>
    <col min="14609" max="14848" width="9.140625" style="290"/>
    <col min="14849" max="14849" width="8.7109375" style="290" customWidth="1"/>
    <col min="14850" max="14855" width="7.7109375" style="290" customWidth="1"/>
    <col min="14856" max="14856" width="7.85546875" style="290" bestFit="1" customWidth="1"/>
    <col min="14857" max="14857" width="7.7109375" style="290" customWidth="1"/>
    <col min="14858" max="14858" width="9.7109375" style="290" customWidth="1"/>
    <col min="14859" max="14859" width="5.7109375" style="290" customWidth="1"/>
    <col min="14860" max="14860" width="6.7109375" style="290" customWidth="1"/>
    <col min="14861" max="14861" width="5.7109375" style="290" customWidth="1"/>
    <col min="14862" max="14864" width="10.7109375" style="290" bestFit="1" customWidth="1"/>
    <col min="14865" max="15104" width="9.140625" style="290"/>
    <col min="15105" max="15105" width="8.7109375" style="290" customWidth="1"/>
    <col min="15106" max="15111" width="7.7109375" style="290" customWidth="1"/>
    <col min="15112" max="15112" width="7.85546875" style="290" bestFit="1" customWidth="1"/>
    <col min="15113" max="15113" width="7.7109375" style="290" customWidth="1"/>
    <col min="15114" max="15114" width="9.7109375" style="290" customWidth="1"/>
    <col min="15115" max="15115" width="5.7109375" style="290" customWidth="1"/>
    <col min="15116" max="15116" width="6.7109375" style="290" customWidth="1"/>
    <col min="15117" max="15117" width="5.7109375" style="290" customWidth="1"/>
    <col min="15118" max="15120" width="10.7109375" style="290" bestFit="1" customWidth="1"/>
    <col min="15121" max="15360" width="9.140625" style="290"/>
    <col min="15361" max="15361" width="8.7109375" style="290" customWidth="1"/>
    <col min="15362" max="15367" width="7.7109375" style="290" customWidth="1"/>
    <col min="15368" max="15368" width="7.85546875" style="290" bestFit="1" customWidth="1"/>
    <col min="15369" max="15369" width="7.7109375" style="290" customWidth="1"/>
    <col min="15370" max="15370" width="9.7109375" style="290" customWidth="1"/>
    <col min="15371" max="15371" width="5.7109375" style="290" customWidth="1"/>
    <col min="15372" max="15372" width="6.7109375" style="290" customWidth="1"/>
    <col min="15373" max="15373" width="5.7109375" style="290" customWidth="1"/>
    <col min="15374" max="15376" width="10.7109375" style="290" bestFit="1" customWidth="1"/>
    <col min="15377" max="15616" width="9.140625" style="290"/>
    <col min="15617" max="15617" width="8.7109375" style="290" customWidth="1"/>
    <col min="15618" max="15623" width="7.7109375" style="290" customWidth="1"/>
    <col min="15624" max="15624" width="7.85546875" style="290" bestFit="1" customWidth="1"/>
    <col min="15625" max="15625" width="7.7109375" style="290" customWidth="1"/>
    <col min="15626" max="15626" width="9.7109375" style="290" customWidth="1"/>
    <col min="15627" max="15627" width="5.7109375" style="290" customWidth="1"/>
    <col min="15628" max="15628" width="6.7109375" style="290" customWidth="1"/>
    <col min="15629" max="15629" width="5.7109375" style="290" customWidth="1"/>
    <col min="15630" max="15632" width="10.7109375" style="290" bestFit="1" customWidth="1"/>
    <col min="15633" max="15872" width="9.140625" style="290"/>
    <col min="15873" max="15873" width="8.7109375" style="290" customWidth="1"/>
    <col min="15874" max="15879" width="7.7109375" style="290" customWidth="1"/>
    <col min="15880" max="15880" width="7.85546875" style="290" bestFit="1" customWidth="1"/>
    <col min="15881" max="15881" width="7.7109375" style="290" customWidth="1"/>
    <col min="15882" max="15882" width="9.7109375" style="290" customWidth="1"/>
    <col min="15883" max="15883" width="5.7109375" style="290" customWidth="1"/>
    <col min="15884" max="15884" width="6.7109375" style="290" customWidth="1"/>
    <col min="15885" max="15885" width="5.7109375" style="290" customWidth="1"/>
    <col min="15886" max="15888" width="10.7109375" style="290" bestFit="1" customWidth="1"/>
    <col min="15889" max="16128" width="9.140625" style="290"/>
    <col min="16129" max="16129" width="8.7109375" style="290" customWidth="1"/>
    <col min="16130" max="16135" width="7.7109375" style="290" customWidth="1"/>
    <col min="16136" max="16136" width="7.85546875" style="290" bestFit="1" customWidth="1"/>
    <col min="16137" max="16137" width="7.7109375" style="290" customWidth="1"/>
    <col min="16138" max="16138" width="9.7109375" style="290" customWidth="1"/>
    <col min="16139" max="16139" width="5.7109375" style="290" customWidth="1"/>
    <col min="16140" max="16140" width="6.7109375" style="290" customWidth="1"/>
    <col min="16141" max="16141" width="5.7109375" style="290" customWidth="1"/>
    <col min="16142" max="16144" width="10.7109375" style="290" bestFit="1" customWidth="1"/>
    <col min="16145" max="16384" width="9.140625" style="290"/>
  </cols>
  <sheetData>
    <row r="1" spans="1:15" s="284" customFormat="1" ht="18.75" customHeight="1">
      <c r="A1" s="356" t="s">
        <v>174</v>
      </c>
      <c r="B1" s="356"/>
      <c r="C1" s="356"/>
      <c r="D1" s="356"/>
      <c r="E1" s="356"/>
      <c r="F1" s="356"/>
      <c r="G1" s="356"/>
      <c r="H1" s="356"/>
      <c r="I1" s="356"/>
      <c r="J1" s="356"/>
      <c r="K1" s="356"/>
      <c r="L1" s="356"/>
      <c r="M1" s="356"/>
    </row>
    <row r="2" spans="1:15" s="284" customFormat="1" ht="15.75" customHeight="1" thickBot="1">
      <c r="A2" s="285"/>
      <c r="B2" s="285"/>
      <c r="C2" s="285"/>
      <c r="D2" s="285"/>
      <c r="E2" s="286"/>
      <c r="F2" s="285"/>
      <c r="G2" s="285"/>
      <c r="H2" s="285"/>
      <c r="I2" s="285"/>
      <c r="J2" s="285"/>
      <c r="K2" s="357" t="s">
        <v>175</v>
      </c>
      <c r="L2" s="357"/>
      <c r="M2" s="357"/>
      <c r="O2" s="287"/>
    </row>
    <row r="3" spans="1:15" ht="20.100000000000001" customHeight="1">
      <c r="A3" s="288" t="s">
        <v>176</v>
      </c>
      <c r="B3" s="358" t="s">
        <v>177</v>
      </c>
      <c r="C3" s="359"/>
      <c r="D3" s="360"/>
      <c r="E3" s="359" t="s">
        <v>178</v>
      </c>
      <c r="F3" s="359"/>
      <c r="G3" s="359"/>
      <c r="H3" s="361" t="s">
        <v>179</v>
      </c>
      <c r="I3" s="363" t="s">
        <v>180</v>
      </c>
      <c r="J3" s="363" t="s">
        <v>181</v>
      </c>
      <c r="K3" s="363" t="s">
        <v>182</v>
      </c>
      <c r="L3" s="365" t="s">
        <v>183</v>
      </c>
      <c r="M3" s="367" t="s">
        <v>184</v>
      </c>
      <c r="N3" s="289"/>
      <c r="O3" s="289"/>
    </row>
    <row r="4" spans="1:15" ht="30" customHeight="1">
      <c r="A4" s="291" t="s">
        <v>185</v>
      </c>
      <c r="B4" s="292" t="s">
        <v>186</v>
      </c>
      <c r="C4" s="293" t="s">
        <v>187</v>
      </c>
      <c r="D4" s="294" t="s">
        <v>73</v>
      </c>
      <c r="E4" s="293" t="s">
        <v>71</v>
      </c>
      <c r="F4" s="293" t="s">
        <v>72</v>
      </c>
      <c r="G4" s="293" t="s">
        <v>188</v>
      </c>
      <c r="H4" s="362"/>
      <c r="I4" s="364"/>
      <c r="J4" s="364"/>
      <c r="K4" s="364"/>
      <c r="L4" s="366"/>
      <c r="M4" s="368"/>
      <c r="O4" s="289"/>
    </row>
    <row r="5" spans="1:15" ht="35.1" customHeight="1">
      <c r="A5" s="295" t="s">
        <v>189</v>
      </c>
      <c r="B5" s="296">
        <v>1392</v>
      </c>
      <c r="C5" s="296">
        <v>459</v>
      </c>
      <c r="D5" s="297">
        <f>B5-C5</f>
        <v>933</v>
      </c>
      <c r="E5" s="298">
        <v>5450</v>
      </c>
      <c r="F5" s="296">
        <v>4238</v>
      </c>
      <c r="G5" s="299">
        <f>E5-F5</f>
        <v>1212</v>
      </c>
      <c r="H5" s="297">
        <v>-314</v>
      </c>
      <c r="I5" s="300">
        <v>1831</v>
      </c>
      <c r="J5" s="301">
        <v>65697</v>
      </c>
      <c r="K5" s="302">
        <v>2.7870374598535705</v>
      </c>
      <c r="L5" s="296">
        <v>605</v>
      </c>
      <c r="M5" s="296">
        <v>46</v>
      </c>
    </row>
    <row r="6" spans="1:15" ht="35.1" customHeight="1">
      <c r="A6" s="303" t="s">
        <v>190</v>
      </c>
      <c r="B6" s="296">
        <v>1045</v>
      </c>
      <c r="C6" s="296">
        <v>527</v>
      </c>
      <c r="D6" s="297">
        <f>B6-C6</f>
        <v>518</v>
      </c>
      <c r="E6" s="298">
        <v>4346</v>
      </c>
      <c r="F6" s="296">
        <v>3890</v>
      </c>
      <c r="G6" s="299">
        <f>E6-F6</f>
        <v>456</v>
      </c>
      <c r="H6" s="297">
        <v>13</v>
      </c>
      <c r="I6" s="300">
        <v>987</v>
      </c>
      <c r="J6" s="301">
        <v>82126</v>
      </c>
      <c r="K6" s="302">
        <v>1.2018118500840174</v>
      </c>
      <c r="L6" s="296">
        <v>474</v>
      </c>
      <c r="M6" s="296">
        <v>101</v>
      </c>
    </row>
    <row r="7" spans="1:15" ht="35.1" customHeight="1">
      <c r="A7" s="303" t="s">
        <v>191</v>
      </c>
      <c r="B7" s="304">
        <v>1355</v>
      </c>
      <c r="C7" s="305">
        <v>703</v>
      </c>
      <c r="D7" s="306">
        <f>B7-C7</f>
        <v>652</v>
      </c>
      <c r="E7" s="307">
        <v>8316</v>
      </c>
      <c r="F7" s="305">
        <v>5950</v>
      </c>
      <c r="G7" s="308">
        <f>E7-F7</f>
        <v>2366</v>
      </c>
      <c r="H7" s="306">
        <v>-71</v>
      </c>
      <c r="I7" s="309">
        <f>D7+G7+H7</f>
        <v>2947</v>
      </c>
      <c r="J7" s="310">
        <v>105771</v>
      </c>
      <c r="K7" s="311">
        <v>2.9</v>
      </c>
      <c r="L7" s="305">
        <v>695</v>
      </c>
      <c r="M7" s="305">
        <v>128</v>
      </c>
    </row>
    <row r="8" spans="1:15" ht="35.1" customHeight="1">
      <c r="A8" s="312" t="s">
        <v>192</v>
      </c>
      <c r="B8" s="296">
        <v>1362</v>
      </c>
      <c r="C8" s="296">
        <v>764</v>
      </c>
      <c r="D8" s="297">
        <v>598</v>
      </c>
      <c r="E8" s="298">
        <v>6868</v>
      </c>
      <c r="F8" s="296">
        <v>7088</v>
      </c>
      <c r="G8" s="299">
        <v>-220</v>
      </c>
      <c r="H8" s="297">
        <v>9</v>
      </c>
      <c r="I8" s="300">
        <v>387</v>
      </c>
      <c r="J8" s="301">
        <v>114702</v>
      </c>
      <c r="K8" s="302">
        <v>0.33853824957354678</v>
      </c>
      <c r="L8" s="296">
        <v>744</v>
      </c>
      <c r="M8" s="296">
        <v>209</v>
      </c>
    </row>
    <row r="9" spans="1:15" ht="35.1" customHeight="1">
      <c r="A9" s="303" t="s">
        <v>193</v>
      </c>
      <c r="B9" s="296">
        <v>1376</v>
      </c>
      <c r="C9" s="296">
        <v>654</v>
      </c>
      <c r="D9" s="297">
        <v>722</v>
      </c>
      <c r="E9" s="298">
        <v>7375</v>
      </c>
      <c r="F9" s="296">
        <v>6736</v>
      </c>
      <c r="G9" s="299">
        <v>639</v>
      </c>
      <c r="H9" s="297">
        <v>-68</v>
      </c>
      <c r="I9" s="300">
        <v>1293</v>
      </c>
      <c r="J9" s="301">
        <v>115995</v>
      </c>
      <c r="K9" s="302">
        <v>1.1272689229481614</v>
      </c>
      <c r="L9" s="296">
        <v>796</v>
      </c>
      <c r="M9" s="296">
        <v>204</v>
      </c>
    </row>
    <row r="10" spans="1:15" ht="35.1" customHeight="1">
      <c r="A10" s="303" t="s">
        <v>194</v>
      </c>
      <c r="B10" s="296">
        <v>1335</v>
      </c>
      <c r="C10" s="296">
        <v>713</v>
      </c>
      <c r="D10" s="297">
        <v>622</v>
      </c>
      <c r="E10" s="298">
        <v>7501</v>
      </c>
      <c r="F10" s="296">
        <v>6823</v>
      </c>
      <c r="G10" s="299">
        <v>678</v>
      </c>
      <c r="H10" s="297">
        <v>-56</v>
      </c>
      <c r="I10" s="300">
        <v>1244</v>
      </c>
      <c r="J10" s="301">
        <v>117239</v>
      </c>
      <c r="K10" s="302">
        <v>1.0724600198284409</v>
      </c>
      <c r="L10" s="296">
        <v>809</v>
      </c>
      <c r="M10" s="296">
        <v>238</v>
      </c>
    </row>
    <row r="11" spans="1:15" ht="35.1" customHeight="1">
      <c r="A11" s="303" t="s">
        <v>195</v>
      </c>
      <c r="B11" s="296">
        <v>1388</v>
      </c>
      <c r="C11" s="296">
        <v>747</v>
      </c>
      <c r="D11" s="297">
        <v>641</v>
      </c>
      <c r="E11" s="298">
        <v>8249</v>
      </c>
      <c r="F11" s="296">
        <v>6720</v>
      </c>
      <c r="G11" s="299">
        <f>E11-F11</f>
        <v>1529</v>
      </c>
      <c r="H11" s="297">
        <v>-65</v>
      </c>
      <c r="I11" s="300">
        <v>2105</v>
      </c>
      <c r="J11" s="301">
        <v>119344</v>
      </c>
      <c r="K11" s="302">
        <v>1.7954776141045217</v>
      </c>
      <c r="L11" s="296">
        <v>808</v>
      </c>
      <c r="M11" s="296">
        <v>234</v>
      </c>
    </row>
    <row r="12" spans="1:15" ht="35.1" customHeight="1">
      <c r="A12" s="303" t="s">
        <v>196</v>
      </c>
      <c r="B12" s="296">
        <v>1423</v>
      </c>
      <c r="C12" s="296">
        <v>761</v>
      </c>
      <c r="D12" s="297">
        <v>662</v>
      </c>
      <c r="E12" s="298">
        <v>7733</v>
      </c>
      <c r="F12" s="296">
        <v>6197</v>
      </c>
      <c r="G12" s="299">
        <f>E12-F12</f>
        <v>1536</v>
      </c>
      <c r="H12" s="297">
        <v>-46</v>
      </c>
      <c r="I12" s="300">
        <v>2152</v>
      </c>
      <c r="J12" s="301">
        <v>121496</v>
      </c>
      <c r="K12" s="302">
        <v>1.8031907762434642</v>
      </c>
      <c r="L12" s="313">
        <v>824</v>
      </c>
      <c r="M12" s="313">
        <v>240</v>
      </c>
    </row>
    <row r="13" spans="1:15" ht="35.1" customHeight="1">
      <c r="A13" s="303" t="s">
        <v>197</v>
      </c>
      <c r="B13" s="296">
        <v>1473</v>
      </c>
      <c r="C13" s="296">
        <v>873</v>
      </c>
      <c r="D13" s="297">
        <v>600</v>
      </c>
      <c r="E13" s="298">
        <v>8128</v>
      </c>
      <c r="F13" s="296">
        <v>7133</v>
      </c>
      <c r="G13" s="299">
        <f>E13-F13</f>
        <v>995</v>
      </c>
      <c r="H13" s="297">
        <v>86</v>
      </c>
      <c r="I13" s="300">
        <v>1681</v>
      </c>
      <c r="J13" s="301">
        <v>174205</v>
      </c>
      <c r="K13" s="302">
        <v>1.5</v>
      </c>
      <c r="L13" s="314">
        <v>980</v>
      </c>
      <c r="M13" s="314">
        <v>303</v>
      </c>
    </row>
    <row r="14" spans="1:15" ht="35.1" customHeight="1">
      <c r="A14" s="303" t="s">
        <v>198</v>
      </c>
      <c r="B14" s="296">
        <v>1650</v>
      </c>
      <c r="C14" s="296">
        <v>1317</v>
      </c>
      <c r="D14" s="297">
        <f>B14-C14</f>
        <v>333</v>
      </c>
      <c r="E14" s="298">
        <v>9139</v>
      </c>
      <c r="F14" s="296">
        <v>8209</v>
      </c>
      <c r="G14" s="299">
        <f>E14-F14</f>
        <v>930</v>
      </c>
      <c r="H14" s="297">
        <v>89</v>
      </c>
      <c r="I14" s="300">
        <v>1352</v>
      </c>
      <c r="J14" s="301">
        <v>175557</v>
      </c>
      <c r="K14" s="302">
        <v>0.77609712694813582</v>
      </c>
      <c r="L14" s="313">
        <v>1009</v>
      </c>
      <c r="M14" s="313">
        <v>287</v>
      </c>
    </row>
    <row r="15" spans="1:15" ht="35.1" customHeight="1">
      <c r="A15" s="303" t="s">
        <v>210</v>
      </c>
      <c r="B15" s="296">
        <v>1767</v>
      </c>
      <c r="C15" s="296">
        <v>1387</v>
      </c>
      <c r="D15" s="297">
        <v>380</v>
      </c>
      <c r="E15" s="298">
        <v>8672</v>
      </c>
      <c r="F15" s="296">
        <v>7830</v>
      </c>
      <c r="G15" s="299">
        <v>842</v>
      </c>
      <c r="H15" s="297">
        <v>79</v>
      </c>
      <c r="I15" s="300">
        <v>1301</v>
      </c>
      <c r="J15" s="301">
        <v>176858</v>
      </c>
      <c r="K15" s="302">
        <v>0.70746253353611643</v>
      </c>
      <c r="L15" s="313">
        <v>1079</v>
      </c>
      <c r="M15" s="313">
        <v>289</v>
      </c>
    </row>
    <row r="16" spans="1:15" ht="35.1" customHeight="1">
      <c r="A16" s="303" t="s">
        <v>199</v>
      </c>
      <c r="B16" s="296">
        <v>1906</v>
      </c>
      <c r="C16" s="296">
        <v>1385</v>
      </c>
      <c r="D16" s="297">
        <v>521</v>
      </c>
      <c r="E16" s="298">
        <v>7969</v>
      </c>
      <c r="F16" s="296">
        <v>7858</v>
      </c>
      <c r="G16" s="299">
        <v>111</v>
      </c>
      <c r="H16" s="297">
        <v>45</v>
      </c>
      <c r="I16" s="300">
        <f t="shared" ref="I16:I21" si="0">D16+G16+H16</f>
        <v>677</v>
      </c>
      <c r="J16" s="301">
        <v>177535</v>
      </c>
      <c r="K16" s="302">
        <v>0.38279297515520899</v>
      </c>
      <c r="L16" s="313">
        <v>1059</v>
      </c>
      <c r="M16" s="313">
        <v>322</v>
      </c>
      <c r="N16" s="289"/>
    </row>
    <row r="17" spans="1:13" ht="35.1" customHeight="1">
      <c r="A17" s="315" t="s">
        <v>200</v>
      </c>
      <c r="B17" s="316">
        <v>1822</v>
      </c>
      <c r="C17" s="316">
        <v>1435</v>
      </c>
      <c r="D17" s="317">
        <v>387</v>
      </c>
      <c r="E17" s="318">
        <v>7334</v>
      </c>
      <c r="F17" s="316">
        <v>7802</v>
      </c>
      <c r="G17" s="319">
        <v>-468</v>
      </c>
      <c r="H17" s="320">
        <v>63</v>
      </c>
      <c r="I17" s="321">
        <f t="shared" si="0"/>
        <v>-18</v>
      </c>
      <c r="J17" s="322">
        <v>177517</v>
      </c>
      <c r="K17" s="302">
        <v>0</v>
      </c>
      <c r="L17" s="230">
        <v>1068</v>
      </c>
      <c r="M17" s="230">
        <v>342</v>
      </c>
    </row>
    <row r="18" spans="1:13" ht="35.1" customHeight="1">
      <c r="A18" s="303" t="s">
        <v>201</v>
      </c>
      <c r="B18" s="316">
        <v>1883</v>
      </c>
      <c r="C18" s="316">
        <v>1460</v>
      </c>
      <c r="D18" s="317">
        <f>B18-C18</f>
        <v>423</v>
      </c>
      <c r="E18" s="318">
        <v>6948</v>
      </c>
      <c r="F18" s="316">
        <v>7023</v>
      </c>
      <c r="G18" s="319">
        <f>E18-F18</f>
        <v>-75</v>
      </c>
      <c r="H18" s="320">
        <v>47</v>
      </c>
      <c r="I18" s="321">
        <f t="shared" si="0"/>
        <v>395</v>
      </c>
      <c r="J18" s="323">
        <v>177912</v>
      </c>
      <c r="K18" s="302">
        <f>ROUND((J18-J17)/J18*100,1000)</f>
        <v>0.222019874994379</v>
      </c>
      <c r="L18" s="230">
        <v>965</v>
      </c>
      <c r="M18" s="230">
        <v>373</v>
      </c>
    </row>
    <row r="19" spans="1:13" ht="35.1" customHeight="1">
      <c r="A19" s="303" t="s">
        <v>212</v>
      </c>
      <c r="B19" s="316">
        <v>1832</v>
      </c>
      <c r="C19" s="316">
        <v>1488</v>
      </c>
      <c r="D19" s="317">
        <v>344</v>
      </c>
      <c r="E19" s="318">
        <v>7207</v>
      </c>
      <c r="F19" s="316">
        <v>6895</v>
      </c>
      <c r="G19" s="319">
        <v>312</v>
      </c>
      <c r="H19" s="320">
        <v>85</v>
      </c>
      <c r="I19" s="321">
        <f t="shared" si="0"/>
        <v>741</v>
      </c>
      <c r="J19" s="323">
        <v>178653</v>
      </c>
      <c r="K19" s="302">
        <f>ROUND((J19-J18)/J19*100,1000)</f>
        <v>0.414770532820608</v>
      </c>
      <c r="L19" s="324">
        <v>978</v>
      </c>
      <c r="M19" s="324">
        <v>347</v>
      </c>
    </row>
    <row r="20" spans="1:13" s="325" customFormat="1" ht="35.1" customHeight="1">
      <c r="A20" s="312" t="s">
        <v>211</v>
      </c>
      <c r="B20" s="296">
        <v>1812</v>
      </c>
      <c r="C20" s="296">
        <v>1588</v>
      </c>
      <c r="D20" s="297">
        <v>224</v>
      </c>
      <c r="E20" s="298">
        <v>6804</v>
      </c>
      <c r="F20" s="296">
        <v>6950</v>
      </c>
      <c r="G20" s="299">
        <v>-146</v>
      </c>
      <c r="H20" s="297">
        <v>71</v>
      </c>
      <c r="I20" s="300">
        <f t="shared" si="0"/>
        <v>149</v>
      </c>
      <c r="J20" s="301">
        <v>178802</v>
      </c>
      <c r="K20" s="302">
        <f>ROUND((J20-J19)/J20*100,1000)</f>
        <v>8.3332401203565998E-2</v>
      </c>
      <c r="L20" s="296">
        <v>942</v>
      </c>
      <c r="M20" s="296">
        <v>316</v>
      </c>
    </row>
    <row r="21" spans="1:13" s="325" customFormat="1" ht="35.1" customHeight="1">
      <c r="A21" s="312" t="s">
        <v>213</v>
      </c>
      <c r="B21" s="296">
        <v>1846</v>
      </c>
      <c r="C21" s="296">
        <v>1566</v>
      </c>
      <c r="D21" s="297">
        <f>B21-C21</f>
        <v>280</v>
      </c>
      <c r="E21" s="298">
        <v>7774</v>
      </c>
      <c r="F21" s="296">
        <v>8272</v>
      </c>
      <c r="G21" s="299">
        <f>E21-F21</f>
        <v>-498</v>
      </c>
      <c r="H21" s="297">
        <v>-344</v>
      </c>
      <c r="I21" s="300">
        <f t="shared" si="0"/>
        <v>-562</v>
      </c>
      <c r="J21" s="301">
        <v>182853</v>
      </c>
      <c r="K21" s="326" t="s">
        <v>207</v>
      </c>
      <c r="L21" s="296">
        <v>939</v>
      </c>
      <c r="M21" s="296">
        <v>302</v>
      </c>
    </row>
    <row r="22" spans="1:13" ht="35.1" customHeight="1">
      <c r="A22" s="327" t="s">
        <v>214</v>
      </c>
      <c r="B22" s="328">
        <v>1792</v>
      </c>
      <c r="C22" s="328">
        <v>1572</v>
      </c>
      <c r="D22" s="329">
        <f>B22-C22</f>
        <v>220</v>
      </c>
      <c r="E22" s="330">
        <v>8693</v>
      </c>
      <c r="F22" s="328">
        <v>8013</v>
      </c>
      <c r="G22" s="331">
        <f>E22-F22</f>
        <v>680</v>
      </c>
      <c r="H22" s="329">
        <v>-441</v>
      </c>
      <c r="I22" s="332">
        <f>D22+G22+H22</f>
        <v>459</v>
      </c>
      <c r="J22" s="333">
        <v>183312</v>
      </c>
      <c r="K22" s="334">
        <f>ROUND((J22-J21)/J22*100,1000)</f>
        <v>0.25039277297721901</v>
      </c>
      <c r="L22" s="328">
        <v>917</v>
      </c>
      <c r="M22" s="328">
        <v>284</v>
      </c>
    </row>
    <row r="23" spans="1:13" ht="3.95" customHeight="1" thickBot="1">
      <c r="A23" s="335"/>
      <c r="B23" s="336"/>
      <c r="C23" s="336"/>
      <c r="D23" s="336"/>
      <c r="E23" s="337"/>
      <c r="F23" s="336"/>
      <c r="G23" s="338"/>
      <c r="H23" s="336"/>
      <c r="I23" s="339"/>
      <c r="J23" s="339"/>
      <c r="K23" s="339"/>
      <c r="L23" s="336"/>
      <c r="M23" s="336"/>
    </row>
    <row r="24" spans="1:13" s="341" customFormat="1" ht="15.75" customHeight="1">
      <c r="A24" s="340" t="s">
        <v>202</v>
      </c>
      <c r="K24" s="355" t="s">
        <v>203</v>
      </c>
      <c r="L24" s="355"/>
      <c r="M24" s="355"/>
    </row>
    <row r="25" spans="1:13" s="341" customFormat="1" ht="11.25">
      <c r="A25" s="342" t="s">
        <v>204</v>
      </c>
      <c r="B25" s="343"/>
      <c r="C25" s="343"/>
      <c r="D25" s="343"/>
      <c r="E25" s="343"/>
      <c r="F25" s="343"/>
      <c r="G25" s="344"/>
    </row>
    <row r="26" spans="1:13" s="341" customFormat="1" ht="11.25">
      <c r="A26" s="342" t="s">
        <v>205</v>
      </c>
      <c r="B26" s="342"/>
      <c r="C26" s="342"/>
      <c r="D26" s="342"/>
      <c r="E26" s="342"/>
    </row>
    <row r="27" spans="1:13" s="341" customFormat="1" ht="11.25">
      <c r="A27" s="354" t="s">
        <v>206</v>
      </c>
      <c r="B27" s="354"/>
      <c r="C27" s="354"/>
      <c r="D27" s="354"/>
      <c r="E27" s="354"/>
      <c r="F27" s="354"/>
      <c r="G27" s="354"/>
      <c r="H27" s="354"/>
      <c r="I27" s="354"/>
      <c r="J27" s="354"/>
      <c r="K27" s="354"/>
      <c r="L27" s="354"/>
      <c r="M27" s="354"/>
    </row>
    <row r="28" spans="1:13" s="341" customFormat="1" ht="11.25">
      <c r="A28" s="354" t="s">
        <v>216</v>
      </c>
      <c r="B28" s="354"/>
      <c r="C28" s="354"/>
      <c r="D28" s="354"/>
      <c r="E28" s="354"/>
      <c r="F28" s="354"/>
      <c r="G28" s="354"/>
      <c r="H28" s="354"/>
      <c r="I28" s="354"/>
      <c r="J28" s="354"/>
      <c r="K28" s="354"/>
      <c r="L28" s="354"/>
      <c r="M28" s="354"/>
    </row>
    <row r="29" spans="1:13">
      <c r="B29" s="325"/>
      <c r="C29" s="325"/>
      <c r="D29" s="325"/>
      <c r="E29" s="325"/>
      <c r="F29" s="325"/>
      <c r="G29" s="325"/>
    </row>
    <row r="30" spans="1:13">
      <c r="A30" s="325"/>
      <c r="B30" s="325"/>
      <c r="C30" s="325"/>
      <c r="D30" s="325"/>
      <c r="E30" s="325"/>
      <c r="F30" s="325"/>
      <c r="G30" s="325"/>
    </row>
  </sheetData>
  <mergeCells count="13">
    <mergeCell ref="A28:M28"/>
    <mergeCell ref="K24:M24"/>
    <mergeCell ref="A27:M27"/>
    <mergeCell ref="A1:M1"/>
    <mergeCell ref="K2:M2"/>
    <mergeCell ref="B3:D3"/>
    <mergeCell ref="E3:G3"/>
    <mergeCell ref="H3:H4"/>
    <mergeCell ref="I3:I4"/>
    <mergeCell ref="J3:J4"/>
    <mergeCell ref="K3:K4"/>
    <mergeCell ref="L3:L4"/>
    <mergeCell ref="M3:M4"/>
  </mergeCells>
  <phoneticPr fontId="1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AJ87"/>
  <sheetViews>
    <sheetView tabSelected="1" view="pageBreakPreview" zoomScale="85" zoomScaleNormal="100" zoomScaleSheetLayoutView="85" workbookViewId="0">
      <selection sqref="A1:L1"/>
    </sheetView>
  </sheetViews>
  <sheetFormatPr defaultRowHeight="12"/>
  <cols>
    <col min="1" max="1" width="8.85546875" style="10" customWidth="1"/>
    <col min="2" max="2" width="10.7109375" style="10" bestFit="1" customWidth="1"/>
    <col min="3" max="11" width="7.42578125" style="10" customWidth="1"/>
    <col min="12" max="12" width="12.5703125" style="10" customWidth="1"/>
    <col min="13" max="13" width="8.85546875" style="10" customWidth="1"/>
    <col min="14" max="14" width="10.7109375" style="10" bestFit="1" customWidth="1"/>
    <col min="15" max="23" width="7.42578125" style="10" customWidth="1"/>
    <col min="24" max="24" width="12.5703125" style="10" customWidth="1"/>
    <col min="25" max="25" width="8.85546875" style="10" customWidth="1"/>
    <col min="26" max="26" width="11" style="10" bestFit="1" customWidth="1"/>
    <col min="27" max="35" width="7.42578125" style="10" customWidth="1"/>
    <col min="36" max="36" width="12.5703125" style="10" customWidth="1"/>
    <col min="37" max="16384" width="9.140625" style="10"/>
  </cols>
  <sheetData>
    <row r="1" spans="1:36" s="24" customFormat="1" ht="17.25">
      <c r="A1" s="371" t="s">
        <v>19</v>
      </c>
      <c r="B1" s="371"/>
      <c r="C1" s="371"/>
      <c r="D1" s="371"/>
      <c r="E1" s="371"/>
      <c r="F1" s="371"/>
      <c r="G1" s="371"/>
      <c r="H1" s="371"/>
      <c r="I1" s="371"/>
      <c r="J1" s="371"/>
      <c r="K1" s="371"/>
      <c r="L1" s="371"/>
      <c r="M1" s="371" t="s">
        <v>20</v>
      </c>
      <c r="N1" s="371"/>
      <c r="O1" s="371"/>
      <c r="P1" s="371"/>
      <c r="Q1" s="371"/>
      <c r="R1" s="371"/>
      <c r="S1" s="371"/>
      <c r="T1" s="371"/>
      <c r="U1" s="371"/>
      <c r="V1" s="371"/>
      <c r="W1" s="371"/>
      <c r="X1" s="371"/>
      <c r="Y1" s="371" t="s">
        <v>21</v>
      </c>
      <c r="Z1" s="371"/>
      <c r="AA1" s="371"/>
      <c r="AB1" s="371"/>
      <c r="AC1" s="371"/>
      <c r="AD1" s="371"/>
      <c r="AE1" s="371"/>
      <c r="AF1" s="371"/>
      <c r="AG1" s="371"/>
      <c r="AH1" s="371"/>
      <c r="AI1" s="371"/>
      <c r="AJ1" s="371"/>
    </row>
    <row r="2" spans="1:36" s="25" customFormat="1" thickBot="1">
      <c r="L2" s="26" t="s">
        <v>36</v>
      </c>
      <c r="R2" s="27"/>
      <c r="S2" s="27"/>
      <c r="T2" s="27"/>
      <c r="U2" s="27"/>
      <c r="V2" s="27"/>
      <c r="W2" s="27"/>
      <c r="X2" s="26" t="s">
        <v>36</v>
      </c>
      <c r="Y2" s="28"/>
      <c r="Z2" s="28"/>
      <c r="AA2" s="28"/>
      <c r="AB2" s="28"/>
      <c r="AC2" s="28"/>
      <c r="AD2" s="28"/>
      <c r="AE2" s="28"/>
      <c r="AF2" s="28"/>
      <c r="AG2" s="28"/>
      <c r="AH2" s="28"/>
      <c r="AI2" s="28"/>
      <c r="AJ2" s="26" t="s">
        <v>36</v>
      </c>
    </row>
    <row r="3" spans="1:36" ht="15" customHeight="1">
      <c r="A3" s="372" t="s">
        <v>27</v>
      </c>
      <c r="B3" s="15" t="s">
        <v>3</v>
      </c>
      <c r="C3" s="374" t="s">
        <v>28</v>
      </c>
      <c r="D3" s="376" t="s">
        <v>0</v>
      </c>
      <c r="E3" s="376" t="s">
        <v>29</v>
      </c>
      <c r="F3" s="376" t="s">
        <v>30</v>
      </c>
      <c r="G3" s="376" t="s">
        <v>5</v>
      </c>
      <c r="H3" s="376" t="s">
        <v>6</v>
      </c>
      <c r="I3" s="376" t="s">
        <v>7</v>
      </c>
      <c r="J3" s="376" t="s">
        <v>8</v>
      </c>
      <c r="K3" s="376" t="s">
        <v>4</v>
      </c>
      <c r="L3" s="379" t="s">
        <v>31</v>
      </c>
      <c r="M3" s="381" t="s">
        <v>27</v>
      </c>
      <c r="N3" s="18" t="s">
        <v>3</v>
      </c>
      <c r="O3" s="374" t="s">
        <v>28</v>
      </c>
      <c r="P3" s="376" t="s">
        <v>0</v>
      </c>
      <c r="Q3" s="376" t="s">
        <v>29</v>
      </c>
      <c r="R3" s="376" t="s">
        <v>30</v>
      </c>
      <c r="S3" s="376" t="s">
        <v>5</v>
      </c>
      <c r="T3" s="376" t="s">
        <v>6</v>
      </c>
      <c r="U3" s="376" t="s">
        <v>7</v>
      </c>
      <c r="V3" s="376" t="s">
        <v>8</v>
      </c>
      <c r="W3" s="376" t="s">
        <v>4</v>
      </c>
      <c r="X3" s="379" t="s">
        <v>31</v>
      </c>
      <c r="Y3" s="372" t="s">
        <v>27</v>
      </c>
      <c r="Z3" s="15" t="s">
        <v>3</v>
      </c>
      <c r="AA3" s="374" t="s">
        <v>28</v>
      </c>
      <c r="AB3" s="376" t="s">
        <v>0</v>
      </c>
      <c r="AC3" s="376" t="s">
        <v>29</v>
      </c>
      <c r="AD3" s="376" t="s">
        <v>30</v>
      </c>
      <c r="AE3" s="376" t="s">
        <v>5</v>
      </c>
      <c r="AF3" s="376" t="s">
        <v>6</v>
      </c>
      <c r="AG3" s="376" t="s">
        <v>7</v>
      </c>
      <c r="AH3" s="376" t="s">
        <v>8</v>
      </c>
      <c r="AI3" s="376" t="s">
        <v>4</v>
      </c>
      <c r="AJ3" s="379" t="s">
        <v>31</v>
      </c>
    </row>
    <row r="4" spans="1:36" s="7" customFormat="1" ht="15" customHeight="1">
      <c r="A4" s="373"/>
      <c r="B4" s="16" t="s">
        <v>32</v>
      </c>
      <c r="C4" s="375"/>
      <c r="D4" s="377"/>
      <c r="E4" s="377"/>
      <c r="F4" s="377"/>
      <c r="G4" s="378"/>
      <c r="H4" s="378"/>
      <c r="I4" s="378"/>
      <c r="J4" s="378"/>
      <c r="K4" s="378"/>
      <c r="L4" s="380"/>
      <c r="M4" s="382"/>
      <c r="N4" s="19" t="s">
        <v>32</v>
      </c>
      <c r="O4" s="375"/>
      <c r="P4" s="377"/>
      <c r="Q4" s="377"/>
      <c r="R4" s="377"/>
      <c r="S4" s="378"/>
      <c r="T4" s="378"/>
      <c r="U4" s="378"/>
      <c r="V4" s="378"/>
      <c r="W4" s="378"/>
      <c r="X4" s="380"/>
      <c r="Y4" s="373"/>
      <c r="Z4" s="16" t="s">
        <v>32</v>
      </c>
      <c r="AA4" s="375"/>
      <c r="AB4" s="377"/>
      <c r="AC4" s="377"/>
      <c r="AD4" s="377"/>
      <c r="AE4" s="378"/>
      <c r="AF4" s="378"/>
      <c r="AG4" s="378"/>
      <c r="AH4" s="378"/>
      <c r="AI4" s="378"/>
      <c r="AJ4" s="380"/>
    </row>
    <row r="5" spans="1:36" ht="5.0999999999999996" customHeight="1">
      <c r="A5" s="1"/>
      <c r="B5" s="17"/>
      <c r="C5" s="2"/>
      <c r="D5" s="2"/>
      <c r="E5" s="2"/>
      <c r="F5" s="2"/>
      <c r="G5" s="2"/>
      <c r="H5" s="2"/>
      <c r="I5" s="2"/>
      <c r="J5" s="2"/>
      <c r="K5" s="2"/>
      <c r="L5" s="13"/>
      <c r="M5" s="1"/>
      <c r="N5" s="20"/>
      <c r="O5" s="2"/>
      <c r="P5" s="2"/>
      <c r="Q5" s="2"/>
      <c r="R5" s="2"/>
      <c r="S5" s="2"/>
      <c r="T5" s="2"/>
      <c r="U5" s="2"/>
      <c r="V5" s="2"/>
      <c r="W5" s="2"/>
      <c r="X5" s="13"/>
      <c r="Y5" s="3"/>
      <c r="Z5" s="21"/>
      <c r="AA5" s="4"/>
      <c r="AB5" s="4"/>
      <c r="AC5" s="4"/>
      <c r="AD5" s="4"/>
      <c r="AE5" s="4"/>
      <c r="AF5" s="4"/>
      <c r="AG5" s="4"/>
      <c r="AH5" s="4"/>
      <c r="AI5" s="4"/>
      <c r="AJ5" s="14"/>
    </row>
    <row r="6" spans="1:36" ht="16.5" customHeight="1">
      <c r="A6" s="383" t="s">
        <v>9</v>
      </c>
      <c r="B6" s="29">
        <v>27303</v>
      </c>
      <c r="C6" s="83" t="s">
        <v>16</v>
      </c>
      <c r="D6" s="83" t="s">
        <v>16</v>
      </c>
      <c r="E6" s="83" t="s">
        <v>16</v>
      </c>
      <c r="F6" s="83" t="s">
        <v>16</v>
      </c>
      <c r="G6" s="83" t="s">
        <v>16</v>
      </c>
      <c r="H6" s="83" t="s">
        <v>16</v>
      </c>
      <c r="I6" s="83" t="s">
        <v>16</v>
      </c>
      <c r="J6" s="83" t="s">
        <v>16</v>
      </c>
      <c r="K6" s="83" t="s">
        <v>16</v>
      </c>
      <c r="L6" s="84">
        <v>1392</v>
      </c>
      <c r="M6" s="383" t="s">
        <v>10</v>
      </c>
      <c r="N6" s="30">
        <v>27303</v>
      </c>
      <c r="O6" s="83" t="s">
        <v>16</v>
      </c>
      <c r="P6" s="83" t="s">
        <v>16</v>
      </c>
      <c r="Q6" s="83" t="s">
        <v>16</v>
      </c>
      <c r="R6" s="83" t="s">
        <v>16</v>
      </c>
      <c r="S6" s="83" t="s">
        <v>16</v>
      </c>
      <c r="T6" s="83" t="s">
        <v>16</v>
      </c>
      <c r="U6" s="83" t="s">
        <v>16</v>
      </c>
      <c r="V6" s="83" t="s">
        <v>16</v>
      </c>
      <c r="W6" s="83" t="s">
        <v>16</v>
      </c>
      <c r="X6" s="84">
        <v>5450</v>
      </c>
      <c r="Y6" s="384" t="s">
        <v>13</v>
      </c>
      <c r="Z6" s="121">
        <v>27303</v>
      </c>
      <c r="AA6" s="75" t="s">
        <v>23</v>
      </c>
      <c r="AB6" s="75" t="s">
        <v>23</v>
      </c>
      <c r="AC6" s="75" t="s">
        <v>23</v>
      </c>
      <c r="AD6" s="75" t="s">
        <v>23</v>
      </c>
      <c r="AE6" s="75" t="s">
        <v>16</v>
      </c>
      <c r="AF6" s="75" t="s">
        <v>16</v>
      </c>
      <c r="AG6" s="75" t="s">
        <v>16</v>
      </c>
      <c r="AH6" s="75" t="s">
        <v>16</v>
      </c>
      <c r="AI6" s="75" t="s">
        <v>16</v>
      </c>
      <c r="AJ6" s="76">
        <v>0</v>
      </c>
    </row>
    <row r="7" spans="1:36" ht="16.5" customHeight="1">
      <c r="A7" s="383"/>
      <c r="B7" s="32">
        <v>30956</v>
      </c>
      <c r="C7" s="82">
        <v>496</v>
      </c>
      <c r="D7" s="82">
        <v>270</v>
      </c>
      <c r="E7" s="82">
        <v>63</v>
      </c>
      <c r="F7" s="82">
        <v>216</v>
      </c>
      <c r="G7" s="83" t="s">
        <v>16</v>
      </c>
      <c r="H7" s="83" t="s">
        <v>16</v>
      </c>
      <c r="I7" s="83" t="s">
        <v>16</v>
      </c>
      <c r="J7" s="83" t="s">
        <v>16</v>
      </c>
      <c r="K7" s="83" t="s">
        <v>16</v>
      </c>
      <c r="L7" s="84">
        <v>1045</v>
      </c>
      <c r="M7" s="383"/>
      <c r="N7" s="33">
        <v>30956</v>
      </c>
      <c r="O7" s="82">
        <v>2234</v>
      </c>
      <c r="P7" s="82">
        <v>1137</v>
      </c>
      <c r="Q7" s="82">
        <v>276</v>
      </c>
      <c r="R7" s="82">
        <v>699</v>
      </c>
      <c r="S7" s="83" t="s">
        <v>16</v>
      </c>
      <c r="T7" s="83" t="s">
        <v>16</v>
      </c>
      <c r="U7" s="83" t="s">
        <v>16</v>
      </c>
      <c r="V7" s="83" t="s">
        <v>16</v>
      </c>
      <c r="W7" s="83" t="s">
        <v>16</v>
      </c>
      <c r="X7" s="84">
        <v>4346</v>
      </c>
      <c r="Y7" s="384"/>
      <c r="Z7" s="122">
        <v>30956</v>
      </c>
      <c r="AA7" s="77">
        <v>-77</v>
      </c>
      <c r="AB7" s="77">
        <v>-29</v>
      </c>
      <c r="AC7" s="77">
        <v>-19</v>
      </c>
      <c r="AD7" s="77">
        <v>125</v>
      </c>
      <c r="AE7" s="75" t="s">
        <v>16</v>
      </c>
      <c r="AF7" s="75" t="s">
        <v>16</v>
      </c>
      <c r="AG7" s="75" t="s">
        <v>16</v>
      </c>
      <c r="AH7" s="75" t="s">
        <v>16</v>
      </c>
      <c r="AI7" s="75" t="s">
        <v>16</v>
      </c>
      <c r="AJ7" s="78">
        <v>0</v>
      </c>
    </row>
    <row r="8" spans="1:36" ht="18" hidden="1" customHeight="1">
      <c r="A8" s="383"/>
      <c r="B8" s="17">
        <v>32234</v>
      </c>
      <c r="C8" s="82">
        <v>505</v>
      </c>
      <c r="D8" s="82">
        <v>304</v>
      </c>
      <c r="E8" s="82">
        <v>69</v>
      </c>
      <c r="F8" s="82">
        <v>241</v>
      </c>
      <c r="G8" s="83" t="s">
        <v>16</v>
      </c>
      <c r="H8" s="83" t="s">
        <v>16</v>
      </c>
      <c r="I8" s="83" t="s">
        <v>16</v>
      </c>
      <c r="J8" s="83" t="s">
        <v>16</v>
      </c>
      <c r="K8" s="83" t="s">
        <v>16</v>
      </c>
      <c r="L8" s="84">
        <v>1119</v>
      </c>
      <c r="M8" s="383"/>
      <c r="N8" s="20">
        <v>32234</v>
      </c>
      <c r="O8" s="82">
        <v>2676</v>
      </c>
      <c r="P8" s="82">
        <v>1143</v>
      </c>
      <c r="Q8" s="82">
        <v>286</v>
      </c>
      <c r="R8" s="82">
        <v>872</v>
      </c>
      <c r="S8" s="83" t="s">
        <v>16</v>
      </c>
      <c r="T8" s="83" t="s">
        <v>16</v>
      </c>
      <c r="U8" s="83" t="s">
        <v>16</v>
      </c>
      <c r="V8" s="83" t="s">
        <v>16</v>
      </c>
      <c r="W8" s="83" t="s">
        <v>16</v>
      </c>
      <c r="X8" s="84">
        <v>4977</v>
      </c>
      <c r="Y8" s="384"/>
      <c r="Z8" s="123">
        <v>32234</v>
      </c>
      <c r="AA8" s="77">
        <v>27</v>
      </c>
      <c r="AB8" s="77">
        <v>-208</v>
      </c>
      <c r="AC8" s="77">
        <v>7</v>
      </c>
      <c r="AD8" s="77">
        <v>174</v>
      </c>
      <c r="AE8" s="75" t="s">
        <v>16</v>
      </c>
      <c r="AF8" s="75" t="s">
        <v>16</v>
      </c>
      <c r="AG8" s="75" t="s">
        <v>16</v>
      </c>
      <c r="AH8" s="75" t="s">
        <v>16</v>
      </c>
      <c r="AI8" s="75" t="s">
        <v>16</v>
      </c>
      <c r="AJ8" s="78">
        <v>0</v>
      </c>
    </row>
    <row r="9" spans="1:36" ht="18" hidden="1" customHeight="1">
      <c r="A9" s="383"/>
      <c r="B9" s="17">
        <v>32599</v>
      </c>
      <c r="C9" s="82">
        <v>484</v>
      </c>
      <c r="D9" s="82">
        <v>316</v>
      </c>
      <c r="E9" s="82">
        <v>64</v>
      </c>
      <c r="F9" s="82">
        <v>235</v>
      </c>
      <c r="G9" s="83" t="s">
        <v>16</v>
      </c>
      <c r="H9" s="83" t="s">
        <v>16</v>
      </c>
      <c r="I9" s="83" t="s">
        <v>16</v>
      </c>
      <c r="J9" s="83" t="s">
        <v>16</v>
      </c>
      <c r="K9" s="83" t="s">
        <v>16</v>
      </c>
      <c r="L9" s="84">
        <v>1099</v>
      </c>
      <c r="M9" s="383"/>
      <c r="N9" s="20">
        <v>32599</v>
      </c>
      <c r="O9" s="82">
        <v>3261</v>
      </c>
      <c r="P9" s="82">
        <v>1296</v>
      </c>
      <c r="Q9" s="82">
        <v>262</v>
      </c>
      <c r="R9" s="82">
        <v>1446</v>
      </c>
      <c r="S9" s="83" t="s">
        <v>16</v>
      </c>
      <c r="T9" s="83" t="s">
        <v>16</v>
      </c>
      <c r="U9" s="83" t="s">
        <v>16</v>
      </c>
      <c r="V9" s="83" t="s">
        <v>16</v>
      </c>
      <c r="W9" s="83" t="s">
        <v>16</v>
      </c>
      <c r="X9" s="84">
        <v>6265</v>
      </c>
      <c r="Y9" s="384"/>
      <c r="Z9" s="123">
        <v>32599</v>
      </c>
      <c r="AA9" s="77">
        <v>-142</v>
      </c>
      <c r="AB9" s="77">
        <v>-188</v>
      </c>
      <c r="AC9" s="77">
        <v>0</v>
      </c>
      <c r="AD9" s="77">
        <v>330</v>
      </c>
      <c r="AE9" s="75" t="s">
        <v>16</v>
      </c>
      <c r="AF9" s="75" t="s">
        <v>16</v>
      </c>
      <c r="AG9" s="75" t="s">
        <v>16</v>
      </c>
      <c r="AH9" s="75" t="s">
        <v>16</v>
      </c>
      <c r="AI9" s="75" t="s">
        <v>16</v>
      </c>
      <c r="AJ9" s="78">
        <v>0</v>
      </c>
    </row>
    <row r="10" spans="1:36" ht="18" hidden="1" customHeight="1">
      <c r="A10" s="383"/>
      <c r="B10" s="17">
        <v>32964</v>
      </c>
      <c r="C10" s="82">
        <v>500</v>
      </c>
      <c r="D10" s="82">
        <v>299</v>
      </c>
      <c r="E10" s="82">
        <v>60</v>
      </c>
      <c r="F10" s="82">
        <v>268</v>
      </c>
      <c r="G10" s="83" t="s">
        <v>16</v>
      </c>
      <c r="H10" s="83" t="s">
        <v>16</v>
      </c>
      <c r="I10" s="83" t="s">
        <v>16</v>
      </c>
      <c r="J10" s="83" t="s">
        <v>16</v>
      </c>
      <c r="K10" s="83" t="s">
        <v>16</v>
      </c>
      <c r="L10" s="84">
        <v>1127</v>
      </c>
      <c r="M10" s="383"/>
      <c r="N10" s="20">
        <v>32964</v>
      </c>
      <c r="O10" s="82">
        <v>3479</v>
      </c>
      <c r="P10" s="82">
        <v>1557</v>
      </c>
      <c r="Q10" s="82">
        <v>334</v>
      </c>
      <c r="R10" s="82">
        <v>1779</v>
      </c>
      <c r="S10" s="83" t="s">
        <v>16</v>
      </c>
      <c r="T10" s="83" t="s">
        <v>16</v>
      </c>
      <c r="U10" s="83" t="s">
        <v>16</v>
      </c>
      <c r="V10" s="83" t="s">
        <v>16</v>
      </c>
      <c r="W10" s="83" t="s">
        <v>16</v>
      </c>
      <c r="X10" s="84">
        <v>7149</v>
      </c>
      <c r="Y10" s="384"/>
      <c r="Z10" s="123">
        <v>32964</v>
      </c>
      <c r="AA10" s="77">
        <v>-168</v>
      </c>
      <c r="AB10" s="77">
        <v>-314</v>
      </c>
      <c r="AC10" s="77">
        <v>-7</v>
      </c>
      <c r="AD10" s="77">
        <v>489</v>
      </c>
      <c r="AE10" s="75" t="s">
        <v>16</v>
      </c>
      <c r="AF10" s="75" t="s">
        <v>16</v>
      </c>
      <c r="AG10" s="75" t="s">
        <v>16</v>
      </c>
      <c r="AH10" s="75" t="s">
        <v>16</v>
      </c>
      <c r="AI10" s="75" t="s">
        <v>16</v>
      </c>
      <c r="AJ10" s="78">
        <v>0</v>
      </c>
    </row>
    <row r="11" spans="1:36" ht="18" hidden="1" customHeight="1">
      <c r="A11" s="383"/>
      <c r="B11" s="36">
        <v>33329</v>
      </c>
      <c r="C11" s="82">
        <v>568</v>
      </c>
      <c r="D11" s="82">
        <v>323</v>
      </c>
      <c r="E11" s="82">
        <v>63</v>
      </c>
      <c r="F11" s="82">
        <v>278</v>
      </c>
      <c r="G11" s="83" t="s">
        <v>16</v>
      </c>
      <c r="H11" s="83" t="s">
        <v>16</v>
      </c>
      <c r="I11" s="83" t="s">
        <v>16</v>
      </c>
      <c r="J11" s="83" t="s">
        <v>16</v>
      </c>
      <c r="K11" s="83" t="s">
        <v>16</v>
      </c>
      <c r="L11" s="84">
        <v>1232</v>
      </c>
      <c r="M11" s="383"/>
      <c r="N11" s="37">
        <v>33329</v>
      </c>
      <c r="O11" s="82">
        <v>3825</v>
      </c>
      <c r="P11" s="82">
        <v>1581</v>
      </c>
      <c r="Q11" s="82">
        <v>261</v>
      </c>
      <c r="R11" s="82">
        <v>1654</v>
      </c>
      <c r="S11" s="83" t="s">
        <v>16</v>
      </c>
      <c r="T11" s="83" t="s">
        <v>16</v>
      </c>
      <c r="U11" s="83" t="s">
        <v>16</v>
      </c>
      <c r="V11" s="83" t="s">
        <v>16</v>
      </c>
      <c r="W11" s="83" t="s">
        <v>16</v>
      </c>
      <c r="X11" s="84">
        <v>7321</v>
      </c>
      <c r="Y11" s="384"/>
      <c r="Z11" s="124">
        <v>33329</v>
      </c>
      <c r="AA11" s="77">
        <v>-2484</v>
      </c>
      <c r="AB11" s="77">
        <v>2094</v>
      </c>
      <c r="AC11" s="77">
        <v>9</v>
      </c>
      <c r="AD11" s="77">
        <v>381</v>
      </c>
      <c r="AE11" s="75" t="s">
        <v>16</v>
      </c>
      <c r="AF11" s="75" t="s">
        <v>16</v>
      </c>
      <c r="AG11" s="75" t="s">
        <v>16</v>
      </c>
      <c r="AH11" s="75" t="s">
        <v>16</v>
      </c>
      <c r="AI11" s="75" t="s">
        <v>16</v>
      </c>
      <c r="AJ11" s="78">
        <v>0</v>
      </c>
    </row>
    <row r="12" spans="1:36" ht="18" hidden="1" customHeight="1">
      <c r="A12" s="383"/>
      <c r="B12" s="36">
        <v>33695</v>
      </c>
      <c r="C12" s="82">
        <v>572</v>
      </c>
      <c r="D12" s="82">
        <v>326</v>
      </c>
      <c r="E12" s="82">
        <v>57</v>
      </c>
      <c r="F12" s="82">
        <v>325</v>
      </c>
      <c r="G12" s="83" t="s">
        <v>16</v>
      </c>
      <c r="H12" s="83" t="s">
        <v>16</v>
      </c>
      <c r="I12" s="83" t="s">
        <v>16</v>
      </c>
      <c r="J12" s="83" t="s">
        <v>16</v>
      </c>
      <c r="K12" s="83" t="s">
        <v>16</v>
      </c>
      <c r="L12" s="84">
        <v>1280</v>
      </c>
      <c r="M12" s="383"/>
      <c r="N12" s="37">
        <v>33695</v>
      </c>
      <c r="O12" s="82">
        <v>3788</v>
      </c>
      <c r="P12" s="82">
        <v>1613</v>
      </c>
      <c r="Q12" s="82">
        <v>313</v>
      </c>
      <c r="R12" s="82">
        <v>1811</v>
      </c>
      <c r="S12" s="83" t="s">
        <v>16</v>
      </c>
      <c r="T12" s="83" t="s">
        <v>16</v>
      </c>
      <c r="U12" s="83" t="s">
        <v>16</v>
      </c>
      <c r="V12" s="83" t="s">
        <v>16</v>
      </c>
      <c r="W12" s="83" t="s">
        <v>16</v>
      </c>
      <c r="X12" s="84">
        <v>7525</v>
      </c>
      <c r="Y12" s="384"/>
      <c r="Z12" s="124">
        <v>33695</v>
      </c>
      <c r="AA12" s="77">
        <v>-418</v>
      </c>
      <c r="AB12" s="77">
        <v>-150</v>
      </c>
      <c r="AC12" s="77">
        <v>35</v>
      </c>
      <c r="AD12" s="77">
        <v>533</v>
      </c>
      <c r="AE12" s="75" t="s">
        <v>16</v>
      </c>
      <c r="AF12" s="75" t="s">
        <v>16</v>
      </c>
      <c r="AG12" s="75" t="s">
        <v>16</v>
      </c>
      <c r="AH12" s="75" t="s">
        <v>16</v>
      </c>
      <c r="AI12" s="75" t="s">
        <v>16</v>
      </c>
      <c r="AJ12" s="78">
        <v>0</v>
      </c>
    </row>
    <row r="13" spans="1:36" ht="18" hidden="1" customHeight="1">
      <c r="A13" s="383"/>
      <c r="B13" s="36">
        <v>34060</v>
      </c>
      <c r="C13" s="82">
        <v>548</v>
      </c>
      <c r="D13" s="82">
        <v>336</v>
      </c>
      <c r="E13" s="82">
        <v>42</v>
      </c>
      <c r="F13" s="82">
        <v>346</v>
      </c>
      <c r="G13" s="83" t="s">
        <v>16</v>
      </c>
      <c r="H13" s="83" t="s">
        <v>16</v>
      </c>
      <c r="I13" s="83" t="s">
        <v>16</v>
      </c>
      <c r="J13" s="83" t="s">
        <v>16</v>
      </c>
      <c r="K13" s="83" t="s">
        <v>16</v>
      </c>
      <c r="L13" s="84">
        <v>1272</v>
      </c>
      <c r="M13" s="383"/>
      <c r="N13" s="37">
        <v>34060</v>
      </c>
      <c r="O13" s="82">
        <v>4571</v>
      </c>
      <c r="P13" s="82">
        <v>1567</v>
      </c>
      <c r="Q13" s="82">
        <v>239</v>
      </c>
      <c r="R13" s="82">
        <v>2104</v>
      </c>
      <c r="S13" s="83" t="s">
        <v>16</v>
      </c>
      <c r="T13" s="83" t="s">
        <v>16</v>
      </c>
      <c r="U13" s="83" t="s">
        <v>16</v>
      </c>
      <c r="V13" s="83" t="s">
        <v>16</v>
      </c>
      <c r="W13" s="83" t="s">
        <v>16</v>
      </c>
      <c r="X13" s="84">
        <v>8481</v>
      </c>
      <c r="Y13" s="384"/>
      <c r="Z13" s="124">
        <v>34060</v>
      </c>
      <c r="AA13" s="77">
        <v>-116</v>
      </c>
      <c r="AB13" s="77">
        <v>-173</v>
      </c>
      <c r="AC13" s="77">
        <v>-27</v>
      </c>
      <c r="AD13" s="77">
        <v>316</v>
      </c>
      <c r="AE13" s="75" t="s">
        <v>16</v>
      </c>
      <c r="AF13" s="75" t="s">
        <v>16</v>
      </c>
      <c r="AG13" s="75" t="s">
        <v>16</v>
      </c>
      <c r="AH13" s="75" t="s">
        <v>16</v>
      </c>
      <c r="AI13" s="75" t="s">
        <v>16</v>
      </c>
      <c r="AJ13" s="78">
        <v>0</v>
      </c>
    </row>
    <row r="14" spans="1:36" ht="16.5" customHeight="1">
      <c r="A14" s="383"/>
      <c r="B14" s="39">
        <v>34425</v>
      </c>
      <c r="C14" s="79">
        <v>556</v>
      </c>
      <c r="D14" s="79">
        <v>358</v>
      </c>
      <c r="E14" s="79">
        <v>57</v>
      </c>
      <c r="F14" s="79">
        <v>384</v>
      </c>
      <c r="G14" s="80" t="s">
        <v>16</v>
      </c>
      <c r="H14" s="80" t="s">
        <v>16</v>
      </c>
      <c r="I14" s="80" t="s">
        <v>16</v>
      </c>
      <c r="J14" s="80" t="s">
        <v>16</v>
      </c>
      <c r="K14" s="80" t="s">
        <v>16</v>
      </c>
      <c r="L14" s="81">
        <v>1355</v>
      </c>
      <c r="M14" s="383"/>
      <c r="N14" s="40">
        <v>34425</v>
      </c>
      <c r="O14" s="79">
        <v>4687</v>
      </c>
      <c r="P14" s="79">
        <v>1457</v>
      </c>
      <c r="Q14" s="79">
        <v>258</v>
      </c>
      <c r="R14" s="79">
        <v>1914</v>
      </c>
      <c r="S14" s="80" t="s">
        <v>16</v>
      </c>
      <c r="T14" s="80" t="s">
        <v>16</v>
      </c>
      <c r="U14" s="80" t="s">
        <v>16</v>
      </c>
      <c r="V14" s="80" t="s">
        <v>16</v>
      </c>
      <c r="W14" s="80" t="s">
        <v>16</v>
      </c>
      <c r="X14" s="81">
        <v>8316</v>
      </c>
      <c r="Y14" s="384"/>
      <c r="Z14" s="125">
        <v>34425</v>
      </c>
      <c r="AA14" s="79">
        <v>-162</v>
      </c>
      <c r="AB14" s="79">
        <v>-134</v>
      </c>
      <c r="AC14" s="79">
        <v>23</v>
      </c>
      <c r="AD14" s="79">
        <v>273</v>
      </c>
      <c r="AE14" s="80" t="s">
        <v>16</v>
      </c>
      <c r="AF14" s="80" t="s">
        <v>16</v>
      </c>
      <c r="AG14" s="80" t="s">
        <v>16</v>
      </c>
      <c r="AH14" s="80" t="s">
        <v>16</v>
      </c>
      <c r="AI14" s="80" t="s">
        <v>16</v>
      </c>
      <c r="AJ14" s="81">
        <v>0</v>
      </c>
    </row>
    <row r="15" spans="1:36" ht="18" hidden="1" customHeight="1">
      <c r="A15" s="383"/>
      <c r="B15" s="42">
        <v>34790</v>
      </c>
      <c r="C15" s="82">
        <v>589</v>
      </c>
      <c r="D15" s="82">
        <v>350</v>
      </c>
      <c r="E15" s="82">
        <v>38</v>
      </c>
      <c r="F15" s="82">
        <v>344</v>
      </c>
      <c r="G15" s="83" t="s">
        <v>16</v>
      </c>
      <c r="H15" s="83" t="s">
        <v>16</v>
      </c>
      <c r="I15" s="83" t="s">
        <v>16</v>
      </c>
      <c r="J15" s="83" t="s">
        <v>16</v>
      </c>
      <c r="K15" s="83" t="s">
        <v>16</v>
      </c>
      <c r="L15" s="84">
        <v>1321</v>
      </c>
      <c r="M15" s="383"/>
      <c r="N15" s="43">
        <v>34790</v>
      </c>
      <c r="O15" s="82">
        <v>5217</v>
      </c>
      <c r="P15" s="82">
        <v>1603</v>
      </c>
      <c r="Q15" s="82">
        <v>191</v>
      </c>
      <c r="R15" s="82">
        <v>1574</v>
      </c>
      <c r="S15" s="83" t="s">
        <v>16</v>
      </c>
      <c r="T15" s="83" t="s">
        <v>16</v>
      </c>
      <c r="U15" s="83" t="s">
        <v>16</v>
      </c>
      <c r="V15" s="83" t="s">
        <v>16</v>
      </c>
      <c r="W15" s="83" t="s">
        <v>16</v>
      </c>
      <c r="X15" s="84">
        <v>8585</v>
      </c>
      <c r="Y15" s="384"/>
      <c r="Z15" s="126">
        <v>34790</v>
      </c>
      <c r="AA15" s="82">
        <v>440</v>
      </c>
      <c r="AB15" s="82">
        <v>-427</v>
      </c>
      <c r="AC15" s="82">
        <v>0</v>
      </c>
      <c r="AD15" s="82">
        <v>-13</v>
      </c>
      <c r="AE15" s="83" t="s">
        <v>16</v>
      </c>
      <c r="AF15" s="83" t="s">
        <v>16</v>
      </c>
      <c r="AG15" s="83" t="s">
        <v>16</v>
      </c>
      <c r="AH15" s="83" t="s">
        <v>16</v>
      </c>
      <c r="AI15" s="83" t="s">
        <v>16</v>
      </c>
      <c r="AJ15" s="84">
        <v>0</v>
      </c>
    </row>
    <row r="16" spans="1:36" ht="16.5" hidden="1" customHeight="1">
      <c r="A16" s="383"/>
      <c r="B16" s="32">
        <v>35886</v>
      </c>
      <c r="C16" s="113">
        <v>647</v>
      </c>
      <c r="D16" s="113">
        <v>318</v>
      </c>
      <c r="E16" s="113">
        <v>41</v>
      </c>
      <c r="F16" s="113">
        <v>348</v>
      </c>
      <c r="G16" s="105" t="s">
        <v>16</v>
      </c>
      <c r="H16" s="105" t="s">
        <v>16</v>
      </c>
      <c r="I16" s="105" t="s">
        <v>16</v>
      </c>
      <c r="J16" s="105" t="s">
        <v>16</v>
      </c>
      <c r="K16" s="105" t="s">
        <v>16</v>
      </c>
      <c r="L16" s="114">
        <v>1354</v>
      </c>
      <c r="M16" s="383"/>
      <c r="N16" s="33">
        <v>35886</v>
      </c>
      <c r="O16" s="104">
        <v>4829</v>
      </c>
      <c r="P16" s="104">
        <v>1407</v>
      </c>
      <c r="Q16" s="104">
        <v>165</v>
      </c>
      <c r="R16" s="104">
        <v>1327</v>
      </c>
      <c r="S16" s="105" t="s">
        <v>16</v>
      </c>
      <c r="T16" s="105" t="s">
        <v>16</v>
      </c>
      <c r="U16" s="105" t="s">
        <v>16</v>
      </c>
      <c r="V16" s="105" t="s">
        <v>16</v>
      </c>
      <c r="W16" s="105" t="s">
        <v>16</v>
      </c>
      <c r="X16" s="106">
        <v>7728</v>
      </c>
      <c r="Y16" s="384"/>
      <c r="Z16" s="122">
        <v>35886</v>
      </c>
      <c r="AA16" s="85">
        <v>-150</v>
      </c>
      <c r="AB16" s="85">
        <v>44</v>
      </c>
      <c r="AC16" s="85">
        <v>-3</v>
      </c>
      <c r="AD16" s="85">
        <v>109</v>
      </c>
      <c r="AE16" s="86" t="s">
        <v>16</v>
      </c>
      <c r="AF16" s="86" t="s">
        <v>16</v>
      </c>
      <c r="AG16" s="86" t="s">
        <v>16</v>
      </c>
      <c r="AH16" s="86" t="s">
        <v>16</v>
      </c>
      <c r="AI16" s="86" t="s">
        <v>16</v>
      </c>
      <c r="AJ16" s="78">
        <v>0</v>
      </c>
    </row>
    <row r="17" spans="1:36" ht="0.75" hidden="1" customHeight="1">
      <c r="A17" s="383"/>
      <c r="B17" s="32">
        <v>36251</v>
      </c>
      <c r="C17" s="113">
        <v>720</v>
      </c>
      <c r="D17" s="113">
        <v>320</v>
      </c>
      <c r="E17" s="113">
        <v>30</v>
      </c>
      <c r="F17" s="113">
        <v>292</v>
      </c>
      <c r="G17" s="105" t="s">
        <v>16</v>
      </c>
      <c r="H17" s="105" t="s">
        <v>16</v>
      </c>
      <c r="I17" s="105" t="s">
        <v>16</v>
      </c>
      <c r="J17" s="105" t="s">
        <v>16</v>
      </c>
      <c r="K17" s="105" t="s">
        <v>16</v>
      </c>
      <c r="L17" s="114">
        <v>1362</v>
      </c>
      <c r="M17" s="383"/>
      <c r="N17" s="33">
        <v>36251</v>
      </c>
      <c r="O17" s="104">
        <v>4413</v>
      </c>
      <c r="P17" s="104">
        <v>1141</v>
      </c>
      <c r="Q17" s="104">
        <v>165</v>
      </c>
      <c r="R17" s="104">
        <v>1149</v>
      </c>
      <c r="S17" s="105" t="s">
        <v>16</v>
      </c>
      <c r="T17" s="105" t="s">
        <v>16</v>
      </c>
      <c r="U17" s="105" t="s">
        <v>16</v>
      </c>
      <c r="V17" s="105" t="s">
        <v>16</v>
      </c>
      <c r="W17" s="105" t="s">
        <v>16</v>
      </c>
      <c r="X17" s="106">
        <v>6868</v>
      </c>
      <c r="Y17" s="384"/>
      <c r="Z17" s="122">
        <v>36251</v>
      </c>
      <c r="AA17" s="85">
        <v>151</v>
      </c>
      <c r="AB17" s="85">
        <v>-189</v>
      </c>
      <c r="AC17" s="85">
        <v>-42</v>
      </c>
      <c r="AD17" s="85">
        <v>80</v>
      </c>
      <c r="AE17" s="86" t="s">
        <v>16</v>
      </c>
      <c r="AF17" s="86" t="s">
        <v>16</v>
      </c>
      <c r="AG17" s="86" t="s">
        <v>16</v>
      </c>
      <c r="AH17" s="86" t="s">
        <v>16</v>
      </c>
      <c r="AI17" s="86" t="s">
        <v>16</v>
      </c>
      <c r="AJ17" s="78">
        <v>0</v>
      </c>
    </row>
    <row r="18" spans="1:36" ht="16.5" hidden="1" customHeight="1">
      <c r="A18" s="383"/>
      <c r="B18" s="32">
        <v>36617</v>
      </c>
      <c r="C18" s="113">
        <v>741</v>
      </c>
      <c r="D18" s="113">
        <v>312</v>
      </c>
      <c r="E18" s="113">
        <v>43</v>
      </c>
      <c r="F18" s="113">
        <v>280</v>
      </c>
      <c r="G18" s="105" t="s">
        <v>16</v>
      </c>
      <c r="H18" s="105" t="s">
        <v>16</v>
      </c>
      <c r="I18" s="105" t="s">
        <v>16</v>
      </c>
      <c r="J18" s="105" t="s">
        <v>16</v>
      </c>
      <c r="K18" s="105" t="s">
        <v>16</v>
      </c>
      <c r="L18" s="114">
        <v>1376</v>
      </c>
      <c r="M18" s="383"/>
      <c r="N18" s="33">
        <v>36617</v>
      </c>
      <c r="O18" s="104">
        <v>4828</v>
      </c>
      <c r="P18" s="104">
        <v>1275</v>
      </c>
      <c r="Q18" s="104">
        <v>174</v>
      </c>
      <c r="R18" s="104">
        <v>1098</v>
      </c>
      <c r="S18" s="105" t="s">
        <v>16</v>
      </c>
      <c r="T18" s="105" t="s">
        <v>16</v>
      </c>
      <c r="U18" s="105" t="s">
        <v>16</v>
      </c>
      <c r="V18" s="105" t="s">
        <v>16</v>
      </c>
      <c r="W18" s="105" t="s">
        <v>16</v>
      </c>
      <c r="X18" s="106">
        <v>7375</v>
      </c>
      <c r="Y18" s="384"/>
      <c r="Z18" s="122">
        <v>36617</v>
      </c>
      <c r="AA18" s="85">
        <v>213</v>
      </c>
      <c r="AB18" s="85">
        <v>-215</v>
      </c>
      <c r="AC18" s="85">
        <v>-39</v>
      </c>
      <c r="AD18" s="85">
        <v>41</v>
      </c>
      <c r="AE18" s="86" t="s">
        <v>16</v>
      </c>
      <c r="AF18" s="86" t="s">
        <v>16</v>
      </c>
      <c r="AG18" s="86" t="s">
        <v>16</v>
      </c>
      <c r="AH18" s="86" t="s">
        <v>16</v>
      </c>
      <c r="AI18" s="86" t="s">
        <v>16</v>
      </c>
      <c r="AJ18" s="78">
        <v>0</v>
      </c>
    </row>
    <row r="19" spans="1:36" ht="16.5" hidden="1" customHeight="1">
      <c r="A19" s="383"/>
      <c r="B19" s="32">
        <v>37347</v>
      </c>
      <c r="C19" s="113">
        <v>838</v>
      </c>
      <c r="D19" s="113">
        <v>292</v>
      </c>
      <c r="E19" s="113">
        <v>43</v>
      </c>
      <c r="F19" s="113">
        <v>215</v>
      </c>
      <c r="G19" s="105" t="s">
        <v>16</v>
      </c>
      <c r="H19" s="105" t="s">
        <v>16</v>
      </c>
      <c r="I19" s="105" t="s">
        <v>16</v>
      </c>
      <c r="J19" s="105" t="s">
        <v>16</v>
      </c>
      <c r="K19" s="105" t="s">
        <v>16</v>
      </c>
      <c r="L19" s="114">
        <v>1388</v>
      </c>
      <c r="M19" s="383"/>
      <c r="N19" s="33">
        <v>37347</v>
      </c>
      <c r="O19" s="104">
        <v>5615</v>
      </c>
      <c r="P19" s="104">
        <v>1425</v>
      </c>
      <c r="Q19" s="104">
        <v>168</v>
      </c>
      <c r="R19" s="104">
        <v>1041</v>
      </c>
      <c r="S19" s="105" t="s">
        <v>16</v>
      </c>
      <c r="T19" s="105" t="s">
        <v>16</v>
      </c>
      <c r="U19" s="105" t="s">
        <v>16</v>
      </c>
      <c r="V19" s="105" t="s">
        <v>16</v>
      </c>
      <c r="W19" s="105" t="s">
        <v>16</v>
      </c>
      <c r="X19" s="106">
        <v>8249</v>
      </c>
      <c r="Y19" s="384"/>
      <c r="Z19" s="122">
        <v>37347</v>
      </c>
      <c r="AA19" s="85">
        <v>49</v>
      </c>
      <c r="AB19" s="85">
        <v>-27</v>
      </c>
      <c r="AC19" s="85">
        <v>-45</v>
      </c>
      <c r="AD19" s="85">
        <v>23</v>
      </c>
      <c r="AE19" s="86" t="s">
        <v>16</v>
      </c>
      <c r="AF19" s="86" t="s">
        <v>16</v>
      </c>
      <c r="AG19" s="86" t="s">
        <v>16</v>
      </c>
      <c r="AH19" s="86" t="s">
        <v>16</v>
      </c>
      <c r="AI19" s="86" t="s">
        <v>16</v>
      </c>
      <c r="AJ19" s="78">
        <v>0</v>
      </c>
    </row>
    <row r="20" spans="1:36" ht="16.5" customHeight="1">
      <c r="A20" s="383"/>
      <c r="B20" s="32">
        <v>38078</v>
      </c>
      <c r="C20" s="113">
        <v>879</v>
      </c>
      <c r="D20" s="113">
        <v>297</v>
      </c>
      <c r="E20" s="113">
        <v>38</v>
      </c>
      <c r="F20" s="113">
        <v>207</v>
      </c>
      <c r="G20" s="105">
        <v>31</v>
      </c>
      <c r="H20" s="105">
        <v>2</v>
      </c>
      <c r="I20" s="105">
        <v>5</v>
      </c>
      <c r="J20" s="105">
        <v>1</v>
      </c>
      <c r="K20" s="105">
        <v>13</v>
      </c>
      <c r="L20" s="114">
        <v>1473</v>
      </c>
      <c r="M20" s="383"/>
      <c r="N20" s="33">
        <v>38078</v>
      </c>
      <c r="O20" s="104">
        <v>5390</v>
      </c>
      <c r="P20" s="104">
        <v>1298</v>
      </c>
      <c r="Q20" s="104">
        <v>161</v>
      </c>
      <c r="R20" s="104">
        <v>1022</v>
      </c>
      <c r="S20" s="105">
        <v>148</v>
      </c>
      <c r="T20" s="105">
        <v>12</v>
      </c>
      <c r="U20" s="105">
        <v>18</v>
      </c>
      <c r="V20" s="105">
        <v>28</v>
      </c>
      <c r="W20" s="105">
        <v>51</v>
      </c>
      <c r="X20" s="106">
        <v>8128</v>
      </c>
      <c r="Y20" s="384"/>
      <c r="Z20" s="122">
        <v>38078</v>
      </c>
      <c r="AA20" s="85">
        <v>17</v>
      </c>
      <c r="AB20" s="85">
        <v>-122</v>
      </c>
      <c r="AC20" s="85">
        <v>39</v>
      </c>
      <c r="AD20" s="85">
        <v>160</v>
      </c>
      <c r="AE20" s="86">
        <v>-43</v>
      </c>
      <c r="AF20" s="86">
        <v>-9</v>
      </c>
      <c r="AG20" s="86">
        <v>-9</v>
      </c>
      <c r="AH20" s="86">
        <v>-20</v>
      </c>
      <c r="AI20" s="86">
        <v>-13</v>
      </c>
      <c r="AJ20" s="78">
        <v>0</v>
      </c>
    </row>
    <row r="21" spans="1:36" ht="16.5" customHeight="1">
      <c r="A21" s="383"/>
      <c r="B21" s="32">
        <v>38443</v>
      </c>
      <c r="C21" s="113">
        <v>851</v>
      </c>
      <c r="D21" s="113">
        <v>261</v>
      </c>
      <c r="E21" s="113">
        <v>35</v>
      </c>
      <c r="F21" s="113">
        <v>216</v>
      </c>
      <c r="G21" s="113">
        <v>175</v>
      </c>
      <c r="H21" s="113">
        <v>17</v>
      </c>
      <c r="I21" s="113">
        <v>21</v>
      </c>
      <c r="J21" s="113">
        <v>19</v>
      </c>
      <c r="K21" s="113">
        <v>55</v>
      </c>
      <c r="L21" s="114">
        <v>1650</v>
      </c>
      <c r="M21" s="383"/>
      <c r="N21" s="33">
        <v>38443</v>
      </c>
      <c r="O21" s="104">
        <v>5273</v>
      </c>
      <c r="P21" s="104">
        <v>1336</v>
      </c>
      <c r="Q21" s="104">
        <v>150</v>
      </c>
      <c r="R21" s="104">
        <v>934</v>
      </c>
      <c r="S21" s="104">
        <v>872</v>
      </c>
      <c r="T21" s="104">
        <v>56</v>
      </c>
      <c r="U21" s="104">
        <v>95</v>
      </c>
      <c r="V21" s="104">
        <v>132</v>
      </c>
      <c r="W21" s="104">
        <v>291</v>
      </c>
      <c r="X21" s="106">
        <v>9139</v>
      </c>
      <c r="Y21" s="384"/>
      <c r="Z21" s="122">
        <v>38443</v>
      </c>
      <c r="AA21" s="85">
        <v>199</v>
      </c>
      <c r="AB21" s="85">
        <v>-32</v>
      </c>
      <c r="AC21" s="85">
        <v>-65</v>
      </c>
      <c r="AD21" s="85">
        <v>48</v>
      </c>
      <c r="AE21" s="85">
        <v>-95</v>
      </c>
      <c r="AF21" s="85">
        <v>-17</v>
      </c>
      <c r="AG21" s="85">
        <v>-9</v>
      </c>
      <c r="AH21" s="85">
        <v>-29</v>
      </c>
      <c r="AI21" s="85">
        <v>0</v>
      </c>
      <c r="AJ21" s="78">
        <v>0</v>
      </c>
    </row>
    <row r="22" spans="1:36" ht="16.5" customHeight="1">
      <c r="A22" s="383"/>
      <c r="B22" s="32">
        <v>38809</v>
      </c>
      <c r="C22" s="113">
        <v>942</v>
      </c>
      <c r="D22" s="113">
        <v>326</v>
      </c>
      <c r="E22" s="113">
        <v>42</v>
      </c>
      <c r="F22" s="113">
        <v>210</v>
      </c>
      <c r="G22" s="113">
        <v>143</v>
      </c>
      <c r="H22" s="113">
        <v>9</v>
      </c>
      <c r="I22" s="113">
        <v>13</v>
      </c>
      <c r="J22" s="113">
        <v>16</v>
      </c>
      <c r="K22" s="115">
        <v>66</v>
      </c>
      <c r="L22" s="114">
        <v>1767</v>
      </c>
      <c r="M22" s="383"/>
      <c r="N22" s="33">
        <v>38809</v>
      </c>
      <c r="O22" s="104">
        <v>5058</v>
      </c>
      <c r="P22" s="104">
        <v>1354</v>
      </c>
      <c r="Q22" s="104">
        <v>181</v>
      </c>
      <c r="R22" s="104">
        <v>763</v>
      </c>
      <c r="S22" s="104">
        <v>779</v>
      </c>
      <c r="T22" s="104">
        <v>71</v>
      </c>
      <c r="U22" s="104">
        <v>65</v>
      </c>
      <c r="V22" s="104">
        <v>168</v>
      </c>
      <c r="W22" s="104">
        <v>233</v>
      </c>
      <c r="X22" s="106">
        <v>8672</v>
      </c>
      <c r="Y22" s="384"/>
      <c r="Z22" s="122">
        <v>38809</v>
      </c>
      <c r="AA22" s="85">
        <v>90</v>
      </c>
      <c r="AB22" s="85">
        <v>-56</v>
      </c>
      <c r="AC22" s="85">
        <v>-39</v>
      </c>
      <c r="AD22" s="85">
        <v>57</v>
      </c>
      <c r="AE22" s="85">
        <v>-18</v>
      </c>
      <c r="AF22" s="85">
        <v>-15</v>
      </c>
      <c r="AG22" s="85">
        <v>9</v>
      </c>
      <c r="AH22" s="85">
        <v>8</v>
      </c>
      <c r="AI22" s="87">
        <v>-36</v>
      </c>
      <c r="AJ22" s="85">
        <v>0</v>
      </c>
    </row>
    <row r="23" spans="1:36" ht="16.5" customHeight="1">
      <c r="A23" s="383"/>
      <c r="B23" s="32">
        <v>39173</v>
      </c>
      <c r="C23" s="113">
        <v>998</v>
      </c>
      <c r="D23" s="113">
        <v>369</v>
      </c>
      <c r="E23" s="113">
        <v>47</v>
      </c>
      <c r="F23" s="113">
        <v>214</v>
      </c>
      <c r="G23" s="113">
        <v>169</v>
      </c>
      <c r="H23" s="113">
        <v>9</v>
      </c>
      <c r="I23" s="113">
        <v>17</v>
      </c>
      <c r="J23" s="113">
        <v>23</v>
      </c>
      <c r="K23" s="115">
        <v>60</v>
      </c>
      <c r="L23" s="114">
        <v>1906</v>
      </c>
      <c r="M23" s="383"/>
      <c r="N23" s="33">
        <v>39173</v>
      </c>
      <c r="O23" s="104">
        <v>4560</v>
      </c>
      <c r="P23" s="104">
        <v>1147</v>
      </c>
      <c r="Q23" s="104">
        <v>138</v>
      </c>
      <c r="R23" s="104">
        <v>843</v>
      </c>
      <c r="S23" s="104">
        <v>769</v>
      </c>
      <c r="T23" s="104">
        <v>44</v>
      </c>
      <c r="U23" s="104">
        <v>59</v>
      </c>
      <c r="V23" s="104">
        <v>146</v>
      </c>
      <c r="W23" s="107">
        <v>263</v>
      </c>
      <c r="X23" s="104">
        <v>7969</v>
      </c>
      <c r="Y23" s="384"/>
      <c r="Z23" s="122">
        <v>39173</v>
      </c>
      <c r="AA23" s="85">
        <v>137</v>
      </c>
      <c r="AB23" s="85">
        <v>-45</v>
      </c>
      <c r="AC23" s="85">
        <v>-23</v>
      </c>
      <c r="AD23" s="85">
        <v>36</v>
      </c>
      <c r="AE23" s="85">
        <v>-65</v>
      </c>
      <c r="AF23" s="85">
        <v>-9</v>
      </c>
      <c r="AG23" s="85">
        <v>-39</v>
      </c>
      <c r="AH23" s="85">
        <v>17</v>
      </c>
      <c r="AI23" s="87">
        <v>-9</v>
      </c>
      <c r="AJ23" s="85">
        <v>0</v>
      </c>
    </row>
    <row r="24" spans="1:36" ht="16.5" customHeight="1">
      <c r="A24" s="383"/>
      <c r="B24" s="32" t="s">
        <v>37</v>
      </c>
      <c r="C24" s="113">
        <v>990</v>
      </c>
      <c r="D24" s="113">
        <v>350</v>
      </c>
      <c r="E24" s="113">
        <v>26</v>
      </c>
      <c r="F24" s="113">
        <v>192</v>
      </c>
      <c r="G24" s="113">
        <v>155</v>
      </c>
      <c r="H24" s="113">
        <v>10</v>
      </c>
      <c r="I24" s="113">
        <v>15</v>
      </c>
      <c r="J24" s="113">
        <v>18</v>
      </c>
      <c r="K24" s="115">
        <v>66</v>
      </c>
      <c r="L24" s="114">
        <v>1822</v>
      </c>
      <c r="M24" s="383"/>
      <c r="N24" s="32" t="s">
        <v>37</v>
      </c>
      <c r="O24" s="104">
        <v>4334</v>
      </c>
      <c r="P24" s="104">
        <v>1042</v>
      </c>
      <c r="Q24" s="104">
        <v>153</v>
      </c>
      <c r="R24" s="104">
        <v>725</v>
      </c>
      <c r="S24" s="104">
        <v>683</v>
      </c>
      <c r="T24" s="104">
        <v>32</v>
      </c>
      <c r="U24" s="104">
        <v>46</v>
      </c>
      <c r="V24" s="104">
        <v>120</v>
      </c>
      <c r="W24" s="107">
        <v>199</v>
      </c>
      <c r="X24" s="104">
        <v>7334</v>
      </c>
      <c r="Y24" s="384"/>
      <c r="Z24" s="122" t="s">
        <v>37</v>
      </c>
      <c r="AA24" s="85">
        <v>146</v>
      </c>
      <c r="AB24" s="85">
        <v>-95</v>
      </c>
      <c r="AC24" s="85">
        <v>-45</v>
      </c>
      <c r="AD24" s="85">
        <v>113</v>
      </c>
      <c r="AE24" s="85">
        <v>-49</v>
      </c>
      <c r="AF24" s="85">
        <v>9</v>
      </c>
      <c r="AG24" s="85">
        <v>-24</v>
      </c>
      <c r="AH24" s="85">
        <v>-1</v>
      </c>
      <c r="AI24" s="87">
        <v>-54</v>
      </c>
      <c r="AJ24" s="85">
        <v>0</v>
      </c>
    </row>
    <row r="25" spans="1:36" ht="16.5" customHeight="1">
      <c r="A25" s="383"/>
      <c r="B25" s="32" t="s">
        <v>26</v>
      </c>
      <c r="C25" s="113">
        <v>1044</v>
      </c>
      <c r="D25" s="113">
        <v>326</v>
      </c>
      <c r="E25" s="113">
        <v>35</v>
      </c>
      <c r="F25" s="113">
        <v>204</v>
      </c>
      <c r="G25" s="113">
        <v>162</v>
      </c>
      <c r="H25" s="113">
        <v>19</v>
      </c>
      <c r="I25" s="113">
        <v>9</v>
      </c>
      <c r="J25" s="113">
        <v>25</v>
      </c>
      <c r="K25" s="115">
        <v>59</v>
      </c>
      <c r="L25" s="114">
        <v>1883</v>
      </c>
      <c r="M25" s="383"/>
      <c r="N25" s="32" t="s">
        <v>26</v>
      </c>
      <c r="O25" s="104">
        <v>3986</v>
      </c>
      <c r="P25" s="104">
        <v>1022</v>
      </c>
      <c r="Q25" s="104">
        <v>124</v>
      </c>
      <c r="R25" s="104">
        <v>754</v>
      </c>
      <c r="S25" s="104">
        <v>635</v>
      </c>
      <c r="T25" s="104">
        <v>37</v>
      </c>
      <c r="U25" s="104">
        <v>69</v>
      </c>
      <c r="V25" s="104">
        <v>120</v>
      </c>
      <c r="W25" s="107">
        <v>201</v>
      </c>
      <c r="X25" s="104">
        <v>6948</v>
      </c>
      <c r="Y25" s="384"/>
      <c r="Z25" s="122" t="s">
        <v>26</v>
      </c>
      <c r="AA25" s="85">
        <v>88</v>
      </c>
      <c r="AB25" s="85">
        <v>-116</v>
      </c>
      <c r="AC25" s="85">
        <v>-1</v>
      </c>
      <c r="AD25" s="85">
        <v>199</v>
      </c>
      <c r="AE25" s="85">
        <v>-54</v>
      </c>
      <c r="AF25" s="85">
        <v>-21</v>
      </c>
      <c r="AG25" s="85">
        <v>-17</v>
      </c>
      <c r="AH25" s="85">
        <v>-9</v>
      </c>
      <c r="AI25" s="87">
        <v>-69</v>
      </c>
      <c r="AJ25" s="85">
        <v>0</v>
      </c>
    </row>
    <row r="26" spans="1:36" ht="16.5" customHeight="1">
      <c r="A26" s="383"/>
      <c r="B26" s="32" t="s">
        <v>33</v>
      </c>
      <c r="C26" s="113">
        <v>989</v>
      </c>
      <c r="D26" s="113">
        <v>310</v>
      </c>
      <c r="E26" s="113">
        <v>35</v>
      </c>
      <c r="F26" s="113">
        <v>234</v>
      </c>
      <c r="G26" s="113">
        <v>154</v>
      </c>
      <c r="H26" s="113">
        <v>8</v>
      </c>
      <c r="I26" s="113">
        <v>21</v>
      </c>
      <c r="J26" s="113">
        <v>32</v>
      </c>
      <c r="K26" s="115">
        <v>49</v>
      </c>
      <c r="L26" s="114">
        <v>1832</v>
      </c>
      <c r="M26" s="383"/>
      <c r="N26" s="32" t="s">
        <v>33</v>
      </c>
      <c r="O26" s="104">
        <v>4098</v>
      </c>
      <c r="P26" s="104">
        <v>1039</v>
      </c>
      <c r="Q26" s="104">
        <v>122</v>
      </c>
      <c r="R26" s="104">
        <v>810</v>
      </c>
      <c r="S26" s="104">
        <v>705</v>
      </c>
      <c r="T26" s="104">
        <v>44</v>
      </c>
      <c r="U26" s="104">
        <v>66</v>
      </c>
      <c r="V26" s="104">
        <v>118</v>
      </c>
      <c r="W26" s="107">
        <v>205</v>
      </c>
      <c r="X26" s="104">
        <v>7207</v>
      </c>
      <c r="Y26" s="384"/>
      <c r="Z26" s="122" t="s">
        <v>33</v>
      </c>
      <c r="AA26" s="85">
        <v>-33</v>
      </c>
      <c r="AB26" s="85">
        <v>21</v>
      </c>
      <c r="AC26" s="85">
        <v>-25</v>
      </c>
      <c r="AD26" s="85">
        <v>254</v>
      </c>
      <c r="AE26" s="85">
        <v>-116</v>
      </c>
      <c r="AF26" s="85">
        <v>-10</v>
      </c>
      <c r="AG26" s="85">
        <v>-36</v>
      </c>
      <c r="AH26" s="85">
        <v>-36</v>
      </c>
      <c r="AI26" s="87">
        <v>-19</v>
      </c>
      <c r="AJ26" s="85">
        <v>0</v>
      </c>
    </row>
    <row r="27" spans="1:36" ht="16.5" customHeight="1">
      <c r="A27" s="383"/>
      <c r="B27" s="69" t="s">
        <v>34</v>
      </c>
      <c r="C27" s="116">
        <v>964</v>
      </c>
      <c r="D27" s="116">
        <v>347</v>
      </c>
      <c r="E27" s="116">
        <v>33</v>
      </c>
      <c r="F27" s="116">
        <v>209</v>
      </c>
      <c r="G27" s="116">
        <v>163</v>
      </c>
      <c r="H27" s="116">
        <v>20</v>
      </c>
      <c r="I27" s="116">
        <v>10</v>
      </c>
      <c r="J27" s="116">
        <v>17</v>
      </c>
      <c r="K27" s="116">
        <v>49</v>
      </c>
      <c r="L27" s="114">
        <v>1812</v>
      </c>
      <c r="M27" s="383"/>
      <c r="N27" s="70" t="s">
        <v>34</v>
      </c>
      <c r="O27" s="108">
        <v>3868</v>
      </c>
      <c r="P27" s="108">
        <v>924</v>
      </c>
      <c r="Q27" s="108">
        <v>138</v>
      </c>
      <c r="R27" s="108">
        <v>799</v>
      </c>
      <c r="S27" s="108">
        <v>712</v>
      </c>
      <c r="T27" s="108">
        <v>30</v>
      </c>
      <c r="U27" s="108">
        <v>48</v>
      </c>
      <c r="V27" s="108">
        <v>100</v>
      </c>
      <c r="W27" s="108">
        <v>185</v>
      </c>
      <c r="X27" s="109">
        <v>6804</v>
      </c>
      <c r="Y27" s="384"/>
      <c r="Z27" s="71" t="s">
        <v>34</v>
      </c>
      <c r="AA27" s="88">
        <v>43</v>
      </c>
      <c r="AB27" s="88">
        <v>-5</v>
      </c>
      <c r="AC27" s="88">
        <v>-6</v>
      </c>
      <c r="AD27" s="88">
        <v>136</v>
      </c>
      <c r="AE27" s="88">
        <v>-100</v>
      </c>
      <c r="AF27" s="88">
        <v>-15</v>
      </c>
      <c r="AG27" s="88">
        <v>-18</v>
      </c>
      <c r="AH27" s="88">
        <v>20</v>
      </c>
      <c r="AI27" s="88">
        <v>-55</v>
      </c>
      <c r="AJ27" s="89">
        <v>0</v>
      </c>
    </row>
    <row r="28" spans="1:36" ht="16.5" customHeight="1">
      <c r="A28" s="383"/>
      <c r="B28" s="69" t="s">
        <v>38</v>
      </c>
      <c r="C28" s="116">
        <v>1016</v>
      </c>
      <c r="D28" s="116">
        <v>322</v>
      </c>
      <c r="E28" s="116">
        <v>33</v>
      </c>
      <c r="F28" s="116">
        <v>234</v>
      </c>
      <c r="G28" s="116">
        <v>142</v>
      </c>
      <c r="H28" s="116">
        <v>11</v>
      </c>
      <c r="I28" s="116">
        <v>12</v>
      </c>
      <c r="J28" s="116">
        <v>33</v>
      </c>
      <c r="K28" s="116">
        <v>43</v>
      </c>
      <c r="L28" s="114">
        <v>1846</v>
      </c>
      <c r="M28" s="383"/>
      <c r="N28" s="70" t="s">
        <v>38</v>
      </c>
      <c r="O28" s="108">
        <v>4848</v>
      </c>
      <c r="P28" s="108">
        <v>932</v>
      </c>
      <c r="Q28" s="108">
        <v>149</v>
      </c>
      <c r="R28" s="108">
        <v>734</v>
      </c>
      <c r="S28" s="108">
        <v>715</v>
      </c>
      <c r="T28" s="108">
        <v>34</v>
      </c>
      <c r="U28" s="108">
        <v>40</v>
      </c>
      <c r="V28" s="108">
        <v>120</v>
      </c>
      <c r="W28" s="108">
        <v>202</v>
      </c>
      <c r="X28" s="109">
        <v>7774</v>
      </c>
      <c r="Y28" s="384"/>
      <c r="Z28" s="71" t="s">
        <v>38</v>
      </c>
      <c r="AA28" s="88">
        <v>-102</v>
      </c>
      <c r="AB28" s="88">
        <v>86</v>
      </c>
      <c r="AC28" s="88">
        <v>-24</v>
      </c>
      <c r="AD28" s="88">
        <v>133</v>
      </c>
      <c r="AE28" s="88">
        <v>-28</v>
      </c>
      <c r="AF28" s="88">
        <v>-12</v>
      </c>
      <c r="AG28" s="88">
        <v>2</v>
      </c>
      <c r="AH28" s="88">
        <v>8</v>
      </c>
      <c r="AI28" s="88">
        <v>-63</v>
      </c>
      <c r="AJ28" s="89">
        <v>0</v>
      </c>
    </row>
    <row r="29" spans="1:36" s="48" customFormat="1" ht="16.5" customHeight="1">
      <c r="A29" s="383"/>
      <c r="B29" s="73" t="s">
        <v>39</v>
      </c>
      <c r="C29" s="90">
        <v>1004</v>
      </c>
      <c r="D29" s="90">
        <v>347</v>
      </c>
      <c r="E29" s="90">
        <v>24</v>
      </c>
      <c r="F29" s="90">
        <v>196</v>
      </c>
      <c r="G29" s="90">
        <v>128</v>
      </c>
      <c r="H29" s="90">
        <v>7</v>
      </c>
      <c r="I29" s="90">
        <v>13</v>
      </c>
      <c r="J29" s="90">
        <v>36</v>
      </c>
      <c r="K29" s="90">
        <v>37</v>
      </c>
      <c r="L29" s="95">
        <v>1792</v>
      </c>
      <c r="M29" s="383"/>
      <c r="N29" s="73" t="s">
        <v>39</v>
      </c>
      <c r="O29" s="90">
        <v>5468</v>
      </c>
      <c r="P29" s="90">
        <v>1033</v>
      </c>
      <c r="Q29" s="90">
        <v>149</v>
      </c>
      <c r="R29" s="90">
        <v>788</v>
      </c>
      <c r="S29" s="90">
        <v>790</v>
      </c>
      <c r="T29" s="90">
        <v>47</v>
      </c>
      <c r="U29" s="90">
        <v>35</v>
      </c>
      <c r="V29" s="90">
        <v>147</v>
      </c>
      <c r="W29" s="90">
        <v>236</v>
      </c>
      <c r="X29" s="95">
        <v>8693</v>
      </c>
      <c r="Y29" s="384"/>
      <c r="Z29" s="127" t="s">
        <v>39</v>
      </c>
      <c r="AA29" s="90">
        <v>160</v>
      </c>
      <c r="AB29" s="90">
        <v>-23</v>
      </c>
      <c r="AC29" s="90">
        <v>-41</v>
      </c>
      <c r="AD29" s="90">
        <v>14</v>
      </c>
      <c r="AE29" s="90">
        <v>-45</v>
      </c>
      <c r="AF29" s="90">
        <v>-5</v>
      </c>
      <c r="AG29" s="90">
        <v>-11</v>
      </c>
      <c r="AH29" s="90">
        <v>-16</v>
      </c>
      <c r="AI29" s="90">
        <v>-33</v>
      </c>
      <c r="AJ29" s="91">
        <v>0</v>
      </c>
    </row>
    <row r="30" spans="1:36" s="45" customFormat="1" ht="5.0999999999999996" customHeight="1">
      <c r="A30" s="49"/>
      <c r="B30" s="17"/>
      <c r="C30" s="113"/>
      <c r="D30" s="113"/>
      <c r="E30" s="113"/>
      <c r="F30" s="113"/>
      <c r="G30" s="113"/>
      <c r="H30" s="113"/>
      <c r="I30" s="113"/>
      <c r="J30" s="113"/>
      <c r="K30" s="113"/>
      <c r="L30" s="114"/>
      <c r="M30" s="5"/>
      <c r="N30" s="20"/>
      <c r="O30" s="104"/>
      <c r="P30" s="104"/>
      <c r="Q30" s="104"/>
      <c r="R30" s="104"/>
      <c r="S30" s="104"/>
      <c r="T30" s="104"/>
      <c r="U30" s="104"/>
      <c r="V30" s="104"/>
      <c r="W30" s="104"/>
      <c r="X30" s="106"/>
      <c r="Y30" s="9"/>
      <c r="Z30" s="35"/>
      <c r="AA30" s="85"/>
      <c r="AB30" s="85"/>
      <c r="AC30" s="85"/>
      <c r="AD30" s="85"/>
      <c r="AE30" s="85"/>
      <c r="AF30" s="85"/>
      <c r="AG30" s="85"/>
      <c r="AH30" s="85"/>
      <c r="AI30" s="87"/>
      <c r="AJ30" s="85"/>
    </row>
    <row r="31" spans="1:36" s="45" customFormat="1" ht="5.0999999999999996" customHeight="1">
      <c r="A31" s="50"/>
      <c r="B31" s="51"/>
      <c r="C31" s="117"/>
      <c r="D31" s="117"/>
      <c r="E31" s="117"/>
      <c r="F31" s="117"/>
      <c r="G31" s="117"/>
      <c r="H31" s="117"/>
      <c r="I31" s="117"/>
      <c r="J31" s="117"/>
      <c r="K31" s="117"/>
      <c r="L31" s="118"/>
      <c r="M31" s="11"/>
      <c r="N31" s="52"/>
      <c r="O31" s="110"/>
      <c r="P31" s="110"/>
      <c r="Q31" s="110"/>
      <c r="R31" s="110"/>
      <c r="S31" s="110"/>
      <c r="T31" s="110"/>
      <c r="U31" s="110"/>
      <c r="V31" s="110"/>
      <c r="W31" s="110"/>
      <c r="X31" s="111"/>
      <c r="Y31" s="12"/>
      <c r="Z31" s="53"/>
      <c r="AA31" s="92"/>
      <c r="AB31" s="92"/>
      <c r="AC31" s="92"/>
      <c r="AD31" s="92"/>
      <c r="AE31" s="92"/>
      <c r="AF31" s="92"/>
      <c r="AG31" s="92"/>
      <c r="AH31" s="92"/>
      <c r="AI31" s="93"/>
      <c r="AJ31" s="92"/>
    </row>
    <row r="32" spans="1:36" ht="16.5" customHeight="1">
      <c r="A32" s="383" t="s">
        <v>11</v>
      </c>
      <c r="B32" s="29">
        <v>27303</v>
      </c>
      <c r="C32" s="83" t="s">
        <v>16</v>
      </c>
      <c r="D32" s="83" t="s">
        <v>16</v>
      </c>
      <c r="E32" s="83" t="s">
        <v>16</v>
      </c>
      <c r="F32" s="83" t="s">
        <v>16</v>
      </c>
      <c r="G32" s="83" t="s">
        <v>16</v>
      </c>
      <c r="H32" s="83" t="s">
        <v>16</v>
      </c>
      <c r="I32" s="83" t="s">
        <v>16</v>
      </c>
      <c r="J32" s="83" t="s">
        <v>16</v>
      </c>
      <c r="K32" s="83" t="s">
        <v>16</v>
      </c>
      <c r="L32" s="84">
        <v>459</v>
      </c>
      <c r="M32" s="383" t="s">
        <v>12</v>
      </c>
      <c r="N32" s="30">
        <v>27303</v>
      </c>
      <c r="O32" s="83" t="s">
        <v>16</v>
      </c>
      <c r="P32" s="83" t="s">
        <v>16</v>
      </c>
      <c r="Q32" s="83" t="s">
        <v>16</v>
      </c>
      <c r="R32" s="83" t="s">
        <v>16</v>
      </c>
      <c r="S32" s="83" t="s">
        <v>16</v>
      </c>
      <c r="T32" s="83" t="s">
        <v>16</v>
      </c>
      <c r="U32" s="83" t="s">
        <v>16</v>
      </c>
      <c r="V32" s="83" t="s">
        <v>16</v>
      </c>
      <c r="W32" s="83" t="s">
        <v>16</v>
      </c>
      <c r="X32" s="106">
        <v>4238</v>
      </c>
      <c r="Y32" s="385" t="s">
        <v>14</v>
      </c>
      <c r="Z32" s="31">
        <v>27303</v>
      </c>
      <c r="AA32" s="75" t="s">
        <v>23</v>
      </c>
      <c r="AB32" s="75" t="s">
        <v>23</v>
      </c>
      <c r="AC32" s="75" t="s">
        <v>23</v>
      </c>
      <c r="AD32" s="75" t="s">
        <v>23</v>
      </c>
      <c r="AE32" s="75" t="s">
        <v>16</v>
      </c>
      <c r="AF32" s="75" t="s">
        <v>16</v>
      </c>
      <c r="AG32" s="75" t="s">
        <v>16</v>
      </c>
      <c r="AH32" s="75" t="s">
        <v>16</v>
      </c>
      <c r="AI32" s="94" t="s">
        <v>16</v>
      </c>
      <c r="AJ32" s="86">
        <v>-314</v>
      </c>
    </row>
    <row r="33" spans="1:36" ht="16.5" customHeight="1">
      <c r="A33" s="383"/>
      <c r="B33" s="32">
        <v>30956</v>
      </c>
      <c r="C33" s="82">
        <v>205</v>
      </c>
      <c r="D33" s="82">
        <v>109</v>
      </c>
      <c r="E33" s="82">
        <v>71</v>
      </c>
      <c r="F33" s="82">
        <v>142</v>
      </c>
      <c r="G33" s="83" t="s">
        <v>16</v>
      </c>
      <c r="H33" s="83" t="s">
        <v>16</v>
      </c>
      <c r="I33" s="83" t="s">
        <v>16</v>
      </c>
      <c r="J33" s="83" t="s">
        <v>16</v>
      </c>
      <c r="K33" s="83" t="s">
        <v>16</v>
      </c>
      <c r="L33" s="84">
        <v>527</v>
      </c>
      <c r="M33" s="383"/>
      <c r="N33" s="33">
        <v>30956</v>
      </c>
      <c r="O33" s="82">
        <v>2050</v>
      </c>
      <c r="P33" s="82">
        <v>924</v>
      </c>
      <c r="Q33" s="82">
        <v>234</v>
      </c>
      <c r="R33" s="82">
        <v>682</v>
      </c>
      <c r="S33" s="83" t="s">
        <v>16</v>
      </c>
      <c r="T33" s="83" t="s">
        <v>16</v>
      </c>
      <c r="U33" s="83" t="s">
        <v>16</v>
      </c>
      <c r="V33" s="83" t="s">
        <v>16</v>
      </c>
      <c r="W33" s="83" t="s">
        <v>16</v>
      </c>
      <c r="X33" s="106">
        <v>3890</v>
      </c>
      <c r="Y33" s="385"/>
      <c r="Z33" s="34">
        <v>30956</v>
      </c>
      <c r="AA33" s="77">
        <v>3</v>
      </c>
      <c r="AB33" s="77">
        <v>10</v>
      </c>
      <c r="AC33" s="77">
        <v>2</v>
      </c>
      <c r="AD33" s="77">
        <v>-2</v>
      </c>
      <c r="AE33" s="75" t="s">
        <v>16</v>
      </c>
      <c r="AF33" s="75" t="s">
        <v>16</v>
      </c>
      <c r="AG33" s="75" t="s">
        <v>16</v>
      </c>
      <c r="AH33" s="75" t="s">
        <v>16</v>
      </c>
      <c r="AI33" s="94" t="s">
        <v>16</v>
      </c>
      <c r="AJ33" s="85">
        <v>13</v>
      </c>
    </row>
    <row r="34" spans="1:36" s="45" customFormat="1" ht="18" hidden="1" customHeight="1">
      <c r="A34" s="383"/>
      <c r="B34" s="17">
        <v>32234</v>
      </c>
      <c r="C34" s="112">
        <v>253</v>
      </c>
      <c r="D34" s="112">
        <v>130</v>
      </c>
      <c r="E34" s="112">
        <v>76</v>
      </c>
      <c r="F34" s="112">
        <v>123</v>
      </c>
      <c r="G34" s="83" t="s">
        <v>16</v>
      </c>
      <c r="H34" s="83" t="s">
        <v>16</v>
      </c>
      <c r="I34" s="83" t="s">
        <v>16</v>
      </c>
      <c r="J34" s="83" t="s">
        <v>16</v>
      </c>
      <c r="K34" s="83" t="s">
        <v>16</v>
      </c>
      <c r="L34" s="84">
        <v>582</v>
      </c>
      <c r="M34" s="383"/>
      <c r="N34" s="20">
        <v>32234</v>
      </c>
      <c r="O34" s="112">
        <v>2298</v>
      </c>
      <c r="P34" s="112">
        <v>875</v>
      </c>
      <c r="Q34" s="112">
        <v>213</v>
      </c>
      <c r="R34" s="112">
        <v>641</v>
      </c>
      <c r="S34" s="83" t="s">
        <v>16</v>
      </c>
      <c r="T34" s="83" t="s">
        <v>16</v>
      </c>
      <c r="U34" s="83" t="s">
        <v>16</v>
      </c>
      <c r="V34" s="83" t="s">
        <v>16</v>
      </c>
      <c r="W34" s="83" t="s">
        <v>16</v>
      </c>
      <c r="X34" s="84">
        <v>4027</v>
      </c>
      <c r="Y34" s="385"/>
      <c r="Z34" s="35">
        <v>32234</v>
      </c>
      <c r="AA34" s="85">
        <v>-12</v>
      </c>
      <c r="AB34" s="85">
        <v>-25</v>
      </c>
      <c r="AC34" s="85">
        <v>-1</v>
      </c>
      <c r="AD34" s="85">
        <v>-25</v>
      </c>
      <c r="AE34" s="86" t="s">
        <v>16</v>
      </c>
      <c r="AF34" s="86" t="s">
        <v>16</v>
      </c>
      <c r="AG34" s="86" t="s">
        <v>16</v>
      </c>
      <c r="AH34" s="86" t="s">
        <v>16</v>
      </c>
      <c r="AI34" s="86" t="s">
        <v>16</v>
      </c>
      <c r="AJ34" s="78">
        <v>-63</v>
      </c>
    </row>
    <row r="35" spans="1:36" ht="18" hidden="1" customHeight="1">
      <c r="A35" s="383"/>
      <c r="B35" s="17">
        <v>32599</v>
      </c>
      <c r="C35" s="82">
        <v>230</v>
      </c>
      <c r="D35" s="82">
        <v>113</v>
      </c>
      <c r="E35" s="82">
        <v>84</v>
      </c>
      <c r="F35" s="82">
        <v>144</v>
      </c>
      <c r="G35" s="83" t="s">
        <v>16</v>
      </c>
      <c r="H35" s="83" t="s">
        <v>16</v>
      </c>
      <c r="I35" s="83" t="s">
        <v>16</v>
      </c>
      <c r="J35" s="83" t="s">
        <v>16</v>
      </c>
      <c r="K35" s="83" t="s">
        <v>16</v>
      </c>
      <c r="L35" s="84">
        <v>571</v>
      </c>
      <c r="M35" s="383"/>
      <c r="N35" s="20">
        <v>32599</v>
      </c>
      <c r="O35" s="82">
        <v>2428</v>
      </c>
      <c r="P35" s="82">
        <v>906</v>
      </c>
      <c r="Q35" s="82">
        <v>229</v>
      </c>
      <c r="R35" s="82">
        <v>678</v>
      </c>
      <c r="S35" s="83" t="s">
        <v>16</v>
      </c>
      <c r="T35" s="83" t="s">
        <v>16</v>
      </c>
      <c r="U35" s="83" t="s">
        <v>16</v>
      </c>
      <c r="V35" s="83" t="s">
        <v>16</v>
      </c>
      <c r="W35" s="83" t="s">
        <v>16</v>
      </c>
      <c r="X35" s="84">
        <v>4241</v>
      </c>
      <c r="Y35" s="385"/>
      <c r="Z35" s="35">
        <v>32599</v>
      </c>
      <c r="AA35" s="77">
        <v>-3</v>
      </c>
      <c r="AB35" s="77">
        <v>-1</v>
      </c>
      <c r="AC35" s="77">
        <v>-3</v>
      </c>
      <c r="AD35" s="77">
        <v>-50</v>
      </c>
      <c r="AE35" s="75" t="s">
        <v>16</v>
      </c>
      <c r="AF35" s="75" t="s">
        <v>16</v>
      </c>
      <c r="AG35" s="75" t="s">
        <v>16</v>
      </c>
      <c r="AH35" s="75" t="s">
        <v>16</v>
      </c>
      <c r="AI35" s="75" t="s">
        <v>16</v>
      </c>
      <c r="AJ35" s="78">
        <v>-57</v>
      </c>
    </row>
    <row r="36" spans="1:36" ht="18" hidden="1" customHeight="1">
      <c r="A36" s="383"/>
      <c r="B36" s="17">
        <v>32964</v>
      </c>
      <c r="C36" s="82">
        <v>244</v>
      </c>
      <c r="D36" s="82">
        <v>128</v>
      </c>
      <c r="E36" s="82">
        <v>80</v>
      </c>
      <c r="F36" s="82">
        <v>132</v>
      </c>
      <c r="G36" s="83" t="s">
        <v>16</v>
      </c>
      <c r="H36" s="83" t="s">
        <v>16</v>
      </c>
      <c r="I36" s="83" t="s">
        <v>16</v>
      </c>
      <c r="J36" s="83" t="s">
        <v>16</v>
      </c>
      <c r="K36" s="83" t="s">
        <v>16</v>
      </c>
      <c r="L36" s="84">
        <v>584</v>
      </c>
      <c r="M36" s="383"/>
      <c r="N36" s="20">
        <v>32964</v>
      </c>
      <c r="O36" s="82">
        <v>2452</v>
      </c>
      <c r="P36" s="82">
        <v>1016</v>
      </c>
      <c r="Q36" s="82">
        <v>207</v>
      </c>
      <c r="R36" s="82">
        <v>766</v>
      </c>
      <c r="S36" s="83" t="s">
        <v>16</v>
      </c>
      <c r="T36" s="83" t="s">
        <v>16</v>
      </c>
      <c r="U36" s="83" t="s">
        <v>16</v>
      </c>
      <c r="V36" s="83" t="s">
        <v>16</v>
      </c>
      <c r="W36" s="83" t="s">
        <v>16</v>
      </c>
      <c r="X36" s="84">
        <v>4441</v>
      </c>
      <c r="Y36" s="385"/>
      <c r="Z36" s="35">
        <v>32964</v>
      </c>
      <c r="AA36" s="77">
        <v>10</v>
      </c>
      <c r="AB36" s="77">
        <v>-16</v>
      </c>
      <c r="AC36" s="77">
        <v>-1</v>
      </c>
      <c r="AD36" s="77">
        <v>-45</v>
      </c>
      <c r="AE36" s="75" t="s">
        <v>16</v>
      </c>
      <c r="AF36" s="75" t="s">
        <v>16</v>
      </c>
      <c r="AG36" s="75" t="s">
        <v>16</v>
      </c>
      <c r="AH36" s="75" t="s">
        <v>16</v>
      </c>
      <c r="AI36" s="75" t="s">
        <v>16</v>
      </c>
      <c r="AJ36" s="78">
        <v>-52</v>
      </c>
    </row>
    <row r="37" spans="1:36" ht="18" hidden="1" customHeight="1">
      <c r="A37" s="383"/>
      <c r="B37" s="36">
        <v>33329</v>
      </c>
      <c r="C37" s="82">
        <v>252</v>
      </c>
      <c r="D37" s="82">
        <v>129</v>
      </c>
      <c r="E37" s="82">
        <v>76</v>
      </c>
      <c r="F37" s="82">
        <v>132</v>
      </c>
      <c r="G37" s="83" t="s">
        <v>16</v>
      </c>
      <c r="H37" s="83" t="s">
        <v>16</v>
      </c>
      <c r="I37" s="83" t="s">
        <v>16</v>
      </c>
      <c r="J37" s="83" t="s">
        <v>16</v>
      </c>
      <c r="K37" s="83" t="s">
        <v>16</v>
      </c>
      <c r="L37" s="84">
        <v>589</v>
      </c>
      <c r="M37" s="383"/>
      <c r="N37" s="37">
        <v>33329</v>
      </c>
      <c r="O37" s="82">
        <v>2855</v>
      </c>
      <c r="P37" s="82">
        <v>1255</v>
      </c>
      <c r="Q37" s="82">
        <v>175</v>
      </c>
      <c r="R37" s="82">
        <v>783</v>
      </c>
      <c r="S37" s="83" t="s">
        <v>16</v>
      </c>
      <c r="T37" s="83" t="s">
        <v>16</v>
      </c>
      <c r="U37" s="83" t="s">
        <v>16</v>
      </c>
      <c r="V37" s="83" t="s">
        <v>16</v>
      </c>
      <c r="W37" s="83" t="s">
        <v>16</v>
      </c>
      <c r="X37" s="106">
        <v>5068</v>
      </c>
      <c r="Y37" s="385"/>
      <c r="Z37" s="38">
        <v>33329</v>
      </c>
      <c r="AA37" s="77">
        <v>-9</v>
      </c>
      <c r="AB37" s="77">
        <v>-17</v>
      </c>
      <c r="AC37" s="77">
        <v>-23</v>
      </c>
      <c r="AD37" s="77">
        <v>-37</v>
      </c>
      <c r="AE37" s="75" t="s">
        <v>16</v>
      </c>
      <c r="AF37" s="75" t="s">
        <v>16</v>
      </c>
      <c r="AG37" s="75" t="s">
        <v>16</v>
      </c>
      <c r="AH37" s="75" t="s">
        <v>16</v>
      </c>
      <c r="AI37" s="75" t="s">
        <v>16</v>
      </c>
      <c r="AJ37" s="78">
        <v>-86</v>
      </c>
    </row>
    <row r="38" spans="1:36" ht="18" hidden="1" customHeight="1">
      <c r="A38" s="383"/>
      <c r="B38" s="36">
        <v>33695</v>
      </c>
      <c r="C38" s="82">
        <v>298</v>
      </c>
      <c r="D38" s="82">
        <v>133</v>
      </c>
      <c r="E38" s="82">
        <v>83</v>
      </c>
      <c r="F38" s="82">
        <v>158</v>
      </c>
      <c r="G38" s="83" t="s">
        <v>16</v>
      </c>
      <c r="H38" s="83" t="s">
        <v>16</v>
      </c>
      <c r="I38" s="83" t="s">
        <v>16</v>
      </c>
      <c r="J38" s="83" t="s">
        <v>16</v>
      </c>
      <c r="K38" s="83" t="s">
        <v>16</v>
      </c>
      <c r="L38" s="84">
        <v>672</v>
      </c>
      <c r="M38" s="383"/>
      <c r="N38" s="37">
        <v>33695</v>
      </c>
      <c r="O38" s="82">
        <v>2851</v>
      </c>
      <c r="P38" s="82">
        <v>1212</v>
      </c>
      <c r="Q38" s="82">
        <v>200</v>
      </c>
      <c r="R38" s="82">
        <v>787</v>
      </c>
      <c r="S38" s="83" t="s">
        <v>16</v>
      </c>
      <c r="T38" s="83" t="s">
        <v>16</v>
      </c>
      <c r="U38" s="83" t="s">
        <v>16</v>
      </c>
      <c r="V38" s="83" t="s">
        <v>16</v>
      </c>
      <c r="W38" s="83" t="s">
        <v>16</v>
      </c>
      <c r="X38" s="106">
        <v>5050</v>
      </c>
      <c r="Y38" s="385"/>
      <c r="Z38" s="38">
        <v>33695</v>
      </c>
      <c r="AA38" s="77">
        <v>0</v>
      </c>
      <c r="AB38" s="77">
        <v>-5</v>
      </c>
      <c r="AC38" s="77">
        <v>0</v>
      </c>
      <c r="AD38" s="77">
        <v>-39</v>
      </c>
      <c r="AE38" s="75" t="s">
        <v>16</v>
      </c>
      <c r="AF38" s="75" t="s">
        <v>16</v>
      </c>
      <c r="AG38" s="75" t="s">
        <v>16</v>
      </c>
      <c r="AH38" s="75" t="s">
        <v>16</v>
      </c>
      <c r="AI38" s="75" t="s">
        <v>16</v>
      </c>
      <c r="AJ38" s="78">
        <v>-44</v>
      </c>
    </row>
    <row r="39" spans="1:36" ht="18" hidden="1" customHeight="1">
      <c r="A39" s="383"/>
      <c r="B39" s="36">
        <v>34060</v>
      </c>
      <c r="C39" s="82">
        <v>293</v>
      </c>
      <c r="D39" s="82">
        <v>125</v>
      </c>
      <c r="E39" s="82">
        <v>70</v>
      </c>
      <c r="F39" s="82">
        <v>163</v>
      </c>
      <c r="G39" s="83" t="s">
        <v>16</v>
      </c>
      <c r="H39" s="83" t="s">
        <v>16</v>
      </c>
      <c r="I39" s="83" t="s">
        <v>16</v>
      </c>
      <c r="J39" s="83" t="s">
        <v>16</v>
      </c>
      <c r="K39" s="83" t="s">
        <v>16</v>
      </c>
      <c r="L39" s="84">
        <v>651</v>
      </c>
      <c r="M39" s="383"/>
      <c r="N39" s="37">
        <v>34060</v>
      </c>
      <c r="O39" s="82">
        <v>3247</v>
      </c>
      <c r="P39" s="82">
        <v>1250</v>
      </c>
      <c r="Q39" s="82">
        <v>169</v>
      </c>
      <c r="R39" s="82">
        <v>915</v>
      </c>
      <c r="S39" s="83" t="s">
        <v>16</v>
      </c>
      <c r="T39" s="83" t="s">
        <v>16</v>
      </c>
      <c r="U39" s="83" t="s">
        <v>16</v>
      </c>
      <c r="V39" s="83" t="s">
        <v>16</v>
      </c>
      <c r="W39" s="83" t="s">
        <v>16</v>
      </c>
      <c r="X39" s="106">
        <v>5581</v>
      </c>
      <c r="Y39" s="385"/>
      <c r="Z39" s="38">
        <v>34060</v>
      </c>
      <c r="AA39" s="77">
        <v>21</v>
      </c>
      <c r="AB39" s="77">
        <v>-13</v>
      </c>
      <c r="AC39" s="77">
        <v>5</v>
      </c>
      <c r="AD39" s="77">
        <v>-31</v>
      </c>
      <c r="AE39" s="75" t="s">
        <v>16</v>
      </c>
      <c r="AF39" s="75" t="s">
        <v>16</v>
      </c>
      <c r="AG39" s="75" t="s">
        <v>16</v>
      </c>
      <c r="AH39" s="75" t="s">
        <v>16</v>
      </c>
      <c r="AI39" s="75" t="s">
        <v>16</v>
      </c>
      <c r="AJ39" s="78">
        <v>-18</v>
      </c>
    </row>
    <row r="40" spans="1:36" ht="16.5" customHeight="1">
      <c r="A40" s="383"/>
      <c r="B40" s="39">
        <v>34425</v>
      </c>
      <c r="C40" s="79">
        <v>307</v>
      </c>
      <c r="D40" s="79">
        <v>152</v>
      </c>
      <c r="E40" s="79">
        <v>80</v>
      </c>
      <c r="F40" s="79">
        <v>163</v>
      </c>
      <c r="G40" s="80" t="s">
        <v>16</v>
      </c>
      <c r="H40" s="80" t="s">
        <v>16</v>
      </c>
      <c r="I40" s="80" t="s">
        <v>16</v>
      </c>
      <c r="J40" s="80" t="s">
        <v>16</v>
      </c>
      <c r="K40" s="80" t="s">
        <v>16</v>
      </c>
      <c r="L40" s="81">
        <v>702</v>
      </c>
      <c r="M40" s="383"/>
      <c r="N40" s="40">
        <v>34425</v>
      </c>
      <c r="O40" s="79">
        <v>3414</v>
      </c>
      <c r="P40" s="79">
        <v>1229</v>
      </c>
      <c r="Q40" s="79">
        <v>209</v>
      </c>
      <c r="R40" s="79">
        <v>1098</v>
      </c>
      <c r="S40" s="80" t="s">
        <v>16</v>
      </c>
      <c r="T40" s="80" t="s">
        <v>16</v>
      </c>
      <c r="U40" s="80" t="s">
        <v>16</v>
      </c>
      <c r="V40" s="80" t="s">
        <v>16</v>
      </c>
      <c r="W40" s="80" t="s">
        <v>16</v>
      </c>
      <c r="X40" s="81">
        <v>5950</v>
      </c>
      <c r="Y40" s="385"/>
      <c r="Z40" s="41">
        <v>34425</v>
      </c>
      <c r="AA40" s="79">
        <v>10</v>
      </c>
      <c r="AB40" s="79">
        <v>-37</v>
      </c>
      <c r="AC40" s="79">
        <v>-14</v>
      </c>
      <c r="AD40" s="79">
        <v>-31</v>
      </c>
      <c r="AE40" s="80" t="s">
        <v>16</v>
      </c>
      <c r="AF40" s="80" t="s">
        <v>16</v>
      </c>
      <c r="AG40" s="80" t="s">
        <v>16</v>
      </c>
      <c r="AH40" s="80" t="s">
        <v>16</v>
      </c>
      <c r="AI40" s="80" t="s">
        <v>16</v>
      </c>
      <c r="AJ40" s="81">
        <v>-72</v>
      </c>
    </row>
    <row r="41" spans="1:36" ht="18" hidden="1" customHeight="1">
      <c r="A41" s="383"/>
      <c r="B41" s="42">
        <v>34790</v>
      </c>
      <c r="C41" s="82">
        <v>282</v>
      </c>
      <c r="D41" s="82">
        <v>146</v>
      </c>
      <c r="E41" s="82">
        <v>83</v>
      </c>
      <c r="F41" s="82">
        <v>148</v>
      </c>
      <c r="G41" s="83" t="s">
        <v>16</v>
      </c>
      <c r="H41" s="83" t="s">
        <v>16</v>
      </c>
      <c r="I41" s="83" t="s">
        <v>16</v>
      </c>
      <c r="J41" s="83" t="s">
        <v>16</v>
      </c>
      <c r="K41" s="83" t="s">
        <v>16</v>
      </c>
      <c r="L41" s="84">
        <v>659</v>
      </c>
      <c r="M41" s="383"/>
      <c r="N41" s="43">
        <v>34790</v>
      </c>
      <c r="O41" s="82">
        <v>3529</v>
      </c>
      <c r="P41" s="82">
        <v>1337</v>
      </c>
      <c r="Q41" s="82">
        <v>212</v>
      </c>
      <c r="R41" s="82">
        <v>1122</v>
      </c>
      <c r="S41" s="83" t="s">
        <v>16</v>
      </c>
      <c r="T41" s="83" t="s">
        <v>16</v>
      </c>
      <c r="U41" s="83" t="s">
        <v>16</v>
      </c>
      <c r="V41" s="83" t="s">
        <v>16</v>
      </c>
      <c r="W41" s="83" t="s">
        <v>16</v>
      </c>
      <c r="X41" s="84">
        <v>6200</v>
      </c>
      <c r="Y41" s="385"/>
      <c r="Z41" s="44">
        <v>34790</v>
      </c>
      <c r="AA41" s="82">
        <v>17</v>
      </c>
      <c r="AB41" s="82">
        <v>-8</v>
      </c>
      <c r="AC41" s="82">
        <v>-3</v>
      </c>
      <c r="AD41" s="82">
        <v>0</v>
      </c>
      <c r="AE41" s="83" t="s">
        <v>16</v>
      </c>
      <c r="AF41" s="83" t="s">
        <v>16</v>
      </c>
      <c r="AG41" s="83" t="s">
        <v>16</v>
      </c>
      <c r="AH41" s="83" t="s">
        <v>16</v>
      </c>
      <c r="AI41" s="83" t="s">
        <v>16</v>
      </c>
      <c r="AJ41" s="84">
        <v>6</v>
      </c>
    </row>
    <row r="42" spans="1:36" ht="16.5" hidden="1" customHeight="1">
      <c r="A42" s="383"/>
      <c r="B42" s="32">
        <v>35886</v>
      </c>
      <c r="C42" s="113">
        <v>322</v>
      </c>
      <c r="D42" s="113">
        <v>147</v>
      </c>
      <c r="E42" s="113">
        <v>91</v>
      </c>
      <c r="F42" s="113">
        <v>180</v>
      </c>
      <c r="G42" s="105" t="s">
        <v>16</v>
      </c>
      <c r="H42" s="105" t="s">
        <v>16</v>
      </c>
      <c r="I42" s="105" t="s">
        <v>16</v>
      </c>
      <c r="J42" s="105" t="s">
        <v>16</v>
      </c>
      <c r="K42" s="105" t="s">
        <v>16</v>
      </c>
      <c r="L42" s="114">
        <v>740</v>
      </c>
      <c r="M42" s="383"/>
      <c r="N42" s="33">
        <v>35886</v>
      </c>
      <c r="O42" s="104">
        <v>4241</v>
      </c>
      <c r="P42" s="104">
        <v>1241</v>
      </c>
      <c r="Q42" s="104">
        <v>195</v>
      </c>
      <c r="R42" s="104">
        <v>1138</v>
      </c>
      <c r="S42" s="105" t="s">
        <v>16</v>
      </c>
      <c r="T42" s="105" t="s">
        <v>16</v>
      </c>
      <c r="U42" s="105" t="s">
        <v>16</v>
      </c>
      <c r="V42" s="105" t="s">
        <v>16</v>
      </c>
      <c r="W42" s="105" t="s">
        <v>16</v>
      </c>
      <c r="X42" s="106">
        <v>6815</v>
      </c>
      <c r="Y42" s="385"/>
      <c r="Z42" s="34">
        <v>35886</v>
      </c>
      <c r="AA42" s="85">
        <v>23</v>
      </c>
      <c r="AB42" s="85">
        <v>-3</v>
      </c>
      <c r="AC42" s="85">
        <v>-5</v>
      </c>
      <c r="AD42" s="85">
        <v>-40</v>
      </c>
      <c r="AE42" s="86" t="s">
        <v>16</v>
      </c>
      <c r="AF42" s="86" t="s">
        <v>16</v>
      </c>
      <c r="AG42" s="86" t="s">
        <v>16</v>
      </c>
      <c r="AH42" s="86" t="s">
        <v>16</v>
      </c>
      <c r="AI42" s="86" t="s">
        <v>16</v>
      </c>
      <c r="AJ42" s="78">
        <v>-25</v>
      </c>
    </row>
    <row r="43" spans="1:36" ht="0.75" hidden="1" customHeight="1">
      <c r="A43" s="383"/>
      <c r="B43" s="32">
        <v>36251</v>
      </c>
      <c r="C43" s="113">
        <v>324</v>
      </c>
      <c r="D43" s="113">
        <v>152</v>
      </c>
      <c r="E43" s="113">
        <v>104</v>
      </c>
      <c r="F43" s="113">
        <v>184</v>
      </c>
      <c r="G43" s="105" t="s">
        <v>16</v>
      </c>
      <c r="H43" s="105" t="s">
        <v>16</v>
      </c>
      <c r="I43" s="105" t="s">
        <v>16</v>
      </c>
      <c r="J43" s="105" t="s">
        <v>16</v>
      </c>
      <c r="K43" s="105" t="s">
        <v>16</v>
      </c>
      <c r="L43" s="114">
        <v>764</v>
      </c>
      <c r="M43" s="383"/>
      <c r="N43" s="33">
        <v>36251</v>
      </c>
      <c r="O43" s="104">
        <v>4445</v>
      </c>
      <c r="P43" s="104">
        <v>1297</v>
      </c>
      <c r="Q43" s="104">
        <v>193</v>
      </c>
      <c r="R43" s="104">
        <v>1153</v>
      </c>
      <c r="S43" s="105" t="s">
        <v>16</v>
      </c>
      <c r="T43" s="105" t="s">
        <v>16</v>
      </c>
      <c r="U43" s="105" t="s">
        <v>16</v>
      </c>
      <c r="V43" s="105" t="s">
        <v>16</v>
      </c>
      <c r="W43" s="105" t="s">
        <v>16</v>
      </c>
      <c r="X43" s="106">
        <v>7088</v>
      </c>
      <c r="Y43" s="385"/>
      <c r="Z43" s="34">
        <v>36251</v>
      </c>
      <c r="AA43" s="85">
        <v>44</v>
      </c>
      <c r="AB43" s="85">
        <v>-13</v>
      </c>
      <c r="AC43" s="85">
        <v>-3</v>
      </c>
      <c r="AD43" s="85">
        <v>-19</v>
      </c>
      <c r="AE43" s="86" t="s">
        <v>16</v>
      </c>
      <c r="AF43" s="86" t="s">
        <v>16</v>
      </c>
      <c r="AG43" s="86" t="s">
        <v>16</v>
      </c>
      <c r="AH43" s="86" t="s">
        <v>16</v>
      </c>
      <c r="AI43" s="86" t="s">
        <v>16</v>
      </c>
      <c r="AJ43" s="78">
        <v>9</v>
      </c>
    </row>
    <row r="44" spans="1:36" ht="16.5" hidden="1" customHeight="1">
      <c r="A44" s="383"/>
      <c r="B44" s="32">
        <v>36617</v>
      </c>
      <c r="C44" s="113">
        <v>307</v>
      </c>
      <c r="D44" s="113">
        <v>134</v>
      </c>
      <c r="E44" s="113">
        <v>75</v>
      </c>
      <c r="F44" s="113">
        <v>138</v>
      </c>
      <c r="G44" s="105" t="s">
        <v>16</v>
      </c>
      <c r="H44" s="105" t="s">
        <v>16</v>
      </c>
      <c r="I44" s="105" t="s">
        <v>16</v>
      </c>
      <c r="J44" s="105" t="s">
        <v>16</v>
      </c>
      <c r="K44" s="105" t="s">
        <v>16</v>
      </c>
      <c r="L44" s="114">
        <v>654</v>
      </c>
      <c r="M44" s="383"/>
      <c r="N44" s="33">
        <v>36617</v>
      </c>
      <c r="O44" s="104">
        <v>4199</v>
      </c>
      <c r="P44" s="104">
        <v>1218</v>
      </c>
      <c r="Q44" s="104">
        <v>191</v>
      </c>
      <c r="R44" s="104">
        <v>1128</v>
      </c>
      <c r="S44" s="105" t="s">
        <v>16</v>
      </c>
      <c r="T44" s="105" t="s">
        <v>16</v>
      </c>
      <c r="U44" s="105" t="s">
        <v>16</v>
      </c>
      <c r="V44" s="105" t="s">
        <v>16</v>
      </c>
      <c r="W44" s="105" t="s">
        <v>16</v>
      </c>
      <c r="X44" s="106">
        <v>6736</v>
      </c>
      <c r="Y44" s="385"/>
      <c r="Z44" s="34">
        <v>36617</v>
      </c>
      <c r="AA44" s="85">
        <v>-18</v>
      </c>
      <c r="AB44" s="85">
        <v>-5</v>
      </c>
      <c r="AC44" s="85">
        <v>1</v>
      </c>
      <c r="AD44" s="85">
        <v>-46</v>
      </c>
      <c r="AE44" s="86" t="s">
        <v>16</v>
      </c>
      <c r="AF44" s="86" t="s">
        <v>16</v>
      </c>
      <c r="AG44" s="86" t="s">
        <v>16</v>
      </c>
      <c r="AH44" s="86" t="s">
        <v>16</v>
      </c>
      <c r="AI44" s="86" t="s">
        <v>16</v>
      </c>
      <c r="AJ44" s="78">
        <v>-68</v>
      </c>
    </row>
    <row r="45" spans="1:36" ht="16.5" hidden="1" customHeight="1">
      <c r="A45" s="383"/>
      <c r="B45" s="32">
        <v>37347</v>
      </c>
      <c r="C45" s="113">
        <v>304</v>
      </c>
      <c r="D45" s="113">
        <v>165</v>
      </c>
      <c r="E45" s="113">
        <v>97</v>
      </c>
      <c r="F45" s="113">
        <v>181</v>
      </c>
      <c r="G45" s="105" t="s">
        <v>16</v>
      </c>
      <c r="H45" s="105" t="s">
        <v>16</v>
      </c>
      <c r="I45" s="105" t="s">
        <v>16</v>
      </c>
      <c r="J45" s="105" t="s">
        <v>16</v>
      </c>
      <c r="K45" s="105" t="s">
        <v>16</v>
      </c>
      <c r="L45" s="114">
        <v>747</v>
      </c>
      <c r="M45" s="383"/>
      <c r="N45" s="33">
        <v>37347</v>
      </c>
      <c r="O45" s="104">
        <v>4343</v>
      </c>
      <c r="P45" s="104">
        <v>1150</v>
      </c>
      <c r="Q45" s="104">
        <v>214</v>
      </c>
      <c r="R45" s="104">
        <v>1013</v>
      </c>
      <c r="S45" s="105" t="s">
        <v>16</v>
      </c>
      <c r="T45" s="105" t="s">
        <v>16</v>
      </c>
      <c r="U45" s="105" t="s">
        <v>16</v>
      </c>
      <c r="V45" s="105" t="s">
        <v>16</v>
      </c>
      <c r="W45" s="105" t="s">
        <v>16</v>
      </c>
      <c r="X45" s="106">
        <v>6720</v>
      </c>
      <c r="Y45" s="385"/>
      <c r="Z45" s="34">
        <v>37347</v>
      </c>
      <c r="AA45" s="85">
        <v>-3</v>
      </c>
      <c r="AB45" s="85">
        <v>-36</v>
      </c>
      <c r="AC45" s="85">
        <v>0</v>
      </c>
      <c r="AD45" s="85">
        <v>-26</v>
      </c>
      <c r="AE45" s="86" t="s">
        <v>16</v>
      </c>
      <c r="AF45" s="86" t="s">
        <v>16</v>
      </c>
      <c r="AG45" s="86" t="s">
        <v>16</v>
      </c>
      <c r="AH45" s="86" t="s">
        <v>16</v>
      </c>
      <c r="AI45" s="86" t="s">
        <v>16</v>
      </c>
      <c r="AJ45" s="78">
        <v>-65</v>
      </c>
    </row>
    <row r="46" spans="1:36" ht="16.5" customHeight="1">
      <c r="A46" s="383"/>
      <c r="B46" s="32">
        <v>38078</v>
      </c>
      <c r="C46" s="113">
        <v>338</v>
      </c>
      <c r="D46" s="113">
        <v>166</v>
      </c>
      <c r="E46" s="113">
        <v>82</v>
      </c>
      <c r="F46" s="113">
        <v>190</v>
      </c>
      <c r="G46" s="105">
        <v>35</v>
      </c>
      <c r="H46" s="105">
        <v>7</v>
      </c>
      <c r="I46" s="105">
        <v>13</v>
      </c>
      <c r="J46" s="105">
        <v>19</v>
      </c>
      <c r="K46" s="105">
        <v>23</v>
      </c>
      <c r="L46" s="114">
        <v>873</v>
      </c>
      <c r="M46" s="383"/>
      <c r="N46" s="33">
        <v>38078</v>
      </c>
      <c r="O46" s="104">
        <v>4221</v>
      </c>
      <c r="P46" s="104">
        <v>1293</v>
      </c>
      <c r="Q46" s="104">
        <v>192</v>
      </c>
      <c r="R46" s="104">
        <v>1062</v>
      </c>
      <c r="S46" s="105">
        <v>215</v>
      </c>
      <c r="T46" s="105">
        <v>17</v>
      </c>
      <c r="U46" s="105">
        <v>12</v>
      </c>
      <c r="V46" s="105">
        <v>31</v>
      </c>
      <c r="W46" s="105">
        <v>90</v>
      </c>
      <c r="X46" s="106">
        <v>7133</v>
      </c>
      <c r="Y46" s="385"/>
      <c r="Z46" s="34">
        <v>38078</v>
      </c>
      <c r="AA46" s="85">
        <v>55</v>
      </c>
      <c r="AB46" s="85">
        <v>11</v>
      </c>
      <c r="AC46" s="85">
        <v>0</v>
      </c>
      <c r="AD46" s="85">
        <v>16</v>
      </c>
      <c r="AE46" s="86">
        <v>4</v>
      </c>
      <c r="AF46" s="86">
        <v>0</v>
      </c>
      <c r="AG46" s="86">
        <v>0</v>
      </c>
      <c r="AH46" s="86">
        <v>1</v>
      </c>
      <c r="AI46" s="86">
        <v>-1</v>
      </c>
      <c r="AJ46" s="78">
        <v>86</v>
      </c>
    </row>
    <row r="47" spans="1:36" ht="16.5" customHeight="1">
      <c r="A47" s="383"/>
      <c r="B47" s="32">
        <v>38443</v>
      </c>
      <c r="C47" s="113">
        <v>354</v>
      </c>
      <c r="D47" s="113">
        <v>165</v>
      </c>
      <c r="E47" s="113">
        <v>79</v>
      </c>
      <c r="F47" s="113">
        <v>207</v>
      </c>
      <c r="G47" s="113">
        <v>188</v>
      </c>
      <c r="H47" s="113">
        <v>30</v>
      </c>
      <c r="I47" s="113">
        <v>67</v>
      </c>
      <c r="J47" s="113">
        <v>110</v>
      </c>
      <c r="K47" s="113">
        <v>117</v>
      </c>
      <c r="L47" s="114">
        <v>1317</v>
      </c>
      <c r="M47" s="383"/>
      <c r="N47" s="33">
        <v>38443</v>
      </c>
      <c r="O47" s="104">
        <v>4372</v>
      </c>
      <c r="P47" s="104">
        <v>1142</v>
      </c>
      <c r="Q47" s="104">
        <v>189</v>
      </c>
      <c r="R47" s="104">
        <v>1046</v>
      </c>
      <c r="S47" s="104">
        <v>866</v>
      </c>
      <c r="T47" s="104">
        <v>65</v>
      </c>
      <c r="U47" s="104">
        <v>106</v>
      </c>
      <c r="V47" s="104">
        <v>105</v>
      </c>
      <c r="W47" s="104">
        <v>318</v>
      </c>
      <c r="X47" s="106">
        <v>8209</v>
      </c>
      <c r="Y47" s="385"/>
      <c r="Z47" s="34">
        <v>38443</v>
      </c>
      <c r="AA47" s="85">
        <v>54</v>
      </c>
      <c r="AB47" s="85">
        <v>15</v>
      </c>
      <c r="AC47" s="85">
        <v>4</v>
      </c>
      <c r="AD47" s="85">
        <v>7</v>
      </c>
      <c r="AE47" s="85">
        <v>6</v>
      </c>
      <c r="AF47" s="85">
        <v>0</v>
      </c>
      <c r="AG47" s="85">
        <v>2</v>
      </c>
      <c r="AH47" s="85">
        <v>2</v>
      </c>
      <c r="AI47" s="85">
        <v>-1</v>
      </c>
      <c r="AJ47" s="78">
        <v>89</v>
      </c>
    </row>
    <row r="48" spans="1:36" ht="16.5" customHeight="1">
      <c r="A48" s="383"/>
      <c r="B48" s="32">
        <v>38809</v>
      </c>
      <c r="C48" s="113">
        <v>341</v>
      </c>
      <c r="D48" s="113">
        <v>159</v>
      </c>
      <c r="E48" s="113">
        <v>84</v>
      </c>
      <c r="F48" s="113">
        <v>200</v>
      </c>
      <c r="G48" s="113">
        <v>243</v>
      </c>
      <c r="H48" s="113">
        <v>44</v>
      </c>
      <c r="I48" s="113">
        <v>64</v>
      </c>
      <c r="J48" s="113">
        <v>99</v>
      </c>
      <c r="K48" s="115">
        <v>153</v>
      </c>
      <c r="L48" s="113">
        <v>1387</v>
      </c>
      <c r="M48" s="383"/>
      <c r="N48" s="33">
        <v>38809</v>
      </c>
      <c r="O48" s="104">
        <v>4162</v>
      </c>
      <c r="P48" s="104">
        <v>998</v>
      </c>
      <c r="Q48" s="104">
        <v>194</v>
      </c>
      <c r="R48" s="104">
        <v>1008</v>
      </c>
      <c r="S48" s="104">
        <v>870</v>
      </c>
      <c r="T48" s="104">
        <v>41</v>
      </c>
      <c r="U48" s="104">
        <v>104</v>
      </c>
      <c r="V48" s="104">
        <v>142</v>
      </c>
      <c r="W48" s="104">
        <v>311</v>
      </c>
      <c r="X48" s="106">
        <v>7830</v>
      </c>
      <c r="Y48" s="385"/>
      <c r="Z48" s="34">
        <v>38809</v>
      </c>
      <c r="AA48" s="85">
        <v>28</v>
      </c>
      <c r="AB48" s="85">
        <v>11</v>
      </c>
      <c r="AC48" s="85">
        <v>2</v>
      </c>
      <c r="AD48" s="85">
        <v>21</v>
      </c>
      <c r="AE48" s="85">
        <v>4</v>
      </c>
      <c r="AF48" s="85">
        <v>1</v>
      </c>
      <c r="AG48" s="85">
        <v>3</v>
      </c>
      <c r="AH48" s="85">
        <v>1</v>
      </c>
      <c r="AI48" s="85">
        <v>8</v>
      </c>
      <c r="AJ48" s="78">
        <v>79</v>
      </c>
    </row>
    <row r="49" spans="1:36" ht="16.5" customHeight="1">
      <c r="A49" s="383"/>
      <c r="B49" s="32">
        <v>39173</v>
      </c>
      <c r="C49" s="113">
        <v>336</v>
      </c>
      <c r="D49" s="113">
        <v>170</v>
      </c>
      <c r="E49" s="113">
        <v>97</v>
      </c>
      <c r="F49" s="113">
        <v>204</v>
      </c>
      <c r="G49" s="113">
        <v>190</v>
      </c>
      <c r="H49" s="113">
        <v>34</v>
      </c>
      <c r="I49" s="113">
        <v>65</v>
      </c>
      <c r="J49" s="113">
        <v>111</v>
      </c>
      <c r="K49" s="115">
        <v>178</v>
      </c>
      <c r="L49" s="113">
        <v>1385</v>
      </c>
      <c r="M49" s="383"/>
      <c r="N49" s="33">
        <v>39173</v>
      </c>
      <c r="O49" s="104">
        <v>4225</v>
      </c>
      <c r="P49" s="104">
        <v>1029</v>
      </c>
      <c r="Q49" s="104">
        <v>157</v>
      </c>
      <c r="R49" s="104">
        <v>1061</v>
      </c>
      <c r="S49" s="104">
        <v>835</v>
      </c>
      <c r="T49" s="104">
        <v>64</v>
      </c>
      <c r="U49" s="104">
        <v>66</v>
      </c>
      <c r="V49" s="104">
        <v>126</v>
      </c>
      <c r="W49" s="107">
        <v>295</v>
      </c>
      <c r="X49" s="104">
        <v>7858</v>
      </c>
      <c r="Y49" s="385"/>
      <c r="Z49" s="34">
        <v>39173</v>
      </c>
      <c r="AA49" s="85">
        <v>19</v>
      </c>
      <c r="AB49" s="85">
        <v>5</v>
      </c>
      <c r="AC49" s="85">
        <v>1</v>
      </c>
      <c r="AD49" s="85">
        <v>3</v>
      </c>
      <c r="AE49" s="85">
        <v>10</v>
      </c>
      <c r="AF49" s="85">
        <v>0</v>
      </c>
      <c r="AG49" s="85">
        <v>2</v>
      </c>
      <c r="AH49" s="85">
        <v>0</v>
      </c>
      <c r="AI49" s="85">
        <v>5</v>
      </c>
      <c r="AJ49" s="78">
        <v>45</v>
      </c>
    </row>
    <row r="50" spans="1:36" ht="16.5" customHeight="1">
      <c r="A50" s="383"/>
      <c r="B50" s="32" t="s">
        <v>37</v>
      </c>
      <c r="C50" s="113">
        <v>381</v>
      </c>
      <c r="D50" s="113">
        <v>197</v>
      </c>
      <c r="E50" s="113">
        <v>94</v>
      </c>
      <c r="F50" s="113">
        <v>205</v>
      </c>
      <c r="G50" s="113">
        <v>199</v>
      </c>
      <c r="H50" s="113">
        <v>53</v>
      </c>
      <c r="I50" s="113">
        <v>72</v>
      </c>
      <c r="J50" s="113">
        <v>88</v>
      </c>
      <c r="K50" s="115">
        <v>146</v>
      </c>
      <c r="L50" s="113">
        <v>1435</v>
      </c>
      <c r="M50" s="383"/>
      <c r="N50" s="32" t="s">
        <v>37</v>
      </c>
      <c r="O50" s="104">
        <v>4163</v>
      </c>
      <c r="P50" s="104">
        <v>1185</v>
      </c>
      <c r="Q50" s="104">
        <v>199</v>
      </c>
      <c r="R50" s="104">
        <v>984</v>
      </c>
      <c r="S50" s="104">
        <v>796</v>
      </c>
      <c r="T50" s="104">
        <v>39</v>
      </c>
      <c r="U50" s="104">
        <v>73</v>
      </c>
      <c r="V50" s="104">
        <v>125</v>
      </c>
      <c r="W50" s="107">
        <v>238</v>
      </c>
      <c r="X50" s="104">
        <v>7802</v>
      </c>
      <c r="Y50" s="385"/>
      <c r="Z50" s="32" t="s">
        <v>37</v>
      </c>
      <c r="AA50" s="85">
        <v>26</v>
      </c>
      <c r="AB50" s="85">
        <v>10</v>
      </c>
      <c r="AC50" s="85">
        <v>4</v>
      </c>
      <c r="AD50" s="85">
        <v>15</v>
      </c>
      <c r="AE50" s="85">
        <v>3</v>
      </c>
      <c r="AF50" s="85">
        <v>2</v>
      </c>
      <c r="AG50" s="85">
        <v>0</v>
      </c>
      <c r="AH50" s="85">
        <v>3</v>
      </c>
      <c r="AI50" s="85">
        <v>0</v>
      </c>
      <c r="AJ50" s="78">
        <v>63</v>
      </c>
    </row>
    <row r="51" spans="1:36" ht="16.5" customHeight="1">
      <c r="A51" s="383"/>
      <c r="B51" s="32" t="s">
        <v>26</v>
      </c>
      <c r="C51" s="113">
        <v>353</v>
      </c>
      <c r="D51" s="113">
        <v>193</v>
      </c>
      <c r="E51" s="113">
        <v>108</v>
      </c>
      <c r="F51" s="113">
        <v>219</v>
      </c>
      <c r="G51" s="113">
        <v>216</v>
      </c>
      <c r="H51" s="113">
        <v>39</v>
      </c>
      <c r="I51" s="113">
        <v>69</v>
      </c>
      <c r="J51" s="113">
        <v>94</v>
      </c>
      <c r="K51" s="115">
        <v>169</v>
      </c>
      <c r="L51" s="113">
        <v>1460</v>
      </c>
      <c r="M51" s="383"/>
      <c r="N51" s="32" t="s">
        <v>26</v>
      </c>
      <c r="O51" s="104">
        <v>3853</v>
      </c>
      <c r="P51" s="104">
        <v>952</v>
      </c>
      <c r="Q51" s="104">
        <v>151</v>
      </c>
      <c r="R51" s="104">
        <v>873</v>
      </c>
      <c r="S51" s="104">
        <v>743</v>
      </c>
      <c r="T51" s="104">
        <v>30</v>
      </c>
      <c r="U51" s="104">
        <v>63</v>
      </c>
      <c r="V51" s="104">
        <v>96</v>
      </c>
      <c r="W51" s="107">
        <v>262</v>
      </c>
      <c r="X51" s="104">
        <v>7023</v>
      </c>
      <c r="Y51" s="385"/>
      <c r="Z51" s="32" t="s">
        <v>26</v>
      </c>
      <c r="AA51" s="85">
        <v>30</v>
      </c>
      <c r="AB51" s="85">
        <v>-1</v>
      </c>
      <c r="AC51" s="85">
        <v>-1</v>
      </c>
      <c r="AD51" s="85">
        <v>9</v>
      </c>
      <c r="AE51" s="85">
        <v>7</v>
      </c>
      <c r="AF51" s="85">
        <v>1</v>
      </c>
      <c r="AG51" s="85">
        <v>2</v>
      </c>
      <c r="AH51" s="85">
        <v>0</v>
      </c>
      <c r="AI51" s="85">
        <v>0</v>
      </c>
      <c r="AJ51" s="78">
        <v>47</v>
      </c>
    </row>
    <row r="52" spans="1:36" ht="16.5" customHeight="1">
      <c r="A52" s="383"/>
      <c r="B52" s="32" t="s">
        <v>33</v>
      </c>
      <c r="C52" s="113">
        <v>372</v>
      </c>
      <c r="D52" s="113">
        <v>219</v>
      </c>
      <c r="E52" s="113">
        <v>114</v>
      </c>
      <c r="F52" s="113">
        <v>217</v>
      </c>
      <c r="G52" s="113">
        <v>189</v>
      </c>
      <c r="H52" s="113">
        <v>48</v>
      </c>
      <c r="I52" s="113">
        <v>81</v>
      </c>
      <c r="J52" s="113">
        <v>88</v>
      </c>
      <c r="K52" s="115">
        <v>160</v>
      </c>
      <c r="L52" s="113">
        <v>1488</v>
      </c>
      <c r="M52" s="383"/>
      <c r="N52" s="32" t="s">
        <v>33</v>
      </c>
      <c r="O52" s="104">
        <v>3703</v>
      </c>
      <c r="P52" s="104">
        <v>942</v>
      </c>
      <c r="Q52" s="104">
        <v>134</v>
      </c>
      <c r="R52" s="104">
        <v>873</v>
      </c>
      <c r="S52" s="104">
        <v>770</v>
      </c>
      <c r="T52" s="104">
        <v>31</v>
      </c>
      <c r="U52" s="104">
        <v>83</v>
      </c>
      <c r="V52" s="104">
        <v>112</v>
      </c>
      <c r="W52" s="107">
        <v>247</v>
      </c>
      <c r="X52" s="104">
        <v>6895</v>
      </c>
      <c r="Y52" s="385"/>
      <c r="Z52" s="32" t="s">
        <v>33</v>
      </c>
      <c r="AA52" s="85">
        <v>44</v>
      </c>
      <c r="AB52" s="85">
        <v>13</v>
      </c>
      <c r="AC52" s="85">
        <v>-1</v>
      </c>
      <c r="AD52" s="85">
        <v>22</v>
      </c>
      <c r="AE52" s="85">
        <v>3</v>
      </c>
      <c r="AF52" s="85">
        <v>-1</v>
      </c>
      <c r="AG52" s="85">
        <v>1</v>
      </c>
      <c r="AH52" s="85">
        <v>1</v>
      </c>
      <c r="AI52" s="87">
        <v>3</v>
      </c>
      <c r="AJ52" s="85">
        <v>85</v>
      </c>
    </row>
    <row r="53" spans="1:36" ht="16.5" customHeight="1">
      <c r="A53" s="383"/>
      <c r="B53" s="70" t="s">
        <v>34</v>
      </c>
      <c r="C53" s="116">
        <v>380</v>
      </c>
      <c r="D53" s="116">
        <v>219</v>
      </c>
      <c r="E53" s="116">
        <v>109</v>
      </c>
      <c r="F53" s="116">
        <v>230</v>
      </c>
      <c r="G53" s="116">
        <v>219</v>
      </c>
      <c r="H53" s="116">
        <v>46</v>
      </c>
      <c r="I53" s="116">
        <v>90</v>
      </c>
      <c r="J53" s="116">
        <v>110</v>
      </c>
      <c r="K53" s="116">
        <v>185</v>
      </c>
      <c r="L53" s="119">
        <v>1588</v>
      </c>
      <c r="M53" s="383"/>
      <c r="N53" s="70" t="s">
        <v>34</v>
      </c>
      <c r="O53" s="108">
        <v>3706</v>
      </c>
      <c r="P53" s="108">
        <v>1029</v>
      </c>
      <c r="Q53" s="108">
        <v>136</v>
      </c>
      <c r="R53" s="108">
        <v>899</v>
      </c>
      <c r="S53" s="108">
        <v>761</v>
      </c>
      <c r="T53" s="108">
        <v>28</v>
      </c>
      <c r="U53" s="108">
        <v>49</v>
      </c>
      <c r="V53" s="108">
        <v>82</v>
      </c>
      <c r="W53" s="108">
        <v>260</v>
      </c>
      <c r="X53" s="109">
        <v>6950</v>
      </c>
      <c r="Y53" s="385"/>
      <c r="Z53" s="70" t="s">
        <v>34</v>
      </c>
      <c r="AA53" s="88">
        <v>33</v>
      </c>
      <c r="AB53" s="88">
        <v>12</v>
      </c>
      <c r="AC53" s="88">
        <v>5</v>
      </c>
      <c r="AD53" s="88">
        <v>10</v>
      </c>
      <c r="AE53" s="88">
        <v>10</v>
      </c>
      <c r="AF53" s="88">
        <v>1</v>
      </c>
      <c r="AG53" s="88">
        <v>-1</v>
      </c>
      <c r="AH53" s="88">
        <v>1</v>
      </c>
      <c r="AI53" s="88">
        <v>0</v>
      </c>
      <c r="AJ53" s="89">
        <v>71</v>
      </c>
    </row>
    <row r="54" spans="1:36" ht="16.5" customHeight="1">
      <c r="A54" s="383"/>
      <c r="B54" s="70" t="s">
        <v>38</v>
      </c>
      <c r="C54" s="116">
        <v>415</v>
      </c>
      <c r="D54" s="116">
        <v>172</v>
      </c>
      <c r="E54" s="116">
        <v>114</v>
      </c>
      <c r="F54" s="116">
        <v>243</v>
      </c>
      <c r="G54" s="116">
        <v>219</v>
      </c>
      <c r="H54" s="116">
        <v>35</v>
      </c>
      <c r="I54" s="116">
        <v>76</v>
      </c>
      <c r="J54" s="116">
        <v>107</v>
      </c>
      <c r="K54" s="116">
        <v>185</v>
      </c>
      <c r="L54" s="119">
        <v>1566</v>
      </c>
      <c r="M54" s="383"/>
      <c r="N54" s="70" t="s">
        <v>38</v>
      </c>
      <c r="O54" s="108">
        <v>4800</v>
      </c>
      <c r="P54" s="108">
        <v>1230</v>
      </c>
      <c r="Q54" s="108">
        <v>135</v>
      </c>
      <c r="R54" s="108">
        <v>925</v>
      </c>
      <c r="S54" s="108">
        <v>739</v>
      </c>
      <c r="T54" s="108">
        <v>38</v>
      </c>
      <c r="U54" s="108">
        <v>57</v>
      </c>
      <c r="V54" s="108">
        <v>110</v>
      </c>
      <c r="W54" s="108">
        <v>238</v>
      </c>
      <c r="X54" s="109">
        <v>8272</v>
      </c>
      <c r="Y54" s="385"/>
      <c r="Z54" s="70" t="s">
        <v>38</v>
      </c>
      <c r="AA54" s="88">
        <v>-153</v>
      </c>
      <c r="AB54" s="88">
        <v>-102</v>
      </c>
      <c r="AC54" s="88">
        <v>-17</v>
      </c>
      <c r="AD54" s="88">
        <v>-10</v>
      </c>
      <c r="AE54" s="88">
        <v>-7</v>
      </c>
      <c r="AF54" s="88">
        <v>-3</v>
      </c>
      <c r="AG54" s="88">
        <v>-6</v>
      </c>
      <c r="AH54" s="88">
        <v>-2</v>
      </c>
      <c r="AI54" s="88">
        <v>-44</v>
      </c>
      <c r="AJ54" s="89">
        <v>-344</v>
      </c>
    </row>
    <row r="55" spans="1:36" s="48" customFormat="1" ht="16.5" customHeight="1">
      <c r="A55" s="383"/>
      <c r="B55" s="73" t="s">
        <v>39</v>
      </c>
      <c r="C55" s="90">
        <v>402</v>
      </c>
      <c r="D55" s="90">
        <v>197</v>
      </c>
      <c r="E55" s="90">
        <v>104</v>
      </c>
      <c r="F55" s="90">
        <v>224</v>
      </c>
      <c r="G55" s="90">
        <v>229</v>
      </c>
      <c r="H55" s="90">
        <v>51</v>
      </c>
      <c r="I55" s="90">
        <v>71</v>
      </c>
      <c r="J55" s="90">
        <v>111</v>
      </c>
      <c r="K55" s="90">
        <v>183</v>
      </c>
      <c r="L55" s="95">
        <v>1572</v>
      </c>
      <c r="M55" s="383"/>
      <c r="N55" s="73" t="s">
        <v>39</v>
      </c>
      <c r="O55" s="90">
        <v>4634</v>
      </c>
      <c r="P55" s="90">
        <v>1118</v>
      </c>
      <c r="Q55" s="90">
        <v>160</v>
      </c>
      <c r="R55" s="90">
        <v>993</v>
      </c>
      <c r="S55" s="90">
        <v>724</v>
      </c>
      <c r="T55" s="90">
        <v>36</v>
      </c>
      <c r="U55" s="90">
        <v>43</v>
      </c>
      <c r="V55" s="90">
        <v>94</v>
      </c>
      <c r="W55" s="90">
        <v>211</v>
      </c>
      <c r="X55" s="95">
        <v>8013</v>
      </c>
      <c r="Y55" s="385"/>
      <c r="Z55" s="73" t="s">
        <v>39</v>
      </c>
      <c r="AA55" s="90">
        <v>-159</v>
      </c>
      <c r="AB55" s="90">
        <v>-111</v>
      </c>
      <c r="AC55" s="90">
        <v>-52</v>
      </c>
      <c r="AD55" s="90">
        <v>-9</v>
      </c>
      <c r="AE55" s="90">
        <v>-43</v>
      </c>
      <c r="AF55" s="90">
        <v>1</v>
      </c>
      <c r="AG55" s="90">
        <v>-1</v>
      </c>
      <c r="AH55" s="90">
        <v>-3</v>
      </c>
      <c r="AI55" s="90">
        <v>-64</v>
      </c>
      <c r="AJ55" s="95">
        <v>-441</v>
      </c>
    </row>
    <row r="56" spans="1:36" s="45" customFormat="1" ht="5.0999999999999996" customHeight="1">
      <c r="A56" s="54"/>
      <c r="B56" s="55"/>
      <c r="C56" s="113"/>
      <c r="D56" s="113"/>
      <c r="E56" s="113"/>
      <c r="F56" s="113"/>
      <c r="G56" s="113"/>
      <c r="H56" s="113"/>
      <c r="I56" s="113"/>
      <c r="J56" s="113"/>
      <c r="K56" s="115"/>
      <c r="L56" s="113"/>
      <c r="M56" s="5"/>
      <c r="N56" s="20"/>
      <c r="O56" s="104"/>
      <c r="P56" s="104"/>
      <c r="Q56" s="104"/>
      <c r="R56" s="104"/>
      <c r="S56" s="104"/>
      <c r="T56" s="104"/>
      <c r="U56" s="104"/>
      <c r="V56" s="104"/>
      <c r="W56" s="104"/>
      <c r="X56" s="106"/>
      <c r="Y56" s="3"/>
      <c r="Z56" s="20"/>
      <c r="AA56" s="85"/>
      <c r="AB56" s="85"/>
      <c r="AC56" s="85"/>
      <c r="AD56" s="85"/>
      <c r="AE56" s="85"/>
      <c r="AF56" s="85"/>
      <c r="AG56" s="85"/>
      <c r="AH56" s="85"/>
      <c r="AI56" s="85"/>
      <c r="AJ56" s="78"/>
    </row>
    <row r="57" spans="1:36" s="45" customFormat="1" ht="5.0999999999999996" customHeight="1">
      <c r="A57" s="56"/>
      <c r="B57" s="57"/>
      <c r="C57" s="117"/>
      <c r="D57" s="117"/>
      <c r="E57" s="117"/>
      <c r="F57" s="117"/>
      <c r="G57" s="117"/>
      <c r="H57" s="117"/>
      <c r="I57" s="117"/>
      <c r="J57" s="117"/>
      <c r="K57" s="120"/>
      <c r="L57" s="117"/>
      <c r="M57" s="11"/>
      <c r="N57" s="52"/>
      <c r="O57" s="110"/>
      <c r="P57" s="110"/>
      <c r="Q57" s="110"/>
      <c r="R57" s="110"/>
      <c r="S57" s="110"/>
      <c r="T57" s="110"/>
      <c r="U57" s="110"/>
      <c r="V57" s="110"/>
      <c r="W57" s="110"/>
      <c r="X57" s="111"/>
      <c r="Y57" s="23"/>
      <c r="Z57" s="52"/>
      <c r="AA57" s="92"/>
      <c r="AB57" s="92"/>
      <c r="AC57" s="92"/>
      <c r="AD57" s="92"/>
      <c r="AE57" s="92"/>
      <c r="AF57" s="92"/>
      <c r="AG57" s="92"/>
      <c r="AH57" s="92"/>
      <c r="AI57" s="92"/>
      <c r="AJ57" s="96"/>
    </row>
    <row r="58" spans="1:36" ht="16.5" customHeight="1">
      <c r="A58" s="383" t="s">
        <v>1</v>
      </c>
      <c r="B58" s="29">
        <v>27303</v>
      </c>
      <c r="C58" s="83" t="s">
        <v>16</v>
      </c>
      <c r="D58" s="83" t="s">
        <v>16</v>
      </c>
      <c r="E58" s="83" t="s">
        <v>16</v>
      </c>
      <c r="F58" s="83" t="s">
        <v>16</v>
      </c>
      <c r="G58" s="83" t="s">
        <v>16</v>
      </c>
      <c r="H58" s="83" t="s">
        <v>16</v>
      </c>
      <c r="I58" s="83" t="s">
        <v>16</v>
      </c>
      <c r="J58" s="83" t="s">
        <v>16</v>
      </c>
      <c r="K58" s="83" t="s">
        <v>16</v>
      </c>
      <c r="L58" s="78">
        <v>1212</v>
      </c>
      <c r="M58" s="383" t="s">
        <v>2</v>
      </c>
      <c r="N58" s="30">
        <v>27303</v>
      </c>
      <c r="O58" s="83" t="s">
        <v>16</v>
      </c>
      <c r="P58" s="83" t="s">
        <v>16</v>
      </c>
      <c r="Q58" s="83" t="s">
        <v>16</v>
      </c>
      <c r="R58" s="83" t="s">
        <v>16</v>
      </c>
      <c r="S58" s="83" t="s">
        <v>16</v>
      </c>
      <c r="T58" s="83" t="s">
        <v>16</v>
      </c>
      <c r="U58" s="83" t="s">
        <v>16</v>
      </c>
      <c r="V58" s="83" t="s">
        <v>16</v>
      </c>
      <c r="W58" s="83" t="s">
        <v>16</v>
      </c>
      <c r="X58" s="78">
        <v>1212</v>
      </c>
      <c r="Y58" s="385" t="s">
        <v>15</v>
      </c>
      <c r="Z58" s="31">
        <v>27303</v>
      </c>
      <c r="AA58" s="86" t="s">
        <v>16</v>
      </c>
      <c r="AB58" s="86" t="s">
        <v>16</v>
      </c>
      <c r="AC58" s="86" t="s">
        <v>16</v>
      </c>
      <c r="AD58" s="86" t="s">
        <v>16</v>
      </c>
      <c r="AE58" s="86" t="s">
        <v>16</v>
      </c>
      <c r="AF58" s="86" t="s">
        <v>16</v>
      </c>
      <c r="AG58" s="86" t="s">
        <v>16</v>
      </c>
      <c r="AH58" s="86" t="s">
        <v>16</v>
      </c>
      <c r="AI58" s="94" t="s">
        <v>16</v>
      </c>
      <c r="AJ58" s="85">
        <v>1212</v>
      </c>
    </row>
    <row r="59" spans="1:36" ht="16.5" customHeight="1">
      <c r="A59" s="383"/>
      <c r="B59" s="32">
        <v>30956</v>
      </c>
      <c r="C59" s="77">
        <v>291</v>
      </c>
      <c r="D59" s="77">
        <v>161</v>
      </c>
      <c r="E59" s="77">
        <v>-8</v>
      </c>
      <c r="F59" s="77">
        <v>74</v>
      </c>
      <c r="G59" s="83" t="s">
        <v>16</v>
      </c>
      <c r="H59" s="83" t="s">
        <v>16</v>
      </c>
      <c r="I59" s="83" t="s">
        <v>16</v>
      </c>
      <c r="J59" s="83" t="s">
        <v>16</v>
      </c>
      <c r="K59" s="83" t="s">
        <v>16</v>
      </c>
      <c r="L59" s="78">
        <v>456</v>
      </c>
      <c r="M59" s="383"/>
      <c r="N59" s="33">
        <v>30956</v>
      </c>
      <c r="O59" s="77">
        <v>184</v>
      </c>
      <c r="P59" s="77">
        <v>213</v>
      </c>
      <c r="Q59" s="77">
        <v>42</v>
      </c>
      <c r="R59" s="77">
        <v>17</v>
      </c>
      <c r="S59" s="83" t="s">
        <v>16</v>
      </c>
      <c r="T59" s="83" t="s">
        <v>16</v>
      </c>
      <c r="U59" s="83" t="s">
        <v>16</v>
      </c>
      <c r="V59" s="83" t="s">
        <v>16</v>
      </c>
      <c r="W59" s="83" t="s">
        <v>16</v>
      </c>
      <c r="X59" s="78">
        <v>456</v>
      </c>
      <c r="Y59" s="385"/>
      <c r="Z59" s="34">
        <v>30956</v>
      </c>
      <c r="AA59" s="85">
        <v>401</v>
      </c>
      <c r="AB59" s="85">
        <v>355</v>
      </c>
      <c r="AC59" s="85">
        <v>17</v>
      </c>
      <c r="AD59" s="85">
        <v>214</v>
      </c>
      <c r="AE59" s="86" t="s">
        <v>16</v>
      </c>
      <c r="AF59" s="86" t="s">
        <v>16</v>
      </c>
      <c r="AG59" s="86" t="s">
        <v>16</v>
      </c>
      <c r="AH59" s="86" t="s">
        <v>16</v>
      </c>
      <c r="AI59" s="86" t="s">
        <v>16</v>
      </c>
      <c r="AJ59" s="78">
        <v>456</v>
      </c>
    </row>
    <row r="60" spans="1:36" s="45" customFormat="1" ht="18" hidden="1" customHeight="1">
      <c r="A60" s="383"/>
      <c r="B60" s="17">
        <v>32234</v>
      </c>
      <c r="C60" s="85">
        <v>378</v>
      </c>
      <c r="D60" s="85">
        <v>268</v>
      </c>
      <c r="E60" s="85">
        <v>73</v>
      </c>
      <c r="F60" s="85">
        <v>231</v>
      </c>
      <c r="G60" s="83" t="s">
        <v>16</v>
      </c>
      <c r="H60" s="83" t="s">
        <v>16</v>
      </c>
      <c r="I60" s="83" t="s">
        <v>16</v>
      </c>
      <c r="J60" s="83" t="s">
        <v>16</v>
      </c>
      <c r="K60" s="83" t="s">
        <v>16</v>
      </c>
      <c r="L60" s="78">
        <v>950</v>
      </c>
      <c r="M60" s="383"/>
      <c r="N60" s="20">
        <v>32234</v>
      </c>
      <c r="O60" s="85">
        <v>378</v>
      </c>
      <c r="P60" s="85">
        <v>268</v>
      </c>
      <c r="Q60" s="85">
        <v>73</v>
      </c>
      <c r="R60" s="85">
        <v>231</v>
      </c>
      <c r="S60" s="83" t="s">
        <v>16</v>
      </c>
      <c r="T60" s="83" t="s">
        <v>16</v>
      </c>
      <c r="U60" s="83" t="s">
        <v>16</v>
      </c>
      <c r="V60" s="83" t="s">
        <v>16</v>
      </c>
      <c r="W60" s="83" t="s">
        <v>16</v>
      </c>
      <c r="X60" s="78">
        <v>950</v>
      </c>
      <c r="Y60" s="385"/>
      <c r="Z60" s="35">
        <v>32234</v>
      </c>
      <c r="AA60" s="85">
        <v>378</v>
      </c>
      <c r="AB60" s="85">
        <v>268</v>
      </c>
      <c r="AC60" s="85">
        <v>73</v>
      </c>
      <c r="AD60" s="85">
        <v>231</v>
      </c>
      <c r="AE60" s="86" t="s">
        <v>16</v>
      </c>
      <c r="AF60" s="86" t="s">
        <v>16</v>
      </c>
      <c r="AG60" s="86" t="s">
        <v>16</v>
      </c>
      <c r="AH60" s="86" t="s">
        <v>16</v>
      </c>
      <c r="AI60" s="86" t="s">
        <v>16</v>
      </c>
      <c r="AJ60" s="78">
        <v>950</v>
      </c>
    </row>
    <row r="61" spans="1:36" s="45" customFormat="1" ht="18" hidden="1" customHeight="1">
      <c r="A61" s="383"/>
      <c r="B61" s="17">
        <v>32599</v>
      </c>
      <c r="C61" s="85">
        <v>833</v>
      </c>
      <c r="D61" s="85">
        <v>390</v>
      </c>
      <c r="E61" s="85">
        <v>33</v>
      </c>
      <c r="F61" s="85">
        <v>768</v>
      </c>
      <c r="G61" s="83" t="s">
        <v>16</v>
      </c>
      <c r="H61" s="83" t="s">
        <v>16</v>
      </c>
      <c r="I61" s="83" t="s">
        <v>16</v>
      </c>
      <c r="J61" s="83" t="s">
        <v>16</v>
      </c>
      <c r="K61" s="83" t="s">
        <v>16</v>
      </c>
      <c r="L61" s="78">
        <v>2024</v>
      </c>
      <c r="M61" s="383"/>
      <c r="N61" s="20">
        <v>32599</v>
      </c>
      <c r="O61" s="85">
        <v>833</v>
      </c>
      <c r="P61" s="85">
        <v>390</v>
      </c>
      <c r="Q61" s="85">
        <v>33</v>
      </c>
      <c r="R61" s="85">
        <v>768</v>
      </c>
      <c r="S61" s="83" t="s">
        <v>16</v>
      </c>
      <c r="T61" s="83" t="s">
        <v>16</v>
      </c>
      <c r="U61" s="83" t="s">
        <v>16</v>
      </c>
      <c r="V61" s="83" t="s">
        <v>16</v>
      </c>
      <c r="W61" s="83" t="s">
        <v>16</v>
      </c>
      <c r="X61" s="78">
        <v>2024</v>
      </c>
      <c r="Y61" s="385"/>
      <c r="Z61" s="35">
        <v>32599</v>
      </c>
      <c r="AA61" s="85">
        <v>833</v>
      </c>
      <c r="AB61" s="85">
        <v>390</v>
      </c>
      <c r="AC61" s="85">
        <v>33</v>
      </c>
      <c r="AD61" s="85">
        <v>768</v>
      </c>
      <c r="AE61" s="86" t="s">
        <v>16</v>
      </c>
      <c r="AF61" s="86" t="s">
        <v>16</v>
      </c>
      <c r="AG61" s="86" t="s">
        <v>16</v>
      </c>
      <c r="AH61" s="86" t="s">
        <v>16</v>
      </c>
      <c r="AI61" s="86" t="s">
        <v>16</v>
      </c>
      <c r="AJ61" s="78">
        <v>2024</v>
      </c>
    </row>
    <row r="62" spans="1:36" s="45" customFormat="1" ht="18" hidden="1" customHeight="1">
      <c r="A62" s="383"/>
      <c r="B62" s="17">
        <v>32964</v>
      </c>
      <c r="C62" s="85">
        <v>1027</v>
      </c>
      <c r="D62" s="85">
        <v>541</v>
      </c>
      <c r="E62" s="85">
        <v>127</v>
      </c>
      <c r="F62" s="85">
        <v>1013</v>
      </c>
      <c r="G62" s="83" t="s">
        <v>16</v>
      </c>
      <c r="H62" s="83" t="s">
        <v>16</v>
      </c>
      <c r="I62" s="83" t="s">
        <v>16</v>
      </c>
      <c r="J62" s="83" t="s">
        <v>16</v>
      </c>
      <c r="K62" s="83" t="s">
        <v>16</v>
      </c>
      <c r="L62" s="78">
        <v>2708</v>
      </c>
      <c r="M62" s="383"/>
      <c r="N62" s="20">
        <v>32964</v>
      </c>
      <c r="O62" s="85">
        <v>1027</v>
      </c>
      <c r="P62" s="85">
        <v>541</v>
      </c>
      <c r="Q62" s="85">
        <v>127</v>
      </c>
      <c r="R62" s="85">
        <v>1013</v>
      </c>
      <c r="S62" s="83" t="s">
        <v>16</v>
      </c>
      <c r="T62" s="83" t="s">
        <v>16</v>
      </c>
      <c r="U62" s="83" t="s">
        <v>16</v>
      </c>
      <c r="V62" s="83" t="s">
        <v>16</v>
      </c>
      <c r="W62" s="83" t="s">
        <v>16</v>
      </c>
      <c r="X62" s="78">
        <v>2708</v>
      </c>
      <c r="Y62" s="385"/>
      <c r="Z62" s="35">
        <v>32964</v>
      </c>
      <c r="AA62" s="85">
        <v>1027</v>
      </c>
      <c r="AB62" s="85">
        <v>541</v>
      </c>
      <c r="AC62" s="85">
        <v>127</v>
      </c>
      <c r="AD62" s="85">
        <v>1013</v>
      </c>
      <c r="AE62" s="86" t="s">
        <v>16</v>
      </c>
      <c r="AF62" s="86" t="s">
        <v>16</v>
      </c>
      <c r="AG62" s="86" t="s">
        <v>16</v>
      </c>
      <c r="AH62" s="86" t="s">
        <v>16</v>
      </c>
      <c r="AI62" s="86" t="s">
        <v>16</v>
      </c>
      <c r="AJ62" s="78">
        <v>2708</v>
      </c>
    </row>
    <row r="63" spans="1:36" ht="18" hidden="1" customHeight="1">
      <c r="A63" s="383"/>
      <c r="B63" s="36">
        <v>33329</v>
      </c>
      <c r="C63" s="77">
        <v>970</v>
      </c>
      <c r="D63" s="77">
        <v>326</v>
      </c>
      <c r="E63" s="77">
        <v>86</v>
      </c>
      <c r="F63" s="77">
        <v>871</v>
      </c>
      <c r="G63" s="83" t="s">
        <v>16</v>
      </c>
      <c r="H63" s="83" t="s">
        <v>16</v>
      </c>
      <c r="I63" s="83" t="s">
        <v>16</v>
      </c>
      <c r="J63" s="83" t="s">
        <v>16</v>
      </c>
      <c r="K63" s="83" t="s">
        <v>16</v>
      </c>
      <c r="L63" s="78">
        <v>2253</v>
      </c>
      <c r="M63" s="383"/>
      <c r="N63" s="37">
        <v>33329</v>
      </c>
      <c r="O63" s="77">
        <v>970</v>
      </c>
      <c r="P63" s="77">
        <v>326</v>
      </c>
      <c r="Q63" s="77">
        <v>86</v>
      </c>
      <c r="R63" s="77">
        <v>871</v>
      </c>
      <c r="S63" s="83" t="s">
        <v>16</v>
      </c>
      <c r="T63" s="83" t="s">
        <v>16</v>
      </c>
      <c r="U63" s="83" t="s">
        <v>16</v>
      </c>
      <c r="V63" s="83" t="s">
        <v>16</v>
      </c>
      <c r="W63" s="83" t="s">
        <v>16</v>
      </c>
      <c r="X63" s="78">
        <v>2253</v>
      </c>
      <c r="Y63" s="385"/>
      <c r="Z63" s="38">
        <v>33329</v>
      </c>
      <c r="AA63" s="85">
        <v>970</v>
      </c>
      <c r="AB63" s="85">
        <v>326</v>
      </c>
      <c r="AC63" s="85">
        <v>86</v>
      </c>
      <c r="AD63" s="85">
        <v>871</v>
      </c>
      <c r="AE63" s="86" t="s">
        <v>16</v>
      </c>
      <c r="AF63" s="86" t="s">
        <v>16</v>
      </c>
      <c r="AG63" s="86" t="s">
        <v>16</v>
      </c>
      <c r="AH63" s="86" t="s">
        <v>16</v>
      </c>
      <c r="AI63" s="86" t="s">
        <v>16</v>
      </c>
      <c r="AJ63" s="78">
        <v>2253</v>
      </c>
    </row>
    <row r="64" spans="1:36" ht="18" hidden="1" customHeight="1">
      <c r="A64" s="383"/>
      <c r="B64" s="36">
        <v>33695</v>
      </c>
      <c r="C64" s="77">
        <v>937</v>
      </c>
      <c r="D64" s="77">
        <v>401</v>
      </c>
      <c r="E64" s="77">
        <v>113</v>
      </c>
      <c r="F64" s="77">
        <v>1024</v>
      </c>
      <c r="G64" s="83" t="s">
        <v>16</v>
      </c>
      <c r="H64" s="83" t="s">
        <v>16</v>
      </c>
      <c r="I64" s="83" t="s">
        <v>16</v>
      </c>
      <c r="J64" s="83" t="s">
        <v>16</v>
      </c>
      <c r="K64" s="83" t="s">
        <v>16</v>
      </c>
      <c r="L64" s="78">
        <v>2475</v>
      </c>
      <c r="M64" s="383"/>
      <c r="N64" s="37">
        <v>33695</v>
      </c>
      <c r="O64" s="77">
        <v>937</v>
      </c>
      <c r="P64" s="77">
        <v>401</v>
      </c>
      <c r="Q64" s="77">
        <v>113</v>
      </c>
      <c r="R64" s="77">
        <v>1024</v>
      </c>
      <c r="S64" s="83" t="s">
        <v>16</v>
      </c>
      <c r="T64" s="83" t="s">
        <v>16</v>
      </c>
      <c r="U64" s="83" t="s">
        <v>16</v>
      </c>
      <c r="V64" s="83" t="s">
        <v>16</v>
      </c>
      <c r="W64" s="83" t="s">
        <v>16</v>
      </c>
      <c r="X64" s="78">
        <v>2475</v>
      </c>
      <c r="Y64" s="385"/>
      <c r="Z64" s="38">
        <v>33695</v>
      </c>
      <c r="AA64" s="85">
        <v>937</v>
      </c>
      <c r="AB64" s="85">
        <v>401</v>
      </c>
      <c r="AC64" s="85">
        <v>113</v>
      </c>
      <c r="AD64" s="85">
        <v>1024</v>
      </c>
      <c r="AE64" s="86" t="s">
        <v>16</v>
      </c>
      <c r="AF64" s="86" t="s">
        <v>16</v>
      </c>
      <c r="AG64" s="86" t="s">
        <v>16</v>
      </c>
      <c r="AH64" s="86" t="s">
        <v>16</v>
      </c>
      <c r="AI64" s="86" t="s">
        <v>16</v>
      </c>
      <c r="AJ64" s="78">
        <v>2475</v>
      </c>
    </row>
    <row r="65" spans="1:36" ht="18" hidden="1" customHeight="1">
      <c r="A65" s="383"/>
      <c r="B65" s="36">
        <v>34060</v>
      </c>
      <c r="C65" s="77">
        <v>1324</v>
      </c>
      <c r="D65" s="77">
        <v>317</v>
      </c>
      <c r="E65" s="77">
        <v>70</v>
      </c>
      <c r="F65" s="77">
        <v>1189</v>
      </c>
      <c r="G65" s="83" t="s">
        <v>16</v>
      </c>
      <c r="H65" s="83" t="s">
        <v>16</v>
      </c>
      <c r="I65" s="83" t="s">
        <v>16</v>
      </c>
      <c r="J65" s="83" t="s">
        <v>16</v>
      </c>
      <c r="K65" s="83" t="s">
        <v>16</v>
      </c>
      <c r="L65" s="78">
        <v>2900</v>
      </c>
      <c r="M65" s="383"/>
      <c r="N65" s="37">
        <v>34060</v>
      </c>
      <c r="O65" s="77">
        <v>1324</v>
      </c>
      <c r="P65" s="77">
        <v>317</v>
      </c>
      <c r="Q65" s="77">
        <v>70</v>
      </c>
      <c r="R65" s="77">
        <v>1189</v>
      </c>
      <c r="S65" s="83" t="s">
        <v>16</v>
      </c>
      <c r="T65" s="83" t="s">
        <v>16</v>
      </c>
      <c r="U65" s="83" t="s">
        <v>16</v>
      </c>
      <c r="V65" s="83" t="s">
        <v>16</v>
      </c>
      <c r="W65" s="83" t="s">
        <v>16</v>
      </c>
      <c r="X65" s="78">
        <v>2900</v>
      </c>
      <c r="Y65" s="385"/>
      <c r="Z65" s="38">
        <v>34060</v>
      </c>
      <c r="AA65" s="85">
        <v>1324</v>
      </c>
      <c r="AB65" s="85">
        <v>317</v>
      </c>
      <c r="AC65" s="85">
        <v>70</v>
      </c>
      <c r="AD65" s="85">
        <v>1189</v>
      </c>
      <c r="AE65" s="86" t="s">
        <v>16</v>
      </c>
      <c r="AF65" s="86" t="s">
        <v>16</v>
      </c>
      <c r="AG65" s="86" t="s">
        <v>16</v>
      </c>
      <c r="AH65" s="86" t="s">
        <v>16</v>
      </c>
      <c r="AI65" s="86" t="s">
        <v>16</v>
      </c>
      <c r="AJ65" s="78">
        <v>2900</v>
      </c>
    </row>
    <row r="66" spans="1:36" ht="16.5" customHeight="1">
      <c r="A66" s="383"/>
      <c r="B66" s="39">
        <v>34425</v>
      </c>
      <c r="C66" s="79">
        <v>249</v>
      </c>
      <c r="D66" s="79">
        <v>206</v>
      </c>
      <c r="E66" s="79">
        <v>-23</v>
      </c>
      <c r="F66" s="79">
        <v>221</v>
      </c>
      <c r="G66" s="80" t="s">
        <v>16</v>
      </c>
      <c r="H66" s="80" t="s">
        <v>16</v>
      </c>
      <c r="I66" s="80" t="s">
        <v>16</v>
      </c>
      <c r="J66" s="80" t="s">
        <v>16</v>
      </c>
      <c r="K66" s="80" t="s">
        <v>16</v>
      </c>
      <c r="L66" s="81">
        <v>2366</v>
      </c>
      <c r="M66" s="383"/>
      <c r="N66" s="40">
        <v>34425</v>
      </c>
      <c r="O66" s="79">
        <v>1273</v>
      </c>
      <c r="P66" s="79">
        <v>228</v>
      </c>
      <c r="Q66" s="79">
        <v>49</v>
      </c>
      <c r="R66" s="79">
        <v>816</v>
      </c>
      <c r="S66" s="80" t="s">
        <v>16</v>
      </c>
      <c r="T66" s="80" t="s">
        <v>16</v>
      </c>
      <c r="U66" s="80" t="s">
        <v>16</v>
      </c>
      <c r="V66" s="80" t="s">
        <v>16</v>
      </c>
      <c r="W66" s="80" t="s">
        <v>16</v>
      </c>
      <c r="X66" s="81">
        <v>2366</v>
      </c>
      <c r="Y66" s="385"/>
      <c r="Z66" s="41">
        <v>34425</v>
      </c>
      <c r="AA66" s="97">
        <v>1370</v>
      </c>
      <c r="AB66" s="98">
        <v>263</v>
      </c>
      <c r="AC66" s="98">
        <v>35</v>
      </c>
      <c r="AD66" s="98">
        <v>1279</v>
      </c>
      <c r="AE66" s="80" t="s">
        <v>16</v>
      </c>
      <c r="AF66" s="80" t="s">
        <v>16</v>
      </c>
      <c r="AG66" s="80" t="s">
        <v>16</v>
      </c>
      <c r="AH66" s="80" t="s">
        <v>16</v>
      </c>
      <c r="AI66" s="80" t="s">
        <v>16</v>
      </c>
      <c r="AJ66" s="81">
        <v>2366</v>
      </c>
    </row>
    <row r="67" spans="1:36" ht="18" hidden="1" customHeight="1">
      <c r="A67" s="383"/>
      <c r="B67" s="42">
        <v>34790</v>
      </c>
      <c r="C67" s="82">
        <v>307</v>
      </c>
      <c r="D67" s="82">
        <v>204</v>
      </c>
      <c r="E67" s="82">
        <v>-45</v>
      </c>
      <c r="F67" s="82">
        <v>196</v>
      </c>
      <c r="G67" s="83" t="s">
        <v>16</v>
      </c>
      <c r="H67" s="83" t="s">
        <v>16</v>
      </c>
      <c r="I67" s="83" t="s">
        <v>16</v>
      </c>
      <c r="J67" s="83" t="s">
        <v>16</v>
      </c>
      <c r="K67" s="83" t="s">
        <v>16</v>
      </c>
      <c r="L67" s="84">
        <v>2385</v>
      </c>
      <c r="M67" s="383"/>
      <c r="N67" s="43">
        <v>34790</v>
      </c>
      <c r="O67" s="82">
        <v>1688</v>
      </c>
      <c r="P67" s="82">
        <v>266</v>
      </c>
      <c r="Q67" s="82">
        <v>-21</v>
      </c>
      <c r="R67" s="82">
        <v>452</v>
      </c>
      <c r="S67" s="83" t="s">
        <v>16</v>
      </c>
      <c r="T67" s="83" t="s">
        <v>16</v>
      </c>
      <c r="U67" s="83" t="s">
        <v>16</v>
      </c>
      <c r="V67" s="83" t="s">
        <v>16</v>
      </c>
      <c r="W67" s="83" t="s">
        <v>16</v>
      </c>
      <c r="X67" s="84">
        <v>2385</v>
      </c>
      <c r="Y67" s="385"/>
      <c r="Z67" s="44">
        <v>34790</v>
      </c>
      <c r="AA67" s="99">
        <v>2452</v>
      </c>
      <c r="AB67" s="100">
        <v>35</v>
      </c>
      <c r="AC67" s="100">
        <v>-69</v>
      </c>
      <c r="AD67" s="100">
        <v>635</v>
      </c>
      <c r="AE67" s="83" t="s">
        <v>16</v>
      </c>
      <c r="AF67" s="83" t="s">
        <v>16</v>
      </c>
      <c r="AG67" s="83" t="s">
        <v>16</v>
      </c>
      <c r="AH67" s="83" t="s">
        <v>16</v>
      </c>
      <c r="AI67" s="83" t="s">
        <v>16</v>
      </c>
      <c r="AJ67" s="84">
        <v>2385</v>
      </c>
    </row>
    <row r="68" spans="1:36" ht="16.5" hidden="1" customHeight="1">
      <c r="A68" s="383"/>
      <c r="B68" s="32">
        <v>35886</v>
      </c>
      <c r="C68" s="85">
        <v>325</v>
      </c>
      <c r="D68" s="85">
        <v>171</v>
      </c>
      <c r="E68" s="85">
        <v>-50</v>
      </c>
      <c r="F68" s="85">
        <v>168</v>
      </c>
      <c r="G68" s="105" t="s">
        <v>16</v>
      </c>
      <c r="H68" s="105" t="s">
        <v>16</v>
      </c>
      <c r="I68" s="105" t="s">
        <v>16</v>
      </c>
      <c r="J68" s="105" t="s">
        <v>16</v>
      </c>
      <c r="K68" s="105" t="s">
        <v>16</v>
      </c>
      <c r="L68" s="78">
        <v>913</v>
      </c>
      <c r="M68" s="383"/>
      <c r="N68" s="33">
        <v>35886</v>
      </c>
      <c r="O68" s="85">
        <v>588</v>
      </c>
      <c r="P68" s="85">
        <v>166</v>
      </c>
      <c r="Q68" s="85">
        <v>-30</v>
      </c>
      <c r="R68" s="85">
        <v>189</v>
      </c>
      <c r="S68" s="105" t="s">
        <v>16</v>
      </c>
      <c r="T68" s="105" t="s">
        <v>16</v>
      </c>
      <c r="U68" s="105" t="s">
        <v>16</v>
      </c>
      <c r="V68" s="105" t="s">
        <v>16</v>
      </c>
      <c r="W68" s="105" t="s">
        <v>16</v>
      </c>
      <c r="X68" s="78">
        <v>913</v>
      </c>
      <c r="Y68" s="385"/>
      <c r="Z68" s="34">
        <v>35886</v>
      </c>
      <c r="AA68" s="99">
        <v>786</v>
      </c>
      <c r="AB68" s="100">
        <v>378</v>
      </c>
      <c r="AC68" s="100">
        <v>-88</v>
      </c>
      <c r="AD68" s="100">
        <v>426</v>
      </c>
      <c r="AE68" s="86" t="s">
        <v>16</v>
      </c>
      <c r="AF68" s="86" t="s">
        <v>16</v>
      </c>
      <c r="AG68" s="86" t="s">
        <v>16</v>
      </c>
      <c r="AH68" s="86" t="s">
        <v>16</v>
      </c>
      <c r="AI68" s="86" t="s">
        <v>16</v>
      </c>
      <c r="AJ68" s="78">
        <v>913</v>
      </c>
    </row>
    <row r="69" spans="1:36" ht="16.5" hidden="1" customHeight="1">
      <c r="A69" s="383"/>
      <c r="B69" s="32">
        <v>36251</v>
      </c>
      <c r="C69" s="85">
        <v>396</v>
      </c>
      <c r="D69" s="85">
        <v>168</v>
      </c>
      <c r="E69" s="85">
        <v>-74</v>
      </c>
      <c r="F69" s="85">
        <v>108</v>
      </c>
      <c r="G69" s="105" t="s">
        <v>16</v>
      </c>
      <c r="H69" s="105" t="s">
        <v>16</v>
      </c>
      <c r="I69" s="105" t="s">
        <v>16</v>
      </c>
      <c r="J69" s="105" t="s">
        <v>16</v>
      </c>
      <c r="K69" s="105" t="s">
        <v>16</v>
      </c>
      <c r="L69" s="78">
        <v>-220</v>
      </c>
      <c r="M69" s="383"/>
      <c r="N69" s="33">
        <v>36251</v>
      </c>
      <c r="O69" s="85">
        <v>-32</v>
      </c>
      <c r="P69" s="85">
        <v>-156</v>
      </c>
      <c r="Q69" s="85">
        <v>-28</v>
      </c>
      <c r="R69" s="85">
        <v>-4</v>
      </c>
      <c r="S69" s="105" t="s">
        <v>16</v>
      </c>
      <c r="T69" s="105" t="s">
        <v>16</v>
      </c>
      <c r="U69" s="105" t="s">
        <v>16</v>
      </c>
      <c r="V69" s="105" t="s">
        <v>16</v>
      </c>
      <c r="W69" s="105" t="s">
        <v>16</v>
      </c>
      <c r="X69" s="78">
        <v>-220</v>
      </c>
      <c r="Y69" s="385"/>
      <c r="Z69" s="34">
        <v>36251</v>
      </c>
      <c r="AA69" s="99">
        <v>559</v>
      </c>
      <c r="AB69" s="100">
        <v>-190</v>
      </c>
      <c r="AC69" s="100">
        <v>-147</v>
      </c>
      <c r="AD69" s="100">
        <v>165</v>
      </c>
      <c r="AE69" s="86" t="s">
        <v>16</v>
      </c>
      <c r="AF69" s="86" t="s">
        <v>16</v>
      </c>
      <c r="AG69" s="86" t="s">
        <v>16</v>
      </c>
      <c r="AH69" s="86" t="s">
        <v>16</v>
      </c>
      <c r="AI69" s="86" t="s">
        <v>16</v>
      </c>
      <c r="AJ69" s="78">
        <v>-220</v>
      </c>
    </row>
    <row r="70" spans="1:36" ht="16.5" hidden="1" customHeight="1">
      <c r="A70" s="383"/>
      <c r="B70" s="32">
        <v>36617</v>
      </c>
      <c r="C70" s="85">
        <v>434</v>
      </c>
      <c r="D70" s="85">
        <v>178</v>
      </c>
      <c r="E70" s="85">
        <v>-32</v>
      </c>
      <c r="F70" s="85">
        <v>142</v>
      </c>
      <c r="G70" s="105" t="s">
        <v>16</v>
      </c>
      <c r="H70" s="105" t="s">
        <v>16</v>
      </c>
      <c r="I70" s="105" t="s">
        <v>16</v>
      </c>
      <c r="J70" s="105" t="s">
        <v>16</v>
      </c>
      <c r="K70" s="105" t="s">
        <v>16</v>
      </c>
      <c r="L70" s="78">
        <v>639</v>
      </c>
      <c r="M70" s="383"/>
      <c r="N70" s="33">
        <v>36617</v>
      </c>
      <c r="O70" s="85">
        <v>629</v>
      </c>
      <c r="P70" s="85">
        <v>57</v>
      </c>
      <c r="Q70" s="85">
        <v>-17</v>
      </c>
      <c r="R70" s="85">
        <v>-30</v>
      </c>
      <c r="S70" s="105" t="s">
        <v>16</v>
      </c>
      <c r="T70" s="105" t="s">
        <v>16</v>
      </c>
      <c r="U70" s="105" t="s">
        <v>16</v>
      </c>
      <c r="V70" s="105" t="s">
        <v>16</v>
      </c>
      <c r="W70" s="105" t="s">
        <v>16</v>
      </c>
      <c r="X70" s="78">
        <v>639</v>
      </c>
      <c r="Y70" s="385"/>
      <c r="Z70" s="34">
        <v>36617</v>
      </c>
      <c r="AA70" s="99">
        <v>1258</v>
      </c>
      <c r="AB70" s="100">
        <v>15</v>
      </c>
      <c r="AC70" s="100">
        <v>-87</v>
      </c>
      <c r="AD70" s="100">
        <v>107</v>
      </c>
      <c r="AE70" s="86" t="s">
        <v>16</v>
      </c>
      <c r="AF70" s="86" t="s">
        <v>16</v>
      </c>
      <c r="AG70" s="86" t="s">
        <v>16</v>
      </c>
      <c r="AH70" s="86" t="s">
        <v>16</v>
      </c>
      <c r="AI70" s="86" t="s">
        <v>16</v>
      </c>
      <c r="AJ70" s="78">
        <v>639</v>
      </c>
    </row>
    <row r="71" spans="1:36" ht="16.5" hidden="1" customHeight="1">
      <c r="A71" s="383"/>
      <c r="B71" s="32">
        <v>37347</v>
      </c>
      <c r="C71" s="85">
        <v>534</v>
      </c>
      <c r="D71" s="85">
        <v>127</v>
      </c>
      <c r="E71" s="85">
        <v>-54</v>
      </c>
      <c r="F71" s="85">
        <v>34</v>
      </c>
      <c r="G71" s="105" t="s">
        <v>16</v>
      </c>
      <c r="H71" s="105" t="s">
        <v>16</v>
      </c>
      <c r="I71" s="105" t="s">
        <v>16</v>
      </c>
      <c r="J71" s="105" t="s">
        <v>16</v>
      </c>
      <c r="K71" s="105" t="s">
        <v>16</v>
      </c>
      <c r="L71" s="78">
        <v>1529</v>
      </c>
      <c r="M71" s="383"/>
      <c r="N71" s="33">
        <v>37347</v>
      </c>
      <c r="O71" s="85">
        <v>1272</v>
      </c>
      <c r="P71" s="85">
        <v>275</v>
      </c>
      <c r="Q71" s="85">
        <v>-46</v>
      </c>
      <c r="R71" s="85">
        <v>28</v>
      </c>
      <c r="S71" s="105" t="s">
        <v>16</v>
      </c>
      <c r="T71" s="105" t="s">
        <v>16</v>
      </c>
      <c r="U71" s="105" t="s">
        <v>16</v>
      </c>
      <c r="V71" s="105" t="s">
        <v>16</v>
      </c>
      <c r="W71" s="105" t="s">
        <v>16</v>
      </c>
      <c r="X71" s="78">
        <v>1529</v>
      </c>
      <c r="Y71" s="385"/>
      <c r="Z71" s="34">
        <v>37347</v>
      </c>
      <c r="AA71" s="99">
        <v>1852</v>
      </c>
      <c r="AB71" s="100">
        <v>339</v>
      </c>
      <c r="AC71" s="100">
        <v>-145</v>
      </c>
      <c r="AD71" s="100">
        <v>59</v>
      </c>
      <c r="AE71" s="86" t="s">
        <v>16</v>
      </c>
      <c r="AF71" s="86" t="s">
        <v>16</v>
      </c>
      <c r="AG71" s="86" t="s">
        <v>16</v>
      </c>
      <c r="AH71" s="86" t="s">
        <v>16</v>
      </c>
      <c r="AI71" s="86" t="s">
        <v>16</v>
      </c>
      <c r="AJ71" s="78">
        <v>1529</v>
      </c>
    </row>
    <row r="72" spans="1:36" s="45" customFormat="1" ht="16.5" customHeight="1">
      <c r="A72" s="383"/>
      <c r="B72" s="32">
        <v>38078</v>
      </c>
      <c r="C72" s="85">
        <v>541</v>
      </c>
      <c r="D72" s="85">
        <v>131</v>
      </c>
      <c r="E72" s="85">
        <v>-44</v>
      </c>
      <c r="F72" s="85">
        <v>17</v>
      </c>
      <c r="G72" s="105">
        <v>-4</v>
      </c>
      <c r="H72" s="105">
        <v>-5</v>
      </c>
      <c r="I72" s="105">
        <v>-8</v>
      </c>
      <c r="J72" s="105">
        <v>-18</v>
      </c>
      <c r="K72" s="105">
        <v>-10</v>
      </c>
      <c r="L72" s="78">
        <v>600</v>
      </c>
      <c r="M72" s="383"/>
      <c r="N72" s="33">
        <v>38078</v>
      </c>
      <c r="O72" s="85">
        <v>1169</v>
      </c>
      <c r="P72" s="85">
        <v>5</v>
      </c>
      <c r="Q72" s="85">
        <v>-31</v>
      </c>
      <c r="R72" s="85">
        <v>-40</v>
      </c>
      <c r="S72" s="105">
        <v>-67</v>
      </c>
      <c r="T72" s="105">
        <v>-5</v>
      </c>
      <c r="U72" s="105">
        <v>6</v>
      </c>
      <c r="V72" s="105">
        <v>-3</v>
      </c>
      <c r="W72" s="105">
        <v>-39</v>
      </c>
      <c r="X72" s="78">
        <v>995</v>
      </c>
      <c r="Y72" s="385"/>
      <c r="Z72" s="34">
        <v>38078</v>
      </c>
      <c r="AA72" s="101">
        <v>1782</v>
      </c>
      <c r="AB72" s="102">
        <v>25</v>
      </c>
      <c r="AC72" s="102">
        <v>-36</v>
      </c>
      <c r="AD72" s="102">
        <v>153</v>
      </c>
      <c r="AE72" s="86">
        <v>-110</v>
      </c>
      <c r="AF72" s="86">
        <v>-19</v>
      </c>
      <c r="AG72" s="86">
        <v>-11</v>
      </c>
      <c r="AH72" s="86">
        <v>-40</v>
      </c>
      <c r="AI72" s="86">
        <v>-63</v>
      </c>
      <c r="AJ72" s="78">
        <v>1681</v>
      </c>
    </row>
    <row r="73" spans="1:36" s="45" customFormat="1" ht="16.5" customHeight="1">
      <c r="A73" s="383"/>
      <c r="B73" s="32">
        <v>38443</v>
      </c>
      <c r="C73" s="85">
        <v>497</v>
      </c>
      <c r="D73" s="85">
        <v>96</v>
      </c>
      <c r="E73" s="85">
        <v>-44</v>
      </c>
      <c r="F73" s="85">
        <v>9</v>
      </c>
      <c r="G73" s="85">
        <v>-13</v>
      </c>
      <c r="H73" s="85">
        <v>-13</v>
      </c>
      <c r="I73" s="85">
        <v>-46</v>
      </c>
      <c r="J73" s="85">
        <v>-91</v>
      </c>
      <c r="K73" s="85">
        <v>-62</v>
      </c>
      <c r="L73" s="78">
        <v>333</v>
      </c>
      <c r="M73" s="383"/>
      <c r="N73" s="33">
        <v>38443</v>
      </c>
      <c r="O73" s="85">
        <v>901</v>
      </c>
      <c r="P73" s="85">
        <v>194</v>
      </c>
      <c r="Q73" s="85">
        <v>-39</v>
      </c>
      <c r="R73" s="85">
        <v>-112</v>
      </c>
      <c r="S73" s="85">
        <v>6</v>
      </c>
      <c r="T73" s="85">
        <v>-9</v>
      </c>
      <c r="U73" s="85">
        <v>-11</v>
      </c>
      <c r="V73" s="85">
        <v>27</v>
      </c>
      <c r="W73" s="85">
        <v>-27</v>
      </c>
      <c r="X73" s="78">
        <v>930</v>
      </c>
      <c r="Y73" s="385"/>
      <c r="Z73" s="34">
        <v>38443</v>
      </c>
      <c r="AA73" s="85">
        <v>1651</v>
      </c>
      <c r="AB73" s="85">
        <v>273</v>
      </c>
      <c r="AC73" s="85">
        <v>-144</v>
      </c>
      <c r="AD73" s="85">
        <v>-48</v>
      </c>
      <c r="AE73" s="85">
        <v>-96</v>
      </c>
      <c r="AF73" s="85">
        <v>-39</v>
      </c>
      <c r="AG73" s="85">
        <v>-64</v>
      </c>
      <c r="AH73" s="85">
        <v>-91</v>
      </c>
      <c r="AI73" s="85">
        <v>-90</v>
      </c>
      <c r="AJ73" s="78">
        <v>1352</v>
      </c>
    </row>
    <row r="74" spans="1:36" s="45" customFormat="1" ht="16.5" customHeight="1">
      <c r="A74" s="383"/>
      <c r="B74" s="32">
        <v>38809</v>
      </c>
      <c r="C74" s="85">
        <v>601</v>
      </c>
      <c r="D74" s="85">
        <v>167</v>
      </c>
      <c r="E74" s="85">
        <v>-42</v>
      </c>
      <c r="F74" s="85">
        <v>10</v>
      </c>
      <c r="G74" s="85">
        <v>-100</v>
      </c>
      <c r="H74" s="85">
        <v>-35</v>
      </c>
      <c r="I74" s="85">
        <v>-51</v>
      </c>
      <c r="J74" s="85">
        <v>-83</v>
      </c>
      <c r="K74" s="85">
        <v>-87</v>
      </c>
      <c r="L74" s="78">
        <v>380</v>
      </c>
      <c r="M74" s="383"/>
      <c r="N74" s="33">
        <v>38809</v>
      </c>
      <c r="O74" s="85">
        <v>896</v>
      </c>
      <c r="P74" s="85">
        <v>356</v>
      </c>
      <c r="Q74" s="85">
        <v>-13</v>
      </c>
      <c r="R74" s="85">
        <v>-245</v>
      </c>
      <c r="S74" s="85">
        <v>-91</v>
      </c>
      <c r="T74" s="85">
        <v>30</v>
      </c>
      <c r="U74" s="85">
        <v>-39</v>
      </c>
      <c r="V74" s="85">
        <v>26</v>
      </c>
      <c r="W74" s="85">
        <v>-78</v>
      </c>
      <c r="X74" s="78">
        <v>842</v>
      </c>
      <c r="Y74" s="385"/>
      <c r="Z74" s="34">
        <v>38809</v>
      </c>
      <c r="AA74" s="85">
        <v>1615</v>
      </c>
      <c r="AB74" s="85">
        <v>478</v>
      </c>
      <c r="AC74" s="85">
        <v>-92</v>
      </c>
      <c r="AD74" s="85">
        <v>-157</v>
      </c>
      <c r="AE74" s="85">
        <v>-205</v>
      </c>
      <c r="AF74" s="85">
        <v>-19</v>
      </c>
      <c r="AG74" s="85">
        <v>-78</v>
      </c>
      <c r="AH74" s="85">
        <v>-48</v>
      </c>
      <c r="AI74" s="85">
        <v>-193</v>
      </c>
      <c r="AJ74" s="78">
        <v>1301</v>
      </c>
    </row>
    <row r="75" spans="1:36" s="45" customFormat="1" ht="16.5" customHeight="1">
      <c r="A75" s="383"/>
      <c r="B75" s="32">
        <v>39173</v>
      </c>
      <c r="C75" s="85">
        <v>662</v>
      </c>
      <c r="D75" s="85">
        <v>199</v>
      </c>
      <c r="E75" s="85">
        <v>-50</v>
      </c>
      <c r="F75" s="85">
        <v>10</v>
      </c>
      <c r="G75" s="85">
        <v>-21</v>
      </c>
      <c r="H75" s="85">
        <v>-25</v>
      </c>
      <c r="I75" s="85">
        <v>-48</v>
      </c>
      <c r="J75" s="85">
        <v>-88</v>
      </c>
      <c r="K75" s="87">
        <v>-118</v>
      </c>
      <c r="L75" s="78">
        <v>521</v>
      </c>
      <c r="M75" s="383"/>
      <c r="N75" s="33">
        <v>39173</v>
      </c>
      <c r="O75" s="85">
        <v>335</v>
      </c>
      <c r="P75" s="85">
        <v>118</v>
      </c>
      <c r="Q75" s="85">
        <v>-19</v>
      </c>
      <c r="R75" s="85">
        <v>-218</v>
      </c>
      <c r="S75" s="85">
        <v>-66</v>
      </c>
      <c r="T75" s="85">
        <v>-20</v>
      </c>
      <c r="U75" s="85">
        <v>-7</v>
      </c>
      <c r="V75" s="85">
        <v>20</v>
      </c>
      <c r="W75" s="87">
        <v>-32</v>
      </c>
      <c r="X75" s="78">
        <v>111</v>
      </c>
      <c r="Y75" s="385"/>
      <c r="Z75" s="34">
        <v>39173</v>
      </c>
      <c r="AA75" s="85">
        <v>1153</v>
      </c>
      <c r="AB75" s="85">
        <v>277</v>
      </c>
      <c r="AC75" s="85">
        <v>-91</v>
      </c>
      <c r="AD75" s="85">
        <v>-169</v>
      </c>
      <c r="AE75" s="85">
        <v>-142</v>
      </c>
      <c r="AF75" s="85">
        <v>-54</v>
      </c>
      <c r="AG75" s="85">
        <v>-92</v>
      </c>
      <c r="AH75" s="85">
        <v>-51</v>
      </c>
      <c r="AI75" s="85">
        <v>-154</v>
      </c>
      <c r="AJ75" s="78">
        <v>677</v>
      </c>
    </row>
    <row r="76" spans="1:36" s="45" customFormat="1" ht="16.5" customHeight="1">
      <c r="A76" s="383"/>
      <c r="B76" s="32" t="s">
        <v>37</v>
      </c>
      <c r="C76" s="85">
        <v>609</v>
      </c>
      <c r="D76" s="85">
        <v>153</v>
      </c>
      <c r="E76" s="85">
        <v>-68</v>
      </c>
      <c r="F76" s="85">
        <v>-13</v>
      </c>
      <c r="G76" s="85">
        <v>-44</v>
      </c>
      <c r="H76" s="85">
        <v>-43</v>
      </c>
      <c r="I76" s="85">
        <v>-57</v>
      </c>
      <c r="J76" s="85">
        <v>-70</v>
      </c>
      <c r="K76" s="87">
        <v>-80</v>
      </c>
      <c r="L76" s="78">
        <v>387</v>
      </c>
      <c r="M76" s="383"/>
      <c r="N76" s="32" t="s">
        <v>37</v>
      </c>
      <c r="O76" s="85">
        <v>171</v>
      </c>
      <c r="P76" s="85">
        <v>-143</v>
      </c>
      <c r="Q76" s="85">
        <v>-46</v>
      </c>
      <c r="R76" s="85">
        <v>-259</v>
      </c>
      <c r="S76" s="85">
        <v>-113</v>
      </c>
      <c r="T76" s="85">
        <v>-7</v>
      </c>
      <c r="U76" s="85">
        <v>-27</v>
      </c>
      <c r="V76" s="85">
        <v>-5</v>
      </c>
      <c r="W76" s="87">
        <v>-39</v>
      </c>
      <c r="X76" s="78">
        <v>-468</v>
      </c>
      <c r="Y76" s="385"/>
      <c r="Z76" s="32" t="s">
        <v>37</v>
      </c>
      <c r="AA76" s="85">
        <v>952</v>
      </c>
      <c r="AB76" s="85">
        <v>-75</v>
      </c>
      <c r="AC76" s="85">
        <v>-155</v>
      </c>
      <c r="AD76" s="85">
        <v>-144</v>
      </c>
      <c r="AE76" s="85">
        <v>-203</v>
      </c>
      <c r="AF76" s="85">
        <v>-39</v>
      </c>
      <c r="AG76" s="85">
        <v>-108</v>
      </c>
      <c r="AH76" s="85">
        <v>-73</v>
      </c>
      <c r="AI76" s="85">
        <v>-173</v>
      </c>
      <c r="AJ76" s="78">
        <v>-18</v>
      </c>
    </row>
    <row r="77" spans="1:36" s="45" customFormat="1" ht="16.5" customHeight="1">
      <c r="A77" s="383"/>
      <c r="B77" s="32" t="s">
        <v>26</v>
      </c>
      <c r="C77" s="85">
        <v>691</v>
      </c>
      <c r="D77" s="85">
        <v>133</v>
      </c>
      <c r="E77" s="85">
        <v>-73</v>
      </c>
      <c r="F77" s="85">
        <v>-15</v>
      </c>
      <c r="G77" s="85">
        <v>-54</v>
      </c>
      <c r="H77" s="85">
        <v>-20</v>
      </c>
      <c r="I77" s="85">
        <v>-60</v>
      </c>
      <c r="J77" s="85">
        <v>-69</v>
      </c>
      <c r="K77" s="87">
        <v>-110</v>
      </c>
      <c r="L77" s="78">
        <v>423</v>
      </c>
      <c r="M77" s="383"/>
      <c r="N77" s="32" t="s">
        <v>26</v>
      </c>
      <c r="O77" s="85">
        <v>133</v>
      </c>
      <c r="P77" s="85">
        <v>70</v>
      </c>
      <c r="Q77" s="85">
        <v>-27</v>
      </c>
      <c r="R77" s="85">
        <v>-119</v>
      </c>
      <c r="S77" s="85">
        <v>-108</v>
      </c>
      <c r="T77" s="85">
        <v>7</v>
      </c>
      <c r="U77" s="85">
        <v>6</v>
      </c>
      <c r="V77" s="85">
        <v>24</v>
      </c>
      <c r="W77" s="87">
        <v>-61</v>
      </c>
      <c r="X77" s="78">
        <v>-75</v>
      </c>
      <c r="Y77" s="385"/>
      <c r="Z77" s="32" t="s">
        <v>26</v>
      </c>
      <c r="AA77" s="85">
        <v>942</v>
      </c>
      <c r="AB77" s="85">
        <v>86</v>
      </c>
      <c r="AC77" s="85">
        <v>-102</v>
      </c>
      <c r="AD77" s="85">
        <v>74</v>
      </c>
      <c r="AE77" s="85">
        <v>-209</v>
      </c>
      <c r="AF77" s="85">
        <v>-33</v>
      </c>
      <c r="AG77" s="85">
        <v>-69</v>
      </c>
      <c r="AH77" s="85">
        <v>-54</v>
      </c>
      <c r="AI77" s="85">
        <v>-240</v>
      </c>
      <c r="AJ77" s="78">
        <v>395</v>
      </c>
    </row>
    <row r="78" spans="1:36" s="45" customFormat="1" ht="16.5" customHeight="1">
      <c r="A78" s="383"/>
      <c r="B78" s="32" t="s">
        <v>33</v>
      </c>
      <c r="C78" s="85">
        <v>617</v>
      </c>
      <c r="D78" s="85">
        <v>91</v>
      </c>
      <c r="E78" s="85">
        <v>-79</v>
      </c>
      <c r="F78" s="85">
        <v>17</v>
      </c>
      <c r="G78" s="85">
        <v>-35</v>
      </c>
      <c r="H78" s="85">
        <v>-40</v>
      </c>
      <c r="I78" s="85">
        <v>-60</v>
      </c>
      <c r="J78" s="85">
        <v>-56</v>
      </c>
      <c r="K78" s="87">
        <v>-111</v>
      </c>
      <c r="L78" s="78">
        <v>344</v>
      </c>
      <c r="M78" s="383"/>
      <c r="N78" s="32" t="s">
        <v>33</v>
      </c>
      <c r="O78" s="85">
        <v>395</v>
      </c>
      <c r="P78" s="85">
        <v>97</v>
      </c>
      <c r="Q78" s="85">
        <v>-12</v>
      </c>
      <c r="R78" s="85">
        <v>-63</v>
      </c>
      <c r="S78" s="85">
        <v>-65</v>
      </c>
      <c r="T78" s="85">
        <v>13</v>
      </c>
      <c r="U78" s="85">
        <v>-17</v>
      </c>
      <c r="V78" s="85">
        <v>6</v>
      </c>
      <c r="W78" s="87">
        <v>-42</v>
      </c>
      <c r="X78" s="78">
        <v>312</v>
      </c>
      <c r="Y78" s="385"/>
      <c r="Z78" s="32" t="s">
        <v>33</v>
      </c>
      <c r="AA78" s="85">
        <v>1023</v>
      </c>
      <c r="AB78" s="85">
        <v>222</v>
      </c>
      <c r="AC78" s="85">
        <v>-117</v>
      </c>
      <c r="AD78" s="85">
        <v>230</v>
      </c>
      <c r="AE78" s="85">
        <v>-213</v>
      </c>
      <c r="AF78" s="85">
        <v>-38</v>
      </c>
      <c r="AG78" s="85">
        <v>-112</v>
      </c>
      <c r="AH78" s="85">
        <v>-85</v>
      </c>
      <c r="AI78" s="85">
        <v>-169</v>
      </c>
      <c r="AJ78" s="78">
        <v>741</v>
      </c>
    </row>
    <row r="79" spans="1:36" s="47" customFormat="1" ht="16.5" customHeight="1">
      <c r="A79" s="383"/>
      <c r="B79" s="69" t="s">
        <v>34</v>
      </c>
      <c r="C79" s="88">
        <v>584</v>
      </c>
      <c r="D79" s="88">
        <v>128</v>
      </c>
      <c r="E79" s="88">
        <v>-76</v>
      </c>
      <c r="F79" s="88">
        <v>-21</v>
      </c>
      <c r="G79" s="88">
        <v>-56</v>
      </c>
      <c r="H79" s="88">
        <v>-26</v>
      </c>
      <c r="I79" s="88">
        <v>-80</v>
      </c>
      <c r="J79" s="88">
        <v>-93</v>
      </c>
      <c r="K79" s="88">
        <v>-136</v>
      </c>
      <c r="L79" s="78">
        <v>224</v>
      </c>
      <c r="M79" s="383"/>
      <c r="N79" s="70" t="s">
        <v>34</v>
      </c>
      <c r="O79" s="88">
        <v>162</v>
      </c>
      <c r="P79" s="88">
        <v>-105</v>
      </c>
      <c r="Q79" s="88">
        <v>2</v>
      </c>
      <c r="R79" s="88">
        <v>-100</v>
      </c>
      <c r="S79" s="88">
        <v>-49</v>
      </c>
      <c r="T79" s="88">
        <v>2</v>
      </c>
      <c r="U79" s="88">
        <v>-1</v>
      </c>
      <c r="V79" s="88">
        <v>18</v>
      </c>
      <c r="W79" s="88">
        <v>-75</v>
      </c>
      <c r="X79" s="78">
        <v>-146</v>
      </c>
      <c r="Y79" s="385"/>
      <c r="Z79" s="72" t="s">
        <v>34</v>
      </c>
      <c r="AA79" s="85">
        <v>822</v>
      </c>
      <c r="AB79" s="85">
        <v>30</v>
      </c>
      <c r="AC79" s="85">
        <v>-75</v>
      </c>
      <c r="AD79" s="85">
        <v>25</v>
      </c>
      <c r="AE79" s="85">
        <v>-195</v>
      </c>
      <c r="AF79" s="85">
        <v>-38</v>
      </c>
      <c r="AG79" s="85">
        <v>-100</v>
      </c>
      <c r="AH79" s="85">
        <v>-54</v>
      </c>
      <c r="AI79" s="85">
        <v>-266</v>
      </c>
      <c r="AJ79" s="78">
        <v>149</v>
      </c>
    </row>
    <row r="80" spans="1:36" s="47" customFormat="1" ht="16.5" customHeight="1">
      <c r="A80" s="383"/>
      <c r="B80" s="70" t="s">
        <v>38</v>
      </c>
      <c r="C80" s="88">
        <v>601</v>
      </c>
      <c r="D80" s="88">
        <v>150</v>
      </c>
      <c r="E80" s="88">
        <v>-81</v>
      </c>
      <c r="F80" s="88">
        <v>-9</v>
      </c>
      <c r="G80" s="88">
        <v>-77</v>
      </c>
      <c r="H80" s="88">
        <v>-24</v>
      </c>
      <c r="I80" s="88">
        <v>-64</v>
      </c>
      <c r="J80" s="88">
        <v>-74</v>
      </c>
      <c r="K80" s="88">
        <v>-142</v>
      </c>
      <c r="L80" s="78">
        <v>280</v>
      </c>
      <c r="M80" s="383"/>
      <c r="N80" s="70" t="s">
        <v>38</v>
      </c>
      <c r="O80" s="88">
        <v>48</v>
      </c>
      <c r="P80" s="88">
        <v>-298</v>
      </c>
      <c r="Q80" s="88">
        <v>14</v>
      </c>
      <c r="R80" s="88">
        <v>-191</v>
      </c>
      <c r="S80" s="88">
        <v>-24</v>
      </c>
      <c r="T80" s="88">
        <v>-4</v>
      </c>
      <c r="U80" s="88">
        <v>-17</v>
      </c>
      <c r="V80" s="88">
        <v>10</v>
      </c>
      <c r="W80" s="88">
        <v>-36</v>
      </c>
      <c r="X80" s="78">
        <v>-498</v>
      </c>
      <c r="Y80" s="385"/>
      <c r="Z80" s="71" t="s">
        <v>38</v>
      </c>
      <c r="AA80" s="85">
        <v>394</v>
      </c>
      <c r="AB80" s="85">
        <v>-164</v>
      </c>
      <c r="AC80" s="85">
        <v>-108</v>
      </c>
      <c r="AD80" s="85">
        <v>-77</v>
      </c>
      <c r="AE80" s="85">
        <v>-136</v>
      </c>
      <c r="AF80" s="85">
        <v>-43</v>
      </c>
      <c r="AG80" s="85">
        <v>-85</v>
      </c>
      <c r="AH80" s="85">
        <v>-58</v>
      </c>
      <c r="AI80" s="85">
        <v>-285</v>
      </c>
      <c r="AJ80" s="78">
        <v>-562</v>
      </c>
    </row>
    <row r="81" spans="1:36" s="47" customFormat="1" ht="16.5" customHeight="1">
      <c r="A81" s="383"/>
      <c r="B81" s="73" t="s">
        <v>39</v>
      </c>
      <c r="C81" s="90">
        <v>602</v>
      </c>
      <c r="D81" s="90">
        <v>150</v>
      </c>
      <c r="E81" s="90">
        <v>-80</v>
      </c>
      <c r="F81" s="90">
        <v>-28</v>
      </c>
      <c r="G81" s="90">
        <v>-101</v>
      </c>
      <c r="H81" s="90">
        <v>-44</v>
      </c>
      <c r="I81" s="90">
        <v>-58</v>
      </c>
      <c r="J81" s="90">
        <v>-75</v>
      </c>
      <c r="K81" s="90">
        <v>-146</v>
      </c>
      <c r="L81" s="95">
        <v>220</v>
      </c>
      <c r="M81" s="383"/>
      <c r="N81" s="73" t="s">
        <v>39</v>
      </c>
      <c r="O81" s="90">
        <v>834</v>
      </c>
      <c r="P81" s="90">
        <v>-85</v>
      </c>
      <c r="Q81" s="90">
        <v>-11</v>
      </c>
      <c r="R81" s="90">
        <v>-205</v>
      </c>
      <c r="S81" s="90">
        <v>66</v>
      </c>
      <c r="T81" s="90">
        <v>11</v>
      </c>
      <c r="U81" s="90">
        <v>-8</v>
      </c>
      <c r="V81" s="90">
        <v>53</v>
      </c>
      <c r="W81" s="90">
        <v>25</v>
      </c>
      <c r="X81" s="95">
        <v>680</v>
      </c>
      <c r="Y81" s="385"/>
      <c r="Z81" s="73" t="s">
        <v>39</v>
      </c>
      <c r="AA81" s="90">
        <v>1437</v>
      </c>
      <c r="AB81" s="90">
        <v>-69</v>
      </c>
      <c r="AC81" s="90">
        <v>-184</v>
      </c>
      <c r="AD81" s="90">
        <v>-228</v>
      </c>
      <c r="AE81" s="90">
        <v>-123</v>
      </c>
      <c r="AF81" s="90">
        <v>-37</v>
      </c>
      <c r="AG81" s="90">
        <v>-78</v>
      </c>
      <c r="AH81" s="90">
        <v>-41</v>
      </c>
      <c r="AI81" s="103">
        <v>-218</v>
      </c>
      <c r="AJ81" s="90">
        <v>459</v>
      </c>
    </row>
    <row r="82" spans="1:36" ht="5.0999999999999996" customHeight="1" thickBot="1">
      <c r="A82" s="6"/>
      <c r="B82" s="58"/>
      <c r="C82" s="46"/>
      <c r="D82" s="46"/>
      <c r="E82" s="46"/>
      <c r="F82" s="46"/>
      <c r="G82" s="46"/>
      <c r="H82" s="46"/>
      <c r="I82" s="46"/>
      <c r="J82" s="46"/>
      <c r="K82" s="46"/>
      <c r="L82" s="59"/>
      <c r="M82" s="6"/>
      <c r="N82" s="60"/>
      <c r="O82" s="46"/>
      <c r="P82" s="46"/>
      <c r="Q82" s="46"/>
      <c r="R82" s="46"/>
      <c r="S82" s="46"/>
      <c r="T82" s="46"/>
      <c r="U82" s="46"/>
      <c r="V82" s="46"/>
      <c r="W82" s="46"/>
      <c r="X82" s="59"/>
      <c r="Y82" s="3"/>
      <c r="Z82" s="61"/>
      <c r="AA82" s="46"/>
      <c r="AB82" s="46"/>
      <c r="AC82" s="46"/>
      <c r="AD82" s="46"/>
      <c r="AE82" s="46"/>
      <c r="AF82" s="46"/>
      <c r="AG82" s="46"/>
      <c r="AH82" s="46"/>
      <c r="AI82" s="46"/>
      <c r="AJ82" s="59"/>
    </row>
    <row r="83" spans="1:36" s="64" customFormat="1" ht="17.25" customHeight="1">
      <c r="A83" s="386" t="s">
        <v>24</v>
      </c>
      <c r="B83" s="386"/>
      <c r="C83" s="386"/>
      <c r="D83" s="386"/>
      <c r="E83" s="386"/>
      <c r="F83" s="386"/>
      <c r="G83" s="386"/>
      <c r="H83" s="386"/>
      <c r="I83" s="386"/>
      <c r="J83" s="386"/>
      <c r="K83" s="63"/>
      <c r="L83" s="74" t="s">
        <v>18</v>
      </c>
      <c r="M83" s="386" t="s">
        <v>24</v>
      </c>
      <c r="N83" s="386"/>
      <c r="O83" s="386"/>
      <c r="P83" s="386"/>
      <c r="Q83" s="386"/>
      <c r="R83" s="386"/>
      <c r="S83" s="386"/>
      <c r="T83" s="386"/>
      <c r="U83" s="386"/>
      <c r="V83" s="386"/>
      <c r="W83" s="386"/>
      <c r="X83" s="74" t="s">
        <v>18</v>
      </c>
      <c r="Y83" s="62" t="s">
        <v>17</v>
      </c>
      <c r="Z83" s="63"/>
      <c r="AA83" s="63"/>
      <c r="AB83" s="63"/>
      <c r="AC83" s="63"/>
      <c r="AD83" s="63"/>
      <c r="AE83" s="63"/>
      <c r="AF83" s="63"/>
      <c r="AG83" s="63"/>
      <c r="AH83" s="63"/>
      <c r="AI83" s="63"/>
      <c r="AJ83" s="74" t="s">
        <v>18</v>
      </c>
    </row>
    <row r="84" spans="1:36" s="25" customFormat="1" ht="14.25" customHeight="1">
      <c r="A84" s="28" t="s">
        <v>35</v>
      </c>
      <c r="B84" s="65"/>
      <c r="C84" s="65"/>
      <c r="D84" s="65"/>
      <c r="E84" s="65"/>
      <c r="F84" s="65"/>
      <c r="G84" s="65"/>
      <c r="H84" s="65"/>
      <c r="I84" s="65"/>
      <c r="J84" s="65"/>
      <c r="K84" s="65"/>
      <c r="L84" s="65"/>
      <c r="M84" s="369" t="s">
        <v>217</v>
      </c>
      <c r="N84" s="369"/>
      <c r="O84" s="369"/>
      <c r="P84" s="369"/>
      <c r="Q84" s="369"/>
      <c r="R84" s="369"/>
      <c r="S84" s="369"/>
      <c r="T84" s="369"/>
      <c r="U84" s="369"/>
      <c r="V84" s="369"/>
      <c r="W84" s="369"/>
      <c r="Y84" s="369" t="s">
        <v>22</v>
      </c>
      <c r="Z84" s="369"/>
      <c r="AA84" s="369"/>
      <c r="AB84" s="369"/>
      <c r="AC84" s="369"/>
      <c r="AD84" s="369"/>
      <c r="AE84" s="369"/>
      <c r="AF84" s="369"/>
      <c r="AG84" s="369"/>
      <c r="AH84" s="369"/>
      <c r="AI84" s="369"/>
      <c r="AJ84" s="65"/>
    </row>
    <row r="85" spans="1:36" s="25" customFormat="1" ht="14.25" customHeight="1">
      <c r="A85" s="66"/>
      <c r="B85" s="67"/>
      <c r="C85" s="67"/>
      <c r="D85" s="67"/>
      <c r="E85" s="67"/>
      <c r="F85" s="67"/>
      <c r="G85" s="67"/>
      <c r="H85" s="67"/>
      <c r="I85" s="67"/>
      <c r="J85" s="67"/>
      <c r="K85" s="67"/>
      <c r="L85" s="67"/>
      <c r="M85" s="369" t="s">
        <v>218</v>
      </c>
      <c r="N85" s="369"/>
      <c r="O85" s="369"/>
      <c r="P85" s="369"/>
      <c r="Q85" s="369"/>
      <c r="R85" s="369"/>
      <c r="S85" s="369"/>
      <c r="T85" s="369"/>
      <c r="U85" s="369"/>
      <c r="V85" s="369"/>
      <c r="W85" s="369"/>
      <c r="Y85" s="370" t="s">
        <v>25</v>
      </c>
      <c r="Z85" s="370"/>
      <c r="AA85" s="370"/>
      <c r="AB85" s="370"/>
      <c r="AC85" s="370"/>
      <c r="AD85" s="370"/>
      <c r="AE85" s="370"/>
      <c r="AF85" s="370"/>
      <c r="AG85" s="370"/>
      <c r="AH85" s="370"/>
      <c r="AI85" s="370"/>
      <c r="AJ85" s="68"/>
    </row>
    <row r="86" spans="1:36" s="25" customFormat="1" ht="11.25">
      <c r="A86" s="22"/>
      <c r="Y86" s="369" t="s">
        <v>217</v>
      </c>
      <c r="Z86" s="369"/>
      <c r="AA86" s="369"/>
      <c r="AB86" s="369"/>
      <c r="AC86" s="369"/>
      <c r="AD86" s="369"/>
      <c r="AE86" s="369"/>
      <c r="AF86" s="369"/>
      <c r="AG86" s="369"/>
      <c r="AH86" s="369"/>
      <c r="AI86" s="369"/>
    </row>
    <row r="87" spans="1:36">
      <c r="A87" s="8"/>
      <c r="Y87" s="369" t="s">
        <v>218</v>
      </c>
      <c r="Z87" s="369"/>
      <c r="AA87" s="369"/>
      <c r="AB87" s="369"/>
      <c r="AC87" s="369"/>
      <c r="AD87" s="369"/>
      <c r="AE87" s="369"/>
      <c r="AF87" s="369"/>
      <c r="AG87" s="369"/>
      <c r="AH87" s="369"/>
      <c r="AI87" s="369"/>
    </row>
  </sheetData>
  <mergeCells count="53">
    <mergeCell ref="A83:J83"/>
    <mergeCell ref="A58:A81"/>
    <mergeCell ref="M58:M81"/>
    <mergeCell ref="Y58:Y81"/>
    <mergeCell ref="AI3:AI4"/>
    <mergeCell ref="X3:X4"/>
    <mergeCell ref="Y3:Y4"/>
    <mergeCell ref="AA3:AA4"/>
    <mergeCell ref="AB3:AB4"/>
    <mergeCell ref="O3:O4"/>
    <mergeCell ref="P3:P4"/>
    <mergeCell ref="Q3:Q4"/>
    <mergeCell ref="R3:R4"/>
    <mergeCell ref="S3:S4"/>
    <mergeCell ref="M83:W83"/>
    <mergeCell ref="AJ3:AJ4"/>
    <mergeCell ref="A6:A29"/>
    <mergeCell ref="M6:M29"/>
    <mergeCell ref="Y6:Y29"/>
    <mergeCell ref="A32:A55"/>
    <mergeCell ref="M32:M55"/>
    <mergeCell ref="Y32:Y55"/>
    <mergeCell ref="AC3:AC4"/>
    <mergeCell ref="AD3:AD4"/>
    <mergeCell ref="AE3:AE4"/>
    <mergeCell ref="AF3:AF4"/>
    <mergeCell ref="AG3:AG4"/>
    <mergeCell ref="T3:T4"/>
    <mergeCell ref="AH3:AH4"/>
    <mergeCell ref="V3:V4"/>
    <mergeCell ref="W3:W4"/>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 ref="M3:M4"/>
    <mergeCell ref="Y87:AI87"/>
    <mergeCell ref="M84:W84"/>
    <mergeCell ref="M85:W85"/>
    <mergeCell ref="Y86:AI86"/>
    <mergeCell ref="Y85:AI85"/>
    <mergeCell ref="Y84:AI84"/>
  </mergeCells>
  <phoneticPr fontId="12"/>
  <pageMargins left="0.74803149606299213" right="0.74803149606299213" top="0.39370078740157483" bottom="0.98425196850393704" header="0.51181102362204722" footer="0.51181102362204722"/>
  <pageSetup paperSize="9" scale="95" orientation="portrait"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dimension ref="A1:W45"/>
  <sheetViews>
    <sheetView view="pageBreakPreview" topLeftCell="A19" zoomScaleNormal="100" workbookViewId="0">
      <selection sqref="A1:Q1"/>
    </sheetView>
  </sheetViews>
  <sheetFormatPr defaultRowHeight="17.25"/>
  <cols>
    <col min="1" max="1" width="3.85546875" style="134" customWidth="1"/>
    <col min="2" max="2" width="11" style="134" customWidth="1"/>
    <col min="3" max="6" width="6.140625" style="134" customWidth="1"/>
    <col min="7" max="7" width="6.140625" style="128" customWidth="1"/>
    <col min="8" max="11" width="6.140625" style="134" customWidth="1"/>
    <col min="12" max="12" width="6.140625" style="128" customWidth="1"/>
    <col min="13" max="16" width="6.140625" style="134" customWidth="1"/>
    <col min="17" max="17" width="6.140625" style="128" customWidth="1"/>
    <col min="18" max="256" width="9.140625" style="134"/>
    <col min="257" max="257" width="3.85546875" style="134" customWidth="1"/>
    <col min="258" max="258" width="11" style="134" customWidth="1"/>
    <col min="259" max="273" width="6.140625" style="134" customWidth="1"/>
    <col min="274" max="512" width="9.140625" style="134"/>
    <col min="513" max="513" width="3.85546875" style="134" customWidth="1"/>
    <col min="514" max="514" width="11" style="134" customWidth="1"/>
    <col min="515" max="529" width="6.140625" style="134" customWidth="1"/>
    <col min="530" max="768" width="9.140625" style="134"/>
    <col min="769" max="769" width="3.85546875" style="134" customWidth="1"/>
    <col min="770" max="770" width="11" style="134" customWidth="1"/>
    <col min="771" max="785" width="6.140625" style="134" customWidth="1"/>
    <col min="786" max="1024" width="9.140625" style="134"/>
    <col min="1025" max="1025" width="3.85546875" style="134" customWidth="1"/>
    <col min="1026" max="1026" width="11" style="134" customWidth="1"/>
    <col min="1027" max="1041" width="6.140625" style="134" customWidth="1"/>
    <col min="1042" max="1280" width="9.140625" style="134"/>
    <col min="1281" max="1281" width="3.85546875" style="134" customWidth="1"/>
    <col min="1282" max="1282" width="11" style="134" customWidth="1"/>
    <col min="1283" max="1297" width="6.140625" style="134" customWidth="1"/>
    <col min="1298" max="1536" width="9.140625" style="134"/>
    <col min="1537" max="1537" width="3.85546875" style="134" customWidth="1"/>
    <col min="1538" max="1538" width="11" style="134" customWidth="1"/>
    <col min="1539" max="1553" width="6.140625" style="134" customWidth="1"/>
    <col min="1554" max="1792" width="9.140625" style="134"/>
    <col min="1793" max="1793" width="3.85546875" style="134" customWidth="1"/>
    <col min="1794" max="1794" width="11" style="134" customWidth="1"/>
    <col min="1795" max="1809" width="6.140625" style="134" customWidth="1"/>
    <col min="1810" max="2048" width="9.140625" style="134"/>
    <col min="2049" max="2049" width="3.85546875" style="134" customWidth="1"/>
    <col min="2050" max="2050" width="11" style="134" customWidth="1"/>
    <col min="2051" max="2065" width="6.140625" style="134" customWidth="1"/>
    <col min="2066" max="2304" width="9.140625" style="134"/>
    <col min="2305" max="2305" width="3.85546875" style="134" customWidth="1"/>
    <col min="2306" max="2306" width="11" style="134" customWidth="1"/>
    <col min="2307" max="2321" width="6.140625" style="134" customWidth="1"/>
    <col min="2322" max="2560" width="9.140625" style="134"/>
    <col min="2561" max="2561" width="3.85546875" style="134" customWidth="1"/>
    <col min="2562" max="2562" width="11" style="134" customWidth="1"/>
    <col min="2563" max="2577" width="6.140625" style="134" customWidth="1"/>
    <col min="2578" max="2816" width="9.140625" style="134"/>
    <col min="2817" max="2817" width="3.85546875" style="134" customWidth="1"/>
    <col min="2818" max="2818" width="11" style="134" customWidth="1"/>
    <col min="2819" max="2833" width="6.140625" style="134" customWidth="1"/>
    <col min="2834" max="3072" width="9.140625" style="134"/>
    <col min="3073" max="3073" width="3.85546875" style="134" customWidth="1"/>
    <col min="3074" max="3074" width="11" style="134" customWidth="1"/>
    <col min="3075" max="3089" width="6.140625" style="134" customWidth="1"/>
    <col min="3090" max="3328" width="9.140625" style="134"/>
    <col min="3329" max="3329" width="3.85546875" style="134" customWidth="1"/>
    <col min="3330" max="3330" width="11" style="134" customWidth="1"/>
    <col min="3331" max="3345" width="6.140625" style="134" customWidth="1"/>
    <col min="3346" max="3584" width="9.140625" style="134"/>
    <col min="3585" max="3585" width="3.85546875" style="134" customWidth="1"/>
    <col min="3586" max="3586" width="11" style="134" customWidth="1"/>
    <col min="3587" max="3601" width="6.140625" style="134" customWidth="1"/>
    <col min="3602" max="3840" width="9.140625" style="134"/>
    <col min="3841" max="3841" width="3.85546875" style="134" customWidth="1"/>
    <col min="3842" max="3842" width="11" style="134" customWidth="1"/>
    <col min="3843" max="3857" width="6.140625" style="134" customWidth="1"/>
    <col min="3858" max="4096" width="9.140625" style="134"/>
    <col min="4097" max="4097" width="3.85546875" style="134" customWidth="1"/>
    <col min="4098" max="4098" width="11" style="134" customWidth="1"/>
    <col min="4099" max="4113" width="6.140625" style="134" customWidth="1"/>
    <col min="4114" max="4352" width="9.140625" style="134"/>
    <col min="4353" max="4353" width="3.85546875" style="134" customWidth="1"/>
    <col min="4354" max="4354" width="11" style="134" customWidth="1"/>
    <col min="4355" max="4369" width="6.140625" style="134" customWidth="1"/>
    <col min="4370" max="4608" width="9.140625" style="134"/>
    <col min="4609" max="4609" width="3.85546875" style="134" customWidth="1"/>
    <col min="4610" max="4610" width="11" style="134" customWidth="1"/>
    <col min="4611" max="4625" width="6.140625" style="134" customWidth="1"/>
    <col min="4626" max="4864" width="9.140625" style="134"/>
    <col min="4865" max="4865" width="3.85546875" style="134" customWidth="1"/>
    <col min="4866" max="4866" width="11" style="134" customWidth="1"/>
    <col min="4867" max="4881" width="6.140625" style="134" customWidth="1"/>
    <col min="4882" max="5120" width="9.140625" style="134"/>
    <col min="5121" max="5121" width="3.85546875" style="134" customWidth="1"/>
    <col min="5122" max="5122" width="11" style="134" customWidth="1"/>
    <col min="5123" max="5137" width="6.140625" style="134" customWidth="1"/>
    <col min="5138" max="5376" width="9.140625" style="134"/>
    <col min="5377" max="5377" width="3.85546875" style="134" customWidth="1"/>
    <col min="5378" max="5378" width="11" style="134" customWidth="1"/>
    <col min="5379" max="5393" width="6.140625" style="134" customWidth="1"/>
    <col min="5394" max="5632" width="9.140625" style="134"/>
    <col min="5633" max="5633" width="3.85546875" style="134" customWidth="1"/>
    <col min="5634" max="5634" width="11" style="134" customWidth="1"/>
    <col min="5635" max="5649" width="6.140625" style="134" customWidth="1"/>
    <col min="5650" max="5888" width="9.140625" style="134"/>
    <col min="5889" max="5889" width="3.85546875" style="134" customWidth="1"/>
    <col min="5890" max="5890" width="11" style="134" customWidth="1"/>
    <col min="5891" max="5905" width="6.140625" style="134" customWidth="1"/>
    <col min="5906" max="6144" width="9.140625" style="134"/>
    <col min="6145" max="6145" width="3.85546875" style="134" customWidth="1"/>
    <col min="6146" max="6146" width="11" style="134" customWidth="1"/>
    <col min="6147" max="6161" width="6.140625" style="134" customWidth="1"/>
    <col min="6162" max="6400" width="9.140625" style="134"/>
    <col min="6401" max="6401" width="3.85546875" style="134" customWidth="1"/>
    <col min="6402" max="6402" width="11" style="134" customWidth="1"/>
    <col min="6403" max="6417" width="6.140625" style="134" customWidth="1"/>
    <col min="6418" max="6656" width="9.140625" style="134"/>
    <col min="6657" max="6657" width="3.85546875" style="134" customWidth="1"/>
    <col min="6658" max="6658" width="11" style="134" customWidth="1"/>
    <col min="6659" max="6673" width="6.140625" style="134" customWidth="1"/>
    <col min="6674" max="6912" width="9.140625" style="134"/>
    <col min="6913" max="6913" width="3.85546875" style="134" customWidth="1"/>
    <col min="6914" max="6914" width="11" style="134" customWidth="1"/>
    <col min="6915" max="6929" width="6.140625" style="134" customWidth="1"/>
    <col min="6930" max="7168" width="9.140625" style="134"/>
    <col min="7169" max="7169" width="3.85546875" style="134" customWidth="1"/>
    <col min="7170" max="7170" width="11" style="134" customWidth="1"/>
    <col min="7171" max="7185" width="6.140625" style="134" customWidth="1"/>
    <col min="7186" max="7424" width="9.140625" style="134"/>
    <col min="7425" max="7425" width="3.85546875" style="134" customWidth="1"/>
    <col min="7426" max="7426" width="11" style="134" customWidth="1"/>
    <col min="7427" max="7441" width="6.140625" style="134" customWidth="1"/>
    <col min="7442" max="7680" width="9.140625" style="134"/>
    <col min="7681" max="7681" width="3.85546875" style="134" customWidth="1"/>
    <col min="7682" max="7682" width="11" style="134" customWidth="1"/>
    <col min="7683" max="7697" width="6.140625" style="134" customWidth="1"/>
    <col min="7698" max="7936" width="9.140625" style="134"/>
    <col min="7937" max="7937" width="3.85546875" style="134" customWidth="1"/>
    <col min="7938" max="7938" width="11" style="134" customWidth="1"/>
    <col min="7939" max="7953" width="6.140625" style="134" customWidth="1"/>
    <col min="7954" max="8192" width="9.140625" style="134"/>
    <col min="8193" max="8193" width="3.85546875" style="134" customWidth="1"/>
    <col min="8194" max="8194" width="11" style="134" customWidth="1"/>
    <col min="8195" max="8209" width="6.140625" style="134" customWidth="1"/>
    <col min="8210" max="8448" width="9.140625" style="134"/>
    <col min="8449" max="8449" width="3.85546875" style="134" customWidth="1"/>
    <col min="8450" max="8450" width="11" style="134" customWidth="1"/>
    <col min="8451" max="8465" width="6.140625" style="134" customWidth="1"/>
    <col min="8466" max="8704" width="9.140625" style="134"/>
    <col min="8705" max="8705" width="3.85546875" style="134" customWidth="1"/>
    <col min="8706" max="8706" width="11" style="134" customWidth="1"/>
    <col min="8707" max="8721" width="6.140625" style="134" customWidth="1"/>
    <col min="8722" max="8960" width="9.140625" style="134"/>
    <col min="8961" max="8961" width="3.85546875" style="134" customWidth="1"/>
    <col min="8962" max="8962" width="11" style="134" customWidth="1"/>
    <col min="8963" max="8977" width="6.140625" style="134" customWidth="1"/>
    <col min="8978" max="9216" width="9.140625" style="134"/>
    <col min="9217" max="9217" width="3.85546875" style="134" customWidth="1"/>
    <col min="9218" max="9218" width="11" style="134" customWidth="1"/>
    <col min="9219" max="9233" width="6.140625" style="134" customWidth="1"/>
    <col min="9234" max="9472" width="9.140625" style="134"/>
    <col min="9473" max="9473" width="3.85546875" style="134" customWidth="1"/>
    <col min="9474" max="9474" width="11" style="134" customWidth="1"/>
    <col min="9475" max="9489" width="6.140625" style="134" customWidth="1"/>
    <col min="9490" max="9728" width="9.140625" style="134"/>
    <col min="9729" max="9729" width="3.85546875" style="134" customWidth="1"/>
    <col min="9730" max="9730" width="11" style="134" customWidth="1"/>
    <col min="9731" max="9745" width="6.140625" style="134" customWidth="1"/>
    <col min="9746" max="9984" width="9.140625" style="134"/>
    <col min="9985" max="9985" width="3.85546875" style="134" customWidth="1"/>
    <col min="9986" max="9986" width="11" style="134" customWidth="1"/>
    <col min="9987" max="10001" width="6.140625" style="134" customWidth="1"/>
    <col min="10002" max="10240" width="9.140625" style="134"/>
    <col min="10241" max="10241" width="3.85546875" style="134" customWidth="1"/>
    <col min="10242" max="10242" width="11" style="134" customWidth="1"/>
    <col min="10243" max="10257" width="6.140625" style="134" customWidth="1"/>
    <col min="10258" max="10496" width="9.140625" style="134"/>
    <col min="10497" max="10497" width="3.85546875" style="134" customWidth="1"/>
    <col min="10498" max="10498" width="11" style="134" customWidth="1"/>
    <col min="10499" max="10513" width="6.140625" style="134" customWidth="1"/>
    <col min="10514" max="10752" width="9.140625" style="134"/>
    <col min="10753" max="10753" width="3.85546875" style="134" customWidth="1"/>
    <col min="10754" max="10754" width="11" style="134" customWidth="1"/>
    <col min="10755" max="10769" width="6.140625" style="134" customWidth="1"/>
    <col min="10770" max="11008" width="9.140625" style="134"/>
    <col min="11009" max="11009" width="3.85546875" style="134" customWidth="1"/>
    <col min="11010" max="11010" width="11" style="134" customWidth="1"/>
    <col min="11011" max="11025" width="6.140625" style="134" customWidth="1"/>
    <col min="11026" max="11264" width="9.140625" style="134"/>
    <col min="11265" max="11265" width="3.85546875" style="134" customWidth="1"/>
    <col min="11266" max="11266" width="11" style="134" customWidth="1"/>
    <col min="11267" max="11281" width="6.140625" style="134" customWidth="1"/>
    <col min="11282" max="11520" width="9.140625" style="134"/>
    <col min="11521" max="11521" width="3.85546875" style="134" customWidth="1"/>
    <col min="11522" max="11522" width="11" style="134" customWidth="1"/>
    <col min="11523" max="11537" width="6.140625" style="134" customWidth="1"/>
    <col min="11538" max="11776" width="9.140625" style="134"/>
    <col min="11777" max="11777" width="3.85546875" style="134" customWidth="1"/>
    <col min="11778" max="11778" width="11" style="134" customWidth="1"/>
    <col min="11779" max="11793" width="6.140625" style="134" customWidth="1"/>
    <col min="11794" max="12032" width="9.140625" style="134"/>
    <col min="12033" max="12033" width="3.85546875" style="134" customWidth="1"/>
    <col min="12034" max="12034" width="11" style="134" customWidth="1"/>
    <col min="12035" max="12049" width="6.140625" style="134" customWidth="1"/>
    <col min="12050" max="12288" width="9.140625" style="134"/>
    <col min="12289" max="12289" width="3.85546875" style="134" customWidth="1"/>
    <col min="12290" max="12290" width="11" style="134" customWidth="1"/>
    <col min="12291" max="12305" width="6.140625" style="134" customWidth="1"/>
    <col min="12306" max="12544" width="9.140625" style="134"/>
    <col min="12545" max="12545" width="3.85546875" style="134" customWidth="1"/>
    <col min="12546" max="12546" width="11" style="134" customWidth="1"/>
    <col min="12547" max="12561" width="6.140625" style="134" customWidth="1"/>
    <col min="12562" max="12800" width="9.140625" style="134"/>
    <col min="12801" max="12801" width="3.85546875" style="134" customWidth="1"/>
    <col min="12802" max="12802" width="11" style="134" customWidth="1"/>
    <col min="12803" max="12817" width="6.140625" style="134" customWidth="1"/>
    <col min="12818" max="13056" width="9.140625" style="134"/>
    <col min="13057" max="13057" width="3.85546875" style="134" customWidth="1"/>
    <col min="13058" max="13058" width="11" style="134" customWidth="1"/>
    <col min="13059" max="13073" width="6.140625" style="134" customWidth="1"/>
    <col min="13074" max="13312" width="9.140625" style="134"/>
    <col min="13313" max="13313" width="3.85546875" style="134" customWidth="1"/>
    <col min="13314" max="13314" width="11" style="134" customWidth="1"/>
    <col min="13315" max="13329" width="6.140625" style="134" customWidth="1"/>
    <col min="13330" max="13568" width="9.140625" style="134"/>
    <col min="13569" max="13569" width="3.85546875" style="134" customWidth="1"/>
    <col min="13570" max="13570" width="11" style="134" customWidth="1"/>
    <col min="13571" max="13585" width="6.140625" style="134" customWidth="1"/>
    <col min="13586" max="13824" width="9.140625" style="134"/>
    <col min="13825" max="13825" width="3.85546875" style="134" customWidth="1"/>
    <col min="13826" max="13826" width="11" style="134" customWidth="1"/>
    <col min="13827" max="13841" width="6.140625" style="134" customWidth="1"/>
    <col min="13842" max="14080" width="9.140625" style="134"/>
    <col min="14081" max="14081" width="3.85546875" style="134" customWidth="1"/>
    <col min="14082" max="14082" width="11" style="134" customWidth="1"/>
    <col min="14083" max="14097" width="6.140625" style="134" customWidth="1"/>
    <col min="14098" max="14336" width="9.140625" style="134"/>
    <col min="14337" max="14337" width="3.85546875" style="134" customWidth="1"/>
    <col min="14338" max="14338" width="11" style="134" customWidth="1"/>
    <col min="14339" max="14353" width="6.140625" style="134" customWidth="1"/>
    <col min="14354" max="14592" width="9.140625" style="134"/>
    <col min="14593" max="14593" width="3.85546875" style="134" customWidth="1"/>
    <col min="14594" max="14594" width="11" style="134" customWidth="1"/>
    <col min="14595" max="14609" width="6.140625" style="134" customWidth="1"/>
    <col min="14610" max="14848" width="9.140625" style="134"/>
    <col min="14849" max="14849" width="3.85546875" style="134" customWidth="1"/>
    <col min="14850" max="14850" width="11" style="134" customWidth="1"/>
    <col min="14851" max="14865" width="6.140625" style="134" customWidth="1"/>
    <col min="14866" max="15104" width="9.140625" style="134"/>
    <col min="15105" max="15105" width="3.85546875" style="134" customWidth="1"/>
    <col min="15106" max="15106" width="11" style="134" customWidth="1"/>
    <col min="15107" max="15121" width="6.140625" style="134" customWidth="1"/>
    <col min="15122" max="15360" width="9.140625" style="134"/>
    <col min="15361" max="15361" width="3.85546875" style="134" customWidth="1"/>
    <col min="15362" max="15362" width="11" style="134" customWidth="1"/>
    <col min="15363" max="15377" width="6.140625" style="134" customWidth="1"/>
    <col min="15378" max="15616" width="9.140625" style="134"/>
    <col min="15617" max="15617" width="3.85546875" style="134" customWidth="1"/>
    <col min="15618" max="15618" width="11" style="134" customWidth="1"/>
    <col min="15619" max="15633" width="6.140625" style="134" customWidth="1"/>
    <col min="15634" max="15872" width="9.140625" style="134"/>
    <col min="15873" max="15873" width="3.85546875" style="134" customWidth="1"/>
    <col min="15874" max="15874" width="11" style="134" customWidth="1"/>
    <col min="15875" max="15889" width="6.140625" style="134" customWidth="1"/>
    <col min="15890" max="16128" width="9.140625" style="134"/>
    <col min="16129" max="16129" width="3.85546875" style="134" customWidth="1"/>
    <col min="16130" max="16130" width="11" style="134" customWidth="1"/>
    <col min="16131" max="16145" width="6.140625" style="134" customWidth="1"/>
    <col min="16146" max="16384" width="9.140625" style="134"/>
  </cols>
  <sheetData>
    <row r="1" spans="1:19" s="128" customFormat="1" ht="18.75" customHeight="1">
      <c r="A1" s="394" t="s">
        <v>40</v>
      </c>
      <c r="B1" s="394"/>
      <c r="C1" s="394"/>
      <c r="D1" s="394"/>
      <c r="E1" s="394"/>
      <c r="F1" s="394"/>
      <c r="G1" s="394"/>
      <c r="H1" s="394"/>
      <c r="I1" s="394"/>
      <c r="J1" s="394"/>
      <c r="K1" s="394"/>
      <c r="L1" s="394"/>
      <c r="M1" s="394"/>
      <c r="N1" s="394"/>
      <c r="O1" s="394"/>
      <c r="P1" s="394"/>
      <c r="Q1" s="394"/>
    </row>
    <row r="2" spans="1:19" s="131" customFormat="1" ht="12" thickBot="1">
      <c r="A2" s="129"/>
      <c r="B2" s="129"/>
      <c r="C2" s="129"/>
      <c r="D2" s="129"/>
      <c r="E2" s="129"/>
      <c r="F2" s="129"/>
      <c r="G2" s="129"/>
      <c r="H2" s="129"/>
      <c r="I2" s="129"/>
      <c r="J2" s="129"/>
      <c r="K2" s="129"/>
      <c r="L2" s="129"/>
      <c r="M2" s="129"/>
      <c r="N2" s="129"/>
      <c r="O2" s="129"/>
      <c r="P2" s="129"/>
      <c r="Q2" s="130" t="s">
        <v>41</v>
      </c>
    </row>
    <row r="3" spans="1:19">
      <c r="A3" s="132"/>
      <c r="B3" s="133" t="s">
        <v>42</v>
      </c>
      <c r="C3" s="395" t="s">
        <v>43</v>
      </c>
      <c r="D3" s="396"/>
      <c r="E3" s="396"/>
      <c r="F3" s="396"/>
      <c r="G3" s="396"/>
      <c r="H3" s="396" t="s">
        <v>44</v>
      </c>
      <c r="I3" s="396"/>
      <c r="J3" s="396"/>
      <c r="K3" s="396"/>
      <c r="L3" s="396"/>
      <c r="M3" s="397" t="s">
        <v>45</v>
      </c>
      <c r="N3" s="396"/>
      <c r="O3" s="396"/>
      <c r="P3" s="396"/>
      <c r="Q3" s="398"/>
    </row>
    <row r="4" spans="1:19" ht="15" customHeight="1">
      <c r="A4" s="132"/>
      <c r="B4" s="135"/>
      <c r="C4" s="136">
        <v>2009</v>
      </c>
      <c r="D4" s="136">
        <v>2010</v>
      </c>
      <c r="E4" s="136">
        <v>2011</v>
      </c>
      <c r="F4" s="136">
        <v>2012</v>
      </c>
      <c r="G4" s="137">
        <v>2013</v>
      </c>
      <c r="H4" s="136">
        <v>2009</v>
      </c>
      <c r="I4" s="136">
        <v>2010</v>
      </c>
      <c r="J4" s="136">
        <v>2011</v>
      </c>
      <c r="K4" s="136">
        <v>2012</v>
      </c>
      <c r="L4" s="137">
        <v>2013</v>
      </c>
      <c r="M4" s="136">
        <v>2009</v>
      </c>
      <c r="N4" s="136">
        <v>2010</v>
      </c>
      <c r="O4" s="136">
        <v>2011</v>
      </c>
      <c r="P4" s="136">
        <v>2012</v>
      </c>
      <c r="Q4" s="137">
        <v>2013</v>
      </c>
    </row>
    <row r="5" spans="1:19" ht="15" customHeight="1">
      <c r="A5" s="138" t="s">
        <v>46</v>
      </c>
      <c r="B5" s="139"/>
      <c r="C5" s="140" t="s">
        <v>47</v>
      </c>
      <c r="D5" s="140" t="s">
        <v>48</v>
      </c>
      <c r="E5" s="140" t="s">
        <v>49</v>
      </c>
      <c r="F5" s="140" t="s">
        <v>50</v>
      </c>
      <c r="G5" s="141" t="s">
        <v>51</v>
      </c>
      <c r="H5" s="140" t="s">
        <v>47</v>
      </c>
      <c r="I5" s="140" t="s">
        <v>48</v>
      </c>
      <c r="J5" s="140" t="s">
        <v>49</v>
      </c>
      <c r="K5" s="140" t="s">
        <v>50</v>
      </c>
      <c r="L5" s="141" t="s">
        <v>51</v>
      </c>
      <c r="M5" s="140" t="s">
        <v>47</v>
      </c>
      <c r="N5" s="140" t="s">
        <v>48</v>
      </c>
      <c r="O5" s="140" t="s">
        <v>49</v>
      </c>
      <c r="P5" s="140" t="s">
        <v>50</v>
      </c>
      <c r="Q5" s="141" t="s">
        <v>51</v>
      </c>
    </row>
    <row r="6" spans="1:19" ht="24.95" customHeight="1">
      <c r="A6" s="399" t="s">
        <v>52</v>
      </c>
      <c r="B6" s="400"/>
      <c r="C6" s="142">
        <f>C7+C17</f>
        <v>5032</v>
      </c>
      <c r="D6" s="142">
        <f t="shared" ref="D6:Q6" si="0">D7+D17</f>
        <v>5115</v>
      </c>
      <c r="E6" s="142">
        <f t="shared" si="0"/>
        <v>5207</v>
      </c>
      <c r="F6" s="143">
        <f t="shared" si="0"/>
        <v>4847</v>
      </c>
      <c r="G6" s="144">
        <f t="shared" si="0"/>
        <v>4769</v>
      </c>
      <c r="H6" s="142">
        <f t="shared" si="0"/>
        <v>6184</v>
      </c>
      <c r="I6" s="142">
        <f t="shared" si="0"/>
        <v>5607</v>
      </c>
      <c r="J6" s="142">
        <f t="shared" si="0"/>
        <v>5589</v>
      </c>
      <c r="K6" s="143">
        <f>K7+K17</f>
        <v>5522</v>
      </c>
      <c r="L6" s="144">
        <f t="shared" si="0"/>
        <v>4863</v>
      </c>
      <c r="M6" s="142">
        <f>M7+M17</f>
        <v>-1152</v>
      </c>
      <c r="N6" s="142">
        <f>N7+N17</f>
        <v>-492</v>
      </c>
      <c r="O6" s="145">
        <f t="shared" si="0"/>
        <v>-382</v>
      </c>
      <c r="P6" s="145">
        <f t="shared" si="0"/>
        <v>-675</v>
      </c>
      <c r="Q6" s="146">
        <f t="shared" si="0"/>
        <v>-94</v>
      </c>
      <c r="S6" s="147"/>
    </row>
    <row r="7" spans="1:19" ht="23.1" customHeight="1">
      <c r="A7" s="401" t="s">
        <v>53</v>
      </c>
      <c r="B7" s="148" t="s">
        <v>54</v>
      </c>
      <c r="C7" s="142">
        <f>SUM(C8:C16)</f>
        <v>3759</v>
      </c>
      <c r="D7" s="142">
        <f t="shared" ref="D7:L7" si="1">SUM(D8:D16)</f>
        <v>3908</v>
      </c>
      <c r="E7" s="142">
        <f t="shared" si="1"/>
        <v>3966</v>
      </c>
      <c r="F7" s="142">
        <f t="shared" si="1"/>
        <v>3638</v>
      </c>
      <c r="G7" s="149">
        <f t="shared" si="1"/>
        <v>3534</v>
      </c>
      <c r="H7" s="142">
        <f t="shared" si="1"/>
        <v>4850</v>
      </c>
      <c r="I7" s="142">
        <f t="shared" si="1"/>
        <v>4382</v>
      </c>
      <c r="J7" s="142">
        <f t="shared" si="1"/>
        <v>4328</v>
      </c>
      <c r="K7" s="142">
        <f t="shared" si="1"/>
        <v>4237</v>
      </c>
      <c r="L7" s="149">
        <f t="shared" si="1"/>
        <v>3710</v>
      </c>
      <c r="M7" s="142">
        <f>C7-H7</f>
        <v>-1091</v>
      </c>
      <c r="N7" s="142">
        <f>D7-I7</f>
        <v>-474</v>
      </c>
      <c r="O7" s="145">
        <f t="shared" ref="M7:Q17" si="2">E7-J7</f>
        <v>-362</v>
      </c>
      <c r="P7" s="145">
        <f t="shared" si="2"/>
        <v>-599</v>
      </c>
      <c r="Q7" s="146">
        <f t="shared" si="2"/>
        <v>-176</v>
      </c>
      <c r="R7" s="147"/>
    </row>
    <row r="8" spans="1:19" ht="23.1" customHeight="1">
      <c r="A8" s="402"/>
      <c r="B8" s="150" t="s">
        <v>55</v>
      </c>
      <c r="C8" s="142">
        <v>492</v>
      </c>
      <c r="D8" s="142">
        <v>484</v>
      </c>
      <c r="E8" s="142">
        <v>483</v>
      </c>
      <c r="F8" s="142">
        <v>505</v>
      </c>
      <c r="G8" s="149">
        <v>433</v>
      </c>
      <c r="H8" s="142">
        <v>1204</v>
      </c>
      <c r="I8" s="142">
        <v>1034</v>
      </c>
      <c r="J8" s="142">
        <v>1031</v>
      </c>
      <c r="K8" s="142">
        <v>1026</v>
      </c>
      <c r="L8" s="149">
        <v>853</v>
      </c>
      <c r="M8" s="142">
        <f>C8-H8</f>
        <v>-712</v>
      </c>
      <c r="N8" s="142">
        <f>D8-I8</f>
        <v>-550</v>
      </c>
      <c r="O8" s="145">
        <f t="shared" si="2"/>
        <v>-548</v>
      </c>
      <c r="P8" s="145">
        <f t="shared" si="2"/>
        <v>-521</v>
      </c>
      <c r="Q8" s="146">
        <f t="shared" si="2"/>
        <v>-420</v>
      </c>
    </row>
    <row r="9" spans="1:19" ht="23.1" customHeight="1">
      <c r="A9" s="402"/>
      <c r="B9" s="150" t="s">
        <v>56</v>
      </c>
      <c r="C9" s="142">
        <v>777</v>
      </c>
      <c r="D9" s="142">
        <v>753</v>
      </c>
      <c r="E9" s="142">
        <v>760</v>
      </c>
      <c r="F9" s="142">
        <v>690</v>
      </c>
      <c r="G9" s="149">
        <v>616</v>
      </c>
      <c r="H9" s="142">
        <v>868</v>
      </c>
      <c r="I9" s="142">
        <v>782</v>
      </c>
      <c r="J9" s="142">
        <v>791</v>
      </c>
      <c r="K9" s="142">
        <v>824</v>
      </c>
      <c r="L9" s="149">
        <v>726</v>
      </c>
      <c r="M9" s="142">
        <f t="shared" si="2"/>
        <v>-91</v>
      </c>
      <c r="N9" s="142">
        <f t="shared" si="2"/>
        <v>-29</v>
      </c>
      <c r="O9" s="145">
        <f t="shared" si="2"/>
        <v>-31</v>
      </c>
      <c r="P9" s="145">
        <f t="shared" si="2"/>
        <v>-134</v>
      </c>
      <c r="Q9" s="146">
        <f t="shared" si="2"/>
        <v>-110</v>
      </c>
    </row>
    <row r="10" spans="1:19" ht="23.1" customHeight="1">
      <c r="A10" s="402"/>
      <c r="B10" s="150" t="s">
        <v>57</v>
      </c>
      <c r="C10" s="142">
        <v>268</v>
      </c>
      <c r="D10" s="142">
        <v>280</v>
      </c>
      <c r="E10" s="142">
        <v>271</v>
      </c>
      <c r="F10" s="142">
        <v>249</v>
      </c>
      <c r="G10" s="149">
        <v>257</v>
      </c>
      <c r="H10" s="142">
        <v>342</v>
      </c>
      <c r="I10" s="142">
        <v>296</v>
      </c>
      <c r="J10" s="142">
        <v>313</v>
      </c>
      <c r="K10" s="142">
        <v>346</v>
      </c>
      <c r="L10" s="149">
        <v>286</v>
      </c>
      <c r="M10" s="142">
        <f t="shared" si="2"/>
        <v>-74</v>
      </c>
      <c r="N10" s="142">
        <f t="shared" si="2"/>
        <v>-16</v>
      </c>
      <c r="O10" s="145">
        <f t="shared" si="2"/>
        <v>-42</v>
      </c>
      <c r="P10" s="145">
        <f t="shared" si="2"/>
        <v>-97</v>
      </c>
      <c r="Q10" s="146">
        <f t="shared" si="2"/>
        <v>-29</v>
      </c>
    </row>
    <row r="11" spans="1:19" ht="23.1" customHeight="1">
      <c r="A11" s="402"/>
      <c r="B11" s="150" t="s">
        <v>58</v>
      </c>
      <c r="C11" s="142">
        <v>125</v>
      </c>
      <c r="D11" s="142">
        <v>102</v>
      </c>
      <c r="E11" s="142">
        <v>104</v>
      </c>
      <c r="F11" s="142">
        <v>92</v>
      </c>
      <c r="G11" s="149">
        <v>95</v>
      </c>
      <c r="H11" s="142">
        <v>171</v>
      </c>
      <c r="I11" s="142">
        <v>135</v>
      </c>
      <c r="J11" s="142">
        <v>109</v>
      </c>
      <c r="K11" s="142">
        <v>104</v>
      </c>
      <c r="L11" s="149">
        <v>102</v>
      </c>
      <c r="M11" s="142">
        <f t="shared" si="2"/>
        <v>-46</v>
      </c>
      <c r="N11" s="142">
        <f t="shared" si="2"/>
        <v>-33</v>
      </c>
      <c r="O11" s="145">
        <f t="shared" si="2"/>
        <v>-5</v>
      </c>
      <c r="P11" s="145">
        <f t="shared" si="2"/>
        <v>-12</v>
      </c>
      <c r="Q11" s="146">
        <f t="shared" si="2"/>
        <v>-7</v>
      </c>
    </row>
    <row r="12" spans="1:19" ht="23.1" customHeight="1">
      <c r="A12" s="402"/>
      <c r="B12" s="150" t="s">
        <v>59</v>
      </c>
      <c r="C12" s="142">
        <v>545</v>
      </c>
      <c r="D12" s="142">
        <v>665</v>
      </c>
      <c r="E12" s="142">
        <v>650</v>
      </c>
      <c r="F12" s="142">
        <v>618</v>
      </c>
      <c r="G12" s="149">
        <v>522</v>
      </c>
      <c r="H12" s="142">
        <v>503</v>
      </c>
      <c r="I12" s="142">
        <v>452</v>
      </c>
      <c r="J12" s="142">
        <v>447</v>
      </c>
      <c r="K12" s="142">
        <v>387</v>
      </c>
      <c r="L12" s="149">
        <v>329</v>
      </c>
      <c r="M12" s="142">
        <f t="shared" si="2"/>
        <v>42</v>
      </c>
      <c r="N12" s="142">
        <f t="shared" si="2"/>
        <v>213</v>
      </c>
      <c r="O12" s="145">
        <f t="shared" si="2"/>
        <v>203</v>
      </c>
      <c r="P12" s="145">
        <f t="shared" si="2"/>
        <v>231</v>
      </c>
      <c r="Q12" s="146">
        <f t="shared" si="2"/>
        <v>193</v>
      </c>
    </row>
    <row r="13" spans="1:19" ht="23.1" customHeight="1">
      <c r="A13" s="402"/>
      <c r="B13" s="150" t="s">
        <v>60</v>
      </c>
      <c r="C13" s="142">
        <v>568</v>
      </c>
      <c r="D13" s="142">
        <v>587</v>
      </c>
      <c r="E13" s="142">
        <v>629</v>
      </c>
      <c r="F13" s="142">
        <v>498</v>
      </c>
      <c r="G13" s="149">
        <v>528</v>
      </c>
      <c r="H13" s="142">
        <v>511</v>
      </c>
      <c r="I13" s="142">
        <v>543</v>
      </c>
      <c r="J13" s="142">
        <v>459</v>
      </c>
      <c r="K13" s="142">
        <v>474</v>
      </c>
      <c r="L13" s="149">
        <v>394</v>
      </c>
      <c r="M13" s="142">
        <f t="shared" si="2"/>
        <v>57</v>
      </c>
      <c r="N13" s="142">
        <f t="shared" si="2"/>
        <v>44</v>
      </c>
      <c r="O13" s="145">
        <f t="shared" si="2"/>
        <v>170</v>
      </c>
      <c r="P13" s="145">
        <f t="shared" si="2"/>
        <v>24</v>
      </c>
      <c r="Q13" s="146">
        <f t="shared" si="2"/>
        <v>134</v>
      </c>
    </row>
    <row r="14" spans="1:19" ht="23.1" customHeight="1">
      <c r="A14" s="402"/>
      <c r="B14" s="150" t="s">
        <v>61</v>
      </c>
      <c r="C14" s="142">
        <v>338</v>
      </c>
      <c r="D14" s="142">
        <v>360</v>
      </c>
      <c r="E14" s="142">
        <v>385</v>
      </c>
      <c r="F14" s="142">
        <v>326</v>
      </c>
      <c r="G14" s="149">
        <v>364</v>
      </c>
      <c r="H14" s="142">
        <v>324</v>
      </c>
      <c r="I14" s="142">
        <v>286</v>
      </c>
      <c r="J14" s="142">
        <v>317</v>
      </c>
      <c r="K14" s="142">
        <v>245</v>
      </c>
      <c r="L14" s="149">
        <v>237</v>
      </c>
      <c r="M14" s="142">
        <f t="shared" si="2"/>
        <v>14</v>
      </c>
      <c r="N14" s="142">
        <f t="shared" si="2"/>
        <v>74</v>
      </c>
      <c r="O14" s="145">
        <f t="shared" si="2"/>
        <v>68</v>
      </c>
      <c r="P14" s="145">
        <f t="shared" si="2"/>
        <v>81</v>
      </c>
      <c r="Q14" s="146">
        <f t="shared" si="2"/>
        <v>127</v>
      </c>
    </row>
    <row r="15" spans="1:19" ht="23.1" customHeight="1">
      <c r="A15" s="402"/>
      <c r="B15" s="150" t="s">
        <v>62</v>
      </c>
      <c r="C15" s="142">
        <v>537</v>
      </c>
      <c r="D15" s="142">
        <v>577</v>
      </c>
      <c r="E15" s="142">
        <v>539</v>
      </c>
      <c r="F15" s="142">
        <v>512</v>
      </c>
      <c r="G15" s="149">
        <v>566</v>
      </c>
      <c r="H15" s="142">
        <v>544</v>
      </c>
      <c r="I15" s="142">
        <v>546</v>
      </c>
      <c r="J15" s="142">
        <v>542</v>
      </c>
      <c r="K15" s="142">
        <v>445</v>
      </c>
      <c r="L15" s="149">
        <v>477</v>
      </c>
      <c r="M15" s="142">
        <f t="shared" si="2"/>
        <v>-7</v>
      </c>
      <c r="N15" s="142">
        <f t="shared" si="2"/>
        <v>31</v>
      </c>
      <c r="O15" s="145">
        <f t="shared" si="2"/>
        <v>-3</v>
      </c>
      <c r="P15" s="145">
        <f t="shared" si="2"/>
        <v>67</v>
      </c>
      <c r="Q15" s="146">
        <f t="shared" si="2"/>
        <v>89</v>
      </c>
    </row>
    <row r="16" spans="1:19" ht="22.5" customHeight="1">
      <c r="A16" s="403"/>
      <c r="B16" s="150" t="s">
        <v>63</v>
      </c>
      <c r="C16" s="151">
        <v>109</v>
      </c>
      <c r="D16" s="151">
        <v>100</v>
      </c>
      <c r="E16" s="142">
        <v>145</v>
      </c>
      <c r="F16" s="142">
        <v>148</v>
      </c>
      <c r="G16" s="149">
        <v>153</v>
      </c>
      <c r="H16" s="151">
        <v>383</v>
      </c>
      <c r="I16" s="151">
        <v>308</v>
      </c>
      <c r="J16" s="142">
        <v>319</v>
      </c>
      <c r="K16" s="142">
        <v>386</v>
      </c>
      <c r="L16" s="149">
        <v>306</v>
      </c>
      <c r="M16" s="151" t="s">
        <v>64</v>
      </c>
      <c r="N16" s="142">
        <f>D16-I16</f>
        <v>-208</v>
      </c>
      <c r="O16" s="145">
        <f t="shared" si="2"/>
        <v>-174</v>
      </c>
      <c r="P16" s="145">
        <f t="shared" si="2"/>
        <v>-238</v>
      </c>
      <c r="Q16" s="146">
        <f t="shared" si="2"/>
        <v>-153</v>
      </c>
    </row>
    <row r="17" spans="1:23" ht="22.5" customHeight="1" thickBot="1">
      <c r="A17" s="387" t="s">
        <v>65</v>
      </c>
      <c r="B17" s="388"/>
      <c r="C17" s="142">
        <v>1273</v>
      </c>
      <c r="D17" s="142">
        <v>1207</v>
      </c>
      <c r="E17" s="142">
        <v>1241</v>
      </c>
      <c r="F17" s="152">
        <v>1209</v>
      </c>
      <c r="G17" s="149">
        <v>1235</v>
      </c>
      <c r="H17" s="142">
        <v>1334</v>
      </c>
      <c r="I17" s="142">
        <v>1225</v>
      </c>
      <c r="J17" s="142">
        <v>1261</v>
      </c>
      <c r="K17" s="142">
        <v>1285</v>
      </c>
      <c r="L17" s="153">
        <v>1153</v>
      </c>
      <c r="M17" s="154">
        <f>C17-H17</f>
        <v>-61</v>
      </c>
      <c r="N17" s="154">
        <f>D17-I17</f>
        <v>-18</v>
      </c>
      <c r="O17" s="155">
        <f t="shared" si="2"/>
        <v>-20</v>
      </c>
      <c r="P17" s="155">
        <f t="shared" si="2"/>
        <v>-76</v>
      </c>
      <c r="Q17" s="156">
        <f t="shared" si="2"/>
        <v>82</v>
      </c>
    </row>
    <row r="18" spans="1:23" s="157" customFormat="1" ht="15" customHeight="1">
      <c r="A18" s="389" t="s">
        <v>66</v>
      </c>
      <c r="B18" s="389"/>
      <c r="C18" s="389"/>
      <c r="D18" s="389"/>
      <c r="E18" s="389"/>
      <c r="F18" s="389"/>
      <c r="G18" s="389"/>
      <c r="H18" s="389"/>
      <c r="I18" s="389"/>
      <c r="J18" s="389"/>
      <c r="K18" s="389"/>
      <c r="N18" s="390" t="s">
        <v>67</v>
      </c>
      <c r="O18" s="390"/>
      <c r="P18" s="390"/>
      <c r="Q18" s="390"/>
    </row>
    <row r="19" spans="1:23" s="157" customFormat="1" ht="15" customHeight="1">
      <c r="A19" s="391" t="s">
        <v>68</v>
      </c>
      <c r="B19" s="391"/>
      <c r="C19" s="391"/>
      <c r="D19" s="391"/>
      <c r="E19" s="391"/>
      <c r="F19" s="391"/>
      <c r="G19" s="391"/>
      <c r="H19" s="391"/>
      <c r="I19" s="391"/>
      <c r="J19" s="391"/>
      <c r="K19" s="391"/>
      <c r="Q19" s="158"/>
    </row>
    <row r="20" spans="1:23" ht="21.75" customHeight="1">
      <c r="B20" s="131"/>
      <c r="C20" s="131"/>
      <c r="D20" s="131"/>
      <c r="E20" s="131"/>
      <c r="F20" s="131"/>
      <c r="G20" s="131"/>
      <c r="H20" s="131"/>
      <c r="I20" s="131"/>
      <c r="J20" s="131"/>
      <c r="K20" s="131"/>
      <c r="L20" s="131"/>
      <c r="M20" s="131"/>
      <c r="N20" s="131"/>
      <c r="O20" s="131"/>
      <c r="P20" s="131"/>
      <c r="Q20" s="158"/>
    </row>
    <row r="21" spans="1:23" ht="18.75" customHeight="1">
      <c r="A21" s="392" t="s">
        <v>69</v>
      </c>
      <c r="B21" s="392"/>
      <c r="C21" s="392"/>
      <c r="D21" s="392"/>
      <c r="E21" s="392"/>
      <c r="F21" s="392"/>
      <c r="G21" s="392"/>
      <c r="H21" s="392"/>
      <c r="I21" s="392"/>
      <c r="J21" s="392"/>
      <c r="K21" s="392"/>
      <c r="L21" s="392"/>
      <c r="M21" s="392"/>
      <c r="N21" s="392"/>
      <c r="O21" s="392"/>
      <c r="P21" s="392"/>
      <c r="Q21" s="392"/>
    </row>
    <row r="22" spans="1:23" ht="19.5" thickBot="1">
      <c r="A22" s="159"/>
      <c r="B22" s="160"/>
      <c r="C22" s="160"/>
      <c r="D22" s="160"/>
      <c r="E22" s="160"/>
      <c r="F22" s="160"/>
      <c r="G22" s="160"/>
      <c r="M22" s="393" t="s">
        <v>41</v>
      </c>
      <c r="N22" s="393"/>
    </row>
    <row r="23" spans="1:23">
      <c r="A23" s="404" t="s">
        <v>70</v>
      </c>
      <c r="B23" s="405"/>
      <c r="C23" s="406" t="s">
        <v>71</v>
      </c>
      <c r="D23" s="406"/>
      <c r="E23" s="406"/>
      <c r="F23" s="407"/>
      <c r="G23" s="408" t="s">
        <v>72</v>
      </c>
      <c r="H23" s="408"/>
      <c r="I23" s="408"/>
      <c r="J23" s="409"/>
      <c r="K23" s="410" t="s">
        <v>73</v>
      </c>
      <c r="L23" s="411"/>
      <c r="M23" s="411"/>
      <c r="N23" s="411"/>
      <c r="R23" s="128"/>
      <c r="W23" s="128"/>
    </row>
    <row r="24" spans="1:23" ht="24.75" customHeight="1">
      <c r="A24" s="161" t="s">
        <v>74</v>
      </c>
      <c r="B24" s="162"/>
      <c r="C24" s="412" t="s">
        <v>75</v>
      </c>
      <c r="D24" s="413"/>
      <c r="E24" s="414" t="s">
        <v>76</v>
      </c>
      <c r="F24" s="415"/>
      <c r="G24" s="412" t="s">
        <v>75</v>
      </c>
      <c r="H24" s="413"/>
      <c r="I24" s="414" t="s">
        <v>76</v>
      </c>
      <c r="J24" s="415"/>
      <c r="K24" s="412" t="s">
        <v>75</v>
      </c>
      <c r="L24" s="413"/>
      <c r="M24" s="414" t="s">
        <v>76</v>
      </c>
      <c r="N24" s="415"/>
      <c r="Q24" s="134"/>
      <c r="U24" s="128"/>
    </row>
    <row r="25" spans="1:23">
      <c r="A25" s="425" t="s">
        <v>77</v>
      </c>
      <c r="B25" s="426"/>
      <c r="C25" s="427">
        <v>4847</v>
      </c>
      <c r="D25" s="427"/>
      <c r="E25" s="428">
        <f>SUM(E26:F27)</f>
        <v>4769</v>
      </c>
      <c r="F25" s="429"/>
      <c r="G25" s="427">
        <v>5522</v>
      </c>
      <c r="H25" s="427"/>
      <c r="I25" s="428">
        <f>SUM(I26:J27)</f>
        <v>4863</v>
      </c>
      <c r="J25" s="429"/>
      <c r="K25" s="430">
        <f>C25-G25</f>
        <v>-675</v>
      </c>
      <c r="L25" s="431"/>
      <c r="M25" s="416">
        <f>SUM(M26:N27)</f>
        <v>-94</v>
      </c>
      <c r="N25" s="416"/>
      <c r="P25" s="128"/>
      <c r="Q25" s="134"/>
      <c r="U25" s="128"/>
    </row>
    <row r="26" spans="1:23">
      <c r="A26" s="417" t="s">
        <v>78</v>
      </c>
      <c r="B26" s="418"/>
      <c r="C26" s="419">
        <f>C25-C27</f>
        <v>2351</v>
      </c>
      <c r="D26" s="419"/>
      <c r="E26" s="420">
        <v>2027</v>
      </c>
      <c r="F26" s="421"/>
      <c r="G26" s="419">
        <f>G25-G27</f>
        <v>3088</v>
      </c>
      <c r="H26" s="419"/>
      <c r="I26" s="420">
        <v>2765</v>
      </c>
      <c r="J26" s="421"/>
      <c r="K26" s="422">
        <f>C26-G26</f>
        <v>-737</v>
      </c>
      <c r="L26" s="423"/>
      <c r="M26" s="424">
        <f>E26-I26</f>
        <v>-738</v>
      </c>
      <c r="N26" s="424"/>
      <c r="P26" s="128"/>
      <c r="Q26" s="134"/>
      <c r="U26" s="128"/>
    </row>
    <row r="27" spans="1:23">
      <c r="A27" s="417" t="s">
        <v>79</v>
      </c>
      <c r="B27" s="433"/>
      <c r="C27" s="419">
        <v>2496</v>
      </c>
      <c r="D27" s="419"/>
      <c r="E27" s="434">
        <v>2742</v>
      </c>
      <c r="F27" s="435"/>
      <c r="G27" s="419">
        <v>2434</v>
      </c>
      <c r="H27" s="419"/>
      <c r="I27" s="434">
        <v>2098</v>
      </c>
      <c r="J27" s="435"/>
      <c r="K27" s="422">
        <f>C27-G27</f>
        <v>62</v>
      </c>
      <c r="L27" s="423"/>
      <c r="M27" s="432">
        <f>E27-I27</f>
        <v>644</v>
      </c>
      <c r="N27" s="432"/>
      <c r="P27" s="128"/>
      <c r="Q27" s="134"/>
      <c r="U27" s="128"/>
    </row>
    <row r="28" spans="1:23" ht="20.25" customHeight="1">
      <c r="A28" s="417" t="s">
        <v>80</v>
      </c>
      <c r="B28" s="433"/>
      <c r="C28" s="419"/>
      <c r="D28" s="419"/>
      <c r="E28" s="434"/>
      <c r="F28" s="435"/>
      <c r="G28" s="436"/>
      <c r="H28" s="437"/>
      <c r="I28" s="438"/>
      <c r="J28" s="439"/>
      <c r="K28" s="440"/>
      <c r="L28" s="441"/>
      <c r="M28" s="442"/>
      <c r="N28" s="442"/>
      <c r="P28" s="128"/>
      <c r="Q28" s="134"/>
      <c r="U28" s="128"/>
    </row>
    <row r="29" spans="1:23">
      <c r="A29" s="417" t="s">
        <v>81</v>
      </c>
      <c r="B29" s="433"/>
      <c r="C29" s="419">
        <v>863</v>
      </c>
      <c r="D29" s="419"/>
      <c r="E29" s="434">
        <v>937</v>
      </c>
      <c r="F29" s="435"/>
      <c r="G29" s="419">
        <v>1234</v>
      </c>
      <c r="H29" s="419"/>
      <c r="I29" s="434">
        <v>1083</v>
      </c>
      <c r="J29" s="435"/>
      <c r="K29" s="422">
        <f t="shared" ref="K29:K41" si="3">C29-G29</f>
        <v>-371</v>
      </c>
      <c r="L29" s="423"/>
      <c r="M29" s="432">
        <f t="shared" ref="M29:M41" si="4">E29-I29</f>
        <v>-146</v>
      </c>
      <c r="N29" s="432"/>
      <c r="P29" s="128"/>
      <c r="Q29" s="134"/>
      <c r="U29" s="128"/>
    </row>
    <row r="30" spans="1:23">
      <c r="A30" s="417" t="s">
        <v>82</v>
      </c>
      <c r="B30" s="433"/>
      <c r="C30" s="419">
        <v>453</v>
      </c>
      <c r="D30" s="419"/>
      <c r="E30" s="434">
        <v>488</v>
      </c>
      <c r="F30" s="435"/>
      <c r="G30" s="419">
        <v>345</v>
      </c>
      <c r="H30" s="419"/>
      <c r="I30" s="434">
        <v>340</v>
      </c>
      <c r="J30" s="435"/>
      <c r="K30" s="422">
        <f t="shared" si="3"/>
        <v>108</v>
      </c>
      <c r="L30" s="423"/>
      <c r="M30" s="432">
        <f t="shared" si="4"/>
        <v>148</v>
      </c>
      <c r="N30" s="432"/>
      <c r="P30" s="128"/>
      <c r="Q30" s="134"/>
      <c r="U30" s="128"/>
    </row>
    <row r="31" spans="1:23" ht="17.25" customHeight="1">
      <c r="A31" s="417" t="s">
        <v>83</v>
      </c>
      <c r="B31" s="433"/>
      <c r="C31" s="419">
        <v>162</v>
      </c>
      <c r="D31" s="419"/>
      <c r="E31" s="434">
        <v>161</v>
      </c>
      <c r="F31" s="435"/>
      <c r="G31" s="419">
        <v>88</v>
      </c>
      <c r="H31" s="419"/>
      <c r="I31" s="434">
        <v>49</v>
      </c>
      <c r="J31" s="435"/>
      <c r="K31" s="422">
        <f t="shared" si="3"/>
        <v>74</v>
      </c>
      <c r="L31" s="423"/>
      <c r="M31" s="432">
        <f t="shared" si="4"/>
        <v>112</v>
      </c>
      <c r="N31" s="432"/>
      <c r="P31" s="128"/>
      <c r="Q31" s="134"/>
      <c r="U31" s="128"/>
    </row>
    <row r="32" spans="1:23" ht="17.25" customHeight="1">
      <c r="A32" s="417" t="s">
        <v>84</v>
      </c>
      <c r="B32" s="433"/>
      <c r="C32" s="419">
        <v>219</v>
      </c>
      <c r="D32" s="419"/>
      <c r="E32" s="434">
        <v>247</v>
      </c>
      <c r="F32" s="435"/>
      <c r="G32" s="419">
        <v>123</v>
      </c>
      <c r="H32" s="419"/>
      <c r="I32" s="434">
        <v>116</v>
      </c>
      <c r="J32" s="435"/>
      <c r="K32" s="422">
        <f t="shared" si="3"/>
        <v>96</v>
      </c>
      <c r="L32" s="423"/>
      <c r="M32" s="432">
        <f t="shared" si="4"/>
        <v>131</v>
      </c>
      <c r="N32" s="432"/>
      <c r="P32" s="128"/>
      <c r="Q32" s="134"/>
      <c r="U32" s="128"/>
    </row>
    <row r="33" spans="1:21" ht="17.25" customHeight="1">
      <c r="A33" s="417" t="s">
        <v>85</v>
      </c>
      <c r="B33" s="433"/>
      <c r="C33" s="419">
        <v>80</v>
      </c>
      <c r="D33" s="419"/>
      <c r="E33" s="434">
        <v>91</v>
      </c>
      <c r="F33" s="435"/>
      <c r="G33" s="419">
        <v>74</v>
      </c>
      <c r="H33" s="419"/>
      <c r="I33" s="434">
        <v>35</v>
      </c>
      <c r="J33" s="435"/>
      <c r="K33" s="422">
        <f t="shared" si="3"/>
        <v>6</v>
      </c>
      <c r="L33" s="423"/>
      <c r="M33" s="432">
        <f t="shared" si="4"/>
        <v>56</v>
      </c>
      <c r="N33" s="432"/>
      <c r="P33" s="128"/>
      <c r="Q33" s="134"/>
      <c r="U33" s="128"/>
    </row>
    <row r="34" spans="1:21" ht="17.25" customHeight="1">
      <c r="A34" s="417" t="s">
        <v>86</v>
      </c>
      <c r="B34" s="433"/>
      <c r="C34" s="419">
        <v>131</v>
      </c>
      <c r="D34" s="419"/>
      <c r="E34" s="434">
        <v>145</v>
      </c>
      <c r="F34" s="435"/>
      <c r="G34" s="419">
        <v>170</v>
      </c>
      <c r="H34" s="419"/>
      <c r="I34" s="434">
        <v>140</v>
      </c>
      <c r="J34" s="435"/>
      <c r="K34" s="422">
        <f t="shared" si="3"/>
        <v>-39</v>
      </c>
      <c r="L34" s="423"/>
      <c r="M34" s="432">
        <f t="shared" si="4"/>
        <v>5</v>
      </c>
      <c r="N34" s="432"/>
      <c r="P34" s="128"/>
      <c r="Q34" s="134"/>
      <c r="U34" s="128"/>
    </row>
    <row r="35" spans="1:21" ht="17.25" customHeight="1">
      <c r="A35" s="417" t="s">
        <v>87</v>
      </c>
      <c r="B35" s="433"/>
      <c r="C35" s="419">
        <v>11</v>
      </c>
      <c r="D35" s="419"/>
      <c r="E35" s="434">
        <v>8</v>
      </c>
      <c r="F35" s="435"/>
      <c r="G35" s="419">
        <v>11</v>
      </c>
      <c r="H35" s="419"/>
      <c r="I35" s="434">
        <v>14</v>
      </c>
      <c r="J35" s="435"/>
      <c r="K35" s="422">
        <f t="shared" si="3"/>
        <v>0</v>
      </c>
      <c r="L35" s="423"/>
      <c r="M35" s="432">
        <f t="shared" si="4"/>
        <v>-6</v>
      </c>
      <c r="N35" s="432"/>
      <c r="P35" s="128"/>
      <c r="Q35" s="134"/>
      <c r="U35" s="128"/>
    </row>
    <row r="36" spans="1:21" ht="17.25" customHeight="1">
      <c r="A36" s="417" t="s">
        <v>88</v>
      </c>
      <c r="B36" s="433"/>
      <c r="C36" s="419">
        <v>69</v>
      </c>
      <c r="D36" s="419"/>
      <c r="E36" s="434">
        <v>92</v>
      </c>
      <c r="F36" s="435"/>
      <c r="G36" s="419">
        <v>41</v>
      </c>
      <c r="H36" s="419"/>
      <c r="I36" s="434">
        <v>25</v>
      </c>
      <c r="J36" s="435"/>
      <c r="K36" s="422">
        <f t="shared" si="3"/>
        <v>28</v>
      </c>
      <c r="L36" s="423"/>
      <c r="M36" s="432">
        <f t="shared" si="4"/>
        <v>67</v>
      </c>
      <c r="N36" s="432"/>
      <c r="P36" s="128"/>
      <c r="Q36" s="134"/>
      <c r="U36" s="128"/>
    </row>
    <row r="37" spans="1:21" ht="17.25" customHeight="1">
      <c r="A37" s="417" t="s">
        <v>89</v>
      </c>
      <c r="B37" s="433"/>
      <c r="C37" s="419">
        <v>31</v>
      </c>
      <c r="D37" s="419"/>
      <c r="E37" s="434">
        <v>36</v>
      </c>
      <c r="F37" s="435"/>
      <c r="G37" s="419">
        <v>19</v>
      </c>
      <c r="H37" s="419"/>
      <c r="I37" s="434">
        <v>23</v>
      </c>
      <c r="J37" s="435"/>
      <c r="K37" s="422">
        <f t="shared" si="3"/>
        <v>12</v>
      </c>
      <c r="L37" s="423"/>
      <c r="M37" s="432">
        <f t="shared" si="4"/>
        <v>13</v>
      </c>
      <c r="N37" s="432"/>
      <c r="P37" s="128"/>
      <c r="Q37" s="134"/>
      <c r="U37" s="128"/>
    </row>
    <row r="38" spans="1:21" ht="17.25" customHeight="1">
      <c r="A38" s="417" t="s">
        <v>90</v>
      </c>
      <c r="B38" s="433"/>
      <c r="C38" s="419">
        <v>18</v>
      </c>
      <c r="D38" s="419"/>
      <c r="E38" s="434">
        <v>14</v>
      </c>
      <c r="F38" s="435"/>
      <c r="G38" s="419">
        <v>15</v>
      </c>
      <c r="H38" s="419"/>
      <c r="I38" s="434">
        <v>9</v>
      </c>
      <c r="J38" s="435"/>
      <c r="K38" s="422">
        <f t="shared" si="3"/>
        <v>3</v>
      </c>
      <c r="L38" s="423"/>
      <c r="M38" s="432">
        <f t="shared" si="4"/>
        <v>5</v>
      </c>
      <c r="N38" s="432"/>
      <c r="P38" s="128"/>
      <c r="Q38" s="134"/>
      <c r="U38" s="128"/>
    </row>
    <row r="39" spans="1:21" ht="17.25" customHeight="1">
      <c r="A39" s="417" t="s">
        <v>91</v>
      </c>
      <c r="B39" s="433"/>
      <c r="C39" s="419">
        <v>87</v>
      </c>
      <c r="D39" s="419"/>
      <c r="E39" s="434">
        <v>115</v>
      </c>
      <c r="F39" s="435"/>
      <c r="G39" s="419">
        <v>66</v>
      </c>
      <c r="H39" s="419"/>
      <c r="I39" s="434">
        <v>42</v>
      </c>
      <c r="J39" s="435"/>
      <c r="K39" s="422">
        <f t="shared" si="3"/>
        <v>21</v>
      </c>
      <c r="L39" s="423"/>
      <c r="M39" s="432">
        <f t="shared" si="4"/>
        <v>73</v>
      </c>
      <c r="N39" s="432"/>
      <c r="P39" s="128"/>
      <c r="Q39" s="134"/>
      <c r="U39" s="128"/>
    </row>
    <row r="40" spans="1:21" ht="17.25" customHeight="1">
      <c r="A40" s="417" t="s">
        <v>92</v>
      </c>
      <c r="B40" s="433"/>
      <c r="C40" s="419">
        <v>37</v>
      </c>
      <c r="D40" s="419"/>
      <c r="E40" s="434">
        <v>38</v>
      </c>
      <c r="F40" s="435"/>
      <c r="G40" s="419">
        <v>26</v>
      </c>
      <c r="H40" s="419"/>
      <c r="I40" s="434">
        <v>22</v>
      </c>
      <c r="J40" s="435"/>
      <c r="K40" s="422">
        <f t="shared" si="3"/>
        <v>11</v>
      </c>
      <c r="L40" s="423"/>
      <c r="M40" s="432">
        <f t="shared" si="4"/>
        <v>16</v>
      </c>
      <c r="N40" s="432"/>
      <c r="P40" s="128"/>
      <c r="Q40" s="134"/>
      <c r="U40" s="128"/>
    </row>
    <row r="41" spans="1:21" ht="17.25" customHeight="1">
      <c r="A41" s="417" t="s">
        <v>93</v>
      </c>
      <c r="B41" s="433"/>
      <c r="C41" s="419">
        <v>23</v>
      </c>
      <c r="D41" s="419"/>
      <c r="E41" s="434">
        <v>22</v>
      </c>
      <c r="F41" s="435"/>
      <c r="G41" s="419">
        <v>14</v>
      </c>
      <c r="H41" s="419"/>
      <c r="I41" s="434">
        <v>18</v>
      </c>
      <c r="J41" s="435"/>
      <c r="K41" s="422">
        <f t="shared" si="3"/>
        <v>9</v>
      </c>
      <c r="L41" s="423"/>
      <c r="M41" s="432">
        <f t="shared" si="4"/>
        <v>4</v>
      </c>
      <c r="N41" s="432"/>
      <c r="P41" s="128"/>
      <c r="Q41" s="134"/>
      <c r="U41" s="128"/>
    </row>
    <row r="42" spans="1:21" ht="18" customHeight="1" thickBot="1">
      <c r="A42" s="446" t="s">
        <v>94</v>
      </c>
      <c r="B42" s="447"/>
      <c r="C42" s="448">
        <f>SUM(C29:D41)</f>
        <v>2184</v>
      </c>
      <c r="D42" s="448"/>
      <c r="E42" s="449">
        <f>SUM(E29:F41)</f>
        <v>2394</v>
      </c>
      <c r="F42" s="450"/>
      <c r="G42" s="448">
        <f>SUM(G29:H41)</f>
        <v>2226</v>
      </c>
      <c r="H42" s="448"/>
      <c r="I42" s="449">
        <f>SUM(I29:J41)</f>
        <v>1916</v>
      </c>
      <c r="J42" s="450"/>
      <c r="K42" s="451">
        <f>SUM(K29:L41)</f>
        <v>-42</v>
      </c>
      <c r="L42" s="452"/>
      <c r="M42" s="453">
        <f>SUM(M29:N41)</f>
        <v>478</v>
      </c>
      <c r="N42" s="453"/>
      <c r="P42" s="128"/>
      <c r="Q42" s="134"/>
      <c r="U42" s="128"/>
    </row>
    <row r="43" spans="1:21" s="157" customFormat="1" ht="15" customHeight="1">
      <c r="A43" s="443" t="s">
        <v>95</v>
      </c>
      <c r="B43" s="443"/>
      <c r="C43" s="443"/>
      <c r="D43" s="443"/>
      <c r="E43" s="443"/>
      <c r="F43" s="443"/>
      <c r="G43" s="443"/>
      <c r="H43" s="443"/>
      <c r="I43" s="443"/>
      <c r="J43" s="163"/>
      <c r="K43" s="444" t="s">
        <v>96</v>
      </c>
      <c r="L43" s="444"/>
      <c r="M43" s="444"/>
      <c r="N43" s="444"/>
      <c r="O43" s="164"/>
      <c r="P43" s="165"/>
      <c r="Q43" s="164"/>
    </row>
    <row r="44" spans="1:21" s="157" customFormat="1" ht="15" customHeight="1">
      <c r="A44" s="445" t="s">
        <v>97</v>
      </c>
      <c r="B44" s="445"/>
      <c r="C44" s="445"/>
      <c r="D44" s="445"/>
      <c r="E44" s="445"/>
      <c r="F44" s="445"/>
      <c r="G44" s="445"/>
      <c r="H44" s="445"/>
      <c r="I44" s="445"/>
    </row>
    <row r="45" spans="1:21">
      <c r="A45" s="166"/>
      <c r="B45" s="167"/>
      <c r="C45" s="167"/>
      <c r="D45" s="167"/>
      <c r="E45" s="167"/>
      <c r="F45" s="167"/>
      <c r="G45" s="167"/>
      <c r="H45" s="168"/>
      <c r="I45" s="168"/>
      <c r="J45" s="168"/>
      <c r="K45" s="168"/>
      <c r="L45" s="131"/>
      <c r="M45" s="168"/>
      <c r="N45" s="168"/>
      <c r="O45" s="131"/>
      <c r="P45" s="131"/>
      <c r="Q45" s="131"/>
    </row>
  </sheetData>
  <mergeCells count="151">
    <mergeCell ref="A43:I43"/>
    <mergeCell ref="K43:N43"/>
    <mergeCell ref="A44:I44"/>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39:N39"/>
    <mergeCell ref="A40:B40"/>
    <mergeCell ref="C40:D40"/>
    <mergeCell ref="E40:F40"/>
    <mergeCell ref="G40:H40"/>
    <mergeCell ref="I40:J40"/>
    <mergeCell ref="K40:L40"/>
    <mergeCell ref="M40:N40"/>
    <mergeCell ref="A39:B39"/>
    <mergeCell ref="C39:D39"/>
    <mergeCell ref="E39:F39"/>
    <mergeCell ref="G39:H39"/>
    <mergeCell ref="I39:J39"/>
    <mergeCell ref="K39:L39"/>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5:N35"/>
    <mergeCell ref="A36:B36"/>
    <mergeCell ref="C36:D36"/>
    <mergeCell ref="E36:F36"/>
    <mergeCell ref="G36:H36"/>
    <mergeCell ref="I36:J36"/>
    <mergeCell ref="K36:L36"/>
    <mergeCell ref="M36:N36"/>
    <mergeCell ref="A35:B35"/>
    <mergeCell ref="C35:D35"/>
    <mergeCell ref="E35:F35"/>
    <mergeCell ref="G35:H35"/>
    <mergeCell ref="I35:J35"/>
    <mergeCell ref="K35:L35"/>
    <mergeCell ref="M33:N33"/>
    <mergeCell ref="A34:B34"/>
    <mergeCell ref="C34:D34"/>
    <mergeCell ref="E34:F34"/>
    <mergeCell ref="G34:H34"/>
    <mergeCell ref="I34:J34"/>
    <mergeCell ref="K34:L34"/>
    <mergeCell ref="M34:N34"/>
    <mergeCell ref="A33:B33"/>
    <mergeCell ref="C33:D33"/>
    <mergeCell ref="E33:F33"/>
    <mergeCell ref="G33:H33"/>
    <mergeCell ref="I33:J33"/>
    <mergeCell ref="K33:L33"/>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A23:B23"/>
    <mergeCell ref="C23:F23"/>
    <mergeCell ref="G23:J23"/>
    <mergeCell ref="K23:N23"/>
    <mergeCell ref="C24:D24"/>
    <mergeCell ref="E24:F24"/>
    <mergeCell ref="G24:H24"/>
    <mergeCell ref="I24:J24"/>
    <mergeCell ref="K24:L24"/>
    <mergeCell ref="M24:N24"/>
    <mergeCell ref="A17:B17"/>
    <mergeCell ref="A18:K18"/>
    <mergeCell ref="N18:Q18"/>
    <mergeCell ref="A19:K19"/>
    <mergeCell ref="A21:Q21"/>
    <mergeCell ref="M22:N22"/>
    <mergeCell ref="A1:Q1"/>
    <mergeCell ref="C3:G3"/>
    <mergeCell ref="H3:L3"/>
    <mergeCell ref="M3:Q3"/>
    <mergeCell ref="A6:B6"/>
    <mergeCell ref="A7:A16"/>
  </mergeCells>
  <phoneticPr fontId="12"/>
  <pageMargins left="0.59055118110236227" right="0.59055118110236227" top="0.59055118110236227" bottom="0.59055118110236227" header="0.51181102362204722" footer="0.51181102362204722"/>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Z48"/>
  <sheetViews>
    <sheetView view="pageBreakPreview" zoomScale="85" zoomScaleNormal="100" zoomScaleSheetLayoutView="85" workbookViewId="0">
      <selection sqref="A1:N1"/>
    </sheetView>
  </sheetViews>
  <sheetFormatPr defaultColWidth="4.28515625" defaultRowHeight="12"/>
  <cols>
    <col min="1" max="3" width="4.28515625" style="198"/>
    <col min="4" max="4" width="7.42578125" style="198" bestFit="1" customWidth="1"/>
    <col min="5" max="5" width="4.28515625" style="198" customWidth="1"/>
    <col min="6" max="259" width="4.28515625" style="198"/>
    <col min="260" max="260" width="7.42578125" style="198" bestFit="1" customWidth="1"/>
    <col min="261" max="261" width="4.28515625" style="198" customWidth="1"/>
    <col min="262" max="515" width="4.28515625" style="198"/>
    <col min="516" max="516" width="7.42578125" style="198" bestFit="1" customWidth="1"/>
    <col min="517" max="517" width="4.28515625" style="198" customWidth="1"/>
    <col min="518" max="771" width="4.28515625" style="198"/>
    <col min="772" max="772" width="7.42578125" style="198" bestFit="1" customWidth="1"/>
    <col min="773" max="773" width="4.28515625" style="198" customWidth="1"/>
    <col min="774" max="1027" width="4.28515625" style="198"/>
    <col min="1028" max="1028" width="7.42578125" style="198" bestFit="1" customWidth="1"/>
    <col min="1029" max="1029" width="4.28515625" style="198" customWidth="1"/>
    <col min="1030" max="1283" width="4.28515625" style="198"/>
    <col min="1284" max="1284" width="7.42578125" style="198" bestFit="1" customWidth="1"/>
    <col min="1285" max="1285" width="4.28515625" style="198" customWidth="1"/>
    <col min="1286" max="1539" width="4.28515625" style="198"/>
    <col min="1540" max="1540" width="7.42578125" style="198" bestFit="1" customWidth="1"/>
    <col min="1541" max="1541" width="4.28515625" style="198" customWidth="1"/>
    <col min="1542" max="1795" width="4.28515625" style="198"/>
    <col min="1796" max="1796" width="7.42578125" style="198" bestFit="1" customWidth="1"/>
    <col min="1797" max="1797" width="4.28515625" style="198" customWidth="1"/>
    <col min="1798" max="2051" width="4.28515625" style="198"/>
    <col min="2052" max="2052" width="7.42578125" style="198" bestFit="1" customWidth="1"/>
    <col min="2053" max="2053" width="4.28515625" style="198" customWidth="1"/>
    <col min="2054" max="2307" width="4.28515625" style="198"/>
    <col min="2308" max="2308" width="7.42578125" style="198" bestFit="1" customWidth="1"/>
    <col min="2309" max="2309" width="4.28515625" style="198" customWidth="1"/>
    <col min="2310" max="2563" width="4.28515625" style="198"/>
    <col min="2564" max="2564" width="7.42578125" style="198" bestFit="1" customWidth="1"/>
    <col min="2565" max="2565" width="4.28515625" style="198" customWidth="1"/>
    <col min="2566" max="2819" width="4.28515625" style="198"/>
    <col min="2820" max="2820" width="7.42578125" style="198" bestFit="1" customWidth="1"/>
    <col min="2821" max="2821" width="4.28515625" style="198" customWidth="1"/>
    <col min="2822" max="3075" width="4.28515625" style="198"/>
    <col min="3076" max="3076" width="7.42578125" style="198" bestFit="1" customWidth="1"/>
    <col min="3077" max="3077" width="4.28515625" style="198" customWidth="1"/>
    <col min="3078" max="3331" width="4.28515625" style="198"/>
    <col min="3332" max="3332" width="7.42578125" style="198" bestFit="1" customWidth="1"/>
    <col min="3333" max="3333" width="4.28515625" style="198" customWidth="1"/>
    <col min="3334" max="3587" width="4.28515625" style="198"/>
    <col min="3588" max="3588" width="7.42578125" style="198" bestFit="1" customWidth="1"/>
    <col min="3589" max="3589" width="4.28515625" style="198" customWidth="1"/>
    <col min="3590" max="3843" width="4.28515625" style="198"/>
    <col min="3844" max="3844" width="7.42578125" style="198" bestFit="1" customWidth="1"/>
    <col min="3845" max="3845" width="4.28515625" style="198" customWidth="1"/>
    <col min="3846" max="4099" width="4.28515625" style="198"/>
    <col min="4100" max="4100" width="7.42578125" style="198" bestFit="1" customWidth="1"/>
    <col min="4101" max="4101" width="4.28515625" style="198" customWidth="1"/>
    <col min="4102" max="4355" width="4.28515625" style="198"/>
    <col min="4356" max="4356" width="7.42578125" style="198" bestFit="1" customWidth="1"/>
    <col min="4357" max="4357" width="4.28515625" style="198" customWidth="1"/>
    <col min="4358" max="4611" width="4.28515625" style="198"/>
    <col min="4612" max="4612" width="7.42578125" style="198" bestFit="1" customWidth="1"/>
    <col min="4613" max="4613" width="4.28515625" style="198" customWidth="1"/>
    <col min="4614" max="4867" width="4.28515625" style="198"/>
    <col min="4868" max="4868" width="7.42578125" style="198" bestFit="1" customWidth="1"/>
    <col min="4869" max="4869" width="4.28515625" style="198" customWidth="1"/>
    <col min="4870" max="5123" width="4.28515625" style="198"/>
    <col min="5124" max="5124" width="7.42578125" style="198" bestFit="1" customWidth="1"/>
    <col min="5125" max="5125" width="4.28515625" style="198" customWidth="1"/>
    <col min="5126" max="5379" width="4.28515625" style="198"/>
    <col min="5380" max="5380" width="7.42578125" style="198" bestFit="1" customWidth="1"/>
    <col min="5381" max="5381" width="4.28515625" style="198" customWidth="1"/>
    <col min="5382" max="5635" width="4.28515625" style="198"/>
    <col min="5636" max="5636" width="7.42578125" style="198" bestFit="1" customWidth="1"/>
    <col min="5637" max="5637" width="4.28515625" style="198" customWidth="1"/>
    <col min="5638" max="5891" width="4.28515625" style="198"/>
    <col min="5892" max="5892" width="7.42578125" style="198" bestFit="1" customWidth="1"/>
    <col min="5893" max="5893" width="4.28515625" style="198" customWidth="1"/>
    <col min="5894" max="6147" width="4.28515625" style="198"/>
    <col min="6148" max="6148" width="7.42578125" style="198" bestFit="1" customWidth="1"/>
    <col min="6149" max="6149" width="4.28515625" style="198" customWidth="1"/>
    <col min="6150" max="6403" width="4.28515625" style="198"/>
    <col min="6404" max="6404" width="7.42578125" style="198" bestFit="1" customWidth="1"/>
    <col min="6405" max="6405" width="4.28515625" style="198" customWidth="1"/>
    <col min="6406" max="6659" width="4.28515625" style="198"/>
    <col min="6660" max="6660" width="7.42578125" style="198" bestFit="1" customWidth="1"/>
    <col min="6661" max="6661" width="4.28515625" style="198" customWidth="1"/>
    <col min="6662" max="6915" width="4.28515625" style="198"/>
    <col min="6916" max="6916" width="7.42578125" style="198" bestFit="1" customWidth="1"/>
    <col min="6917" max="6917" width="4.28515625" style="198" customWidth="1"/>
    <col min="6918" max="7171" width="4.28515625" style="198"/>
    <col min="7172" max="7172" width="7.42578125" style="198" bestFit="1" customWidth="1"/>
    <col min="7173" max="7173" width="4.28515625" style="198" customWidth="1"/>
    <col min="7174" max="7427" width="4.28515625" style="198"/>
    <col min="7428" max="7428" width="7.42578125" style="198" bestFit="1" customWidth="1"/>
    <col min="7429" max="7429" width="4.28515625" style="198" customWidth="1"/>
    <col min="7430" max="7683" width="4.28515625" style="198"/>
    <col min="7684" max="7684" width="7.42578125" style="198" bestFit="1" customWidth="1"/>
    <col min="7685" max="7685" width="4.28515625" style="198" customWidth="1"/>
    <col min="7686" max="7939" width="4.28515625" style="198"/>
    <col min="7940" max="7940" width="7.42578125" style="198" bestFit="1" customWidth="1"/>
    <col min="7941" max="7941" width="4.28515625" style="198" customWidth="1"/>
    <col min="7942" max="8195" width="4.28515625" style="198"/>
    <col min="8196" max="8196" width="7.42578125" style="198" bestFit="1" customWidth="1"/>
    <col min="8197" max="8197" width="4.28515625" style="198" customWidth="1"/>
    <col min="8198" max="8451" width="4.28515625" style="198"/>
    <col min="8452" max="8452" width="7.42578125" style="198" bestFit="1" customWidth="1"/>
    <col min="8453" max="8453" width="4.28515625" style="198" customWidth="1"/>
    <col min="8454" max="8707" width="4.28515625" style="198"/>
    <col min="8708" max="8708" width="7.42578125" style="198" bestFit="1" customWidth="1"/>
    <col min="8709" max="8709" width="4.28515625" style="198" customWidth="1"/>
    <col min="8710" max="8963" width="4.28515625" style="198"/>
    <col min="8964" max="8964" width="7.42578125" style="198" bestFit="1" customWidth="1"/>
    <col min="8965" max="8965" width="4.28515625" style="198" customWidth="1"/>
    <col min="8966" max="9219" width="4.28515625" style="198"/>
    <col min="9220" max="9220" width="7.42578125" style="198" bestFit="1" customWidth="1"/>
    <col min="9221" max="9221" width="4.28515625" style="198" customWidth="1"/>
    <col min="9222" max="9475" width="4.28515625" style="198"/>
    <col min="9476" max="9476" width="7.42578125" style="198" bestFit="1" customWidth="1"/>
    <col min="9477" max="9477" width="4.28515625" style="198" customWidth="1"/>
    <col min="9478" max="9731" width="4.28515625" style="198"/>
    <col min="9732" max="9732" width="7.42578125" style="198" bestFit="1" customWidth="1"/>
    <col min="9733" max="9733" width="4.28515625" style="198" customWidth="1"/>
    <col min="9734" max="9987" width="4.28515625" style="198"/>
    <col min="9988" max="9988" width="7.42578125" style="198" bestFit="1" customWidth="1"/>
    <col min="9989" max="9989" width="4.28515625" style="198" customWidth="1"/>
    <col min="9990" max="10243" width="4.28515625" style="198"/>
    <col min="10244" max="10244" width="7.42578125" style="198" bestFit="1" customWidth="1"/>
    <col min="10245" max="10245" width="4.28515625" style="198" customWidth="1"/>
    <col min="10246" max="10499" width="4.28515625" style="198"/>
    <col min="10500" max="10500" width="7.42578125" style="198" bestFit="1" customWidth="1"/>
    <col min="10501" max="10501" width="4.28515625" style="198" customWidth="1"/>
    <col min="10502" max="10755" width="4.28515625" style="198"/>
    <col min="10756" max="10756" width="7.42578125" style="198" bestFit="1" customWidth="1"/>
    <col min="10757" max="10757" width="4.28515625" style="198" customWidth="1"/>
    <col min="10758" max="11011" width="4.28515625" style="198"/>
    <col min="11012" max="11012" width="7.42578125" style="198" bestFit="1" customWidth="1"/>
    <col min="11013" max="11013" width="4.28515625" style="198" customWidth="1"/>
    <col min="11014" max="11267" width="4.28515625" style="198"/>
    <col min="11268" max="11268" width="7.42578125" style="198" bestFit="1" customWidth="1"/>
    <col min="11269" max="11269" width="4.28515625" style="198" customWidth="1"/>
    <col min="11270" max="11523" width="4.28515625" style="198"/>
    <col min="11524" max="11524" width="7.42578125" style="198" bestFit="1" customWidth="1"/>
    <col min="11525" max="11525" width="4.28515625" style="198" customWidth="1"/>
    <col min="11526" max="11779" width="4.28515625" style="198"/>
    <col min="11780" max="11780" width="7.42578125" style="198" bestFit="1" customWidth="1"/>
    <col min="11781" max="11781" width="4.28515625" style="198" customWidth="1"/>
    <col min="11782" max="12035" width="4.28515625" style="198"/>
    <col min="12036" max="12036" width="7.42578125" style="198" bestFit="1" customWidth="1"/>
    <col min="12037" max="12037" width="4.28515625" style="198" customWidth="1"/>
    <col min="12038" max="12291" width="4.28515625" style="198"/>
    <col min="12292" max="12292" width="7.42578125" style="198" bestFit="1" customWidth="1"/>
    <col min="12293" max="12293" width="4.28515625" style="198" customWidth="1"/>
    <col min="12294" max="12547" width="4.28515625" style="198"/>
    <col min="12548" max="12548" width="7.42578125" style="198" bestFit="1" customWidth="1"/>
    <col min="12549" max="12549" width="4.28515625" style="198" customWidth="1"/>
    <col min="12550" max="12803" width="4.28515625" style="198"/>
    <col min="12804" max="12804" width="7.42578125" style="198" bestFit="1" customWidth="1"/>
    <col min="12805" max="12805" width="4.28515625" style="198" customWidth="1"/>
    <col min="12806" max="13059" width="4.28515625" style="198"/>
    <col min="13060" max="13060" width="7.42578125" style="198" bestFit="1" customWidth="1"/>
    <col min="13061" max="13061" width="4.28515625" style="198" customWidth="1"/>
    <col min="13062" max="13315" width="4.28515625" style="198"/>
    <col min="13316" max="13316" width="7.42578125" style="198" bestFit="1" customWidth="1"/>
    <col min="13317" max="13317" width="4.28515625" style="198" customWidth="1"/>
    <col min="13318" max="13571" width="4.28515625" style="198"/>
    <col min="13572" max="13572" width="7.42578125" style="198" bestFit="1" customWidth="1"/>
    <col min="13573" max="13573" width="4.28515625" style="198" customWidth="1"/>
    <col min="13574" max="13827" width="4.28515625" style="198"/>
    <col min="13828" max="13828" width="7.42578125" style="198" bestFit="1" customWidth="1"/>
    <col min="13829" max="13829" width="4.28515625" style="198" customWidth="1"/>
    <col min="13830" max="14083" width="4.28515625" style="198"/>
    <col min="14084" max="14084" width="7.42578125" style="198" bestFit="1" customWidth="1"/>
    <col min="14085" max="14085" width="4.28515625" style="198" customWidth="1"/>
    <col min="14086" max="14339" width="4.28515625" style="198"/>
    <col min="14340" max="14340" width="7.42578125" style="198" bestFit="1" customWidth="1"/>
    <col min="14341" max="14341" width="4.28515625" style="198" customWidth="1"/>
    <col min="14342" max="14595" width="4.28515625" style="198"/>
    <col min="14596" max="14596" width="7.42578125" style="198" bestFit="1" customWidth="1"/>
    <col min="14597" max="14597" width="4.28515625" style="198" customWidth="1"/>
    <col min="14598" max="14851" width="4.28515625" style="198"/>
    <col min="14852" max="14852" width="7.42578125" style="198" bestFit="1" customWidth="1"/>
    <col min="14853" max="14853" width="4.28515625" style="198" customWidth="1"/>
    <col min="14854" max="15107" width="4.28515625" style="198"/>
    <col min="15108" max="15108" width="7.42578125" style="198" bestFit="1" customWidth="1"/>
    <col min="15109" max="15109" width="4.28515625" style="198" customWidth="1"/>
    <col min="15110" max="15363" width="4.28515625" style="198"/>
    <col min="15364" max="15364" width="7.42578125" style="198" bestFit="1" customWidth="1"/>
    <col min="15365" max="15365" width="4.28515625" style="198" customWidth="1"/>
    <col min="15366" max="15619" width="4.28515625" style="198"/>
    <col min="15620" max="15620" width="7.42578125" style="198" bestFit="1" customWidth="1"/>
    <col min="15621" max="15621" width="4.28515625" style="198" customWidth="1"/>
    <col min="15622" max="15875" width="4.28515625" style="198"/>
    <col min="15876" max="15876" width="7.42578125" style="198" bestFit="1" customWidth="1"/>
    <col min="15877" max="15877" width="4.28515625" style="198" customWidth="1"/>
    <col min="15878" max="16131" width="4.28515625" style="198"/>
    <col min="16132" max="16132" width="7.42578125" style="198" bestFit="1" customWidth="1"/>
    <col min="16133" max="16133" width="4.28515625" style="198" customWidth="1"/>
    <col min="16134" max="16384" width="4.28515625" style="198"/>
  </cols>
  <sheetData>
    <row r="1" spans="1:25" s="170" customFormat="1" ht="17.25">
      <c r="A1" s="462" t="s">
        <v>98</v>
      </c>
      <c r="B1" s="462"/>
      <c r="C1" s="462"/>
      <c r="D1" s="462"/>
      <c r="E1" s="462"/>
      <c r="F1" s="462"/>
      <c r="G1" s="462"/>
      <c r="H1" s="462"/>
      <c r="I1" s="462"/>
      <c r="J1" s="462"/>
      <c r="K1" s="462"/>
      <c r="L1" s="462"/>
      <c r="M1" s="462"/>
      <c r="N1" s="462"/>
      <c r="O1" s="169"/>
      <c r="P1" s="169"/>
      <c r="Q1" s="169"/>
      <c r="R1" s="169"/>
      <c r="S1" s="169"/>
      <c r="T1" s="169"/>
      <c r="U1" s="169"/>
      <c r="V1" s="169"/>
      <c r="W1" s="169"/>
      <c r="X1" s="169"/>
      <c r="Y1" s="169"/>
    </row>
    <row r="2" spans="1:25" s="171" customFormat="1" thickBot="1">
      <c r="J2" s="172"/>
      <c r="N2" s="172"/>
      <c r="O2" s="172"/>
      <c r="P2" s="172"/>
      <c r="Q2" s="172"/>
      <c r="R2" s="172"/>
      <c r="S2" s="172"/>
      <c r="T2" s="172"/>
      <c r="U2" s="172"/>
      <c r="V2" s="172"/>
      <c r="W2" s="172"/>
      <c r="X2" s="463" t="s">
        <v>99</v>
      </c>
      <c r="Y2" s="463"/>
    </row>
    <row r="3" spans="1:25" s="176" customFormat="1" ht="17.100000000000001" customHeight="1">
      <c r="A3" s="464" t="s">
        <v>100</v>
      </c>
      <c r="B3" s="464"/>
      <c r="C3" s="465"/>
      <c r="D3" s="173" t="s">
        <v>101</v>
      </c>
      <c r="E3" s="174"/>
      <c r="F3" s="175"/>
      <c r="G3" s="175"/>
      <c r="H3" s="175"/>
      <c r="I3" s="175"/>
      <c r="J3" s="175" t="s">
        <v>102</v>
      </c>
      <c r="K3" s="175"/>
      <c r="L3" s="175"/>
      <c r="M3" s="175"/>
      <c r="N3" s="175"/>
      <c r="O3" s="175"/>
      <c r="P3" s="175"/>
      <c r="Q3" s="175"/>
      <c r="R3" s="466" t="s">
        <v>103</v>
      </c>
      <c r="S3" s="467"/>
      <c r="T3" s="467"/>
      <c r="U3" s="467"/>
      <c r="V3" s="467"/>
      <c r="W3" s="467"/>
      <c r="X3" s="467"/>
      <c r="Y3" s="467"/>
    </row>
    <row r="4" spans="1:25" s="176" customFormat="1" ht="17.100000000000001" customHeight="1">
      <c r="A4" s="468" t="s">
        <v>104</v>
      </c>
      <c r="B4" s="468"/>
      <c r="C4" s="469"/>
      <c r="D4" s="470" t="s">
        <v>105</v>
      </c>
      <c r="E4" s="471"/>
      <c r="F4" s="458" t="s">
        <v>102</v>
      </c>
      <c r="G4" s="459"/>
      <c r="H4" s="458" t="s">
        <v>103</v>
      </c>
      <c r="I4" s="459"/>
      <c r="J4" s="458" t="s">
        <v>106</v>
      </c>
      <c r="K4" s="459"/>
      <c r="L4" s="458" t="s">
        <v>107</v>
      </c>
      <c r="M4" s="459"/>
      <c r="N4" s="454" t="s">
        <v>108</v>
      </c>
      <c r="O4" s="455"/>
      <c r="P4" s="456" t="s">
        <v>109</v>
      </c>
      <c r="Q4" s="457"/>
      <c r="R4" s="458" t="s">
        <v>106</v>
      </c>
      <c r="S4" s="459"/>
      <c r="T4" s="458" t="s">
        <v>107</v>
      </c>
      <c r="U4" s="459"/>
      <c r="V4" s="454" t="s">
        <v>108</v>
      </c>
      <c r="W4" s="460"/>
      <c r="X4" s="456" t="s">
        <v>109</v>
      </c>
      <c r="Y4" s="461"/>
    </row>
    <row r="5" spans="1:25" s="177" customFormat="1" ht="17.100000000000001" customHeight="1">
      <c r="A5" s="475" t="s">
        <v>110</v>
      </c>
      <c r="B5" s="475"/>
      <c r="C5" s="476"/>
      <c r="D5" s="477">
        <f>SUM(D6:D20)</f>
        <v>160728</v>
      </c>
      <c r="E5" s="472"/>
      <c r="F5" s="472">
        <f t="shared" ref="F5:X5" si="0">SUM(F6:F20)</f>
        <v>81471</v>
      </c>
      <c r="G5" s="472"/>
      <c r="H5" s="472">
        <f t="shared" si="0"/>
        <v>79257</v>
      </c>
      <c r="I5" s="472"/>
      <c r="J5" s="472">
        <f t="shared" si="0"/>
        <v>29970</v>
      </c>
      <c r="K5" s="472"/>
      <c r="L5" s="472">
        <f t="shared" si="0"/>
        <v>46218</v>
      </c>
      <c r="M5" s="472"/>
      <c r="N5" s="472">
        <f t="shared" si="0"/>
        <v>2005</v>
      </c>
      <c r="O5" s="472"/>
      <c r="P5" s="472">
        <f t="shared" si="0"/>
        <v>2492</v>
      </c>
      <c r="Q5" s="472"/>
      <c r="R5" s="472">
        <f t="shared" si="0"/>
        <v>18615</v>
      </c>
      <c r="S5" s="472"/>
      <c r="T5" s="472">
        <f t="shared" si="0"/>
        <v>46105</v>
      </c>
      <c r="U5" s="472"/>
      <c r="V5" s="472">
        <f t="shared" si="0"/>
        <v>10465</v>
      </c>
      <c r="W5" s="472"/>
      <c r="X5" s="473">
        <f t="shared" si="0"/>
        <v>3464</v>
      </c>
      <c r="Y5" s="474"/>
    </row>
    <row r="6" spans="1:25" s="176" customFormat="1" ht="17.100000000000001" customHeight="1">
      <c r="A6" s="480" t="s">
        <v>111</v>
      </c>
      <c r="B6" s="480"/>
      <c r="C6" s="481"/>
      <c r="D6" s="482">
        <f>F6+H6</f>
        <v>12117</v>
      </c>
      <c r="E6" s="478"/>
      <c r="F6" s="478">
        <v>6767</v>
      </c>
      <c r="G6" s="478"/>
      <c r="H6" s="478">
        <v>5350</v>
      </c>
      <c r="I6" s="478"/>
      <c r="J6" s="478">
        <v>6710</v>
      </c>
      <c r="K6" s="478"/>
      <c r="L6" s="478">
        <v>31</v>
      </c>
      <c r="M6" s="478"/>
      <c r="N6" s="478">
        <v>0</v>
      </c>
      <c r="O6" s="478"/>
      <c r="P6" s="478">
        <v>1</v>
      </c>
      <c r="Q6" s="478"/>
      <c r="R6" s="478">
        <v>5293</v>
      </c>
      <c r="S6" s="478"/>
      <c r="T6" s="478">
        <v>39</v>
      </c>
      <c r="U6" s="478"/>
      <c r="V6" s="478">
        <v>0</v>
      </c>
      <c r="W6" s="478"/>
      <c r="X6" s="478">
        <v>5</v>
      </c>
      <c r="Y6" s="479"/>
    </row>
    <row r="7" spans="1:25" s="176" customFormat="1" ht="17.100000000000001" customHeight="1">
      <c r="A7" s="480" t="s">
        <v>112</v>
      </c>
      <c r="B7" s="480"/>
      <c r="C7" s="481"/>
      <c r="D7" s="482">
        <f t="shared" ref="D7:D20" si="1">F7+H7</f>
        <v>16050</v>
      </c>
      <c r="E7" s="478"/>
      <c r="F7" s="478">
        <v>9631</v>
      </c>
      <c r="G7" s="478"/>
      <c r="H7" s="478">
        <v>6419</v>
      </c>
      <c r="I7" s="478"/>
      <c r="J7" s="478">
        <v>9087</v>
      </c>
      <c r="K7" s="478"/>
      <c r="L7" s="478">
        <v>407</v>
      </c>
      <c r="M7" s="478"/>
      <c r="N7" s="478">
        <v>2</v>
      </c>
      <c r="O7" s="478"/>
      <c r="P7" s="478">
        <v>18</v>
      </c>
      <c r="Q7" s="478"/>
      <c r="R7" s="478">
        <v>5708</v>
      </c>
      <c r="S7" s="478"/>
      <c r="T7" s="478">
        <v>617</v>
      </c>
      <c r="U7" s="478"/>
      <c r="V7" s="478">
        <v>1</v>
      </c>
      <c r="W7" s="478"/>
      <c r="X7" s="478">
        <v>37</v>
      </c>
      <c r="Y7" s="479"/>
    </row>
    <row r="8" spans="1:25" s="176" customFormat="1" ht="17.100000000000001" customHeight="1">
      <c r="A8" s="480" t="s">
        <v>113</v>
      </c>
      <c r="B8" s="480"/>
      <c r="C8" s="481"/>
      <c r="D8" s="482">
        <f t="shared" si="1"/>
        <v>11475</v>
      </c>
      <c r="E8" s="478"/>
      <c r="F8" s="478">
        <v>6272</v>
      </c>
      <c r="G8" s="478"/>
      <c r="H8" s="478">
        <v>5203</v>
      </c>
      <c r="I8" s="478"/>
      <c r="J8" s="478">
        <v>4118</v>
      </c>
      <c r="K8" s="478"/>
      <c r="L8" s="478">
        <v>1958</v>
      </c>
      <c r="M8" s="478"/>
      <c r="N8" s="478">
        <v>0</v>
      </c>
      <c r="O8" s="478"/>
      <c r="P8" s="478">
        <v>67</v>
      </c>
      <c r="Q8" s="478"/>
      <c r="R8" s="478">
        <v>2589</v>
      </c>
      <c r="S8" s="478"/>
      <c r="T8" s="478">
        <v>2423</v>
      </c>
      <c r="U8" s="478"/>
      <c r="V8" s="478">
        <v>8</v>
      </c>
      <c r="W8" s="478"/>
      <c r="X8" s="478">
        <v>126</v>
      </c>
      <c r="Y8" s="479"/>
    </row>
    <row r="9" spans="1:25" s="176" customFormat="1" ht="17.100000000000001" customHeight="1">
      <c r="A9" s="480" t="s">
        <v>114</v>
      </c>
      <c r="B9" s="480"/>
      <c r="C9" s="481"/>
      <c r="D9" s="482">
        <f t="shared" si="1"/>
        <v>12614</v>
      </c>
      <c r="E9" s="478"/>
      <c r="F9" s="478">
        <v>6628</v>
      </c>
      <c r="G9" s="478"/>
      <c r="H9" s="478">
        <v>5986</v>
      </c>
      <c r="I9" s="478"/>
      <c r="J9" s="478">
        <v>2911</v>
      </c>
      <c r="K9" s="478"/>
      <c r="L9" s="478">
        <v>3486</v>
      </c>
      <c r="M9" s="478"/>
      <c r="N9" s="478">
        <v>2</v>
      </c>
      <c r="O9" s="478"/>
      <c r="P9" s="478">
        <v>126</v>
      </c>
      <c r="Q9" s="478"/>
      <c r="R9" s="478">
        <v>1584</v>
      </c>
      <c r="S9" s="478"/>
      <c r="T9" s="478">
        <v>4107</v>
      </c>
      <c r="U9" s="478"/>
      <c r="V9" s="478">
        <v>8</v>
      </c>
      <c r="W9" s="478"/>
      <c r="X9" s="478">
        <v>244</v>
      </c>
      <c r="Y9" s="479"/>
    </row>
    <row r="10" spans="1:25" s="176" customFormat="1" ht="17.100000000000001" customHeight="1">
      <c r="A10" s="480" t="s">
        <v>115</v>
      </c>
      <c r="B10" s="480"/>
      <c r="C10" s="481"/>
      <c r="D10" s="482">
        <f t="shared" si="1"/>
        <v>14317</v>
      </c>
      <c r="E10" s="478"/>
      <c r="F10" s="478">
        <v>7457</v>
      </c>
      <c r="G10" s="478"/>
      <c r="H10" s="478">
        <v>6860</v>
      </c>
      <c r="I10" s="478"/>
      <c r="J10" s="478">
        <v>2439</v>
      </c>
      <c r="K10" s="478"/>
      <c r="L10" s="478">
        <v>4676</v>
      </c>
      <c r="M10" s="478"/>
      <c r="N10" s="478">
        <v>8</v>
      </c>
      <c r="O10" s="478"/>
      <c r="P10" s="478">
        <v>231</v>
      </c>
      <c r="Q10" s="478"/>
      <c r="R10" s="478">
        <v>1165</v>
      </c>
      <c r="S10" s="478"/>
      <c r="T10" s="478">
        <v>5187</v>
      </c>
      <c r="U10" s="478"/>
      <c r="V10" s="478">
        <v>25</v>
      </c>
      <c r="W10" s="478"/>
      <c r="X10" s="478">
        <v>429</v>
      </c>
      <c r="Y10" s="479"/>
    </row>
    <row r="11" spans="1:25" s="176" customFormat="1" ht="17.100000000000001" customHeight="1">
      <c r="A11" s="480" t="s">
        <v>116</v>
      </c>
      <c r="B11" s="480"/>
      <c r="C11" s="481"/>
      <c r="D11" s="482">
        <f t="shared" si="1"/>
        <v>12111</v>
      </c>
      <c r="E11" s="478"/>
      <c r="F11" s="478">
        <v>6191</v>
      </c>
      <c r="G11" s="478"/>
      <c r="H11" s="478">
        <v>5920</v>
      </c>
      <c r="I11" s="478"/>
      <c r="J11" s="478">
        <v>1471</v>
      </c>
      <c r="K11" s="478"/>
      <c r="L11" s="478">
        <v>4345</v>
      </c>
      <c r="M11" s="478"/>
      <c r="N11" s="478">
        <v>25</v>
      </c>
      <c r="O11" s="478"/>
      <c r="P11" s="478">
        <v>276</v>
      </c>
      <c r="Q11" s="478"/>
      <c r="R11" s="478">
        <v>666</v>
      </c>
      <c r="S11" s="478"/>
      <c r="T11" s="478">
        <v>4671</v>
      </c>
      <c r="U11" s="478"/>
      <c r="V11" s="478">
        <v>67</v>
      </c>
      <c r="W11" s="478"/>
      <c r="X11" s="478">
        <v>478</v>
      </c>
      <c r="Y11" s="479"/>
    </row>
    <row r="12" spans="1:25" s="176" customFormat="1" ht="17.100000000000001" customHeight="1">
      <c r="A12" s="480" t="s">
        <v>117</v>
      </c>
      <c r="B12" s="480"/>
      <c r="C12" s="481"/>
      <c r="D12" s="482">
        <f t="shared" si="1"/>
        <v>11240</v>
      </c>
      <c r="E12" s="478"/>
      <c r="F12" s="478">
        <v>5673</v>
      </c>
      <c r="G12" s="478"/>
      <c r="H12" s="478">
        <v>5567</v>
      </c>
      <c r="I12" s="478"/>
      <c r="J12" s="478">
        <v>981</v>
      </c>
      <c r="K12" s="478"/>
      <c r="L12" s="478">
        <v>4305</v>
      </c>
      <c r="M12" s="478"/>
      <c r="N12" s="478">
        <v>25</v>
      </c>
      <c r="O12" s="478"/>
      <c r="P12" s="478">
        <v>330</v>
      </c>
      <c r="Q12" s="478"/>
      <c r="R12" s="478">
        <v>402</v>
      </c>
      <c r="S12" s="478"/>
      <c r="T12" s="478">
        <v>4646</v>
      </c>
      <c r="U12" s="478"/>
      <c r="V12" s="478">
        <v>92</v>
      </c>
      <c r="W12" s="478"/>
      <c r="X12" s="478">
        <v>394</v>
      </c>
      <c r="Y12" s="479"/>
    </row>
    <row r="13" spans="1:25" s="176" customFormat="1" ht="17.100000000000001" customHeight="1">
      <c r="A13" s="480" t="s">
        <v>118</v>
      </c>
      <c r="B13" s="480"/>
      <c r="C13" s="481"/>
      <c r="D13" s="482">
        <f t="shared" si="1"/>
        <v>10413</v>
      </c>
      <c r="E13" s="478"/>
      <c r="F13" s="478">
        <v>5170</v>
      </c>
      <c r="G13" s="478"/>
      <c r="H13" s="478">
        <v>5243</v>
      </c>
      <c r="I13" s="478"/>
      <c r="J13" s="478">
        <v>678</v>
      </c>
      <c r="K13" s="478"/>
      <c r="L13" s="478">
        <v>4138</v>
      </c>
      <c r="M13" s="478"/>
      <c r="N13" s="478">
        <v>35</v>
      </c>
      <c r="O13" s="478"/>
      <c r="P13" s="478">
        <v>285</v>
      </c>
      <c r="Q13" s="478"/>
      <c r="R13" s="478">
        <v>285</v>
      </c>
      <c r="S13" s="478"/>
      <c r="T13" s="478">
        <v>4401</v>
      </c>
      <c r="U13" s="478"/>
      <c r="V13" s="478">
        <v>159</v>
      </c>
      <c r="W13" s="478"/>
      <c r="X13" s="478">
        <v>356</v>
      </c>
      <c r="Y13" s="479"/>
    </row>
    <row r="14" spans="1:25" s="176" customFormat="1" ht="17.100000000000001" customHeight="1">
      <c r="A14" s="480" t="s">
        <v>119</v>
      </c>
      <c r="B14" s="480"/>
      <c r="C14" s="481"/>
      <c r="D14" s="482">
        <f t="shared" si="1"/>
        <v>11298</v>
      </c>
      <c r="E14" s="478"/>
      <c r="F14" s="478">
        <v>5658</v>
      </c>
      <c r="G14" s="478"/>
      <c r="H14" s="478">
        <v>5640</v>
      </c>
      <c r="I14" s="478"/>
      <c r="J14" s="478">
        <v>603</v>
      </c>
      <c r="K14" s="478"/>
      <c r="L14" s="478">
        <v>4609</v>
      </c>
      <c r="M14" s="478"/>
      <c r="N14" s="478">
        <v>102</v>
      </c>
      <c r="O14" s="478"/>
      <c r="P14" s="478">
        <v>301</v>
      </c>
      <c r="Q14" s="478"/>
      <c r="R14" s="478">
        <v>195</v>
      </c>
      <c r="S14" s="478"/>
      <c r="T14" s="478">
        <v>4719</v>
      </c>
      <c r="U14" s="478"/>
      <c r="V14" s="478">
        <v>356</v>
      </c>
      <c r="W14" s="478"/>
      <c r="X14" s="478">
        <v>339</v>
      </c>
      <c r="Y14" s="479"/>
    </row>
    <row r="15" spans="1:25" s="176" customFormat="1" ht="17.100000000000001" customHeight="1">
      <c r="A15" s="480" t="s">
        <v>120</v>
      </c>
      <c r="B15" s="480"/>
      <c r="C15" s="481"/>
      <c r="D15" s="482">
        <f t="shared" si="1"/>
        <v>13620</v>
      </c>
      <c r="E15" s="478"/>
      <c r="F15" s="478">
        <v>6705</v>
      </c>
      <c r="G15" s="478"/>
      <c r="H15" s="478">
        <v>6915</v>
      </c>
      <c r="I15" s="478"/>
      <c r="J15" s="478">
        <v>486</v>
      </c>
      <c r="K15" s="478"/>
      <c r="L15" s="478">
        <v>5621</v>
      </c>
      <c r="M15" s="478"/>
      <c r="N15" s="478">
        <v>189</v>
      </c>
      <c r="O15" s="478"/>
      <c r="P15" s="478">
        <v>372</v>
      </c>
      <c r="Q15" s="478"/>
      <c r="R15" s="478">
        <v>214</v>
      </c>
      <c r="S15" s="478"/>
      <c r="T15" s="478">
        <v>5563</v>
      </c>
      <c r="U15" s="478"/>
      <c r="V15" s="478">
        <v>677</v>
      </c>
      <c r="W15" s="478"/>
      <c r="X15" s="478">
        <v>431</v>
      </c>
      <c r="Y15" s="479"/>
    </row>
    <row r="16" spans="1:25" s="176" customFormat="1" ht="17.100000000000001" customHeight="1">
      <c r="A16" s="480" t="s">
        <v>121</v>
      </c>
      <c r="B16" s="480"/>
      <c r="C16" s="481"/>
      <c r="D16" s="482">
        <f t="shared" si="1"/>
        <v>10632</v>
      </c>
      <c r="E16" s="478"/>
      <c r="F16" s="478">
        <v>5355</v>
      </c>
      <c r="G16" s="478"/>
      <c r="H16" s="478">
        <v>5277</v>
      </c>
      <c r="I16" s="478"/>
      <c r="J16" s="478">
        <v>221</v>
      </c>
      <c r="K16" s="478"/>
      <c r="L16" s="478">
        <v>4613</v>
      </c>
      <c r="M16" s="478"/>
      <c r="N16" s="478">
        <v>244</v>
      </c>
      <c r="O16" s="478"/>
      <c r="P16" s="478">
        <v>232</v>
      </c>
      <c r="Q16" s="478"/>
      <c r="R16" s="478">
        <v>167</v>
      </c>
      <c r="S16" s="478"/>
      <c r="T16" s="478">
        <v>3928</v>
      </c>
      <c r="U16" s="478"/>
      <c r="V16" s="478">
        <v>923</v>
      </c>
      <c r="W16" s="478"/>
      <c r="X16" s="478">
        <v>234</v>
      </c>
      <c r="Y16" s="483"/>
    </row>
    <row r="17" spans="1:26" s="176" customFormat="1" ht="17.100000000000001" customHeight="1">
      <c r="A17" s="480" t="s">
        <v>122</v>
      </c>
      <c r="B17" s="480"/>
      <c r="C17" s="481"/>
      <c r="D17" s="482">
        <f t="shared" si="1"/>
        <v>7633</v>
      </c>
      <c r="E17" s="478"/>
      <c r="F17" s="478">
        <v>3635</v>
      </c>
      <c r="G17" s="478"/>
      <c r="H17" s="478">
        <v>3998</v>
      </c>
      <c r="I17" s="478"/>
      <c r="J17" s="478">
        <v>122</v>
      </c>
      <c r="K17" s="478"/>
      <c r="L17" s="478">
        <v>3106</v>
      </c>
      <c r="M17" s="478"/>
      <c r="N17" s="478">
        <v>267</v>
      </c>
      <c r="O17" s="478"/>
      <c r="P17" s="478">
        <v>124</v>
      </c>
      <c r="Q17" s="478"/>
      <c r="R17" s="478">
        <v>103</v>
      </c>
      <c r="S17" s="478"/>
      <c r="T17" s="478">
        <v>2519</v>
      </c>
      <c r="U17" s="478"/>
      <c r="V17" s="478">
        <v>1193</v>
      </c>
      <c r="W17" s="478"/>
      <c r="X17" s="478">
        <v>153</v>
      </c>
      <c r="Y17" s="479"/>
    </row>
    <row r="18" spans="1:26" s="176" customFormat="1" ht="17.100000000000001" customHeight="1">
      <c r="A18" s="480" t="s">
        <v>123</v>
      </c>
      <c r="B18" s="480"/>
      <c r="C18" s="481"/>
      <c r="D18" s="482">
        <f t="shared" si="1"/>
        <v>6716</v>
      </c>
      <c r="E18" s="478"/>
      <c r="F18" s="478">
        <v>2912</v>
      </c>
      <c r="G18" s="478"/>
      <c r="H18" s="478">
        <v>3804</v>
      </c>
      <c r="I18" s="478"/>
      <c r="J18" s="478">
        <v>87</v>
      </c>
      <c r="K18" s="478"/>
      <c r="L18" s="478">
        <v>2421</v>
      </c>
      <c r="M18" s="478"/>
      <c r="N18" s="478">
        <v>303</v>
      </c>
      <c r="O18" s="478"/>
      <c r="P18" s="478">
        <v>87</v>
      </c>
      <c r="Q18" s="478"/>
      <c r="R18" s="478">
        <v>114</v>
      </c>
      <c r="S18" s="478"/>
      <c r="T18" s="478">
        <v>1892</v>
      </c>
      <c r="U18" s="478"/>
      <c r="V18" s="478">
        <v>1677</v>
      </c>
      <c r="W18" s="478"/>
      <c r="X18" s="478">
        <v>87</v>
      </c>
      <c r="Y18" s="479"/>
    </row>
    <row r="19" spans="1:26" s="176" customFormat="1" ht="17.100000000000001" customHeight="1">
      <c r="A19" s="480" t="s">
        <v>124</v>
      </c>
      <c r="B19" s="480"/>
      <c r="C19" s="481"/>
      <c r="D19" s="482">
        <f t="shared" si="1"/>
        <v>5171</v>
      </c>
      <c r="E19" s="478"/>
      <c r="F19" s="478">
        <v>2014</v>
      </c>
      <c r="G19" s="478"/>
      <c r="H19" s="478">
        <v>3157</v>
      </c>
      <c r="I19" s="478"/>
      <c r="J19" s="478">
        <v>44</v>
      </c>
      <c r="K19" s="478"/>
      <c r="L19" s="478">
        <v>1581</v>
      </c>
      <c r="M19" s="478"/>
      <c r="N19" s="478">
        <v>358</v>
      </c>
      <c r="O19" s="478"/>
      <c r="P19" s="478">
        <v>26</v>
      </c>
      <c r="Q19" s="478"/>
      <c r="R19" s="478">
        <v>74</v>
      </c>
      <c r="S19" s="478"/>
      <c r="T19" s="478">
        <v>982</v>
      </c>
      <c r="U19" s="478"/>
      <c r="V19" s="478">
        <v>1979</v>
      </c>
      <c r="W19" s="478"/>
      <c r="X19" s="478">
        <v>81</v>
      </c>
      <c r="Y19" s="479"/>
    </row>
    <row r="20" spans="1:26" s="176" customFormat="1" ht="17.100000000000001" customHeight="1">
      <c r="A20" s="480" t="s">
        <v>125</v>
      </c>
      <c r="B20" s="480"/>
      <c r="C20" s="481"/>
      <c r="D20" s="482">
        <f t="shared" si="1"/>
        <v>5321</v>
      </c>
      <c r="E20" s="478"/>
      <c r="F20" s="478">
        <v>1403</v>
      </c>
      <c r="G20" s="478"/>
      <c r="H20" s="478">
        <v>3918</v>
      </c>
      <c r="I20" s="478"/>
      <c r="J20" s="478">
        <v>12</v>
      </c>
      <c r="K20" s="478"/>
      <c r="L20" s="478">
        <v>921</v>
      </c>
      <c r="M20" s="478"/>
      <c r="N20" s="478">
        <v>445</v>
      </c>
      <c r="O20" s="478"/>
      <c r="P20" s="478">
        <v>16</v>
      </c>
      <c r="Q20" s="478"/>
      <c r="R20" s="478">
        <v>56</v>
      </c>
      <c r="S20" s="478"/>
      <c r="T20" s="478">
        <v>411</v>
      </c>
      <c r="U20" s="478"/>
      <c r="V20" s="478">
        <v>3300</v>
      </c>
      <c r="W20" s="478"/>
      <c r="X20" s="478">
        <v>70</v>
      </c>
      <c r="Y20" s="479"/>
    </row>
    <row r="21" spans="1:26" s="176" customFormat="1" ht="5.0999999999999996" customHeight="1" thickBot="1">
      <c r="A21" s="178"/>
      <c r="B21" s="178"/>
      <c r="C21" s="178"/>
      <c r="D21" s="179"/>
      <c r="E21" s="179"/>
      <c r="F21" s="179"/>
      <c r="G21" s="179"/>
      <c r="H21" s="179"/>
      <c r="I21" s="179"/>
      <c r="J21" s="179"/>
      <c r="K21" s="179"/>
      <c r="L21" s="179"/>
      <c r="M21" s="179"/>
      <c r="N21" s="179"/>
      <c r="O21" s="179"/>
      <c r="P21" s="179"/>
      <c r="Q21" s="179"/>
      <c r="R21" s="179"/>
      <c r="S21" s="179"/>
      <c r="T21" s="179"/>
      <c r="U21" s="179"/>
      <c r="V21" s="179"/>
      <c r="W21" s="179"/>
      <c r="X21" s="179"/>
      <c r="Y21" s="179"/>
    </row>
    <row r="22" spans="1:26" s="171" customFormat="1" ht="16.5" customHeight="1">
      <c r="A22" s="180" t="s">
        <v>126</v>
      </c>
      <c r="B22" s="180"/>
      <c r="C22" s="180"/>
      <c r="D22" s="181"/>
      <c r="E22" s="181"/>
      <c r="F22" s="181"/>
      <c r="G22" s="182"/>
      <c r="H22" s="183"/>
      <c r="I22" s="183"/>
      <c r="J22" s="181"/>
      <c r="K22" s="182"/>
      <c r="L22" s="181"/>
      <c r="M22" s="182"/>
      <c r="N22" s="184"/>
      <c r="O22" s="184"/>
      <c r="P22" s="184"/>
      <c r="Q22" s="184"/>
      <c r="R22" s="497" t="s">
        <v>215</v>
      </c>
      <c r="S22" s="497"/>
      <c r="T22" s="497"/>
      <c r="U22" s="497"/>
      <c r="V22" s="497"/>
      <c r="W22" s="497"/>
      <c r="X22" s="497"/>
      <c r="Y22" s="497"/>
    </row>
    <row r="23" spans="1:26" s="170" customFormat="1" ht="30" customHeight="1">
      <c r="A23" s="185"/>
      <c r="B23" s="185"/>
      <c r="C23" s="185"/>
      <c r="D23" s="177"/>
      <c r="N23" s="186"/>
      <c r="O23" s="186"/>
      <c r="P23" s="186"/>
      <c r="Q23" s="186"/>
      <c r="R23" s="186"/>
      <c r="S23" s="186"/>
      <c r="T23" s="186"/>
      <c r="U23" s="186"/>
      <c r="V23" s="186"/>
      <c r="W23" s="186"/>
      <c r="X23" s="186"/>
      <c r="Y23" s="186"/>
    </row>
    <row r="24" spans="1:26" s="189" customFormat="1" ht="17.25">
      <c r="A24" s="187" t="s">
        <v>127</v>
      </c>
      <c r="B24" s="187"/>
      <c r="C24" s="187"/>
      <c r="D24" s="187"/>
      <c r="E24" s="187"/>
      <c r="F24" s="187"/>
      <c r="G24" s="187"/>
      <c r="H24" s="187"/>
      <c r="I24" s="187"/>
      <c r="J24" s="187"/>
      <c r="K24" s="187"/>
      <c r="L24" s="187"/>
      <c r="M24" s="187"/>
      <c r="N24" s="188"/>
      <c r="O24" s="188"/>
      <c r="P24" s="188"/>
      <c r="Q24" s="188"/>
      <c r="R24" s="188"/>
      <c r="S24" s="188"/>
      <c r="T24" s="188"/>
      <c r="U24" s="188"/>
      <c r="V24" s="188"/>
      <c r="W24" s="188"/>
      <c r="X24" s="188"/>
      <c r="Y24" s="188"/>
    </row>
    <row r="25" spans="1:26" s="195" customFormat="1" ht="12.75" customHeight="1" thickBot="1">
      <c r="A25" s="190"/>
      <c r="B25" s="190"/>
      <c r="C25" s="190"/>
      <c r="D25" s="190"/>
      <c r="E25" s="190"/>
      <c r="F25" s="190"/>
      <c r="G25" s="191"/>
      <c r="H25" s="191"/>
      <c r="I25" s="191"/>
      <c r="J25" s="191"/>
      <c r="K25" s="191"/>
      <c r="L25" s="191"/>
      <c r="M25" s="192"/>
      <c r="N25" s="192"/>
      <c r="O25" s="192"/>
      <c r="P25" s="192"/>
      <c r="Q25" s="192"/>
      <c r="R25" s="484" t="s">
        <v>128</v>
      </c>
      <c r="S25" s="484"/>
      <c r="T25" s="193"/>
      <c r="U25" s="194"/>
      <c r="V25" s="191"/>
      <c r="W25" s="191"/>
      <c r="X25" s="191"/>
      <c r="Y25" s="191"/>
    </row>
    <row r="26" spans="1:26" ht="15" customHeight="1">
      <c r="A26" s="485" t="s">
        <v>129</v>
      </c>
      <c r="B26" s="485"/>
      <c r="C26" s="485"/>
      <c r="D26" s="485"/>
      <c r="E26" s="485"/>
      <c r="F26" s="485"/>
      <c r="G26" s="465"/>
      <c r="H26" s="486" t="s">
        <v>105</v>
      </c>
      <c r="I26" s="487"/>
      <c r="J26" s="490" t="s">
        <v>121</v>
      </c>
      <c r="K26" s="491"/>
      <c r="L26" s="490" t="s">
        <v>130</v>
      </c>
      <c r="M26" s="491"/>
      <c r="N26" s="490" t="s">
        <v>131</v>
      </c>
      <c r="O26" s="491"/>
      <c r="P26" s="490" t="s">
        <v>132</v>
      </c>
      <c r="Q26" s="491"/>
      <c r="R26" s="494" t="s">
        <v>125</v>
      </c>
      <c r="S26" s="495"/>
      <c r="T26" s="498"/>
      <c r="U26" s="499"/>
      <c r="V26" s="196"/>
      <c r="W26" s="196"/>
      <c r="X26" s="196"/>
      <c r="Y26" s="196"/>
      <c r="Z26" s="197"/>
    </row>
    <row r="27" spans="1:26" ht="17.100000000000001" customHeight="1">
      <c r="A27" s="500" t="s">
        <v>133</v>
      </c>
      <c r="B27" s="500"/>
      <c r="C27" s="500"/>
      <c r="D27" s="500"/>
      <c r="E27" s="500"/>
      <c r="F27" s="500"/>
      <c r="G27" s="501"/>
      <c r="H27" s="488"/>
      <c r="I27" s="489"/>
      <c r="J27" s="492"/>
      <c r="K27" s="493"/>
      <c r="L27" s="492"/>
      <c r="M27" s="493"/>
      <c r="N27" s="492"/>
      <c r="O27" s="493"/>
      <c r="P27" s="492"/>
      <c r="Q27" s="493"/>
      <c r="R27" s="492"/>
      <c r="S27" s="496"/>
      <c r="T27" s="502"/>
      <c r="U27" s="499"/>
      <c r="V27" s="196"/>
      <c r="W27" s="196"/>
      <c r="X27" s="196"/>
      <c r="Y27" s="196"/>
      <c r="Z27" s="197"/>
    </row>
    <row r="28" spans="1:26" ht="17.100000000000001" customHeight="1">
      <c r="A28" s="503" t="s">
        <v>134</v>
      </c>
      <c r="B28" s="503"/>
      <c r="C28" s="503"/>
      <c r="D28" s="503"/>
      <c r="E28" s="503"/>
      <c r="F28" s="503"/>
      <c r="G28" s="504"/>
      <c r="H28" s="505">
        <f>SUM(J28:S28)</f>
        <v>5298</v>
      </c>
      <c r="I28" s="505"/>
      <c r="J28" s="506">
        <v>1184</v>
      </c>
      <c r="K28" s="506"/>
      <c r="L28" s="506">
        <v>1068</v>
      </c>
      <c r="M28" s="506"/>
      <c r="N28" s="506">
        <v>1156</v>
      </c>
      <c r="O28" s="506"/>
      <c r="P28" s="506">
        <v>1063</v>
      </c>
      <c r="Q28" s="506"/>
      <c r="R28" s="506">
        <v>827</v>
      </c>
      <c r="S28" s="507"/>
      <c r="T28" s="508"/>
      <c r="U28" s="509"/>
      <c r="V28" s="199"/>
      <c r="W28" s="199"/>
      <c r="X28" s="199"/>
      <c r="Y28" s="199"/>
      <c r="Z28" s="197"/>
    </row>
    <row r="29" spans="1:26" ht="17.100000000000001" customHeight="1">
      <c r="A29" s="510" t="s">
        <v>102</v>
      </c>
      <c r="B29" s="510"/>
      <c r="C29" s="510"/>
      <c r="D29" s="510"/>
      <c r="E29" s="510"/>
      <c r="F29" s="511"/>
      <c r="G29" s="512"/>
      <c r="H29" s="505">
        <f>SUM(J29:S29)</f>
        <v>1448</v>
      </c>
      <c r="I29" s="505"/>
      <c r="J29" s="508">
        <v>489</v>
      </c>
      <c r="K29" s="508"/>
      <c r="L29" s="508">
        <v>307</v>
      </c>
      <c r="M29" s="508"/>
      <c r="N29" s="508">
        <v>264</v>
      </c>
      <c r="O29" s="508"/>
      <c r="P29" s="508">
        <v>227</v>
      </c>
      <c r="Q29" s="508"/>
      <c r="R29" s="513">
        <v>161</v>
      </c>
      <c r="S29" s="514"/>
      <c r="T29" s="508"/>
      <c r="U29" s="509"/>
      <c r="V29" s="199"/>
      <c r="W29" s="199"/>
      <c r="X29" s="199"/>
      <c r="Y29" s="199"/>
      <c r="Z29" s="197"/>
    </row>
    <row r="30" spans="1:26" ht="17.100000000000001" customHeight="1">
      <c r="A30" s="510" t="s">
        <v>103</v>
      </c>
      <c r="B30" s="510"/>
      <c r="C30" s="510"/>
      <c r="D30" s="510"/>
      <c r="E30" s="510"/>
      <c r="F30" s="511"/>
      <c r="G30" s="479"/>
      <c r="H30" s="528">
        <f>SUM(J30:S30)</f>
        <v>3850</v>
      </c>
      <c r="I30" s="505"/>
      <c r="J30" s="508">
        <v>695</v>
      </c>
      <c r="K30" s="508"/>
      <c r="L30" s="508">
        <v>761</v>
      </c>
      <c r="M30" s="508"/>
      <c r="N30" s="508">
        <v>892</v>
      </c>
      <c r="O30" s="508"/>
      <c r="P30" s="508">
        <v>836</v>
      </c>
      <c r="Q30" s="508"/>
      <c r="R30" s="513">
        <v>666</v>
      </c>
      <c r="S30" s="514"/>
      <c r="T30" s="508"/>
      <c r="U30" s="509"/>
      <c r="V30" s="199"/>
      <c r="W30" s="199"/>
      <c r="X30" s="199"/>
      <c r="Y30" s="199"/>
      <c r="Z30" s="197"/>
    </row>
    <row r="31" spans="1:26" ht="4.5" customHeight="1" thickBot="1">
      <c r="A31" s="200"/>
      <c r="B31" s="200"/>
      <c r="C31" s="200"/>
      <c r="D31" s="200"/>
      <c r="E31" s="200"/>
      <c r="F31" s="200"/>
      <c r="G31" s="201"/>
      <c r="H31" s="202"/>
      <c r="I31" s="203"/>
      <c r="J31" s="204"/>
      <c r="K31" s="204"/>
      <c r="L31" s="204"/>
      <c r="M31" s="204"/>
      <c r="N31" s="204"/>
      <c r="O31" s="204"/>
      <c r="P31" s="204"/>
      <c r="Q31" s="204"/>
      <c r="R31" s="204"/>
      <c r="S31" s="205"/>
      <c r="T31" s="206"/>
      <c r="U31" s="207"/>
      <c r="V31" s="199"/>
      <c r="W31" s="199"/>
      <c r="X31" s="199"/>
      <c r="Y31" s="199"/>
      <c r="Z31" s="197"/>
    </row>
    <row r="32" spans="1:26" s="195" customFormat="1" ht="14.25" customHeight="1">
      <c r="A32" s="208"/>
      <c r="B32" s="208"/>
      <c r="C32" s="208"/>
      <c r="D32" s="208"/>
      <c r="E32" s="208"/>
      <c r="F32" s="208"/>
      <c r="G32" s="191"/>
      <c r="H32" s="191"/>
      <c r="I32" s="209"/>
      <c r="J32" s="209"/>
      <c r="K32" s="191"/>
      <c r="L32" s="543" t="s">
        <v>215</v>
      </c>
      <c r="M32" s="543"/>
      <c r="N32" s="543"/>
      <c r="O32" s="543"/>
      <c r="P32" s="543"/>
      <c r="Q32" s="543"/>
      <c r="R32" s="543"/>
      <c r="S32" s="543"/>
      <c r="T32" s="210"/>
      <c r="V32" s="191"/>
      <c r="W32" s="191"/>
      <c r="X32" s="191"/>
      <c r="Y32" s="191"/>
    </row>
    <row r="33" spans="1:26" ht="30" customHeight="1">
      <c r="A33" s="211"/>
      <c r="B33" s="211"/>
      <c r="C33" s="211"/>
      <c r="D33" s="211"/>
      <c r="E33" s="211"/>
      <c r="F33" s="211"/>
      <c r="G33" s="212"/>
      <c r="H33" s="213"/>
      <c r="I33" s="214"/>
      <c r="J33" s="214"/>
      <c r="K33" s="212"/>
      <c r="L33" s="213"/>
      <c r="M33" s="212"/>
      <c r="N33" s="212"/>
      <c r="O33" s="212"/>
      <c r="P33" s="212"/>
      <c r="Q33" s="212"/>
      <c r="R33" s="212"/>
      <c r="S33" s="212"/>
      <c r="T33" s="212"/>
      <c r="U33" s="212"/>
      <c r="V33" s="212"/>
      <c r="W33" s="212"/>
      <c r="X33" s="212"/>
      <c r="Y33" s="212"/>
    </row>
    <row r="34" spans="1:26" s="189" customFormat="1" ht="17.25">
      <c r="A34" s="187" t="s">
        <v>135</v>
      </c>
      <c r="B34" s="187"/>
      <c r="C34" s="187"/>
      <c r="D34" s="187"/>
      <c r="E34" s="187"/>
      <c r="F34" s="187"/>
      <c r="G34" s="187"/>
      <c r="H34" s="187"/>
      <c r="I34" s="187"/>
      <c r="J34" s="187"/>
      <c r="K34" s="187"/>
      <c r="L34" s="187"/>
      <c r="M34" s="187"/>
      <c r="N34" s="215"/>
      <c r="O34" s="215"/>
      <c r="P34" s="215"/>
      <c r="Q34" s="215"/>
      <c r="R34" s="215"/>
      <c r="S34" s="215"/>
      <c r="T34" s="215"/>
      <c r="U34" s="215"/>
      <c r="V34" s="215"/>
      <c r="W34" s="215"/>
      <c r="X34" s="215"/>
      <c r="Y34" s="215"/>
    </row>
    <row r="35" spans="1:26" s="195" customFormat="1" ht="14.25" customHeight="1" thickBot="1">
      <c r="A35" s="191"/>
      <c r="B35" s="191"/>
      <c r="C35" s="191"/>
      <c r="D35" s="191"/>
      <c r="E35" s="191"/>
      <c r="F35" s="191"/>
      <c r="G35" s="191"/>
      <c r="H35" s="191"/>
      <c r="I35" s="191"/>
      <c r="J35" s="191"/>
      <c r="K35" s="191"/>
      <c r="L35" s="192"/>
      <c r="M35" s="210"/>
      <c r="N35" s="210"/>
      <c r="O35" s="210"/>
      <c r="P35" s="210"/>
      <c r="Q35" s="210"/>
      <c r="R35" s="210"/>
      <c r="S35" s="210"/>
      <c r="T35" s="484" t="s">
        <v>136</v>
      </c>
      <c r="U35" s="484"/>
      <c r="V35" s="484"/>
      <c r="W35" s="209"/>
      <c r="X35" s="209"/>
      <c r="Y35" s="209"/>
    </row>
    <row r="36" spans="1:26" s="195" customFormat="1" ht="15.75" customHeight="1">
      <c r="A36" s="216"/>
      <c r="B36" s="216"/>
      <c r="C36" s="216"/>
      <c r="D36" s="217" t="s">
        <v>137</v>
      </c>
      <c r="E36" s="486" t="s">
        <v>110</v>
      </c>
      <c r="F36" s="515"/>
      <c r="G36" s="490" t="s">
        <v>138</v>
      </c>
      <c r="H36" s="515"/>
      <c r="I36" s="490" t="s">
        <v>120</v>
      </c>
      <c r="J36" s="515"/>
      <c r="K36" s="522" t="s">
        <v>139</v>
      </c>
      <c r="L36" s="523"/>
      <c r="M36" s="523"/>
      <c r="N36" s="523"/>
      <c r="O36" s="523"/>
      <c r="P36" s="523"/>
      <c r="Q36" s="523"/>
      <c r="R36" s="523"/>
      <c r="S36" s="523"/>
      <c r="T36" s="523"/>
      <c r="U36" s="523"/>
      <c r="V36" s="523"/>
      <c r="W36" s="196"/>
      <c r="X36" s="196"/>
      <c r="Y36" s="196"/>
      <c r="Z36" s="218"/>
    </row>
    <row r="37" spans="1:26">
      <c r="A37" s="197" t="s">
        <v>140</v>
      </c>
      <c r="B37" s="197"/>
      <c r="C37" s="197"/>
      <c r="D37" s="219" t="s">
        <v>141</v>
      </c>
      <c r="E37" s="516"/>
      <c r="F37" s="517"/>
      <c r="G37" s="520"/>
      <c r="H37" s="517"/>
      <c r="I37" s="520"/>
      <c r="J37" s="517"/>
      <c r="K37" s="524" t="s">
        <v>105</v>
      </c>
      <c r="L37" s="525"/>
      <c r="M37" s="524" t="s">
        <v>121</v>
      </c>
      <c r="N37" s="525"/>
      <c r="O37" s="527" t="s">
        <v>142</v>
      </c>
      <c r="P37" s="525"/>
      <c r="Q37" s="529" t="s">
        <v>143</v>
      </c>
      <c r="R37" s="525"/>
      <c r="S37" s="524" t="s">
        <v>144</v>
      </c>
      <c r="T37" s="525"/>
      <c r="U37" s="524" t="s">
        <v>145</v>
      </c>
      <c r="V37" s="530"/>
      <c r="W37" s="196"/>
      <c r="X37" s="196"/>
      <c r="Y37" s="196"/>
    </row>
    <row r="38" spans="1:26">
      <c r="A38" s="220" t="s">
        <v>146</v>
      </c>
      <c r="B38" s="220"/>
      <c r="C38" s="220"/>
      <c r="D38" s="221"/>
      <c r="E38" s="518"/>
      <c r="F38" s="519"/>
      <c r="G38" s="521"/>
      <c r="H38" s="519"/>
      <c r="I38" s="521"/>
      <c r="J38" s="519"/>
      <c r="K38" s="526"/>
      <c r="L38" s="519"/>
      <c r="M38" s="526"/>
      <c r="N38" s="519"/>
      <c r="O38" s="526"/>
      <c r="P38" s="519"/>
      <c r="Q38" s="526"/>
      <c r="R38" s="519"/>
      <c r="S38" s="526"/>
      <c r="T38" s="519"/>
      <c r="U38" s="521"/>
      <c r="V38" s="531"/>
      <c r="W38" s="196"/>
      <c r="X38" s="196"/>
      <c r="Y38" s="196"/>
    </row>
    <row r="39" spans="1:26" ht="16.5" customHeight="1">
      <c r="A39" s="222" t="s">
        <v>110</v>
      </c>
      <c r="B39" s="222"/>
      <c r="C39" s="222"/>
      <c r="D39" s="223"/>
      <c r="E39" s="532">
        <f>SUM(E40:F42)</f>
        <v>7475</v>
      </c>
      <c r="F39" s="533"/>
      <c r="G39" s="533">
        <f>SUM(G40:H42)</f>
        <v>161</v>
      </c>
      <c r="H39" s="533"/>
      <c r="I39" s="533">
        <f>SUM(I40:J42)</f>
        <v>1517</v>
      </c>
      <c r="J39" s="533"/>
      <c r="K39" s="533">
        <f>SUM(K40:L42)</f>
        <v>5797</v>
      </c>
      <c r="L39" s="533"/>
      <c r="M39" s="533">
        <v>2377</v>
      </c>
      <c r="N39" s="533"/>
      <c r="O39" s="533">
        <v>1593</v>
      </c>
      <c r="P39" s="533"/>
      <c r="Q39" s="533">
        <v>1163</v>
      </c>
      <c r="R39" s="533"/>
      <c r="S39" s="533">
        <v>490</v>
      </c>
      <c r="T39" s="533"/>
      <c r="U39" s="533">
        <v>174</v>
      </c>
      <c r="V39" s="534"/>
      <c r="W39" s="199"/>
      <c r="X39" s="199"/>
      <c r="Y39" s="199"/>
    </row>
    <row r="40" spans="1:26" ht="16.5" customHeight="1">
      <c r="A40" s="224" t="s">
        <v>147</v>
      </c>
      <c r="B40" s="224"/>
      <c r="C40" s="224"/>
      <c r="D40" s="225"/>
      <c r="E40" s="535">
        <f>SUM(G40:L40)</f>
        <v>30</v>
      </c>
      <c r="F40" s="508"/>
      <c r="G40" s="536" t="s">
        <v>148</v>
      </c>
      <c r="H40" s="536"/>
      <c r="I40" s="536" t="s">
        <v>148</v>
      </c>
      <c r="J40" s="536"/>
      <c r="K40" s="536">
        <f>SUM(M40:V40)</f>
        <v>30</v>
      </c>
      <c r="L40" s="536"/>
      <c r="M40" s="536">
        <v>24</v>
      </c>
      <c r="N40" s="536"/>
      <c r="O40" s="536">
        <v>6</v>
      </c>
      <c r="P40" s="536"/>
      <c r="Q40" s="536">
        <v>0</v>
      </c>
      <c r="R40" s="536"/>
      <c r="S40" s="536">
        <v>0</v>
      </c>
      <c r="T40" s="536"/>
      <c r="U40" s="536">
        <v>0</v>
      </c>
      <c r="V40" s="537"/>
      <c r="W40" s="199"/>
      <c r="X40" s="199"/>
      <c r="Y40" s="199"/>
    </row>
    <row r="41" spans="1:26" ht="16.5" customHeight="1">
      <c r="A41" s="226" t="s">
        <v>120</v>
      </c>
      <c r="B41" s="226"/>
      <c r="C41" s="226"/>
      <c r="D41" s="225"/>
      <c r="E41" s="535">
        <f>SUM(G41:L41)</f>
        <v>119</v>
      </c>
      <c r="F41" s="508"/>
      <c r="G41" s="536" t="s">
        <v>148</v>
      </c>
      <c r="H41" s="536"/>
      <c r="I41" s="536" t="s">
        <v>148</v>
      </c>
      <c r="J41" s="536"/>
      <c r="K41" s="536">
        <f>SUM(M41:V41)</f>
        <v>119</v>
      </c>
      <c r="L41" s="536"/>
      <c r="M41" s="536">
        <v>99</v>
      </c>
      <c r="N41" s="536"/>
      <c r="O41" s="536">
        <v>13</v>
      </c>
      <c r="P41" s="536"/>
      <c r="Q41" s="536">
        <v>7</v>
      </c>
      <c r="R41" s="536"/>
      <c r="S41" s="536">
        <v>0</v>
      </c>
      <c r="T41" s="536"/>
      <c r="U41" s="536">
        <v>0</v>
      </c>
      <c r="V41" s="537"/>
      <c r="W41" s="199"/>
      <c r="X41" s="199"/>
      <c r="Y41" s="199"/>
    </row>
    <row r="42" spans="1:26" ht="16.5" customHeight="1">
      <c r="A42" s="227"/>
      <c r="B42" s="540" t="s">
        <v>105</v>
      </c>
      <c r="C42" s="541"/>
      <c r="D42" s="542"/>
      <c r="E42" s="535">
        <f>SUM(E43:F47)</f>
        <v>7326</v>
      </c>
      <c r="F42" s="508"/>
      <c r="G42" s="508">
        <f>SUM(G43:H47)</f>
        <v>161</v>
      </c>
      <c r="H42" s="508"/>
      <c r="I42" s="508">
        <f>SUM(I43:J47)</f>
        <v>1517</v>
      </c>
      <c r="J42" s="508"/>
      <c r="K42" s="508">
        <f>SUM(K43:L47)</f>
        <v>5648</v>
      </c>
      <c r="L42" s="508"/>
      <c r="M42" s="508">
        <f>SUM(M43:N47)</f>
        <v>2254</v>
      </c>
      <c r="N42" s="508"/>
      <c r="O42" s="508">
        <f>SUM(O43:P47)</f>
        <v>1574</v>
      </c>
      <c r="P42" s="508"/>
      <c r="Q42" s="508">
        <f>SUM(Q43:R47)</f>
        <v>1156</v>
      </c>
      <c r="R42" s="508"/>
      <c r="S42" s="508">
        <f>SUM(S43:T47)</f>
        <v>490</v>
      </c>
      <c r="T42" s="508"/>
      <c r="U42" s="508">
        <f>SUM(U43:V47)</f>
        <v>174</v>
      </c>
      <c r="V42" s="508"/>
      <c r="W42" s="199"/>
      <c r="X42" s="199"/>
      <c r="Y42" s="199"/>
    </row>
    <row r="43" spans="1:26" ht="16.5" customHeight="1">
      <c r="A43" s="228">
        <v>65</v>
      </c>
      <c r="B43" s="538" t="s">
        <v>121</v>
      </c>
      <c r="C43" s="514"/>
      <c r="D43" s="539"/>
      <c r="E43" s="535">
        <v>2552</v>
      </c>
      <c r="F43" s="508"/>
      <c r="G43" s="536">
        <v>142</v>
      </c>
      <c r="H43" s="536"/>
      <c r="I43" s="536">
        <v>1313</v>
      </c>
      <c r="J43" s="536"/>
      <c r="K43" s="536">
        <f>SUM(M43:V43)</f>
        <v>1097</v>
      </c>
      <c r="L43" s="536"/>
      <c r="M43" s="536">
        <v>978</v>
      </c>
      <c r="N43" s="536"/>
      <c r="O43" s="536">
        <v>92</v>
      </c>
      <c r="P43" s="536"/>
      <c r="Q43" s="536">
        <v>17</v>
      </c>
      <c r="R43" s="536"/>
      <c r="S43" s="536">
        <v>8</v>
      </c>
      <c r="T43" s="536"/>
      <c r="U43" s="536">
        <v>2</v>
      </c>
      <c r="V43" s="537"/>
      <c r="W43" s="199"/>
      <c r="X43" s="199"/>
      <c r="Y43" s="199"/>
    </row>
    <row r="44" spans="1:26" ht="16.5" customHeight="1">
      <c r="A44" s="228" t="s">
        <v>149</v>
      </c>
      <c r="B44" s="538" t="s">
        <v>122</v>
      </c>
      <c r="C44" s="514"/>
      <c r="D44" s="539"/>
      <c r="E44" s="535">
        <v>1892</v>
      </c>
      <c r="F44" s="508"/>
      <c r="G44" s="536">
        <v>14</v>
      </c>
      <c r="H44" s="536"/>
      <c r="I44" s="536">
        <v>177</v>
      </c>
      <c r="J44" s="536"/>
      <c r="K44" s="536">
        <f>SUM(M44:V44)</f>
        <v>1701</v>
      </c>
      <c r="L44" s="536"/>
      <c r="M44" s="536">
        <v>1045</v>
      </c>
      <c r="N44" s="536"/>
      <c r="O44" s="536">
        <v>591</v>
      </c>
      <c r="P44" s="536"/>
      <c r="Q44" s="536">
        <v>57</v>
      </c>
      <c r="R44" s="536"/>
      <c r="S44" s="536">
        <v>7</v>
      </c>
      <c r="T44" s="536"/>
      <c r="U44" s="536">
        <v>1</v>
      </c>
      <c r="V44" s="537"/>
      <c r="W44" s="199"/>
      <c r="X44" s="199"/>
      <c r="Y44" s="199"/>
    </row>
    <row r="45" spans="1:26" ht="16.5" customHeight="1">
      <c r="A45" s="228" t="s">
        <v>150</v>
      </c>
      <c r="B45" s="538" t="s">
        <v>123</v>
      </c>
      <c r="C45" s="514"/>
      <c r="D45" s="539"/>
      <c r="E45" s="535">
        <v>1512</v>
      </c>
      <c r="F45" s="508"/>
      <c r="G45" s="536">
        <v>2</v>
      </c>
      <c r="H45" s="536"/>
      <c r="I45" s="536">
        <v>24</v>
      </c>
      <c r="J45" s="536"/>
      <c r="K45" s="536">
        <f>SUM(M45:V45)</f>
        <v>1486</v>
      </c>
      <c r="L45" s="536"/>
      <c r="M45" s="536">
        <v>209</v>
      </c>
      <c r="N45" s="536"/>
      <c r="O45" s="536">
        <v>745</v>
      </c>
      <c r="P45" s="536"/>
      <c r="Q45" s="536">
        <v>484</v>
      </c>
      <c r="R45" s="536"/>
      <c r="S45" s="536">
        <v>42</v>
      </c>
      <c r="T45" s="536"/>
      <c r="U45" s="536">
        <v>6</v>
      </c>
      <c r="V45" s="537"/>
      <c r="W45" s="199"/>
      <c r="X45" s="199"/>
      <c r="Y45" s="199"/>
    </row>
    <row r="46" spans="1:26" ht="16.5" customHeight="1">
      <c r="A46" s="228" t="s">
        <v>151</v>
      </c>
      <c r="B46" s="538" t="s">
        <v>124</v>
      </c>
      <c r="C46" s="514"/>
      <c r="D46" s="539"/>
      <c r="E46" s="535">
        <v>926</v>
      </c>
      <c r="F46" s="508"/>
      <c r="G46" s="536">
        <v>3</v>
      </c>
      <c r="H46" s="536"/>
      <c r="I46" s="536">
        <v>3</v>
      </c>
      <c r="J46" s="536"/>
      <c r="K46" s="536">
        <f>SUM(M46:V46)</f>
        <v>920</v>
      </c>
      <c r="L46" s="536"/>
      <c r="M46" s="536">
        <v>18</v>
      </c>
      <c r="N46" s="536"/>
      <c r="O46" s="536">
        <v>131</v>
      </c>
      <c r="P46" s="536"/>
      <c r="Q46" s="536">
        <v>521</v>
      </c>
      <c r="R46" s="536"/>
      <c r="S46" s="536">
        <v>222</v>
      </c>
      <c r="T46" s="536"/>
      <c r="U46" s="536">
        <v>28</v>
      </c>
      <c r="V46" s="537"/>
      <c r="W46" s="199"/>
      <c r="X46" s="199"/>
      <c r="Y46" s="199"/>
    </row>
    <row r="47" spans="1:26" ht="16.5" customHeight="1" thickBot="1">
      <c r="A47" s="229"/>
      <c r="B47" s="546" t="s">
        <v>125</v>
      </c>
      <c r="C47" s="547"/>
      <c r="D47" s="548"/>
      <c r="E47" s="549">
        <v>444</v>
      </c>
      <c r="F47" s="544"/>
      <c r="G47" s="544">
        <v>0</v>
      </c>
      <c r="H47" s="544"/>
      <c r="I47" s="544">
        <v>0</v>
      </c>
      <c r="J47" s="544"/>
      <c r="K47" s="544">
        <f>SUM(M47:V47)</f>
        <v>444</v>
      </c>
      <c r="L47" s="544"/>
      <c r="M47" s="544">
        <v>4</v>
      </c>
      <c r="N47" s="544"/>
      <c r="O47" s="544">
        <v>15</v>
      </c>
      <c r="P47" s="544"/>
      <c r="Q47" s="544">
        <v>77</v>
      </c>
      <c r="R47" s="544"/>
      <c r="S47" s="544">
        <v>211</v>
      </c>
      <c r="T47" s="544"/>
      <c r="U47" s="544">
        <v>137</v>
      </c>
      <c r="V47" s="545"/>
      <c r="W47" s="199"/>
      <c r="X47" s="199"/>
      <c r="Y47" s="199"/>
    </row>
    <row r="48" spans="1:26">
      <c r="O48" s="497" t="s">
        <v>215</v>
      </c>
      <c r="P48" s="497"/>
      <c r="Q48" s="497"/>
      <c r="R48" s="497"/>
      <c r="S48" s="497"/>
      <c r="T48" s="497"/>
      <c r="U48" s="497"/>
      <c r="V48" s="497"/>
    </row>
  </sheetData>
  <mergeCells count="344">
    <mergeCell ref="O48:V48"/>
    <mergeCell ref="L32:S32"/>
    <mergeCell ref="U47:V47"/>
    <mergeCell ref="O46:P46"/>
    <mergeCell ref="Q46:R46"/>
    <mergeCell ref="S46:T46"/>
    <mergeCell ref="U46:V46"/>
    <mergeCell ref="B47:D47"/>
    <mergeCell ref="E47:F47"/>
    <mergeCell ref="G47:H47"/>
    <mergeCell ref="I47:J47"/>
    <mergeCell ref="K47:L47"/>
    <mergeCell ref="M47:N47"/>
    <mergeCell ref="B46:D46"/>
    <mergeCell ref="E46:F46"/>
    <mergeCell ref="G46:H46"/>
    <mergeCell ref="I46:J46"/>
    <mergeCell ref="K46:L46"/>
    <mergeCell ref="M46:N46"/>
    <mergeCell ref="O47:P47"/>
    <mergeCell ref="Q47:R47"/>
    <mergeCell ref="S47:T47"/>
    <mergeCell ref="U44:V44"/>
    <mergeCell ref="B45:D45"/>
    <mergeCell ref="E45:F45"/>
    <mergeCell ref="G45:H45"/>
    <mergeCell ref="I45:J45"/>
    <mergeCell ref="K45:L45"/>
    <mergeCell ref="M45:N45"/>
    <mergeCell ref="O45:P45"/>
    <mergeCell ref="Q45:R45"/>
    <mergeCell ref="S45:T45"/>
    <mergeCell ref="U45:V45"/>
    <mergeCell ref="B44:D44"/>
    <mergeCell ref="E44:F44"/>
    <mergeCell ref="G44:H44"/>
    <mergeCell ref="I44:J44"/>
    <mergeCell ref="K44:L44"/>
    <mergeCell ref="M44:N44"/>
    <mergeCell ref="O44:P44"/>
    <mergeCell ref="Q44:R44"/>
    <mergeCell ref="S44:T44"/>
    <mergeCell ref="O42:P42"/>
    <mergeCell ref="Q42:R42"/>
    <mergeCell ref="S42:T42"/>
    <mergeCell ref="U42:V42"/>
    <mergeCell ref="B43:D43"/>
    <mergeCell ref="E43:F43"/>
    <mergeCell ref="G43:H43"/>
    <mergeCell ref="I43:J43"/>
    <mergeCell ref="K43:L43"/>
    <mergeCell ref="M43:N43"/>
    <mergeCell ref="B42:D42"/>
    <mergeCell ref="E42:F42"/>
    <mergeCell ref="G42:H42"/>
    <mergeCell ref="I42:J42"/>
    <mergeCell ref="K42:L42"/>
    <mergeCell ref="M42:N42"/>
    <mergeCell ref="O43:P43"/>
    <mergeCell ref="Q43:R43"/>
    <mergeCell ref="S43:T43"/>
    <mergeCell ref="U43:V43"/>
    <mergeCell ref="E41:F41"/>
    <mergeCell ref="G41:H41"/>
    <mergeCell ref="I41:J41"/>
    <mergeCell ref="K41:L41"/>
    <mergeCell ref="M41:N41"/>
    <mergeCell ref="O41:P41"/>
    <mergeCell ref="Q41:R41"/>
    <mergeCell ref="S41:T41"/>
    <mergeCell ref="U41:V41"/>
    <mergeCell ref="E40:F40"/>
    <mergeCell ref="G40:H40"/>
    <mergeCell ref="I40:J40"/>
    <mergeCell ref="K40:L40"/>
    <mergeCell ref="M40:N40"/>
    <mergeCell ref="O40:P40"/>
    <mergeCell ref="Q40:R40"/>
    <mergeCell ref="S40:T40"/>
    <mergeCell ref="U40:V40"/>
    <mergeCell ref="E39:F39"/>
    <mergeCell ref="G39:H39"/>
    <mergeCell ref="I39:J39"/>
    <mergeCell ref="K39:L39"/>
    <mergeCell ref="M39:N39"/>
    <mergeCell ref="O39:P39"/>
    <mergeCell ref="Q39:R39"/>
    <mergeCell ref="S39:T39"/>
    <mergeCell ref="U39:V39"/>
    <mergeCell ref="R30:S30"/>
    <mergeCell ref="T30:U30"/>
    <mergeCell ref="T35:V35"/>
    <mergeCell ref="E36:F38"/>
    <mergeCell ref="G36:H38"/>
    <mergeCell ref="I36:J38"/>
    <mergeCell ref="K36:V36"/>
    <mergeCell ref="K37:L38"/>
    <mergeCell ref="M37:N38"/>
    <mergeCell ref="O37:P38"/>
    <mergeCell ref="A30:G30"/>
    <mergeCell ref="H30:I30"/>
    <mergeCell ref="J30:K30"/>
    <mergeCell ref="L30:M30"/>
    <mergeCell ref="N30:O30"/>
    <mergeCell ref="P30:Q30"/>
    <mergeCell ref="Q37:R38"/>
    <mergeCell ref="S37:T38"/>
    <mergeCell ref="U37:V38"/>
    <mergeCell ref="A28:G28"/>
    <mergeCell ref="H28:I28"/>
    <mergeCell ref="J28:K28"/>
    <mergeCell ref="L28:M28"/>
    <mergeCell ref="N28:O28"/>
    <mergeCell ref="P28:Q28"/>
    <mergeCell ref="R28:S28"/>
    <mergeCell ref="T28:U28"/>
    <mergeCell ref="A29:G29"/>
    <mergeCell ref="H29:I29"/>
    <mergeCell ref="J29:K29"/>
    <mergeCell ref="L29:M29"/>
    <mergeCell ref="N29:O29"/>
    <mergeCell ref="P29:Q29"/>
    <mergeCell ref="R29:S29"/>
    <mergeCell ref="T29:U29"/>
    <mergeCell ref="R25:S25"/>
    <mergeCell ref="A26:G26"/>
    <mergeCell ref="H26:I27"/>
    <mergeCell ref="J26:K27"/>
    <mergeCell ref="L26:M27"/>
    <mergeCell ref="N26:O27"/>
    <mergeCell ref="P26:Q27"/>
    <mergeCell ref="R26:S27"/>
    <mergeCell ref="N20:O20"/>
    <mergeCell ref="P20:Q20"/>
    <mergeCell ref="R20:S20"/>
    <mergeCell ref="R22:Y22"/>
    <mergeCell ref="T20:U20"/>
    <mergeCell ref="V20:W20"/>
    <mergeCell ref="X20:Y20"/>
    <mergeCell ref="A20:C20"/>
    <mergeCell ref="D20:E20"/>
    <mergeCell ref="F20:G20"/>
    <mergeCell ref="H20:I20"/>
    <mergeCell ref="J20:K20"/>
    <mergeCell ref="L20:M20"/>
    <mergeCell ref="T26:U26"/>
    <mergeCell ref="A27:G27"/>
    <mergeCell ref="T27:U27"/>
    <mergeCell ref="N19:O19"/>
    <mergeCell ref="P19:Q19"/>
    <mergeCell ref="R19:S19"/>
    <mergeCell ref="T19:U19"/>
    <mergeCell ref="V19:W19"/>
    <mergeCell ref="X19:Y19"/>
    <mergeCell ref="A19:C19"/>
    <mergeCell ref="D19:E19"/>
    <mergeCell ref="F19:G19"/>
    <mergeCell ref="H19:I19"/>
    <mergeCell ref="J19:K19"/>
    <mergeCell ref="L19:M19"/>
    <mergeCell ref="N18:O18"/>
    <mergeCell ref="P18:Q18"/>
    <mergeCell ref="R18:S18"/>
    <mergeCell ref="T18:U18"/>
    <mergeCell ref="V18:W18"/>
    <mergeCell ref="X18:Y18"/>
    <mergeCell ref="A18:C18"/>
    <mergeCell ref="D18:E18"/>
    <mergeCell ref="F18:G18"/>
    <mergeCell ref="H18:I18"/>
    <mergeCell ref="J18:K18"/>
    <mergeCell ref="L18:M18"/>
    <mergeCell ref="N17:O17"/>
    <mergeCell ref="P17:Q17"/>
    <mergeCell ref="R17:S17"/>
    <mergeCell ref="T17:U17"/>
    <mergeCell ref="V17:W17"/>
    <mergeCell ref="X17:Y17"/>
    <mergeCell ref="A17:C17"/>
    <mergeCell ref="D17:E17"/>
    <mergeCell ref="F17:G17"/>
    <mergeCell ref="H17:I17"/>
    <mergeCell ref="J17:K17"/>
    <mergeCell ref="L17:M17"/>
    <mergeCell ref="N16:O16"/>
    <mergeCell ref="P16:Q16"/>
    <mergeCell ref="R16:S16"/>
    <mergeCell ref="T16:U16"/>
    <mergeCell ref="V16:W16"/>
    <mergeCell ref="X16:Y16"/>
    <mergeCell ref="A16:C16"/>
    <mergeCell ref="D16:E16"/>
    <mergeCell ref="F16:G16"/>
    <mergeCell ref="H16:I16"/>
    <mergeCell ref="J16:K16"/>
    <mergeCell ref="L16:M16"/>
    <mergeCell ref="N15:O15"/>
    <mergeCell ref="P15:Q15"/>
    <mergeCell ref="R15:S15"/>
    <mergeCell ref="T15:U15"/>
    <mergeCell ref="V15:W15"/>
    <mergeCell ref="X15:Y15"/>
    <mergeCell ref="A15:C15"/>
    <mergeCell ref="D15:E15"/>
    <mergeCell ref="F15:G15"/>
    <mergeCell ref="H15:I15"/>
    <mergeCell ref="J15:K15"/>
    <mergeCell ref="L15:M15"/>
    <mergeCell ref="N14:O14"/>
    <mergeCell ref="P14:Q14"/>
    <mergeCell ref="R14:S14"/>
    <mergeCell ref="T14:U14"/>
    <mergeCell ref="V14:W14"/>
    <mergeCell ref="X14:Y14"/>
    <mergeCell ref="A14:C14"/>
    <mergeCell ref="D14:E14"/>
    <mergeCell ref="F14:G14"/>
    <mergeCell ref="H14:I14"/>
    <mergeCell ref="J14:K14"/>
    <mergeCell ref="L14:M14"/>
    <mergeCell ref="N13:O13"/>
    <mergeCell ref="P13:Q13"/>
    <mergeCell ref="R13:S13"/>
    <mergeCell ref="T13:U13"/>
    <mergeCell ref="V13:W13"/>
    <mergeCell ref="X13:Y13"/>
    <mergeCell ref="A13:C13"/>
    <mergeCell ref="D13:E13"/>
    <mergeCell ref="F13:G13"/>
    <mergeCell ref="H13:I13"/>
    <mergeCell ref="J13:K13"/>
    <mergeCell ref="L13:M13"/>
    <mergeCell ref="N12:O12"/>
    <mergeCell ref="P12:Q12"/>
    <mergeCell ref="R12:S12"/>
    <mergeCell ref="T12:U12"/>
    <mergeCell ref="V12:W12"/>
    <mergeCell ref="X12:Y12"/>
    <mergeCell ref="A12:C12"/>
    <mergeCell ref="D12:E12"/>
    <mergeCell ref="F12:G12"/>
    <mergeCell ref="H12:I12"/>
    <mergeCell ref="J12:K12"/>
    <mergeCell ref="L12:M12"/>
    <mergeCell ref="N11:O11"/>
    <mergeCell ref="P11:Q11"/>
    <mergeCell ref="R11:S11"/>
    <mergeCell ref="T11:U11"/>
    <mergeCell ref="V11:W11"/>
    <mergeCell ref="X11:Y11"/>
    <mergeCell ref="A11:C11"/>
    <mergeCell ref="D11:E11"/>
    <mergeCell ref="F11:G11"/>
    <mergeCell ref="H11:I11"/>
    <mergeCell ref="J11:K11"/>
    <mergeCell ref="L11:M11"/>
    <mergeCell ref="N10:O10"/>
    <mergeCell ref="P10:Q10"/>
    <mergeCell ref="R10:S10"/>
    <mergeCell ref="T10:U10"/>
    <mergeCell ref="V10:W10"/>
    <mergeCell ref="X10:Y10"/>
    <mergeCell ref="A10:C10"/>
    <mergeCell ref="D10:E10"/>
    <mergeCell ref="F10:G10"/>
    <mergeCell ref="H10:I10"/>
    <mergeCell ref="J10:K10"/>
    <mergeCell ref="L10:M10"/>
    <mergeCell ref="N9:O9"/>
    <mergeCell ref="P9:Q9"/>
    <mergeCell ref="R9:S9"/>
    <mergeCell ref="T9:U9"/>
    <mergeCell ref="V9:W9"/>
    <mergeCell ref="X9:Y9"/>
    <mergeCell ref="A9:C9"/>
    <mergeCell ref="D9:E9"/>
    <mergeCell ref="F9:G9"/>
    <mergeCell ref="H9:I9"/>
    <mergeCell ref="J9:K9"/>
    <mergeCell ref="L9:M9"/>
    <mergeCell ref="N8:O8"/>
    <mergeCell ref="P8:Q8"/>
    <mergeCell ref="R8:S8"/>
    <mergeCell ref="T8:U8"/>
    <mergeCell ref="V8:W8"/>
    <mergeCell ref="X8:Y8"/>
    <mergeCell ref="A8:C8"/>
    <mergeCell ref="D8:E8"/>
    <mergeCell ref="F8:G8"/>
    <mergeCell ref="H8:I8"/>
    <mergeCell ref="J8:K8"/>
    <mergeCell ref="L8:M8"/>
    <mergeCell ref="N7:O7"/>
    <mergeCell ref="P7:Q7"/>
    <mergeCell ref="R7:S7"/>
    <mergeCell ref="T7:U7"/>
    <mergeCell ref="V7:W7"/>
    <mergeCell ref="X7:Y7"/>
    <mergeCell ref="A7:C7"/>
    <mergeCell ref="D7:E7"/>
    <mergeCell ref="F7:G7"/>
    <mergeCell ref="H7:I7"/>
    <mergeCell ref="J7:K7"/>
    <mergeCell ref="L7:M7"/>
    <mergeCell ref="N6:O6"/>
    <mergeCell ref="P6:Q6"/>
    <mergeCell ref="R6:S6"/>
    <mergeCell ref="T6:U6"/>
    <mergeCell ref="V6:W6"/>
    <mergeCell ref="X6:Y6"/>
    <mergeCell ref="A6:C6"/>
    <mergeCell ref="D6:E6"/>
    <mergeCell ref="F6:G6"/>
    <mergeCell ref="H6:I6"/>
    <mergeCell ref="J6:K6"/>
    <mergeCell ref="L6:M6"/>
    <mergeCell ref="N5:O5"/>
    <mergeCell ref="P5:Q5"/>
    <mergeCell ref="R5:S5"/>
    <mergeCell ref="T5:U5"/>
    <mergeCell ref="V5:W5"/>
    <mergeCell ref="X5:Y5"/>
    <mergeCell ref="A5:C5"/>
    <mergeCell ref="D5:E5"/>
    <mergeCell ref="F5:G5"/>
    <mergeCell ref="H5:I5"/>
    <mergeCell ref="J5:K5"/>
    <mergeCell ref="L5:M5"/>
    <mergeCell ref="N4:O4"/>
    <mergeCell ref="P4:Q4"/>
    <mergeCell ref="R4:S4"/>
    <mergeCell ref="T4:U4"/>
    <mergeCell ref="V4:W4"/>
    <mergeCell ref="X4:Y4"/>
    <mergeCell ref="A1:N1"/>
    <mergeCell ref="X2:Y2"/>
    <mergeCell ref="A3:C3"/>
    <mergeCell ref="R3:Y3"/>
    <mergeCell ref="A4:C4"/>
    <mergeCell ref="D4:E4"/>
    <mergeCell ref="F4:G4"/>
    <mergeCell ref="H4:I4"/>
    <mergeCell ref="J4:K4"/>
    <mergeCell ref="L4:M4"/>
  </mergeCells>
  <phoneticPr fontId="12"/>
  <pageMargins left="0.75" right="0.75" top="0.68" bottom="0.56000000000000005" header="0.51200000000000001" footer="0.5120000000000000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2-9年階層（国）</vt:lpstr>
      <vt:lpstr>2-10動態</vt:lpstr>
      <vt:lpstr>2-11動態</vt:lpstr>
      <vt:lpstr>2-12転入出,13県内転入出</vt:lpstr>
      <vt:lpstr>2-14配偶者,15高齢単身,16高齢夫婦</vt:lpstr>
      <vt:lpstr>'2-10動態'!Print_Area</vt:lpstr>
      <vt:lpstr>'2-11動態'!Print_Area</vt:lpstr>
      <vt:lpstr>'2-12転入出,13県内転入出'!Print_Area</vt:lpstr>
      <vt:lpstr>'2-9年階層（国）'!Print_Area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東広島市</dc:creator>
  <cp:lastModifiedBy>東広島市</cp:lastModifiedBy>
  <cp:lastPrinted>2014-08-14T07:27:43Z</cp:lastPrinted>
  <dcterms:created xsi:type="dcterms:W3CDTF">1997-05-26T11:10:14Z</dcterms:created>
  <dcterms:modified xsi:type="dcterms:W3CDTF">2014-10-08T06:09:12Z</dcterms:modified>
</cp:coreProperties>
</file>