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-15" windowWidth="7650" windowHeight="9105" tabRatio="640" activeTab="3"/>
  </bookViews>
  <sheets>
    <sheet name="2-23職業就業,24従業常住就業" sheetId="15" r:id="rId1"/>
    <sheet name="2-25通学" sheetId="16" r:id="rId2"/>
    <sheet name="2-26流出入就業通学" sheetId="17" r:id="rId3"/>
    <sheet name="2-27住宅世帯,28住居別世帯,29ＤＩＤ" sheetId="18" r:id="rId4"/>
  </sheets>
  <externalReferences>
    <externalReference r:id="rId5"/>
  </externalReferences>
  <definedNames>
    <definedName name="_xlnm.Print_Area" localSheetId="0">'2-23職業就業,24従業常住就業'!$A$1:$I$52</definedName>
    <definedName name="_xlnm.Print_Area" localSheetId="2">'2-26流出入就業通学'!$A$1:$N$34</definedName>
    <definedName name="_xlnm.Print_Area" localSheetId="3">'2-27住宅世帯,28住居別世帯,29ＤＩＤ'!$A$1:$H$50</definedName>
    <definedName name="_xlnm.Print_Titles" localSheetId="3">'2-27住宅世帯,28住居別世帯,29ＤＩＤ'!$A:$A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45621"/>
</workbook>
</file>

<file path=xl/calcChain.xml><?xml version="1.0" encoding="utf-8"?>
<calcChain xmlns="http://schemas.openxmlformats.org/spreadsheetml/2006/main">
  <c r="H44" i="18" l="1"/>
  <c r="H43" i="18"/>
  <c r="H42" i="18"/>
  <c r="H41" i="18"/>
  <c r="H40" i="18"/>
  <c r="H39" i="18"/>
  <c r="E42" i="18"/>
  <c r="E41" i="18"/>
  <c r="E5" i="18"/>
  <c r="D5" i="18"/>
  <c r="K5" i="17"/>
  <c r="J5" i="17"/>
  <c r="I5" i="17"/>
  <c r="N5" i="17"/>
  <c r="M5" i="17"/>
  <c r="L5" i="17"/>
  <c r="N8" i="16"/>
  <c r="N23" i="16"/>
  <c r="M23" i="16"/>
  <c r="L23" i="16"/>
  <c r="K23" i="16"/>
  <c r="J23" i="16"/>
  <c r="I23" i="16"/>
  <c r="H23" i="16"/>
  <c r="G23" i="16"/>
  <c r="F23" i="16"/>
  <c r="E23" i="16"/>
  <c r="D23" i="16"/>
  <c r="N22" i="16"/>
  <c r="M8" i="16"/>
  <c r="E40" i="18" l="1"/>
  <c r="E39" i="18"/>
  <c r="E8" i="18"/>
  <c r="D8" i="18"/>
  <c r="F32" i="17"/>
  <c r="C32" i="17"/>
  <c r="F25" i="17"/>
  <c r="C25" i="17"/>
  <c r="F24" i="17"/>
  <c r="C24" i="17"/>
  <c r="F23" i="17"/>
  <c r="C23" i="17"/>
  <c r="F22" i="17"/>
  <c r="F7" i="17" s="1"/>
  <c r="F5" i="17" s="1"/>
  <c r="C22" i="17"/>
  <c r="F19" i="17"/>
  <c r="C19" i="17"/>
  <c r="F18" i="17"/>
  <c r="C18" i="17"/>
  <c r="F17" i="17"/>
  <c r="C17" i="17"/>
  <c r="F16" i="17"/>
  <c r="C16" i="17"/>
  <c r="F14" i="17"/>
  <c r="C14" i="17"/>
  <c r="F13" i="17"/>
  <c r="C13" i="17"/>
  <c r="F12" i="17"/>
  <c r="C12" i="17"/>
  <c r="F11" i="17"/>
  <c r="C11" i="17"/>
  <c r="F10" i="17"/>
  <c r="C10" i="17"/>
  <c r="F9" i="17"/>
  <c r="C9" i="17"/>
  <c r="H7" i="17"/>
  <c r="G7" i="17"/>
  <c r="E7" i="17"/>
  <c r="E5" i="17" s="1"/>
  <c r="D7" i="17"/>
  <c r="D5" i="17" s="1"/>
  <c r="H5" i="17"/>
  <c r="G5" i="17"/>
  <c r="N44" i="16"/>
  <c r="M44" i="16"/>
  <c r="L44" i="16"/>
  <c r="K44" i="16"/>
  <c r="J44" i="16"/>
  <c r="I44" i="16"/>
  <c r="H44" i="16"/>
  <c r="G44" i="16"/>
  <c r="F44" i="16"/>
  <c r="E44" i="16"/>
  <c r="D44" i="16"/>
  <c r="C44" i="16"/>
  <c r="G40" i="16"/>
  <c r="G22" i="16" s="1"/>
  <c r="D40" i="16"/>
  <c r="D22" i="16" s="1"/>
  <c r="G39" i="16"/>
  <c r="G21" i="16" s="1"/>
  <c r="D39" i="16"/>
  <c r="G38" i="16"/>
  <c r="G20" i="16" s="1"/>
  <c r="D38" i="16"/>
  <c r="D20" i="16" s="1"/>
  <c r="G37" i="16"/>
  <c r="G19" i="16" s="1"/>
  <c r="D37" i="16"/>
  <c r="G36" i="16"/>
  <c r="G18" i="16" s="1"/>
  <c r="D36" i="16"/>
  <c r="G35" i="16"/>
  <c r="G17" i="16" s="1"/>
  <c r="D35" i="16"/>
  <c r="G34" i="16"/>
  <c r="G16" i="16" s="1"/>
  <c r="D34" i="16"/>
  <c r="G33" i="16"/>
  <c r="G15" i="16" s="1"/>
  <c r="D33" i="16"/>
  <c r="G32" i="16"/>
  <c r="G14" i="16" s="1"/>
  <c r="D32" i="16"/>
  <c r="G31" i="16"/>
  <c r="G13" i="16" s="1"/>
  <c r="D31" i="16"/>
  <c r="G30" i="16"/>
  <c r="G12" i="16" s="1"/>
  <c r="D30" i="16"/>
  <c r="G29" i="16"/>
  <c r="G11" i="16" s="1"/>
  <c r="D29" i="16"/>
  <c r="K28" i="16"/>
  <c r="K26" i="16" s="1"/>
  <c r="K8" i="16" s="1"/>
  <c r="G28" i="16"/>
  <c r="G26" i="16" s="1"/>
  <c r="G8" i="16" s="1"/>
  <c r="D28" i="16"/>
  <c r="N26" i="16"/>
  <c r="M26" i="16"/>
  <c r="L26" i="16"/>
  <c r="J26" i="16"/>
  <c r="I26" i="16"/>
  <c r="H26" i="16"/>
  <c r="F26" i="16"/>
  <c r="E26" i="16"/>
  <c r="D26" i="16"/>
  <c r="C26" i="16"/>
  <c r="C8" i="16" s="1"/>
  <c r="C23" i="16"/>
  <c r="M22" i="16"/>
  <c r="L22" i="16"/>
  <c r="K22" i="16"/>
  <c r="J22" i="16"/>
  <c r="I22" i="16"/>
  <c r="H22" i="16"/>
  <c r="F22" i="16"/>
  <c r="E22" i="16"/>
  <c r="C22" i="16"/>
  <c r="N21" i="16"/>
  <c r="M21" i="16"/>
  <c r="L21" i="16"/>
  <c r="K21" i="16"/>
  <c r="J21" i="16"/>
  <c r="I21" i="16"/>
  <c r="H21" i="16"/>
  <c r="F21" i="16"/>
  <c r="E21" i="16"/>
  <c r="D21" i="16"/>
  <c r="C21" i="16"/>
  <c r="N20" i="16"/>
  <c r="M20" i="16"/>
  <c r="L20" i="16"/>
  <c r="K20" i="16"/>
  <c r="J20" i="16"/>
  <c r="I20" i="16"/>
  <c r="H20" i="16"/>
  <c r="F20" i="16"/>
  <c r="E20" i="16"/>
  <c r="C20" i="16"/>
  <c r="N19" i="16"/>
  <c r="M19" i="16"/>
  <c r="L19" i="16"/>
  <c r="K19" i="16"/>
  <c r="J19" i="16"/>
  <c r="I19" i="16"/>
  <c r="H19" i="16"/>
  <c r="F19" i="16"/>
  <c r="E19" i="16"/>
  <c r="D19" i="16"/>
  <c r="C19" i="16"/>
  <c r="N18" i="16"/>
  <c r="M18" i="16"/>
  <c r="L18" i="16"/>
  <c r="K18" i="16"/>
  <c r="J18" i="16"/>
  <c r="I18" i="16"/>
  <c r="H18" i="16"/>
  <c r="F18" i="16"/>
  <c r="E18" i="16"/>
  <c r="D18" i="16"/>
  <c r="C18" i="16"/>
  <c r="N17" i="16"/>
  <c r="M17" i="16"/>
  <c r="L17" i="16"/>
  <c r="K17" i="16"/>
  <c r="J17" i="16"/>
  <c r="I17" i="16"/>
  <c r="H17" i="16"/>
  <c r="F17" i="16"/>
  <c r="E17" i="16"/>
  <c r="D17" i="16"/>
  <c r="C17" i="16"/>
  <c r="N16" i="16"/>
  <c r="M16" i="16"/>
  <c r="L16" i="16"/>
  <c r="K16" i="16"/>
  <c r="J16" i="16"/>
  <c r="I16" i="16"/>
  <c r="H16" i="16"/>
  <c r="F16" i="16"/>
  <c r="E16" i="16"/>
  <c r="D16" i="16"/>
  <c r="C16" i="16"/>
  <c r="N15" i="16"/>
  <c r="M15" i="16"/>
  <c r="L15" i="16"/>
  <c r="K15" i="16"/>
  <c r="J15" i="16"/>
  <c r="I15" i="16"/>
  <c r="H15" i="16"/>
  <c r="F15" i="16"/>
  <c r="E15" i="16"/>
  <c r="D15" i="16"/>
  <c r="C15" i="16"/>
  <c r="N14" i="16"/>
  <c r="M14" i="16"/>
  <c r="L14" i="16"/>
  <c r="K14" i="16"/>
  <c r="J14" i="16"/>
  <c r="I14" i="16"/>
  <c r="H14" i="16"/>
  <c r="F14" i="16"/>
  <c r="E14" i="16"/>
  <c r="D14" i="16"/>
  <c r="C14" i="16"/>
  <c r="N13" i="16"/>
  <c r="M13" i="16"/>
  <c r="L13" i="16"/>
  <c r="K13" i="16"/>
  <c r="J13" i="16"/>
  <c r="I13" i="16"/>
  <c r="H13" i="16"/>
  <c r="F13" i="16"/>
  <c r="E13" i="16"/>
  <c r="D13" i="16"/>
  <c r="C13" i="16"/>
  <c r="N12" i="16"/>
  <c r="M12" i="16"/>
  <c r="L12" i="16"/>
  <c r="K12" i="16"/>
  <c r="J12" i="16"/>
  <c r="I12" i="16"/>
  <c r="H12" i="16"/>
  <c r="F12" i="16"/>
  <c r="E12" i="16"/>
  <c r="D12" i="16"/>
  <c r="C12" i="16"/>
  <c r="N11" i="16"/>
  <c r="M11" i="16"/>
  <c r="L11" i="16"/>
  <c r="K11" i="16"/>
  <c r="J11" i="16"/>
  <c r="I11" i="16"/>
  <c r="H11" i="16"/>
  <c r="F11" i="16"/>
  <c r="E11" i="16"/>
  <c r="D11" i="16"/>
  <c r="C11" i="16"/>
  <c r="N10" i="16"/>
  <c r="M10" i="16"/>
  <c r="L10" i="16"/>
  <c r="J10" i="16"/>
  <c r="I10" i="16"/>
  <c r="H10" i="16"/>
  <c r="F10" i="16"/>
  <c r="E10" i="16"/>
  <c r="D10" i="16"/>
  <c r="C10" i="16"/>
  <c r="L8" i="16"/>
  <c r="J8" i="16"/>
  <c r="I8" i="16"/>
  <c r="H8" i="16"/>
  <c r="F8" i="16"/>
  <c r="E8" i="16"/>
  <c r="D8" i="16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I36" i="15"/>
  <c r="G36" i="15"/>
  <c r="F36" i="15"/>
  <c r="D36" i="15"/>
  <c r="H35" i="15"/>
  <c r="E35" i="15"/>
  <c r="H34" i="15"/>
  <c r="E34" i="15"/>
  <c r="H33" i="15"/>
  <c r="E33" i="15"/>
  <c r="I32" i="15"/>
  <c r="G32" i="15"/>
  <c r="F32" i="15"/>
  <c r="D32" i="15"/>
  <c r="H31" i="15"/>
  <c r="E31" i="15"/>
  <c r="H30" i="15"/>
  <c r="E30" i="15"/>
  <c r="H29" i="15"/>
  <c r="H28" i="15" s="1"/>
  <c r="E29" i="15"/>
  <c r="E28" i="15" s="1"/>
  <c r="I28" i="15"/>
  <c r="G28" i="15"/>
  <c r="F28" i="15"/>
  <c r="D28" i="15"/>
  <c r="H36" i="15" l="1"/>
  <c r="G27" i="15"/>
  <c r="I27" i="15"/>
  <c r="C7" i="17"/>
  <c r="C5" i="17" s="1"/>
  <c r="F27" i="15"/>
  <c r="H32" i="15"/>
  <c r="H27" i="15" s="1"/>
  <c r="E36" i="15"/>
  <c r="E32" i="15"/>
  <c r="G10" i="16"/>
  <c r="K10" i="16"/>
  <c r="E27" i="15" l="1"/>
  <c r="D27" i="15" s="1"/>
</calcChain>
</file>

<file path=xl/sharedStrings.xml><?xml version="1.0" encoding="utf-8"?>
<sst xmlns="http://schemas.openxmlformats.org/spreadsheetml/2006/main" count="263" uniqueCount="193">
  <si>
    <t>総  数</t>
  </si>
  <si>
    <t>区分</t>
    <rPh sb="0" eb="2">
      <t>クブン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</si>
  <si>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</si>
  <si>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</si>
  <si>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</si>
  <si>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</si>
  <si>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2010(平成 22)年10月 1日現在　国勢調査</t>
    <rPh sb="5" eb="7">
      <t>ヘイセイ</t>
    </rPh>
    <rPh sb="11" eb="12">
      <t>ネン</t>
    </rPh>
    <rPh sb="14" eb="15">
      <t>ガツ</t>
    </rPh>
    <rPh sb="17" eb="18">
      <t>ニチ</t>
    </rPh>
    <rPh sb="18" eb="20">
      <t>ゲンザイ</t>
    </rPh>
    <phoneticPr fontId="13"/>
  </si>
  <si>
    <t>単位：人</t>
    <rPh sb="3" eb="4">
      <t>ヒト</t>
    </rPh>
    <phoneticPr fontId="13"/>
  </si>
  <si>
    <t>総数</t>
  </si>
  <si>
    <t>-</t>
  </si>
  <si>
    <t>就業者</t>
    <rPh sb="0" eb="3">
      <t>シュウギョウシャ</t>
    </rPh>
    <phoneticPr fontId="13"/>
  </si>
  <si>
    <t>単位：人</t>
    <rPh sb="3" eb="4">
      <t>ニン</t>
    </rPh>
    <phoneticPr fontId="3"/>
  </si>
  <si>
    <t>区分</t>
    <rPh sb="0" eb="2">
      <t>クブン</t>
    </rPh>
    <phoneticPr fontId="18"/>
  </si>
  <si>
    <t>林　　　　業</t>
    <rPh sb="0" eb="1">
      <t>ハヤシ</t>
    </rPh>
    <rPh sb="5" eb="6">
      <t>ギョウ</t>
    </rPh>
    <phoneticPr fontId="18"/>
  </si>
  <si>
    <t>漁　　　　業</t>
    <rPh sb="0" eb="1">
      <t>リョウ</t>
    </rPh>
    <rPh sb="5" eb="6">
      <t>ギョウ</t>
    </rPh>
    <phoneticPr fontId="18"/>
  </si>
  <si>
    <t>建　設　業</t>
    <rPh sb="0" eb="1">
      <t>ダテ</t>
    </rPh>
    <rPh sb="2" eb="3">
      <t>セツ</t>
    </rPh>
    <rPh sb="4" eb="5">
      <t>ギョウ</t>
    </rPh>
    <phoneticPr fontId="18"/>
  </si>
  <si>
    <t>製　造　業</t>
    <rPh sb="0" eb="1">
      <t>セイ</t>
    </rPh>
    <rPh sb="2" eb="3">
      <t>ヅクリ</t>
    </rPh>
    <rPh sb="4" eb="5">
      <t>ギョウ</t>
    </rPh>
    <phoneticPr fontId="18"/>
  </si>
  <si>
    <t>総数</t>
    <rPh sb="0" eb="2">
      <t>ソウスウ</t>
    </rPh>
    <phoneticPr fontId="18"/>
  </si>
  <si>
    <t>23．職業・男女別15歳以上就業者数</t>
    <phoneticPr fontId="3"/>
  </si>
  <si>
    <t>単位：人</t>
    <phoneticPr fontId="3"/>
  </si>
  <si>
    <t xml:space="preserve">年 </t>
    <rPh sb="0" eb="1">
      <t>ネン</t>
    </rPh>
    <phoneticPr fontId="3"/>
  </si>
  <si>
    <t>2005（平17）</t>
    <rPh sb="5" eb="6">
      <t>ヘイ</t>
    </rPh>
    <phoneticPr fontId="3"/>
  </si>
  <si>
    <t>2010（　22）</t>
    <phoneticPr fontId="3"/>
  </si>
  <si>
    <t xml:space="preserve"> 職業（大分類）</t>
    <phoneticPr fontId="3"/>
  </si>
  <si>
    <t>男</t>
  </si>
  <si>
    <t>女</t>
  </si>
  <si>
    <t>専門的技術的職業従事者</t>
    <phoneticPr fontId="3"/>
  </si>
  <si>
    <t>管理的職業従事者</t>
    <phoneticPr fontId="3"/>
  </si>
  <si>
    <t>事務従事者</t>
    <phoneticPr fontId="3"/>
  </si>
  <si>
    <t>販売従事者</t>
    <phoneticPr fontId="3"/>
  </si>
  <si>
    <t>サービス職業従事者</t>
    <phoneticPr fontId="3"/>
  </si>
  <si>
    <t>保安職業従事者</t>
    <phoneticPr fontId="3"/>
  </si>
  <si>
    <t>農林・漁業従事者</t>
    <rPh sb="3" eb="5">
      <t>ギョギョウ</t>
    </rPh>
    <rPh sb="5" eb="8">
      <t>ジュウジシャ</t>
    </rPh>
    <phoneticPr fontId="3"/>
  </si>
  <si>
    <t>運輸・通信従事者</t>
    <phoneticPr fontId="3"/>
  </si>
  <si>
    <t>-</t>
    <phoneticPr fontId="3"/>
  </si>
  <si>
    <t>技能工・生産工程作業者及び
労務作業者, 採掘作業者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</si>
  <si>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</si>
  <si>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</si>
  <si>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</si>
  <si>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</si>
  <si>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3"/>
  </si>
  <si>
    <t>各年10月1日現在　国勢調査</t>
    <rPh sb="0" eb="2">
      <t>カクネン</t>
    </rPh>
    <rPh sb="4" eb="5">
      <t>ガツ</t>
    </rPh>
    <rPh sb="6" eb="9">
      <t>ニチゲンザイ</t>
    </rPh>
    <phoneticPr fontId="3"/>
  </si>
  <si>
    <t>24．従業地・常住地・産業別15歳以上就業者数</t>
    <rPh sb="3" eb="5">
      <t>ジュウギョウ</t>
    </rPh>
    <rPh sb="5" eb="6">
      <t>チ</t>
    </rPh>
    <rPh sb="7" eb="9">
      <t>ジョウジュウ</t>
    </rPh>
    <rPh sb="9" eb="10">
      <t>チ</t>
    </rPh>
    <rPh sb="11" eb="13">
      <t>サンギョウ</t>
    </rPh>
    <rPh sb="13" eb="14">
      <t>ベツ</t>
    </rPh>
    <rPh sb="16" eb="19">
      <t>サイイジョウ</t>
    </rPh>
    <rPh sb="19" eb="20">
      <t>ジュ</t>
    </rPh>
    <rPh sb="20" eb="21">
      <t>ギョウ</t>
    </rPh>
    <rPh sb="21" eb="22">
      <t>モノ</t>
    </rPh>
    <rPh sb="22" eb="23">
      <t>スウ</t>
    </rPh>
    <phoneticPr fontId="3"/>
  </si>
  <si>
    <t xml:space="preserve">区分 </t>
    <rPh sb="0" eb="2">
      <t>クブン</t>
    </rPh>
    <phoneticPr fontId="3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</si>
  <si>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</si>
  <si>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18"/>
  </si>
  <si>
    <t>総　数</t>
    <rPh sb="0" eb="1">
      <t>フサ</t>
    </rPh>
    <rPh sb="2" eb="3">
      <t>カズ</t>
    </rPh>
    <phoneticPr fontId="18"/>
  </si>
  <si>
    <t>東広島市内で従業</t>
    <rPh sb="0" eb="5">
      <t>ヒガシヒロシマシナイ</t>
    </rPh>
    <phoneticPr fontId="18"/>
  </si>
  <si>
    <t>東広島市外で従業</t>
    <rPh sb="0" eb="3">
      <t>ヒガシヒロシマ</t>
    </rPh>
    <rPh sb="3" eb="5">
      <t>シガイ</t>
    </rPh>
    <phoneticPr fontId="18"/>
  </si>
  <si>
    <t>東広島市内に常住</t>
    <rPh sb="0" eb="1">
      <t>ヒガシ</t>
    </rPh>
    <rPh sb="1" eb="4">
      <t>ヒロシマシ</t>
    </rPh>
    <rPh sb="4" eb="5">
      <t>ナイ</t>
    </rPh>
    <phoneticPr fontId="18"/>
  </si>
  <si>
    <t>東広島市外に常住</t>
    <rPh sb="0" eb="3">
      <t>ヒガシヒロシマ</t>
    </rPh>
    <rPh sb="3" eb="5">
      <t>シガイ</t>
    </rPh>
    <phoneticPr fontId="18"/>
  </si>
  <si>
    <t xml:space="preserve"> 産業別</t>
    <rPh sb="1" eb="3">
      <t>サンギョウ</t>
    </rPh>
    <rPh sb="3" eb="4">
      <t>ベツ</t>
    </rPh>
    <phoneticPr fontId="18"/>
  </si>
  <si>
    <t>総　　　　　数　</t>
    <rPh sb="0" eb="1">
      <t>フサ</t>
    </rPh>
    <rPh sb="6" eb="7">
      <t>カズ</t>
    </rPh>
    <phoneticPr fontId="18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</si>
  <si>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</si>
  <si>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　　　　業</t>
    <rPh sb="0" eb="1">
      <t>ノウ</t>
    </rPh>
    <rPh sb="5" eb="6">
      <t>ギョウ</t>
    </rPh>
    <phoneticPr fontId="18"/>
  </si>
  <si>
    <t>第2次産業</t>
    <rPh sb="0" eb="1">
      <t>ダイ</t>
    </rPh>
    <rPh sb="2" eb="3">
      <t>ジ</t>
    </rPh>
    <rPh sb="3" eb="5">
      <t>サンギョウ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</si>
  <si>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8"/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</si>
  <si>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</si>
  <si>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</si>
  <si>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</si>
  <si>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18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</si>
  <si>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8"/>
  </si>
  <si>
    <t>金融業,保険業</t>
    <rPh sb="0" eb="3">
      <t>キンユウギョウ</t>
    </rPh>
    <rPh sb="4" eb="7">
      <t>ホケンギョウ</t>
    </rPh>
    <phoneticPr fontId="18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</si>
  <si>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</si>
  <si>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</si>
  <si>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</si>
  <si>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</si>
  <si>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</si>
  <si>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</si>
  <si>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</si>
  <si>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</si>
  <si>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</si>
  <si>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18"/>
  </si>
  <si>
    <t>注　「東広島市外で従業」、「東広島市内に常住」には従業地不詳を含む。</t>
    <rPh sb="0" eb="1">
      <t>チュウ</t>
    </rPh>
    <rPh sb="3" eb="6">
      <t>ヒガシヒロシマ</t>
    </rPh>
    <rPh sb="6" eb="8">
      <t>シガイ</t>
    </rPh>
    <rPh sb="9" eb="11">
      <t>ジュウギョウ</t>
    </rPh>
    <rPh sb="14" eb="19">
      <t>ヒガシヒロシマシナイ</t>
    </rPh>
    <rPh sb="20" eb="22">
      <t>ジョウジュウ</t>
    </rPh>
    <rPh sb="25" eb="27">
      <t>ジュウギョウ</t>
    </rPh>
    <rPh sb="27" eb="28">
      <t>チ</t>
    </rPh>
    <rPh sb="28" eb="30">
      <t>フショウ</t>
    </rPh>
    <rPh sb="31" eb="32">
      <t>フク</t>
    </rPh>
    <phoneticPr fontId="3"/>
  </si>
  <si>
    <t>2010(平成22)年10月1日現在　国勢調査</t>
    <rPh sb="5" eb="6">
      <t>ヒラ</t>
    </rPh>
    <rPh sb="6" eb="7">
      <t>セイ</t>
    </rPh>
    <rPh sb="10" eb="11">
      <t>ネン</t>
    </rPh>
    <rPh sb="13" eb="14">
      <t>ガツ</t>
    </rPh>
    <rPh sb="15" eb="18">
      <t>ニチゲンザイ</t>
    </rPh>
    <phoneticPr fontId="18"/>
  </si>
  <si>
    <t>25．従業地・通学地による年齢・男女別人口、15歳以上就業者数及び通学者数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ネンレイ</t>
    </rPh>
    <rPh sb="16" eb="18">
      <t>ダンジョ</t>
    </rPh>
    <rPh sb="18" eb="19">
      <t>ベツ</t>
    </rPh>
    <rPh sb="19" eb="21">
      <t>ジンコウ</t>
    </rPh>
    <phoneticPr fontId="13"/>
  </si>
  <si>
    <t>東　　　広　　　島　　　市　　　民</t>
    <rPh sb="0" eb="1">
      <t>ヒガシ</t>
    </rPh>
    <rPh sb="4" eb="5">
      <t>ヒロ</t>
    </rPh>
    <rPh sb="8" eb="9">
      <t>シマ</t>
    </rPh>
    <rPh sb="12" eb="13">
      <t>シ</t>
    </rPh>
    <rPh sb="16" eb="17">
      <t>タミ</t>
    </rPh>
    <phoneticPr fontId="13"/>
  </si>
  <si>
    <t>従業地・通学地が
東広島市内の他市町村民</t>
    <rPh sb="0" eb="2">
      <t>ジュウギョウ</t>
    </rPh>
    <rPh sb="2" eb="3">
      <t>チ</t>
    </rPh>
    <rPh sb="4" eb="6">
      <t>ツウガク</t>
    </rPh>
    <rPh sb="6" eb="7">
      <t>チ</t>
    </rPh>
    <rPh sb="9" eb="13">
      <t>ヒガシヒロシマシ</t>
    </rPh>
    <rPh sb="13" eb="14">
      <t>ナイ</t>
    </rPh>
    <phoneticPr fontId="13"/>
  </si>
  <si>
    <t>昼　間
人　口</t>
    <rPh sb="0" eb="1">
      <t>ヒル</t>
    </rPh>
    <rPh sb="2" eb="3">
      <t>アイダ</t>
    </rPh>
    <phoneticPr fontId="13"/>
  </si>
  <si>
    <t>総　数
(夜間人口）</t>
    <rPh sb="0" eb="1">
      <t>フサ</t>
    </rPh>
    <rPh sb="2" eb="3">
      <t>カズ</t>
    </rPh>
    <phoneticPr fontId="13"/>
  </si>
  <si>
    <t>従業地・通学地が
東 広 島 市 内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</si>
  <si>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従業地・通学地が
東 広 島 市 外</t>
    <rPh sb="0" eb="2">
      <t>ジュウギョウ</t>
    </rPh>
    <rPh sb="2" eb="3">
      <t>チ</t>
    </rPh>
    <rPh sb="4" eb="6">
      <t>ツウガク</t>
    </rPh>
    <rPh sb="6" eb="7">
      <t>チ</t>
    </rPh>
    <phoneticPr fontId="13"/>
  </si>
  <si>
    <t>従業も
通学も
していない</t>
    <rPh sb="0" eb="2">
      <t>ジュウギョウ</t>
    </rPh>
    <phoneticPr fontId="13"/>
  </si>
  <si>
    <t>通学者</t>
    <rPh sb="0" eb="3">
      <t>ツウガクシャ</t>
    </rPh>
    <phoneticPr fontId="13"/>
  </si>
  <si>
    <t>年齢・</t>
  </si>
  <si>
    <t>性別</t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</si>
  <si>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</si>
  <si>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</si>
  <si>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</si>
  <si>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</si>
  <si>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</si>
  <si>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</si>
  <si>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</si>
  <si>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</si>
  <si>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</si>
  <si>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</si>
  <si>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</si>
  <si>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65～74歳</t>
    <rPh sb="5" eb="6">
      <t>サイ</t>
    </rPh>
    <phoneticPr fontId="13"/>
  </si>
  <si>
    <t>75歳以上</t>
    <rPh sb="2" eb="3">
      <t>サイ</t>
    </rPh>
    <rPh sb="3" eb="5">
      <t>イジョウ</t>
    </rPh>
    <phoneticPr fontId="13"/>
  </si>
  <si>
    <t>不詳</t>
    <rPh sb="0" eb="2">
      <t>フショウ</t>
    </rPh>
    <phoneticPr fontId="13"/>
  </si>
  <si>
    <t>15歳未満</t>
    <phoneticPr fontId="13"/>
  </si>
  <si>
    <t>15～19歳</t>
    <phoneticPr fontId="13"/>
  </si>
  <si>
    <t>20～24歳</t>
    <phoneticPr fontId="13"/>
  </si>
  <si>
    <t>25～29歳</t>
    <phoneticPr fontId="13"/>
  </si>
  <si>
    <t>30～34歳</t>
    <phoneticPr fontId="13"/>
  </si>
  <si>
    <t>35～39歳</t>
    <phoneticPr fontId="13"/>
  </si>
  <si>
    <t>40～44歳</t>
    <phoneticPr fontId="13"/>
  </si>
  <si>
    <t>45～49歳</t>
    <phoneticPr fontId="13"/>
  </si>
  <si>
    <t>50～54歳</t>
    <phoneticPr fontId="13"/>
  </si>
  <si>
    <t>55～59歳</t>
    <phoneticPr fontId="13"/>
  </si>
  <si>
    <t>60～64歳</t>
    <phoneticPr fontId="13"/>
  </si>
  <si>
    <t>　注　総数は労働力状態「不詳」を含む。</t>
    <rPh sb="1" eb="2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3"/>
  </si>
  <si>
    <t>26．流出先・流入先別15歳以上就業者数及び通学者数</t>
    <rPh sb="3" eb="5">
      <t>リュウシュツ</t>
    </rPh>
    <rPh sb="5" eb="6">
      <t>サキ</t>
    </rPh>
    <rPh sb="7" eb="9">
      <t>リュウニュウ</t>
    </rPh>
    <rPh sb="9" eb="10">
      <t>サキ</t>
    </rPh>
    <rPh sb="10" eb="11">
      <t>ベツ</t>
    </rPh>
    <rPh sb="13" eb="16">
      <t>サイイジョウ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13"/>
  </si>
  <si>
    <t>東　広　島　市　か　ら</t>
    <rPh sb="0" eb="1">
      <t>ヒガシ</t>
    </rPh>
    <rPh sb="2" eb="3">
      <t>ヒロ</t>
    </rPh>
    <rPh sb="4" eb="5">
      <t>シマ</t>
    </rPh>
    <rPh sb="6" eb="7">
      <t>シ</t>
    </rPh>
    <phoneticPr fontId="13"/>
  </si>
  <si>
    <t>他　市　町　村　か　ら</t>
    <rPh sb="0" eb="1">
      <t>タ</t>
    </rPh>
    <rPh sb="2" eb="3">
      <t>シ</t>
    </rPh>
    <rPh sb="4" eb="5">
      <t>マチ</t>
    </rPh>
    <rPh sb="6" eb="7">
      <t>ムラ</t>
    </rPh>
    <phoneticPr fontId="13"/>
  </si>
  <si>
    <t>東広島市から他市町村へ（流出）</t>
    <rPh sb="0" eb="1">
      <t>ヒガシ</t>
    </rPh>
    <rPh sb="1" eb="2">
      <t>ヒロ</t>
    </rPh>
    <rPh sb="2" eb="3">
      <t>シマ</t>
    </rPh>
    <rPh sb="3" eb="4">
      <t>シ</t>
    </rPh>
    <rPh sb="6" eb="8">
      <t>タシ</t>
    </rPh>
    <rPh sb="8" eb="10">
      <t>チョウソン</t>
    </rPh>
    <rPh sb="12" eb="14">
      <t>リュウシュツ</t>
    </rPh>
    <phoneticPr fontId="13"/>
  </si>
  <si>
    <t>他市町村から東広島市へ（流入）</t>
    <rPh sb="0" eb="1">
      <t>タ</t>
    </rPh>
    <rPh sb="1" eb="2">
      <t>シ</t>
    </rPh>
    <rPh sb="2" eb="3">
      <t>マチ</t>
    </rPh>
    <rPh sb="3" eb="4">
      <t>ムラ</t>
    </rPh>
    <rPh sb="6" eb="10">
      <t>ヒガシヒロシマシ</t>
    </rPh>
    <rPh sb="12" eb="14">
      <t>リュウニュウ</t>
    </rPh>
    <phoneticPr fontId="13"/>
  </si>
  <si>
    <t>市町村</t>
    <rPh sb="0" eb="3">
      <t>シチョウソン</t>
    </rPh>
    <phoneticPr fontId="13"/>
  </si>
  <si>
    <t>県内</t>
    <rPh sb="0" eb="2">
      <t>ケンナイ</t>
    </rPh>
    <phoneticPr fontId="13"/>
  </si>
  <si>
    <t>広島市</t>
    <rPh sb="0" eb="3">
      <t>ヒロシマシ</t>
    </rPh>
    <phoneticPr fontId="13"/>
  </si>
  <si>
    <t>呉市</t>
    <rPh sb="0" eb="2">
      <t>クレシ</t>
    </rPh>
    <phoneticPr fontId="13"/>
  </si>
  <si>
    <t>竹原市</t>
    <rPh sb="0" eb="3">
      <t>タケハラシ</t>
    </rPh>
    <phoneticPr fontId="13"/>
  </si>
  <si>
    <t>三原市</t>
    <rPh sb="0" eb="3">
      <t>ミハラシ</t>
    </rPh>
    <phoneticPr fontId="13"/>
  </si>
  <si>
    <t>尾道市</t>
    <rPh sb="0" eb="3">
      <t>オノミチシ</t>
    </rPh>
    <phoneticPr fontId="13"/>
  </si>
  <si>
    <t>福山市</t>
    <rPh sb="0" eb="3">
      <t>フクヤマシ</t>
    </rPh>
    <phoneticPr fontId="13"/>
  </si>
  <si>
    <t>府中市</t>
    <rPh sb="0" eb="2">
      <t>フチュウ</t>
    </rPh>
    <rPh sb="2" eb="3">
      <t>シ</t>
    </rPh>
    <phoneticPr fontId="13"/>
  </si>
  <si>
    <t>三次市</t>
    <rPh sb="0" eb="3">
      <t>ミヨシシ</t>
    </rPh>
    <phoneticPr fontId="13"/>
  </si>
  <si>
    <t>庄原市</t>
    <rPh sb="0" eb="3">
      <t>ショウバラシ</t>
    </rPh>
    <phoneticPr fontId="13"/>
  </si>
  <si>
    <t>大竹市</t>
    <rPh sb="0" eb="3">
      <t>オオタケシ</t>
    </rPh>
    <phoneticPr fontId="13"/>
  </si>
  <si>
    <t>廿日市市</t>
    <rPh sb="0" eb="4">
      <t>ハツカイチシ</t>
    </rPh>
    <phoneticPr fontId="13"/>
  </si>
  <si>
    <t>安芸高田市</t>
    <rPh sb="0" eb="2">
      <t>アキ</t>
    </rPh>
    <rPh sb="2" eb="4">
      <t>タカタ</t>
    </rPh>
    <rPh sb="4" eb="5">
      <t>シ</t>
    </rPh>
    <phoneticPr fontId="13"/>
  </si>
  <si>
    <t>江田島市</t>
    <rPh sb="0" eb="3">
      <t>エタジマ</t>
    </rPh>
    <rPh sb="3" eb="4">
      <t>シ</t>
    </rPh>
    <phoneticPr fontId="13"/>
  </si>
  <si>
    <t>府中町</t>
    <rPh sb="0" eb="3">
      <t>フチュウチョウ</t>
    </rPh>
    <phoneticPr fontId="13"/>
  </si>
  <si>
    <t>海田町</t>
    <rPh sb="0" eb="3">
      <t>カイタチョウ</t>
    </rPh>
    <phoneticPr fontId="13"/>
  </si>
  <si>
    <t>熊野町</t>
    <rPh sb="0" eb="3">
      <t>クマノチョウ</t>
    </rPh>
    <phoneticPr fontId="13"/>
  </si>
  <si>
    <t>坂町</t>
    <rPh sb="0" eb="1">
      <t>サカ</t>
    </rPh>
    <rPh sb="1" eb="2">
      <t>チョウ</t>
    </rPh>
    <phoneticPr fontId="13"/>
  </si>
  <si>
    <t>安芸太田町</t>
    <rPh sb="0" eb="2">
      <t>アキ</t>
    </rPh>
    <rPh sb="2" eb="5">
      <t>オオタチョウ</t>
    </rPh>
    <phoneticPr fontId="13"/>
  </si>
  <si>
    <t>北広島町</t>
    <rPh sb="0" eb="3">
      <t>キタヒロシマ</t>
    </rPh>
    <rPh sb="3" eb="4">
      <t>チョウ</t>
    </rPh>
    <phoneticPr fontId="13"/>
  </si>
  <si>
    <t>大崎上島町</t>
    <rPh sb="0" eb="2">
      <t>オオサキ</t>
    </rPh>
    <rPh sb="2" eb="4">
      <t>カミジマ</t>
    </rPh>
    <rPh sb="4" eb="5">
      <t>チョウ</t>
    </rPh>
    <phoneticPr fontId="13"/>
  </si>
  <si>
    <t>世羅町</t>
    <rPh sb="0" eb="3">
      <t>セラチョウ</t>
    </rPh>
    <phoneticPr fontId="13"/>
  </si>
  <si>
    <t>神石高原町</t>
    <rPh sb="0" eb="2">
      <t>ジンセキ</t>
    </rPh>
    <rPh sb="2" eb="4">
      <t>コウゲン</t>
    </rPh>
    <rPh sb="4" eb="5">
      <t>チョウ</t>
    </rPh>
    <phoneticPr fontId="13"/>
  </si>
  <si>
    <t>他県</t>
    <rPh sb="0" eb="2">
      <t>タケン</t>
    </rPh>
    <phoneticPr fontId="13"/>
  </si>
  <si>
    <t>2010（平成22）年10月 1日現在　国勢調査</t>
    <rPh sb="5" eb="7">
      <t>ヘイセイ</t>
    </rPh>
    <rPh sb="10" eb="11">
      <t>ネン</t>
    </rPh>
    <rPh sb="13" eb="14">
      <t>ガツ</t>
    </rPh>
    <rPh sb="16" eb="17">
      <t>ニチ</t>
    </rPh>
    <rPh sb="17" eb="19">
      <t>ゲンザイ</t>
    </rPh>
    <phoneticPr fontId="13"/>
  </si>
  <si>
    <t>27．住宅の建て方別住宅に住む主世帯数、主世帯人員、1世帯当たり人員</t>
    <rPh sb="3" eb="5">
      <t>ジュウタク</t>
    </rPh>
    <rPh sb="9" eb="10">
      <t>ベツ</t>
    </rPh>
    <phoneticPr fontId="18"/>
  </si>
  <si>
    <t>住宅に住む
主世帯数</t>
    <rPh sb="0" eb="2">
      <t>ジュウタク</t>
    </rPh>
    <rPh sb="3" eb="4">
      <t>ス</t>
    </rPh>
    <rPh sb="6" eb="7">
      <t>シュ</t>
    </rPh>
    <rPh sb="7" eb="10">
      <t>セタイスウ</t>
    </rPh>
    <phoneticPr fontId="18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</si>
  <si>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0">
      <t>ジン</t>
    </rPh>
    <rPh sb="10" eb="11">
      <t>イン</t>
    </rPh>
    <phoneticPr fontId="18"/>
  </si>
  <si>
    <t>１世帯当たり
人員</t>
    <rPh sb="1" eb="2">
      <t>ヨ</t>
    </rPh>
    <rPh sb="2" eb="3">
      <t>オビ</t>
    </rPh>
    <rPh sb="3" eb="4">
      <t>ア</t>
    </rPh>
    <rPh sb="7" eb="9">
      <t>ジンイン</t>
    </rPh>
    <phoneticPr fontId="18"/>
  </si>
  <si>
    <t>住宅の建て方</t>
    <rPh sb="0" eb="2">
      <t>ジュウタク</t>
    </rPh>
    <rPh sb="3" eb="4">
      <t>タ</t>
    </rPh>
    <rPh sb="5" eb="6">
      <t>カタ</t>
    </rPh>
    <phoneticPr fontId="18"/>
  </si>
  <si>
    <t>一　　戸　　建</t>
    <rPh sb="0" eb="1">
      <t>１</t>
    </rPh>
    <rPh sb="3" eb="4">
      <t>ト</t>
    </rPh>
    <rPh sb="6" eb="7">
      <t>ダ</t>
    </rPh>
    <phoneticPr fontId="18"/>
  </si>
  <si>
    <t>長　　屋　　建</t>
    <rPh sb="0" eb="1">
      <t>チョウ</t>
    </rPh>
    <rPh sb="3" eb="4">
      <t>ヤ</t>
    </rPh>
    <rPh sb="6" eb="7">
      <t>タ</t>
    </rPh>
    <phoneticPr fontId="18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</si>
  <si>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18"/>
  </si>
  <si>
    <t>1，2階建</t>
    <rPh sb="3" eb="4">
      <t>カイ</t>
    </rPh>
    <rPh sb="4" eb="5">
      <t>タ</t>
    </rPh>
    <phoneticPr fontId="18"/>
  </si>
  <si>
    <t>3～5階建</t>
    <rPh sb="3" eb="4">
      <t>カイ</t>
    </rPh>
    <rPh sb="4" eb="5">
      <t>タ</t>
    </rPh>
    <phoneticPr fontId="18"/>
  </si>
  <si>
    <t>6～10階建</t>
    <rPh sb="4" eb="6">
      <t>ガイダテ</t>
    </rPh>
    <phoneticPr fontId="18"/>
  </si>
  <si>
    <t>11階建以上</t>
    <rPh sb="2" eb="3">
      <t>カイ</t>
    </rPh>
    <rPh sb="3" eb="4">
      <t>タ</t>
    </rPh>
    <rPh sb="4" eb="6">
      <t>イジョウ</t>
    </rPh>
    <phoneticPr fontId="18"/>
  </si>
  <si>
    <t>そ　　の　　他</t>
    <rPh sb="6" eb="7">
      <t>タ</t>
    </rPh>
    <phoneticPr fontId="18"/>
  </si>
  <si>
    <t>2010(平成22)年10月 1日現在　国勢調査</t>
    <rPh sb="5" eb="6">
      <t>ヒラ</t>
    </rPh>
    <rPh sb="6" eb="7">
      <t>セイ</t>
    </rPh>
    <rPh sb="10" eb="11">
      <t>ネン</t>
    </rPh>
    <rPh sb="13" eb="14">
      <t>ガツ</t>
    </rPh>
    <rPh sb="16" eb="19">
      <t>ニチゲンザイ</t>
    </rPh>
    <phoneticPr fontId="18"/>
  </si>
  <si>
    <t>28．住居の種類･住宅の所有の関係別一般世帯数、一般世帯人員、</t>
    <phoneticPr fontId="18"/>
  </si>
  <si>
    <t xml:space="preserve"> 　　1世帯当たり人員</t>
    <phoneticPr fontId="18"/>
  </si>
  <si>
    <t>単位：人、世帯</t>
    <rPh sb="3" eb="4">
      <t>ニン</t>
    </rPh>
    <rPh sb="5" eb="7">
      <t>セタイ</t>
    </rPh>
    <phoneticPr fontId="3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</si>
  <si>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</si>
  <si>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</si>
  <si>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居住の種類</t>
    <rPh sb="0" eb="2">
      <t>キョジュウ</t>
    </rPh>
    <rPh sb="3" eb="5">
      <t>シュルイ</t>
    </rPh>
    <phoneticPr fontId="18"/>
  </si>
  <si>
    <t>一 　　般 　　世 　　帯</t>
    <rPh sb="0" eb="1">
      <t>１</t>
    </rPh>
    <rPh sb="4" eb="5">
      <t>バン</t>
    </rPh>
    <rPh sb="8" eb="9">
      <t>ヨ</t>
    </rPh>
    <rPh sb="12" eb="13">
      <t>オビ</t>
    </rPh>
    <phoneticPr fontId="18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</si>
  <si>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8">
      <t>ヨ</t>
    </rPh>
    <rPh sb="8" eb="9">
      <t>オビ</t>
    </rPh>
    <phoneticPr fontId="18"/>
  </si>
  <si>
    <t xml:space="preserve">        主 　　世　 　帯</t>
    <rPh sb="8" eb="9">
      <t>シュ</t>
    </rPh>
    <rPh sb="12" eb="13">
      <t>ヨ</t>
    </rPh>
    <rPh sb="16" eb="17">
      <t>オビ</t>
    </rPh>
    <phoneticPr fontId="18"/>
  </si>
  <si>
    <t>持　 ち　 家</t>
    <rPh sb="0" eb="1">
      <t>モ</t>
    </rPh>
    <rPh sb="6" eb="7">
      <t>イエ</t>
    </rPh>
    <phoneticPr fontId="18"/>
  </si>
  <si>
    <t>公営・公団・    公社の借家</t>
    <rPh sb="0" eb="1">
      <t>オオヤケ</t>
    </rPh>
    <rPh sb="1" eb="2">
      <t>エイ</t>
    </rPh>
    <rPh sb="3" eb="4">
      <t>オオヤケ</t>
    </rPh>
    <rPh sb="4" eb="5">
      <t>ダン</t>
    </rPh>
    <rPh sb="10" eb="11">
      <t>オオヤケ</t>
    </rPh>
    <rPh sb="11" eb="12">
      <t>シャ</t>
    </rPh>
    <rPh sb="13" eb="14">
      <t>シャク</t>
    </rPh>
    <rPh sb="14" eb="15">
      <t>イエ</t>
    </rPh>
    <phoneticPr fontId="18"/>
  </si>
  <si>
    <t>民営の借家</t>
    <rPh sb="0" eb="1">
      <t>タミ</t>
    </rPh>
    <rPh sb="1" eb="2">
      <t>エイ</t>
    </rPh>
    <rPh sb="3" eb="4">
      <t>シャク</t>
    </rPh>
    <rPh sb="4" eb="5">
      <t>イエ</t>
    </rPh>
    <phoneticPr fontId="18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</si>
  <si>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18"/>
  </si>
  <si>
    <t xml:space="preserve">        間　　 借　 　り</t>
    <rPh sb="8" eb="9">
      <t>アイダ</t>
    </rPh>
    <rPh sb="12" eb="13">
      <t>シャク</t>
    </rPh>
    <phoneticPr fontId="18"/>
  </si>
  <si>
    <t>住宅以外に住む一般世帯</t>
    <rPh sb="0" eb="2">
      <t>ジュウタク</t>
    </rPh>
    <rPh sb="2" eb="4">
      <t>イガイ</t>
    </rPh>
    <rPh sb="5" eb="6">
      <t>ス</t>
    </rPh>
    <rPh sb="7" eb="8">
      <t>１</t>
    </rPh>
    <rPh sb="8" eb="9">
      <t>バン</t>
    </rPh>
    <rPh sb="9" eb="10">
      <t>ヨ</t>
    </rPh>
    <rPh sb="10" eb="11">
      <t>オビ</t>
    </rPh>
    <phoneticPr fontId="18"/>
  </si>
  <si>
    <t>29．人口集中地区人口（ＤＩＤ）</t>
    <rPh sb="3" eb="5">
      <t>ジンコウ</t>
    </rPh>
    <rPh sb="5" eb="7">
      <t>シュウチュウ</t>
    </rPh>
    <rPh sb="7" eb="9">
      <t>チク</t>
    </rPh>
    <rPh sb="9" eb="11">
      <t>ジンコウ</t>
    </rPh>
    <phoneticPr fontId="18"/>
  </si>
  <si>
    <t>単位：人、％、ｋ㎡　</t>
    <rPh sb="3" eb="4">
      <t>ニン</t>
    </rPh>
    <phoneticPr fontId="3"/>
  </si>
  <si>
    <t>人　　口</t>
    <rPh sb="0" eb="1">
      <t>ヒト</t>
    </rPh>
    <rPh sb="3" eb="4">
      <t>クチ</t>
    </rPh>
    <phoneticPr fontId="18"/>
  </si>
  <si>
    <t>対前回調査
人口増減</t>
    <rPh sb="0" eb="1">
      <t>タイ</t>
    </rPh>
    <rPh sb="1" eb="2">
      <t>マエ</t>
    </rPh>
    <rPh sb="2" eb="3">
      <t>カイ</t>
    </rPh>
    <rPh sb="3" eb="4">
      <t>チョウ</t>
    </rPh>
    <rPh sb="4" eb="5">
      <t>ジャ</t>
    </rPh>
    <rPh sb="6" eb="8">
      <t>ジンコウ</t>
    </rPh>
    <rPh sb="8" eb="10">
      <t>ゾウゲン</t>
    </rPh>
    <phoneticPr fontId="18"/>
  </si>
  <si>
    <t>面積</t>
    <rPh sb="0" eb="2">
      <t>メンセキ</t>
    </rPh>
    <phoneticPr fontId="18"/>
  </si>
  <si>
    <t>人口密度
（1ｋ㎡当たり）</t>
    <rPh sb="0" eb="1">
      <t>ヒト</t>
    </rPh>
    <rPh sb="1" eb="2">
      <t>クチ</t>
    </rPh>
    <rPh sb="2" eb="3">
      <t>ミツ</t>
    </rPh>
    <rPh sb="3" eb="4">
      <t>タビ</t>
    </rPh>
    <phoneticPr fontId="18"/>
  </si>
  <si>
    <t>年　　次</t>
    <rPh sb="0" eb="1">
      <t>トシ</t>
    </rPh>
    <rPh sb="3" eb="4">
      <t>ツギ</t>
    </rPh>
    <phoneticPr fontId="18"/>
  </si>
  <si>
    <t>実数</t>
    <rPh sb="0" eb="2">
      <t>ジッスウ</t>
    </rPh>
    <phoneticPr fontId="18"/>
  </si>
  <si>
    <t>率</t>
    <rPh sb="0" eb="1">
      <t>リツ</t>
    </rPh>
    <phoneticPr fontId="18"/>
  </si>
  <si>
    <t>注　2000（平成12）年から、高美が丘地区が人口集中地区に加わった。</t>
    <rPh sb="0" eb="1">
      <t>チュウ</t>
    </rPh>
    <rPh sb="7" eb="9">
      <t>ヘイセイ</t>
    </rPh>
    <rPh sb="12" eb="13">
      <t>ネン</t>
    </rPh>
    <rPh sb="16" eb="18">
      <t>タカミ</t>
    </rPh>
    <rPh sb="19" eb="20">
      <t>オカ</t>
    </rPh>
    <rPh sb="20" eb="22">
      <t>チク</t>
    </rPh>
    <rPh sb="23" eb="25">
      <t>ジンコウ</t>
    </rPh>
    <rPh sb="25" eb="27">
      <t>シュウチュウ</t>
    </rPh>
    <rPh sb="27" eb="29">
      <t>チク</t>
    </rPh>
    <rPh sb="30" eb="31">
      <t>クワ</t>
    </rPh>
    <phoneticPr fontId="18"/>
  </si>
  <si>
    <t>各年10月 1日現在　国勢調査</t>
    <rPh sb="0" eb="1">
      <t>カク</t>
    </rPh>
    <rPh sb="1" eb="2">
      <t>ネン</t>
    </rPh>
    <rPh sb="4" eb="5">
      <t>ガツ</t>
    </rPh>
    <rPh sb="7" eb="10">
      <t>ニチゲンザイ</t>
    </rPh>
    <phoneticPr fontId="18"/>
  </si>
  <si>
    <t>　　 2005（平成17）年から、八本松地区が人口集中地区に加わった。</t>
    <rPh sb="8" eb="10">
      <t>ヘイセイ</t>
    </rPh>
    <rPh sb="13" eb="14">
      <t>ネン</t>
    </rPh>
    <rPh sb="17" eb="20">
      <t>ハチホンマツ</t>
    </rPh>
    <rPh sb="20" eb="22">
      <t>チク</t>
    </rPh>
    <rPh sb="23" eb="25">
      <t>ジンコウ</t>
    </rPh>
    <rPh sb="25" eb="27">
      <t>シュウチュウ</t>
    </rPh>
    <rPh sb="27" eb="29">
      <t>チク</t>
    </rPh>
    <rPh sb="30" eb="31">
      <t>クワ</t>
    </rPh>
    <phoneticPr fontId="18"/>
  </si>
  <si>
    <t>人口集中地区＝</t>
    <rPh sb="0" eb="2">
      <t>ジンコウ</t>
    </rPh>
    <rPh sb="2" eb="4">
      <t>シュウチュウ</t>
    </rPh>
    <rPh sb="4" eb="6">
      <t>チク</t>
    </rPh>
    <phoneticPr fontId="18"/>
  </si>
  <si>
    <t>市区町村の境域内で人口密度が約4,000人以上の調査区が互いに隣接して</t>
    <rPh sb="0" eb="2">
      <t>シク</t>
    </rPh>
    <rPh sb="2" eb="4">
      <t>チョウソン</t>
    </rPh>
    <rPh sb="5" eb="7">
      <t>キョウイキ</t>
    </rPh>
    <rPh sb="7" eb="8">
      <t>ナイ</t>
    </rPh>
    <rPh sb="9" eb="11">
      <t>ジンコウ</t>
    </rPh>
    <rPh sb="11" eb="13">
      <t>ミツド</t>
    </rPh>
    <rPh sb="14" eb="15">
      <t>ヤク</t>
    </rPh>
    <rPh sb="20" eb="21">
      <t>ニン</t>
    </rPh>
    <rPh sb="21" eb="23">
      <t>イジョウ</t>
    </rPh>
    <rPh sb="24" eb="27">
      <t>チョウサク</t>
    </rPh>
    <rPh sb="28" eb="29">
      <t>タガ</t>
    </rPh>
    <rPh sb="31" eb="33">
      <t>リンセツ</t>
    </rPh>
    <phoneticPr fontId="18"/>
  </si>
  <si>
    <t>その人口が5,000人以上となる地域</t>
    <rPh sb="2" eb="4">
      <t>ジンコウ</t>
    </rPh>
    <rPh sb="10" eb="11">
      <t>ニン</t>
    </rPh>
    <rPh sb="11" eb="13">
      <t>イジョウ</t>
    </rPh>
    <rPh sb="16" eb="18">
      <t>チイキ</t>
    </rPh>
    <phoneticPr fontId="18"/>
  </si>
  <si>
    <t>1985(昭60）年</t>
    <rPh sb="5" eb="6">
      <t>アキラ</t>
    </rPh>
    <rPh sb="9" eb="10">
      <t>ネン</t>
    </rPh>
    <phoneticPr fontId="11"/>
  </si>
  <si>
    <t>1990(平 2）年</t>
    <rPh sb="5" eb="6">
      <t>ヒラ</t>
    </rPh>
    <rPh sb="9" eb="10">
      <t>ネン</t>
    </rPh>
    <phoneticPr fontId="11"/>
  </si>
  <si>
    <t>1995(平 7）年</t>
    <rPh sb="5" eb="6">
      <t>ヒラ</t>
    </rPh>
    <rPh sb="9" eb="10">
      <t>ネン</t>
    </rPh>
    <phoneticPr fontId="11"/>
  </si>
  <si>
    <t>2000(平12）年</t>
    <rPh sb="5" eb="6">
      <t>ヒラ</t>
    </rPh>
    <rPh sb="9" eb="10">
      <t>ネン</t>
    </rPh>
    <phoneticPr fontId="11"/>
  </si>
  <si>
    <t>2005(平17）年</t>
    <rPh sb="5" eb="6">
      <t>ヒラ</t>
    </rPh>
    <rPh sb="9" eb="10">
      <t>ネン</t>
    </rPh>
    <phoneticPr fontId="11"/>
  </si>
  <si>
    <t>2010(平22）年</t>
    <rPh sb="5" eb="6">
      <t>ヒラ</t>
    </rPh>
    <rPh sb="9" eb="10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</si>
</sst>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#,##0;;\-"/>
    <numFmt numFmtId="181" formatCode="[$-411]yyyy\(ggg\ e\)\.\ m\.dd"/>
    <numFmt numFmtId="182" formatCode="[$-411]yyyy\(gggee\)\.mm\.dd"/>
    <numFmt numFmtId="183" formatCode="[$-411]yyyy\(ggg\ e\)\.mm\.\ d"/>
    <numFmt numFmtId="184" formatCode="[$-411]yyyy\(gggee\)\.\ m\.\ d"/>
    <numFmt numFmtId="185" formatCode="[$-411]yyyy\(ggg\ e\)\.mm\.dd"/>
    <numFmt numFmtId="186" formatCode="0.0_);[Red]\(0.0\)"/>
    <numFmt numFmtId="187" formatCode="#,##0_);[Red]\(#,##0\)"/>
    <numFmt numFmtId="188" formatCode="#,##0.0_);[Red]\(#,##0.0\)"/>
    <numFmt numFmtId="189" formatCode="[$-411]yyyy\(gggee\)\.\ m\.dd"/>
    <numFmt numFmtId="190" formatCode="[$-411]yyyy\(ggg&quot;元&quot;\)\.mm\.dd"/>
    <numFmt numFmtId="191" formatCode="0.00_);[Red]\(0.00\)"/>
    <numFmt numFmtId="192" formatCode="#,##0_ ;[Red]\-#,##0\ "/>
    <numFmt numFmtId="193" formatCode="[$-411]yyyy\(\ \ \ \ \ \ e\)&quot;年&quot;"/>
    <numFmt numFmtId="194" formatCode="#,##0.00_);[Red]\(#,##0.00\)"/>
  </numFmts>
  <fonts count="41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標準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</borders>
  <cellStyleXfs count="49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5" fillId="0" borderId="0"/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8" borderId="23" applyNumberFormat="0" applyFont="0" applyAlignment="0" applyProtection="0">
      <alignment vertical="center"/>
    </xf>
    <xf numFmtId="0" fontId="21" fillId="8" borderId="23" applyNumberFormat="0" applyFon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</cellStyleXfs>
  <cellXfs count="376">
    <xf numFmtId="0" fontId="0" fillId="0" borderId="0" xfId="0"/>
    <xf numFmtId="0" fontId="8" fillId="0" borderId="0" xfId="4" applyFont="1"/>
    <xf numFmtId="0" fontId="9" fillId="0" borderId="0" xfId="4" applyFont="1"/>
    <xf numFmtId="0" fontId="4" fillId="0" borderId="0" xfId="4" applyFont="1"/>
    <xf numFmtId="0" fontId="9" fillId="0" borderId="0" xfId="4" applyFont="1" applyAlignment="1"/>
    <xf numFmtId="0" fontId="9" fillId="0" borderId="0" xfId="4" applyFont="1" applyAlignment="1">
      <alignment horizontal="right"/>
    </xf>
    <xf numFmtId="0" fontId="4" fillId="0" borderId="0" xfId="5" applyFont="1"/>
    <xf numFmtId="0" fontId="4" fillId="0" borderId="0" xfId="5" applyFont="1" applyBorder="1" applyAlignment="1">
      <alignment vertical="center"/>
    </xf>
    <xf numFmtId="0" fontId="17" fillId="0" borderId="0" xfId="6" applyFont="1"/>
    <xf numFmtId="0" fontId="6" fillId="0" borderId="0" xfId="6" applyFont="1"/>
    <xf numFmtId="0" fontId="9" fillId="0" borderId="28" xfId="6" applyFont="1" applyBorder="1" applyAlignment="1">
      <alignment horizontal="right"/>
    </xf>
    <xf numFmtId="180" fontId="4" fillId="0" borderId="0" xfId="6" applyNumberFormat="1" applyFont="1" applyBorder="1" applyAlignment="1" applyProtection="1">
      <alignment horizontal="right" vertical="center"/>
    </xf>
    <xf numFmtId="0" fontId="4" fillId="0" borderId="3" xfId="6" applyFont="1" applyBorder="1" applyAlignment="1">
      <alignment horizontal="right" vertical="center"/>
    </xf>
    <xf numFmtId="180" fontId="4" fillId="0" borderId="0" xfId="6" applyNumberFormat="1" applyFont="1" applyBorder="1" applyAlignment="1" applyProtection="1">
      <alignment vertical="center"/>
    </xf>
    <xf numFmtId="0" fontId="5" fillId="0" borderId="0" xfId="6" applyFont="1"/>
    <xf numFmtId="0" fontId="6" fillId="0" borderId="0" xfId="4" applyFont="1"/>
    <xf numFmtId="177" fontId="4" fillId="0" borderId="46" xfId="4" applyNumberFormat="1" applyFont="1" applyBorder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6" fillId="0" borderId="0" xfId="4" applyFont="1" applyAlignment="1"/>
    <xf numFmtId="0" fontId="4" fillId="0" borderId="3" xfId="4" applyFont="1" applyBorder="1" applyAlignment="1">
      <alignment horizontal="right"/>
    </xf>
    <xf numFmtId="0" fontId="4" fillId="0" borderId="3" xfId="4" applyFont="1" applyBorder="1" applyAlignment="1">
      <alignment horizontal="left"/>
    </xf>
    <xf numFmtId="0" fontId="4" fillId="0" borderId="30" xfId="4" applyFont="1" applyBorder="1" applyAlignment="1">
      <alignment horizontal="left"/>
    </xf>
    <xf numFmtId="0" fontId="4" fillId="0" borderId="44" xfId="4" applyFont="1" applyBorder="1" applyAlignment="1">
      <alignment horizontal="centerContinuous"/>
    </xf>
    <xf numFmtId="41" fontId="4" fillId="0" borderId="28" xfId="4" applyNumberFormat="1" applyFont="1" applyBorder="1" applyAlignment="1" applyProtection="1">
      <alignment horizontal="right"/>
    </xf>
    <xf numFmtId="0" fontId="6" fillId="0" borderId="0" xfId="4" applyFont="1" applyAlignment="1">
      <alignment horizontal="centerContinuous"/>
    </xf>
    <xf numFmtId="0" fontId="16" fillId="0" borderId="0" xfId="4" applyFont="1"/>
    <xf numFmtId="0" fontId="4" fillId="0" borderId="0" xfId="5" applyFont="1" applyAlignment="1">
      <alignment vertical="center"/>
    </xf>
    <xf numFmtId="0" fontId="8" fillId="0" borderId="0" xfId="5" applyFont="1"/>
    <xf numFmtId="0" fontId="6" fillId="0" borderId="0" xfId="5" applyFont="1"/>
    <xf numFmtId="0" fontId="4" fillId="0" borderId="0" xfId="5" applyFont="1" applyBorder="1"/>
    <xf numFmtId="0" fontId="4" fillId="0" borderId="46" xfId="5" applyFont="1" applyBorder="1" applyAlignment="1">
      <alignment horizontal="center" vertical="center"/>
    </xf>
    <xf numFmtId="0" fontId="4" fillId="0" borderId="0" xfId="5" applyFont="1" applyAlignment="1">
      <alignment horizontal="center"/>
    </xf>
    <xf numFmtId="0" fontId="6" fillId="0" borderId="28" xfId="6" applyFont="1" applyBorder="1"/>
    <xf numFmtId="0" fontId="4" fillId="0" borderId="9" xfId="6" applyFont="1" applyBorder="1"/>
    <xf numFmtId="0" fontId="4" fillId="0" borderId="0" xfId="6" applyFont="1" applyBorder="1"/>
    <xf numFmtId="0" fontId="4" fillId="0" borderId="0" xfId="6" applyFont="1"/>
    <xf numFmtId="0" fontId="4" fillId="0" borderId="10" xfId="6" applyFont="1" applyBorder="1" applyAlignment="1">
      <alignment vertical="center"/>
    </xf>
    <xf numFmtId="0" fontId="4" fillId="0" borderId="3" xfId="6" applyFont="1" applyBorder="1"/>
    <xf numFmtId="0" fontId="4" fillId="0" borderId="31" xfId="6" applyFont="1" applyBorder="1" applyAlignment="1">
      <alignment horizontal="center" vertical="center"/>
    </xf>
    <xf numFmtId="0" fontId="4" fillId="0" borderId="46" xfId="6" applyFont="1" applyBorder="1" applyAlignment="1">
      <alignment horizontal="center" vertical="center"/>
    </xf>
    <xf numFmtId="180" fontId="4" fillId="0" borderId="26" xfId="6" applyNumberFormat="1" applyFont="1" applyBorder="1" applyAlignment="1" applyProtection="1">
      <alignment vertical="center"/>
    </xf>
    <xf numFmtId="180" fontId="4" fillId="0" borderId="0" xfId="6" applyNumberFormat="1" applyFont="1" applyAlignment="1" applyProtection="1">
      <alignment vertical="center"/>
    </xf>
    <xf numFmtId="0" fontId="4" fillId="0" borderId="0" xfId="6" applyFont="1" applyBorder="1" applyAlignment="1">
      <alignment vertical="center"/>
    </xf>
    <xf numFmtId="180" fontId="4" fillId="0" borderId="28" xfId="6" applyNumberFormat="1" applyFont="1" applyBorder="1" applyAlignment="1" applyProtection="1">
      <alignment vertical="center"/>
    </xf>
    <xf numFmtId="0" fontId="4" fillId="0" borderId="0" xfId="6" applyFont="1" applyAlignment="1">
      <alignment horizontal="centerContinuous"/>
    </xf>
    <xf numFmtId="0" fontId="9" fillId="0" borderId="28" xfId="5" applyFont="1" applyBorder="1" applyAlignment="1">
      <alignment horizontal="right"/>
    </xf>
    <xf numFmtId="0" fontId="4" fillId="0" borderId="9" xfId="5" applyFont="1" applyBorder="1" applyAlignment="1">
      <alignment horizontal="right"/>
    </xf>
    <xf numFmtId="0" fontId="4" fillId="0" borderId="35" xfId="5" applyFont="1" applyBorder="1" applyAlignment="1">
      <alignment horizontal="centerContinuous" vertical="center"/>
    </xf>
    <xf numFmtId="0" fontId="4" fillId="0" borderId="9" xfId="5" applyFont="1" applyBorder="1" applyAlignment="1">
      <alignment horizontal="centerContinuous" vertical="center"/>
    </xf>
    <xf numFmtId="0" fontId="4" fillId="0" borderId="7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right"/>
    </xf>
    <xf numFmtId="0" fontId="4" fillId="0" borderId="10" xfId="5" applyFont="1" applyBorder="1" applyAlignment="1">
      <alignment horizontal="left" vertical="top"/>
    </xf>
    <xf numFmtId="41" fontId="4" fillId="0" borderId="11" xfId="5" applyNumberFormat="1" applyFont="1" applyBorder="1" applyAlignment="1" applyProtection="1">
      <alignment vertical="center"/>
    </xf>
    <xf numFmtId="41" fontId="4" fillId="0" borderId="0" xfId="5" applyNumberFormat="1" applyFont="1" applyBorder="1" applyAlignment="1" applyProtection="1">
      <alignment horizontal="center" vertical="center"/>
    </xf>
    <xf numFmtId="41" fontId="4" fillId="0" borderId="39" xfId="5" applyNumberFormat="1" applyFont="1" applyBorder="1" applyAlignment="1" applyProtection="1">
      <alignment vertical="center"/>
    </xf>
    <xf numFmtId="41" fontId="4" fillId="0" borderId="0" xfId="5" applyNumberFormat="1" applyFont="1" applyBorder="1" applyAlignment="1" applyProtection="1">
      <alignment horizontal="right" vertical="center"/>
    </xf>
    <xf numFmtId="0" fontId="4" fillId="0" borderId="1" xfId="5" applyFont="1" applyBorder="1" applyAlignment="1">
      <alignment vertical="center"/>
    </xf>
    <xf numFmtId="41" fontId="4" fillId="0" borderId="12" xfId="5" applyNumberFormat="1" applyFont="1" applyBorder="1" applyAlignment="1" applyProtection="1">
      <alignment vertical="center"/>
    </xf>
    <xf numFmtId="41" fontId="4" fillId="0" borderId="1" xfId="5" applyNumberFormat="1" applyFont="1" applyBorder="1" applyAlignment="1" applyProtection="1">
      <alignment horizontal="center" vertical="center"/>
    </xf>
    <xf numFmtId="41" fontId="4" fillId="0" borderId="59" xfId="5" applyNumberFormat="1" applyFont="1" applyBorder="1" applyAlignment="1" applyProtection="1">
      <alignment vertical="center"/>
    </xf>
    <xf numFmtId="41" fontId="4" fillId="0" borderId="1" xfId="5" applyNumberFormat="1" applyFont="1" applyBorder="1" applyAlignment="1" applyProtection="1">
      <alignment horizontal="right" vertical="center"/>
    </xf>
    <xf numFmtId="41" fontId="4" fillId="0" borderId="0" xfId="5" applyNumberFormat="1" applyFont="1" applyBorder="1" applyAlignment="1" applyProtection="1">
      <alignment vertical="center"/>
    </xf>
    <xf numFmtId="41" fontId="4" fillId="0" borderId="1" xfId="5" applyNumberFormat="1" applyFont="1" applyBorder="1" applyAlignment="1" applyProtection="1">
      <alignment vertical="center"/>
    </xf>
    <xf numFmtId="0" fontId="4" fillId="0" borderId="9" xfId="4" applyFont="1" applyBorder="1"/>
    <xf numFmtId="0" fontId="4" fillId="0" borderId="0" xfId="4" applyFont="1" applyBorder="1"/>
    <xf numFmtId="0" fontId="4" fillId="0" borderId="10" xfId="4" applyFont="1" applyBorder="1"/>
    <xf numFmtId="178" fontId="4" fillId="0" borderId="46" xfId="4" applyNumberFormat="1" applyFont="1" applyBorder="1" applyAlignment="1">
      <alignment horizontal="center" vertical="center"/>
    </xf>
    <xf numFmtId="179" fontId="4" fillId="0" borderId="32" xfId="4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Continuous" vertical="center"/>
    </xf>
    <xf numFmtId="0" fontId="4" fillId="0" borderId="3" xfId="4" applyFont="1" applyBorder="1" applyAlignment="1">
      <alignment horizontal="centerContinuous" vertical="center"/>
    </xf>
    <xf numFmtId="187" fontId="4" fillId="0" borderId="11" xfId="4" applyNumberFormat="1" applyFont="1" applyBorder="1" applyAlignment="1" applyProtection="1">
      <alignment horizontal="right" vertical="center"/>
    </xf>
    <xf numFmtId="187" fontId="4" fillId="0" borderId="0" xfId="4" applyNumberFormat="1" applyFont="1" applyBorder="1" applyAlignment="1" applyProtection="1">
      <alignment horizontal="right" vertical="center"/>
    </xf>
    <xf numFmtId="187" fontId="4" fillId="0" borderId="0" xfId="4" applyNumberFormat="1" applyFont="1" applyAlignment="1">
      <alignment vertical="center"/>
    </xf>
    <xf numFmtId="0" fontId="4" fillId="0" borderId="0" xfId="4" applyFont="1" applyAlignment="1">
      <alignment vertical="center"/>
    </xf>
    <xf numFmtId="187" fontId="4" fillId="0" borderId="0" xfId="4" applyNumberFormat="1" applyFont="1" applyAlignment="1" applyProtection="1">
      <alignment horizontal="right" vertical="center"/>
    </xf>
    <xf numFmtId="187" fontId="4" fillId="0" borderId="0" xfId="3" applyNumberFormat="1" applyFont="1" applyBorder="1" applyAlignment="1" applyProtection="1">
      <alignment horizontal="right" vertical="center"/>
    </xf>
    <xf numFmtId="187" fontId="4" fillId="0" borderId="0" xfId="3" applyNumberFormat="1" applyFont="1" applyBorder="1" applyAlignment="1">
      <alignment vertical="center"/>
    </xf>
    <xf numFmtId="187" fontId="4" fillId="0" borderId="0" xfId="3" applyNumberFormat="1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1" xfId="4" applyFont="1" applyBorder="1" applyAlignment="1">
      <alignment horizontal="centerContinuous" vertical="center"/>
    </xf>
    <xf numFmtId="0" fontId="4" fillId="0" borderId="15" xfId="4" applyFont="1" applyBorder="1" applyAlignment="1">
      <alignment horizontal="centerContinuous" vertical="center"/>
    </xf>
    <xf numFmtId="187" fontId="4" fillId="0" borderId="12" xfId="4" applyNumberFormat="1" applyFont="1" applyBorder="1" applyAlignment="1" applyProtection="1">
      <alignment horizontal="right" vertical="center"/>
    </xf>
    <xf numFmtId="187" fontId="4" fillId="0" borderId="1" xfId="4" applyNumberFormat="1" applyFont="1" applyBorder="1" applyAlignment="1" applyProtection="1">
      <alignment horizontal="right" vertical="center"/>
    </xf>
    <xf numFmtId="187" fontId="4" fillId="0" borderId="1" xfId="4" applyNumberFormat="1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8" xfId="4" applyFont="1" applyBorder="1" applyAlignment="1">
      <alignment horizontal="centerContinuous"/>
    </xf>
    <xf numFmtId="41" fontId="4" fillId="0" borderId="28" xfId="4" applyNumberFormat="1" applyFont="1" applyBorder="1"/>
    <xf numFmtId="0" fontId="9" fillId="0" borderId="0" xfId="4" applyFont="1" applyFill="1" applyBorder="1" applyAlignment="1">
      <alignment horizontal="left"/>
    </xf>
    <xf numFmtId="0" fontId="9" fillId="0" borderId="0" xfId="4" applyFont="1" applyAlignment="1">
      <alignment horizontal="centerContinuous"/>
    </xf>
    <xf numFmtId="0" fontId="4" fillId="0" borderId="0" xfId="4" applyFont="1" applyFill="1" applyBorder="1" applyAlignment="1">
      <alignment horizontal="center"/>
    </xf>
    <xf numFmtId="0" fontId="4" fillId="0" borderId="0" xfId="4" applyFont="1" applyAlignment="1">
      <alignment horizontal="right"/>
    </xf>
    <xf numFmtId="38" fontId="8" fillId="0" borderId="0" xfId="3" applyFont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28" xfId="3" applyFont="1" applyBorder="1" applyAlignment="1">
      <alignment horizontal="centerContinuous" vertical="center"/>
    </xf>
    <xf numFmtId="38" fontId="9" fillId="0" borderId="28" xfId="3" applyFont="1" applyBorder="1" applyAlignment="1">
      <alignment horizontal="right" vertical="center"/>
    </xf>
    <xf numFmtId="38" fontId="6" fillId="0" borderId="0" xfId="3" applyFont="1" applyAlignment="1">
      <alignment vertical="center"/>
    </xf>
    <xf numFmtId="38" fontId="4" fillId="0" borderId="9" xfId="3" applyFont="1" applyBorder="1" applyAlignment="1">
      <alignment vertical="center"/>
    </xf>
    <xf numFmtId="38" fontId="4" fillId="0" borderId="64" xfId="3" applyFont="1" applyBorder="1" applyAlignment="1">
      <alignment horizontal="right" vertical="center"/>
    </xf>
    <xf numFmtId="38" fontId="4" fillId="0" borderId="0" xfId="3" applyFont="1" applyBorder="1" applyAlignment="1">
      <alignment horizontal="centerContinuous" vertical="center"/>
    </xf>
    <xf numFmtId="38" fontId="4" fillId="0" borderId="3" xfId="3" applyFont="1" applyBorder="1" applyAlignment="1">
      <alignment horizontal="centerContinuous" vertical="center"/>
    </xf>
    <xf numFmtId="38" fontId="4" fillId="0" borderId="35" xfId="3" applyFont="1" applyBorder="1" applyAlignment="1">
      <alignment horizontal="centerContinuous" vertical="center"/>
    </xf>
    <xf numFmtId="38" fontId="4" fillId="0" borderId="9" xfId="3" applyFont="1" applyBorder="1" applyAlignment="1">
      <alignment horizontal="centerContinuous" vertical="center"/>
    </xf>
    <xf numFmtId="38" fontId="4" fillId="0" borderId="7" xfId="3" applyFont="1" applyBorder="1" applyAlignment="1">
      <alignment horizontal="centerContinuous" vertical="center"/>
    </xf>
    <xf numFmtId="38" fontId="4" fillId="0" borderId="10" xfId="3" applyFont="1" applyBorder="1" applyAlignment="1">
      <alignment vertical="center"/>
    </xf>
    <xf numFmtId="38" fontId="4" fillId="0" borderId="25" xfId="3" applyFont="1" applyBorder="1" applyAlignment="1">
      <alignment vertical="center"/>
    </xf>
    <xf numFmtId="38" fontId="4" fillId="0" borderId="57" xfId="3" applyFont="1" applyBorder="1" applyAlignment="1">
      <alignment horizontal="center" vertical="center"/>
    </xf>
    <xf numFmtId="38" fontId="4" fillId="0" borderId="65" xfId="3" applyFont="1" applyBorder="1" applyAlignment="1">
      <alignment horizontal="center" vertical="center"/>
    </xf>
    <xf numFmtId="38" fontId="4" fillId="0" borderId="56" xfId="3" applyFont="1" applyBorder="1" applyAlignment="1">
      <alignment horizontal="center" vertical="center"/>
    </xf>
    <xf numFmtId="38" fontId="4" fillId="0" borderId="52" xfId="3" applyFont="1" applyBorder="1" applyAlignment="1">
      <alignment horizontal="center" vertical="center"/>
    </xf>
    <xf numFmtId="38" fontId="4" fillId="0" borderId="46" xfId="3" applyFont="1" applyBorder="1" applyAlignment="1">
      <alignment horizontal="center" vertical="center"/>
    </xf>
    <xf numFmtId="38" fontId="4" fillId="0" borderId="32" xfId="3" applyFont="1" applyBorder="1" applyAlignment="1">
      <alignment horizontal="center" vertical="center"/>
    </xf>
    <xf numFmtId="38" fontId="4" fillId="0" borderId="0" xfId="3" applyFont="1" applyBorder="1" applyAlignment="1">
      <alignment horizontal="distributed" vertical="center"/>
    </xf>
    <xf numFmtId="38" fontId="4" fillId="0" borderId="2" xfId="3" applyFont="1" applyBorder="1" applyAlignment="1">
      <alignment horizontal="distributed" vertical="center"/>
    </xf>
    <xf numFmtId="38" fontId="14" fillId="0" borderId="0" xfId="3" applyFont="1" applyBorder="1" applyAlignment="1" applyProtection="1">
      <alignment horizontal="right" vertical="center"/>
    </xf>
    <xf numFmtId="38" fontId="4" fillId="0" borderId="66" xfId="3" applyFont="1" applyBorder="1" applyAlignment="1">
      <alignment vertical="center"/>
    </xf>
    <xf numFmtId="38" fontId="4" fillId="0" borderId="39" xfId="3" applyFont="1" applyBorder="1" applyAlignment="1">
      <alignment vertical="center"/>
    </xf>
    <xf numFmtId="38" fontId="20" fillId="0" borderId="66" xfId="3" applyFont="1" applyBorder="1" applyAlignment="1">
      <alignment vertical="center"/>
    </xf>
    <xf numFmtId="38" fontId="20" fillId="0" borderId="0" xfId="3" applyFont="1" applyBorder="1" applyAlignment="1">
      <alignment vertical="center"/>
    </xf>
    <xf numFmtId="38" fontId="20" fillId="0" borderId="39" xfId="3" applyFont="1" applyBorder="1" applyAlignment="1">
      <alignment vertical="center"/>
    </xf>
    <xf numFmtId="38" fontId="21" fillId="0" borderId="36" xfId="3" applyFont="1" applyBorder="1" applyAlignment="1">
      <alignment vertical="center"/>
    </xf>
    <xf numFmtId="38" fontId="20" fillId="0" borderId="0" xfId="3" applyFont="1" applyBorder="1" applyAlignment="1">
      <alignment horizontal="right" vertical="center"/>
    </xf>
    <xf numFmtId="38" fontId="14" fillId="0" borderId="0" xfId="3" applyFont="1" applyAlignment="1" applyProtection="1">
      <alignment horizontal="right" vertical="center"/>
    </xf>
    <xf numFmtId="38" fontId="14" fillId="0" borderId="28" xfId="3" applyFont="1" applyBorder="1" applyAlignment="1">
      <alignment horizontal="distributed" vertical="center"/>
    </xf>
    <xf numFmtId="38" fontId="14" fillId="0" borderId="67" xfId="3" applyFont="1" applyBorder="1" applyAlignment="1">
      <alignment horizontal="distributed" vertical="center"/>
    </xf>
    <xf numFmtId="38" fontId="14" fillId="0" borderId="28" xfId="3" applyFont="1" applyBorder="1" applyAlignment="1" applyProtection="1">
      <alignment horizontal="right" vertical="center"/>
    </xf>
    <xf numFmtId="38" fontId="6" fillId="0" borderId="68" xfId="3" applyFont="1" applyBorder="1" applyAlignment="1">
      <alignment vertical="center"/>
    </xf>
    <xf numFmtId="38" fontId="6" fillId="0" borderId="69" xfId="3" applyFont="1" applyBorder="1" applyAlignment="1">
      <alignment vertical="center"/>
    </xf>
    <xf numFmtId="38" fontId="6" fillId="0" borderId="43" xfId="3" applyFont="1" applyBorder="1" applyAlignment="1">
      <alignment vertical="center"/>
    </xf>
    <xf numFmtId="38" fontId="6" fillId="0" borderId="0" xfId="3" applyFont="1" applyAlignment="1">
      <alignment horizontal="centerContinuous" vertical="center"/>
    </xf>
    <xf numFmtId="38" fontId="9" fillId="0" borderId="0" xfId="3" applyFont="1" applyAlignment="1">
      <alignment vertical="center"/>
    </xf>
    <xf numFmtId="38" fontId="9" fillId="0" borderId="0" xfId="3" applyFont="1" applyAlignment="1">
      <alignment horizontal="right" vertical="center"/>
    </xf>
    <xf numFmtId="38" fontId="16" fillId="0" borderId="0" xfId="3" applyFont="1" applyAlignment="1">
      <alignment vertical="center"/>
    </xf>
    <xf numFmtId="0" fontId="4" fillId="0" borderId="28" xfId="5" applyFont="1" applyBorder="1"/>
    <xf numFmtId="0" fontId="4" fillId="0" borderId="0" xfId="5" applyFont="1" applyBorder="1" applyAlignment="1">
      <alignment horizontal="right" vertical="top"/>
    </xf>
    <xf numFmtId="0" fontId="4" fillId="0" borderId="29" xfId="5" applyFont="1" applyBorder="1" applyAlignment="1">
      <alignment horizontal="right" vertical="top"/>
    </xf>
    <xf numFmtId="0" fontId="4" fillId="0" borderId="0" xfId="5" applyFont="1" applyBorder="1" applyAlignment="1">
      <alignment horizontal="left"/>
    </xf>
    <xf numFmtId="0" fontId="4" fillId="0" borderId="10" xfId="5" applyFont="1" applyBorder="1"/>
    <xf numFmtId="0" fontId="4" fillId="0" borderId="30" xfId="5" applyFont="1" applyBorder="1" applyAlignment="1">
      <alignment vertical="center" wrapText="1"/>
    </xf>
    <xf numFmtId="186" fontId="4" fillId="0" borderId="0" xfId="5" applyNumberFormat="1" applyFont="1" applyBorder="1" applyProtection="1"/>
    <xf numFmtId="186" fontId="4" fillId="0" borderId="0" xfId="5" applyNumberFormat="1" applyFont="1" applyBorder="1"/>
    <xf numFmtId="41" fontId="4" fillId="0" borderId="11" xfId="5" applyNumberFormat="1" applyFont="1" applyBorder="1" applyProtection="1"/>
    <xf numFmtId="41" fontId="4" fillId="0" borderId="0" xfId="5" applyNumberFormat="1" applyFont="1" applyBorder="1" applyProtection="1"/>
    <xf numFmtId="191" fontId="4" fillId="0" borderId="0" xfId="5" applyNumberFormat="1" applyFont="1" applyBorder="1" applyProtection="1"/>
    <xf numFmtId="181" fontId="4" fillId="0" borderId="0" xfId="5" applyNumberFormat="1" applyFont="1" applyBorder="1" applyAlignment="1">
      <alignment vertical="center" wrapText="1"/>
    </xf>
    <xf numFmtId="189" fontId="4" fillId="0" borderId="0" xfId="5" applyNumberFormat="1" applyFont="1" applyBorder="1" applyAlignment="1">
      <alignment vertical="center" wrapText="1"/>
    </xf>
    <xf numFmtId="183" fontId="4" fillId="0" borderId="28" xfId="5" applyNumberFormat="1" applyFont="1" applyBorder="1" applyAlignment="1">
      <alignment horizontal="center" wrapText="1"/>
    </xf>
    <xf numFmtId="183" fontId="4" fillId="0" borderId="44" xfId="5" applyNumberFormat="1" applyFont="1" applyBorder="1" applyAlignment="1">
      <alignment horizontal="center" wrapText="1"/>
    </xf>
    <xf numFmtId="41" fontId="4" fillId="0" borderId="28" xfId="5" applyNumberFormat="1" applyFont="1" applyBorder="1" applyProtection="1"/>
    <xf numFmtId="191" fontId="4" fillId="0" borderId="28" xfId="5" applyNumberFormat="1" applyFont="1" applyBorder="1" applyProtection="1"/>
    <xf numFmtId="0" fontId="4" fillId="0" borderId="9" xfId="5" applyFont="1" applyBorder="1"/>
    <xf numFmtId="0" fontId="4" fillId="0" borderId="0" xfId="5" applyFont="1" applyAlignment="1">
      <alignment horizontal="right"/>
    </xf>
    <xf numFmtId="0" fontId="4" fillId="0" borderId="0" xfId="5" applyFont="1" applyBorder="1" applyAlignment="1">
      <alignment horizontal="left" vertical="top"/>
    </xf>
    <xf numFmtId="191" fontId="4" fillId="0" borderId="0" xfId="5" applyNumberFormat="1" applyFont="1" applyBorder="1" applyAlignment="1" applyProtection="1">
      <alignment vertical="center"/>
    </xf>
    <xf numFmtId="181" fontId="4" fillId="0" borderId="0" xfId="5" applyNumberFormat="1" applyFont="1" applyBorder="1" applyAlignment="1">
      <alignment horizontal="centerContinuous" vertical="center"/>
    </xf>
    <xf numFmtId="0" fontId="4" fillId="0" borderId="3" xfId="5" applyFont="1" applyBorder="1" applyAlignment="1">
      <alignment horizontal="centerContinuous" vertical="center"/>
    </xf>
    <xf numFmtId="185" fontId="4" fillId="0" borderId="3" xfId="5" applyNumberFormat="1" applyFont="1" applyBorder="1" applyAlignment="1">
      <alignment horizontal="left" vertical="center" wrapText="1"/>
    </xf>
    <xf numFmtId="181" fontId="4" fillId="0" borderId="3" xfId="5" applyNumberFormat="1" applyFont="1" applyBorder="1" applyAlignment="1">
      <alignment horizontal="left" vertical="center" wrapText="1"/>
    </xf>
    <xf numFmtId="189" fontId="4" fillId="0" borderId="0" xfId="5" applyNumberFormat="1" applyFont="1" applyBorder="1" applyAlignment="1">
      <alignment horizontal="centerContinuous" vertical="center"/>
    </xf>
    <xf numFmtId="41" fontId="4" fillId="0" borderId="45" xfId="5" applyNumberFormat="1" applyFont="1" applyBorder="1" applyAlignment="1" applyProtection="1">
      <alignment vertical="center"/>
    </xf>
    <xf numFmtId="41" fontId="4" fillId="0" borderId="28" xfId="5" applyNumberFormat="1" applyFont="1" applyBorder="1" applyAlignment="1" applyProtection="1">
      <alignment vertical="center"/>
    </xf>
    <xf numFmtId="191" fontId="4" fillId="0" borderId="28" xfId="5" applyNumberFormat="1" applyFont="1" applyBorder="1" applyAlignment="1" applyProtection="1">
      <alignment vertical="center"/>
    </xf>
    <xf numFmtId="0" fontId="4" fillId="0" borderId="28" xfId="5" applyFont="1" applyBorder="1" applyAlignment="1">
      <alignment horizontal="right"/>
    </xf>
    <xf numFmtId="0" fontId="4" fillId="0" borderId="29" xfId="5" applyFont="1" applyBorder="1" applyAlignment="1">
      <alignment horizontal="right"/>
    </xf>
    <xf numFmtId="0" fontId="4" fillId="0" borderId="30" xfId="5" applyFont="1" applyBorder="1" applyAlignment="1">
      <alignment horizontal="center" vertical="top"/>
    </xf>
    <xf numFmtId="49" fontId="4" fillId="0" borderId="52" xfId="5" applyNumberFormat="1" applyFont="1" applyBorder="1" applyAlignment="1">
      <alignment horizontal="center" vertical="center"/>
    </xf>
    <xf numFmtId="49" fontId="4" fillId="0" borderId="46" xfId="5" applyNumberFormat="1" applyFont="1" applyBorder="1" applyAlignment="1">
      <alignment horizontal="center" vertical="center"/>
    </xf>
    <xf numFmtId="184" fontId="4" fillId="0" borderId="3" xfId="5" applyNumberFormat="1" applyFont="1" applyBorder="1" applyAlignment="1">
      <alignment horizontal="centerContinuous" wrapText="1"/>
    </xf>
    <xf numFmtId="41" fontId="4" fillId="0" borderId="34" xfId="5" applyNumberFormat="1" applyFont="1" applyBorder="1" applyProtection="1"/>
    <xf numFmtId="191" fontId="4" fillId="0" borderId="26" xfId="5" applyNumberFormat="1" applyFont="1" applyBorder="1" applyProtection="1"/>
    <xf numFmtId="186" fontId="4" fillId="0" borderId="26" xfId="5" applyNumberFormat="1" applyFont="1" applyBorder="1" applyProtection="1"/>
    <xf numFmtId="192" fontId="4" fillId="0" borderId="0" xfId="3" applyNumberFormat="1" applyFont="1" applyBorder="1" applyProtection="1"/>
    <xf numFmtId="188" fontId="4" fillId="0" borderId="0" xfId="5" applyNumberFormat="1" applyFont="1" applyBorder="1" applyProtection="1"/>
    <xf numFmtId="194" fontId="4" fillId="0" borderId="0" xfId="5" applyNumberFormat="1" applyFont="1" applyBorder="1" applyProtection="1"/>
    <xf numFmtId="183" fontId="4" fillId="0" borderId="3" xfId="5" applyNumberFormat="1" applyFont="1" applyBorder="1" applyAlignment="1">
      <alignment horizontal="center" wrapText="1"/>
    </xf>
    <xf numFmtId="41" fontId="4" fillId="0" borderId="45" xfId="5" applyNumberFormat="1" applyFont="1" applyBorder="1" applyProtection="1"/>
    <xf numFmtId="186" fontId="4" fillId="0" borderId="28" xfId="5" applyNumberFormat="1" applyFont="1" applyBorder="1" applyProtection="1"/>
    <xf numFmtId="0" fontId="4" fillId="0" borderId="9" xfId="6" applyFont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centerContinuous" vertical="center"/>
    </xf>
    <xf numFmtId="0" fontId="6" fillId="0" borderId="0" xfId="6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14" fillId="0" borderId="0" xfId="5" applyFont="1" applyBorder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14" fillId="0" borderId="0" xfId="5" applyFont="1" applyAlignment="1">
      <alignment vertical="center"/>
    </xf>
    <xf numFmtId="0" fontId="4" fillId="0" borderId="9" xfId="5" applyFont="1" applyBorder="1" applyAlignment="1">
      <alignment vertical="center"/>
    </xf>
    <xf numFmtId="0" fontId="6" fillId="0" borderId="0" xfId="5" applyFont="1" applyAlignment="1"/>
    <xf numFmtId="38" fontId="38" fillId="0" borderId="46" xfId="3" applyFont="1" applyBorder="1" applyAlignment="1">
      <alignment horizontal="center" vertical="center"/>
    </xf>
    <xf numFmtId="38" fontId="38" fillId="0" borderId="32" xfId="3" applyFont="1" applyBorder="1" applyAlignment="1">
      <alignment horizontal="center" vertical="center"/>
    </xf>
    <xf numFmtId="38" fontId="38" fillId="0" borderId="0" xfId="3" applyFont="1" applyAlignment="1">
      <alignment vertical="center"/>
    </xf>
    <xf numFmtId="38" fontId="38" fillId="0" borderId="0" xfId="3" applyFont="1" applyBorder="1" applyAlignment="1">
      <alignment vertical="center"/>
    </xf>
    <xf numFmtId="38" fontId="38" fillId="0" borderId="0" xfId="3" applyFont="1" applyAlignment="1">
      <alignment horizontal="right" vertical="center"/>
    </xf>
    <xf numFmtId="38" fontId="38" fillId="0" borderId="28" xfId="3" applyFont="1" applyBorder="1" applyAlignment="1" applyProtection="1">
      <alignment vertical="center"/>
    </xf>
    <xf numFmtId="41" fontId="38" fillId="0" borderId="34" xfId="5" applyNumberFormat="1" applyFont="1" applyBorder="1" applyAlignment="1" applyProtection="1">
      <alignment vertical="center"/>
    </xf>
    <xf numFmtId="41" fontId="38" fillId="0" borderId="53" xfId="5" applyNumberFormat="1" applyFont="1" applyBorder="1" applyAlignment="1" applyProtection="1">
      <alignment horizontal="center" vertical="center"/>
    </xf>
    <xf numFmtId="41" fontId="38" fillId="0" borderId="61" xfId="5" applyNumberFormat="1" applyFont="1" applyBorder="1" applyAlignment="1" applyProtection="1">
      <alignment vertical="center"/>
    </xf>
    <xf numFmtId="41" fontId="38" fillId="0" borderId="26" xfId="5" applyNumberFormat="1" applyFont="1" applyBorder="1" applyAlignment="1" applyProtection="1">
      <alignment horizontal="center" vertical="center"/>
    </xf>
    <xf numFmtId="41" fontId="38" fillId="0" borderId="13" xfId="5" applyNumberFormat="1" applyFont="1" applyBorder="1" applyAlignment="1" applyProtection="1">
      <alignment vertical="center"/>
    </xf>
    <xf numFmtId="41" fontId="38" fillId="0" borderId="14" xfId="5" applyNumberFormat="1" applyFont="1" applyBorder="1" applyAlignment="1" applyProtection="1">
      <alignment horizontal="right" vertical="center"/>
    </xf>
    <xf numFmtId="41" fontId="38" fillId="0" borderId="40" xfId="5" applyNumberFormat="1" applyFont="1" applyBorder="1" applyAlignment="1" applyProtection="1">
      <alignment vertical="center"/>
    </xf>
    <xf numFmtId="41" fontId="38" fillId="0" borderId="11" xfId="5" applyNumberFormat="1" applyFont="1" applyBorder="1" applyAlignment="1" applyProtection="1">
      <alignment vertical="center"/>
    </xf>
    <xf numFmtId="41" fontId="38" fillId="0" borderId="0" xfId="5" applyNumberFormat="1" applyFont="1" applyBorder="1" applyAlignment="1" applyProtection="1">
      <alignment horizontal="center" vertical="center"/>
    </xf>
    <xf numFmtId="41" fontId="38" fillId="0" borderId="39" xfId="5" applyNumberFormat="1" applyFont="1" applyBorder="1" applyAlignment="1" applyProtection="1">
      <alignment vertical="center"/>
    </xf>
    <xf numFmtId="41" fontId="38" fillId="0" borderId="14" xfId="5" applyNumberFormat="1" applyFont="1" applyBorder="1" applyAlignment="1" applyProtection="1">
      <alignment horizontal="center" vertical="center"/>
    </xf>
    <xf numFmtId="41" fontId="38" fillId="0" borderId="0" xfId="5" applyNumberFormat="1" applyFont="1" applyBorder="1" applyAlignment="1" applyProtection="1">
      <alignment horizontal="right" vertical="center"/>
    </xf>
    <xf numFmtId="41" fontId="38" fillId="0" borderId="62" xfId="5" applyNumberFormat="1" applyFont="1" applyBorder="1" applyAlignment="1" applyProtection="1">
      <alignment vertical="center"/>
    </xf>
    <xf numFmtId="41" fontId="38" fillId="0" borderId="54" xfId="5" applyNumberFormat="1" applyFont="1" applyBorder="1" applyAlignment="1" applyProtection="1">
      <alignment vertical="center"/>
    </xf>
    <xf numFmtId="41" fontId="38" fillId="0" borderId="63" xfId="5" applyNumberFormat="1" applyFont="1" applyBorder="1" applyAlignment="1" applyProtection="1">
      <alignment vertical="center"/>
    </xf>
    <xf numFmtId="41" fontId="38" fillId="0" borderId="54" xfId="5" applyNumberFormat="1" applyFont="1" applyBorder="1" applyAlignment="1" applyProtection="1">
      <alignment horizontal="right" vertical="center"/>
    </xf>
    <xf numFmtId="41" fontId="38" fillId="0" borderId="54" xfId="5" applyNumberFormat="1" applyFont="1" applyBorder="1" applyAlignment="1" applyProtection="1">
      <alignment horizontal="center" vertical="center"/>
    </xf>
    <xf numFmtId="0" fontId="38" fillId="0" borderId="0" xfId="4" applyFont="1" applyBorder="1" applyAlignment="1">
      <alignment vertical="center"/>
    </xf>
    <xf numFmtId="0" fontId="38" fillId="0" borderId="0" xfId="4" applyFont="1" applyAlignment="1">
      <alignment vertical="center"/>
    </xf>
    <xf numFmtId="187" fontId="38" fillId="0" borderId="0" xfId="4" applyNumberFormat="1" applyFont="1" applyBorder="1" applyAlignment="1" applyProtection="1">
      <alignment horizontal="right" vertical="center"/>
    </xf>
    <xf numFmtId="187" fontId="38" fillId="0" borderId="11" xfId="4" applyNumberFormat="1" applyFont="1" applyBorder="1" applyAlignment="1" applyProtection="1">
      <alignment horizontal="right" vertical="center"/>
    </xf>
    <xf numFmtId="38" fontId="39" fillId="0" borderId="0" xfId="3" applyFont="1" applyBorder="1" applyAlignment="1" applyProtection="1">
      <alignment horizontal="right" vertical="center"/>
    </xf>
    <xf numFmtId="38" fontId="39" fillId="0" borderId="26" xfId="3" applyFont="1" applyBorder="1" applyAlignment="1" applyProtection="1">
      <alignment horizontal="right" vertical="center"/>
    </xf>
    <xf numFmtId="38" fontId="40" fillId="0" borderId="66" xfId="3" applyFont="1" applyBorder="1" applyAlignment="1">
      <alignment vertical="center"/>
    </xf>
    <xf numFmtId="38" fontId="40" fillId="0" borderId="0" xfId="3" applyFont="1" applyBorder="1" applyAlignment="1">
      <alignment vertical="center"/>
    </xf>
    <xf numFmtId="38" fontId="40" fillId="0" borderId="39" xfId="3" applyFont="1" applyBorder="1" applyAlignment="1">
      <alignment vertical="center"/>
    </xf>
    <xf numFmtId="41" fontId="38" fillId="0" borderId="11" xfId="5" applyNumberFormat="1" applyFont="1" applyBorder="1" applyProtection="1"/>
    <xf numFmtId="41" fontId="38" fillId="0" borderId="26" xfId="5" applyNumberFormat="1" applyFont="1" applyBorder="1" applyProtection="1"/>
    <xf numFmtId="191" fontId="38" fillId="0" borderId="0" xfId="5" applyNumberFormat="1" applyFont="1" applyBorder="1" applyProtection="1"/>
    <xf numFmtId="41" fontId="38" fillId="0" borderId="26" xfId="5" applyNumberFormat="1" applyFont="1" applyBorder="1" applyAlignment="1" applyProtection="1">
      <alignment vertical="center"/>
    </xf>
    <xf numFmtId="191" fontId="38" fillId="0" borderId="0" xfId="5" applyNumberFormat="1" applyFont="1" applyBorder="1" applyAlignment="1" applyProtection="1">
      <alignment vertical="center"/>
    </xf>
    <xf numFmtId="192" fontId="38" fillId="0" borderId="0" xfId="3" applyNumberFormat="1" applyFont="1" applyBorder="1" applyProtection="1"/>
    <xf numFmtId="188" fontId="38" fillId="0" borderId="0" xfId="5" applyNumberFormat="1" applyFont="1" applyBorder="1" applyProtection="1"/>
    <xf numFmtId="194" fontId="38" fillId="0" borderId="0" xfId="5" applyNumberFormat="1" applyFont="1" applyBorder="1" applyProtection="1"/>
    <xf numFmtId="0" fontId="7" fillId="0" borderId="0" xfId="6" applyFont="1" applyAlignment="1">
      <alignment horizontal="left"/>
    </xf>
    <xf numFmtId="0" fontId="4" fillId="0" borderId="0" xfId="6" applyFont="1" applyBorder="1" applyAlignment="1">
      <alignment horizontal="distributed" vertical="center"/>
    </xf>
    <xf numFmtId="0" fontId="4" fillId="0" borderId="3" xfId="6" applyFont="1" applyBorder="1" applyAlignment="1">
      <alignment horizontal="distributed" vertical="center"/>
    </xf>
    <xf numFmtId="0" fontId="4" fillId="0" borderId="1" xfId="6" applyFont="1" applyBorder="1" applyAlignment="1">
      <alignment horizontal="center" vertical="center"/>
    </xf>
    <xf numFmtId="0" fontId="4" fillId="0" borderId="58" xfId="6" applyFont="1" applyBorder="1" applyAlignment="1">
      <alignment horizontal="center" vertical="center"/>
    </xf>
    <xf numFmtId="0" fontId="38" fillId="0" borderId="37" xfId="6" applyFont="1" applyBorder="1" applyAlignment="1">
      <alignment horizontal="center" vertical="center"/>
    </xf>
    <xf numFmtId="0" fontId="38" fillId="0" borderId="38" xfId="6" applyFont="1" applyBorder="1" applyAlignment="1">
      <alignment horizontal="center" vertical="center"/>
    </xf>
    <xf numFmtId="0" fontId="4" fillId="0" borderId="26" xfId="6" applyFont="1" applyBorder="1" applyAlignment="1">
      <alignment horizontal="distributed" vertical="center"/>
    </xf>
    <xf numFmtId="0" fontId="4" fillId="0" borderId="33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3" xfId="6" applyFont="1" applyBorder="1" applyAlignment="1">
      <alignment horizontal="distributed" vertical="center"/>
    </xf>
    <xf numFmtId="0" fontId="4" fillId="0" borderId="28" xfId="6" applyFont="1" applyBorder="1" applyAlignment="1">
      <alignment horizontal="distributed" vertical="center"/>
    </xf>
    <xf numFmtId="0" fontId="4" fillId="0" borderId="44" xfId="6" applyFont="1" applyBorder="1" applyAlignment="1">
      <alignment horizontal="distributed" vertical="center"/>
    </xf>
    <xf numFmtId="0" fontId="19" fillId="0" borderId="0" xfId="6" applyFont="1" applyBorder="1" applyAlignment="1">
      <alignment horizontal="distributed" vertical="center" wrapText="1"/>
    </xf>
    <xf numFmtId="0" fontId="19" fillId="0" borderId="3" xfId="6" applyFont="1" applyBorder="1" applyAlignment="1">
      <alignment horizontal="distributed" vertical="center" wrapText="1"/>
    </xf>
    <xf numFmtId="184" fontId="38" fillId="0" borderId="14" xfId="5" applyNumberFormat="1" applyFont="1" applyBorder="1" applyAlignment="1">
      <alignment horizontal="distributed" vertical="center" wrapText="1"/>
    </xf>
    <xf numFmtId="184" fontId="38" fillId="0" borderId="42" xfId="5" applyNumberFormat="1" applyFont="1" applyBorder="1" applyAlignment="1">
      <alignment horizontal="distributed" vertical="center" wrapText="1"/>
    </xf>
    <xf numFmtId="0" fontId="9" fillId="0" borderId="9" xfId="6" applyFont="1" applyBorder="1" applyAlignment="1">
      <alignment horizontal="right" vertical="center"/>
    </xf>
    <xf numFmtId="0" fontId="7" fillId="0" borderId="0" xfId="5" applyFont="1" applyAlignment="1">
      <alignment horizontal="left"/>
    </xf>
    <xf numFmtId="49" fontId="4" fillId="0" borderId="60" xfId="5" applyNumberFormat="1" applyFont="1" applyBorder="1" applyAlignment="1">
      <alignment horizontal="center" vertical="center"/>
    </xf>
    <xf numFmtId="49" fontId="4" fillId="0" borderId="51" xfId="5" applyNumberFormat="1" applyFont="1" applyBorder="1" applyAlignment="1">
      <alignment horizontal="center" vertical="center"/>
    </xf>
    <xf numFmtId="49" fontId="4" fillId="0" borderId="49" xfId="5" applyNumberFormat="1" applyFont="1" applyBorder="1" applyAlignment="1">
      <alignment horizontal="center" vertical="center" wrapText="1"/>
    </xf>
    <xf numFmtId="49" fontId="4" fillId="0" borderId="6" xfId="5" applyNumberFormat="1" applyFont="1" applyBorder="1" applyAlignment="1">
      <alignment horizontal="center" vertical="center" wrapText="1"/>
    </xf>
    <xf numFmtId="49" fontId="4" fillId="0" borderId="49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49" fontId="4" fillId="0" borderId="40" xfId="5" applyNumberFormat="1" applyFont="1" applyBorder="1" applyAlignment="1">
      <alignment horizontal="center" vertical="center" wrapText="1"/>
    </xf>
    <xf numFmtId="49" fontId="4" fillId="0" borderId="8" xfId="5" applyNumberFormat="1" applyFont="1" applyBorder="1" applyAlignment="1">
      <alignment horizontal="center" vertical="center" wrapText="1"/>
    </xf>
    <xf numFmtId="184" fontId="38" fillId="0" borderId="26" xfId="5" applyNumberFormat="1" applyFont="1" applyBorder="1" applyAlignment="1">
      <alignment horizontal="distributed" vertical="center" wrapText="1"/>
    </xf>
    <xf numFmtId="184" fontId="38" fillId="0" borderId="33" xfId="5" applyNumberFormat="1" applyFont="1" applyBorder="1" applyAlignment="1">
      <alignment horizontal="distributed" vertical="center" wrapText="1"/>
    </xf>
    <xf numFmtId="181" fontId="4" fillId="0" borderId="0" xfId="5" applyNumberFormat="1" applyFont="1" applyBorder="1" applyAlignment="1">
      <alignment horizontal="distributed" vertical="center" wrapText="1"/>
    </xf>
    <xf numFmtId="181" fontId="4" fillId="0" borderId="3" xfId="5" applyNumberFormat="1" applyFont="1" applyBorder="1" applyAlignment="1">
      <alignment horizontal="distributed" vertical="center" wrapText="1"/>
    </xf>
    <xf numFmtId="185" fontId="4" fillId="0" borderId="1" xfId="5" applyNumberFormat="1" applyFont="1" applyBorder="1" applyAlignment="1">
      <alignment horizontal="distributed" vertical="center" wrapText="1"/>
    </xf>
    <xf numFmtId="185" fontId="4" fillId="0" borderId="15" xfId="5" applyNumberFormat="1" applyFont="1" applyBorder="1" applyAlignment="1">
      <alignment horizontal="distributed" vertical="center" wrapText="1"/>
    </xf>
    <xf numFmtId="189" fontId="4" fillId="0" borderId="0" xfId="5" applyNumberFormat="1" applyFont="1" applyBorder="1" applyAlignment="1">
      <alignment horizontal="distributed" vertical="center" wrapText="1"/>
    </xf>
    <xf numFmtId="189" fontId="4" fillId="0" borderId="3" xfId="5" applyNumberFormat="1" applyFont="1" applyBorder="1" applyAlignment="1">
      <alignment horizontal="distributed" vertical="center" wrapText="1"/>
    </xf>
    <xf numFmtId="182" fontId="14" fillId="0" borderId="0" xfId="5" applyNumberFormat="1" applyFont="1" applyBorder="1" applyAlignment="1">
      <alignment horizontal="distributed" vertical="center" wrapText="1"/>
    </xf>
    <xf numFmtId="182" fontId="14" fillId="0" borderId="3" xfId="5" applyNumberFormat="1" applyFont="1" applyBorder="1" applyAlignment="1">
      <alignment horizontal="distributed" vertical="center" wrapText="1"/>
    </xf>
    <xf numFmtId="182" fontId="4" fillId="0" borderId="0" xfId="5" applyNumberFormat="1" applyFont="1" applyBorder="1" applyAlignment="1">
      <alignment horizontal="distributed" vertical="center" wrapText="1"/>
    </xf>
    <xf numFmtId="182" fontId="4" fillId="0" borderId="3" xfId="5" applyNumberFormat="1" applyFont="1" applyBorder="1" applyAlignment="1">
      <alignment horizontal="distributed" vertical="center" wrapText="1"/>
    </xf>
    <xf numFmtId="183" fontId="4" fillId="0" borderId="0" xfId="5" applyNumberFormat="1" applyFont="1" applyBorder="1" applyAlignment="1">
      <alignment horizontal="distributed" vertical="center" wrapText="1"/>
    </xf>
    <xf numFmtId="183" fontId="4" fillId="0" borderId="3" xfId="5" applyNumberFormat="1" applyFont="1" applyBorder="1" applyAlignment="1">
      <alignment horizontal="distributed" vertical="center" wrapText="1"/>
    </xf>
    <xf numFmtId="189" fontId="19" fillId="0" borderId="0" xfId="5" applyNumberFormat="1" applyFont="1" applyBorder="1" applyAlignment="1">
      <alignment horizontal="distributed" vertical="center" wrapText="1"/>
    </xf>
    <xf numFmtId="189" fontId="19" fillId="0" borderId="3" xfId="5" applyNumberFormat="1" applyFont="1" applyBorder="1" applyAlignment="1">
      <alignment horizontal="distributed" vertical="center" wrapText="1"/>
    </xf>
    <xf numFmtId="0" fontId="6" fillId="0" borderId="9" xfId="5" applyFont="1" applyBorder="1" applyAlignment="1">
      <alignment horizontal="left" wrapText="1"/>
    </xf>
    <xf numFmtId="0" fontId="9" fillId="0" borderId="9" xfId="5" applyFont="1" applyBorder="1" applyAlignment="1">
      <alignment horizontal="right"/>
    </xf>
    <xf numFmtId="189" fontId="14" fillId="0" borderId="0" xfId="5" applyNumberFormat="1" applyFont="1" applyBorder="1" applyAlignment="1">
      <alignment horizontal="distributed" vertical="center" wrapText="1"/>
    </xf>
    <xf numFmtId="189" fontId="14" fillId="0" borderId="3" xfId="5" applyNumberFormat="1" applyFont="1" applyBorder="1" applyAlignment="1">
      <alignment horizontal="distributed" vertical="center" wrapText="1"/>
    </xf>
    <xf numFmtId="190" fontId="14" fillId="0" borderId="0" xfId="5" applyNumberFormat="1" applyFont="1" applyBorder="1" applyAlignment="1">
      <alignment horizontal="distributed" vertical="center" wrapText="1"/>
    </xf>
    <xf numFmtId="190" fontId="14" fillId="0" borderId="3" xfId="5" applyNumberFormat="1" applyFont="1" applyBorder="1" applyAlignment="1">
      <alignment horizontal="distributed" vertical="center" wrapText="1"/>
    </xf>
    <xf numFmtId="190" fontId="19" fillId="0" borderId="0" xfId="5" applyNumberFormat="1" applyFont="1" applyBorder="1" applyAlignment="1">
      <alignment horizontal="distributed" vertical="center" wrapText="1"/>
    </xf>
    <xf numFmtId="190" fontId="19" fillId="0" borderId="3" xfId="5" applyNumberFormat="1" applyFont="1" applyBorder="1" applyAlignment="1">
      <alignment horizontal="distributed" vertical="center" wrapText="1"/>
    </xf>
    <xf numFmtId="190" fontId="19" fillId="0" borderId="1" xfId="5" applyNumberFormat="1" applyFont="1" applyBorder="1" applyAlignment="1">
      <alignment horizontal="center" vertical="center" shrinkToFit="1"/>
    </xf>
    <xf numFmtId="190" fontId="19" fillId="0" borderId="15" xfId="5" applyNumberFormat="1" applyFont="1" applyBorder="1" applyAlignment="1">
      <alignment horizontal="center" vertical="center" shrinkToFit="1"/>
    </xf>
    <xf numFmtId="0" fontId="38" fillId="0" borderId="54" xfId="5" applyFont="1" applyBorder="1" applyAlignment="1">
      <alignment horizontal="distributed" vertical="center"/>
    </xf>
    <xf numFmtId="0" fontId="38" fillId="0" borderId="55" xfId="5" applyFont="1" applyBorder="1" applyAlignment="1">
      <alignment horizontal="distributed" vertical="center"/>
    </xf>
    <xf numFmtId="0" fontId="7" fillId="0" borderId="0" xfId="4" applyFont="1" applyAlignment="1">
      <alignment horizontal="left"/>
    </xf>
    <xf numFmtId="176" fontId="4" fillId="0" borderId="9" xfId="4" applyNumberFormat="1" applyFont="1" applyBorder="1" applyAlignment="1">
      <alignment horizontal="center" vertical="center"/>
    </xf>
    <xf numFmtId="176" fontId="4" fillId="0" borderId="4" xfId="4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6" fontId="4" fillId="0" borderId="58" xfId="4" applyNumberFormat="1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9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58" xfId="4" applyFont="1" applyBorder="1" applyAlignment="1">
      <alignment horizontal="center" vertical="center" wrapText="1"/>
    </xf>
    <xf numFmtId="0" fontId="4" fillId="0" borderId="39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176" fontId="4" fillId="0" borderId="60" xfId="4" applyNumberFormat="1" applyFont="1" applyBorder="1" applyAlignment="1">
      <alignment horizontal="center" vertical="center" wrapText="1"/>
    </xf>
    <xf numFmtId="176" fontId="4" fillId="0" borderId="48" xfId="4" applyNumberFormat="1" applyFont="1" applyBorder="1" applyAlignment="1">
      <alignment horizontal="center" vertical="center" wrapText="1"/>
    </xf>
    <xf numFmtId="176" fontId="4" fillId="0" borderId="51" xfId="4" applyNumberFormat="1" applyFont="1" applyBorder="1" applyAlignment="1">
      <alignment horizontal="center" vertical="center" wrapText="1"/>
    </xf>
    <xf numFmtId="177" fontId="4" fillId="0" borderId="40" xfId="4" applyNumberFormat="1" applyFont="1" applyBorder="1" applyAlignment="1">
      <alignment horizontal="center" vertical="center" wrapText="1"/>
    </xf>
    <xf numFmtId="177" fontId="4" fillId="0" borderId="14" xfId="4" applyNumberFormat="1" applyFont="1" applyBorder="1" applyAlignment="1">
      <alignment horizontal="center" vertical="center"/>
    </xf>
    <xf numFmtId="177" fontId="4" fillId="0" borderId="41" xfId="4" applyNumberFormat="1" applyFont="1" applyBorder="1" applyAlignment="1">
      <alignment horizontal="center" vertical="center"/>
    </xf>
    <xf numFmtId="177" fontId="4" fillId="0" borderId="59" xfId="4" applyNumberFormat="1" applyFont="1" applyBorder="1" applyAlignment="1">
      <alignment horizontal="center" vertical="center"/>
    </xf>
    <xf numFmtId="177" fontId="4" fillId="0" borderId="1" xfId="4" applyNumberFormat="1" applyFont="1" applyBorder="1" applyAlignment="1">
      <alignment horizontal="center" vertical="center"/>
    </xf>
    <xf numFmtId="177" fontId="4" fillId="0" borderId="58" xfId="4" applyNumberFormat="1" applyFont="1" applyBorder="1" applyAlignment="1">
      <alignment horizontal="center" vertical="center"/>
    </xf>
    <xf numFmtId="177" fontId="4" fillId="0" borderId="14" xfId="4" applyNumberFormat="1" applyFont="1" applyBorder="1" applyAlignment="1">
      <alignment horizontal="center" vertical="center" wrapText="1"/>
    </xf>
    <xf numFmtId="177" fontId="4" fillId="0" borderId="59" xfId="4" applyNumberFormat="1" applyFont="1" applyBorder="1" applyAlignment="1">
      <alignment horizontal="center" vertical="center" wrapText="1"/>
    </xf>
    <xf numFmtId="177" fontId="4" fillId="0" borderId="1" xfId="4" applyNumberFormat="1" applyFont="1" applyBorder="1" applyAlignment="1">
      <alignment horizontal="center" vertical="center" wrapText="1"/>
    </xf>
    <xf numFmtId="177" fontId="19" fillId="0" borderId="49" xfId="4" applyNumberFormat="1" applyFont="1" applyBorder="1" applyAlignment="1">
      <alignment horizontal="center" vertical="center" wrapText="1"/>
    </xf>
    <xf numFmtId="177" fontId="19" fillId="0" borderId="50" xfId="4" applyNumberFormat="1" applyFont="1" applyBorder="1" applyAlignment="1">
      <alignment horizontal="center" vertical="center" wrapText="1"/>
    </xf>
    <xf numFmtId="177" fontId="19" fillId="0" borderId="6" xfId="4" applyNumberFormat="1" applyFont="1" applyBorder="1" applyAlignment="1">
      <alignment horizontal="center" vertical="center" wrapText="1"/>
    </xf>
    <xf numFmtId="177" fontId="4" fillId="0" borderId="49" xfId="4" applyNumberFormat="1" applyFont="1" applyBorder="1" applyAlignment="1">
      <alignment horizontal="center" vertical="center"/>
    </xf>
    <xf numFmtId="0" fontId="12" fillId="0" borderId="50" xfId="4" applyBorder="1" applyAlignment="1">
      <alignment vertical="center"/>
    </xf>
    <xf numFmtId="0" fontId="12" fillId="0" borderId="6" xfId="4" applyBorder="1" applyAlignment="1">
      <alignment vertical="center"/>
    </xf>
    <xf numFmtId="0" fontId="4" fillId="0" borderId="49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38" fillId="0" borderId="26" xfId="4" applyFont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38" fillId="0" borderId="0" xfId="4" applyFont="1" applyBorder="1" applyAlignment="1">
      <alignment horizontal="center" vertical="center"/>
    </xf>
    <xf numFmtId="0" fontId="38" fillId="0" borderId="3" xfId="4" applyFont="1" applyBorder="1" applyAlignment="1">
      <alignment horizontal="center" vertical="center"/>
    </xf>
    <xf numFmtId="0" fontId="9" fillId="0" borderId="9" xfId="4" applyFont="1" applyBorder="1" applyAlignment="1">
      <alignment horizontal="right"/>
    </xf>
    <xf numFmtId="38" fontId="39" fillId="0" borderId="26" xfId="3" applyFont="1" applyBorder="1" applyAlignment="1">
      <alignment horizontal="distributed" vertical="center"/>
    </xf>
    <xf numFmtId="38" fontId="39" fillId="0" borderId="27" xfId="3" applyFont="1" applyBorder="1" applyAlignment="1">
      <alignment horizontal="distributed" vertical="center"/>
    </xf>
    <xf numFmtId="38" fontId="4" fillId="0" borderId="0" xfId="3" applyFont="1" applyBorder="1" applyAlignment="1">
      <alignment horizontal="distributed" vertical="center"/>
    </xf>
    <xf numFmtId="38" fontId="4" fillId="0" borderId="2" xfId="3" applyFont="1" applyBorder="1" applyAlignment="1">
      <alignment horizontal="distributed" vertical="center"/>
    </xf>
    <xf numFmtId="38" fontId="7" fillId="0" borderId="0" xfId="3" applyFont="1" applyAlignment="1">
      <alignment horizontal="left" vertical="center"/>
    </xf>
    <xf numFmtId="0" fontId="9" fillId="0" borderId="28" xfId="5" applyFont="1" applyBorder="1" applyAlignment="1">
      <alignment horizontal="right"/>
    </xf>
    <xf numFmtId="0" fontId="4" fillId="0" borderId="47" xfId="5" applyFont="1" applyBorder="1" applyAlignment="1">
      <alignment horizontal="center" vertical="center" wrapText="1"/>
    </xf>
    <xf numFmtId="0" fontId="4" fillId="0" borderId="51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184" fontId="38" fillId="0" borderId="26" xfId="5" applyNumberFormat="1" applyFont="1" applyBorder="1" applyAlignment="1">
      <alignment horizontal="distributed" vertical="center"/>
    </xf>
    <xf numFmtId="184" fontId="38" fillId="0" borderId="33" xfId="5" applyNumberFormat="1" applyFont="1" applyBorder="1" applyAlignment="1">
      <alignment horizontal="distributed" vertical="center"/>
    </xf>
    <xf numFmtId="184" fontId="38" fillId="0" borderId="26" xfId="5" applyNumberFormat="1" applyFont="1" applyBorder="1" applyAlignment="1">
      <alignment horizontal="center" wrapText="1"/>
    </xf>
    <xf numFmtId="184" fontId="38" fillId="0" borderId="33" xfId="5" applyNumberFormat="1" applyFont="1" applyBorder="1" applyAlignment="1">
      <alignment horizontal="center" wrapText="1"/>
    </xf>
    <xf numFmtId="181" fontId="4" fillId="0" borderId="0" xfId="5" applyNumberFormat="1" applyFont="1" applyBorder="1" applyAlignment="1">
      <alignment horizontal="center" wrapText="1"/>
    </xf>
    <xf numFmtId="181" fontId="4" fillId="0" borderId="3" xfId="5" applyNumberFormat="1" applyFont="1" applyBorder="1" applyAlignment="1">
      <alignment horizontal="center" wrapText="1"/>
    </xf>
    <xf numFmtId="185" fontId="4" fillId="0" borderId="0" xfId="5" applyNumberFormat="1" applyFont="1" applyBorder="1" applyAlignment="1">
      <alignment horizontal="center" wrapText="1"/>
    </xf>
    <xf numFmtId="185" fontId="4" fillId="0" borderId="3" xfId="5" applyNumberFormat="1" applyFont="1" applyBorder="1" applyAlignment="1">
      <alignment horizontal="center" wrapText="1"/>
    </xf>
    <xf numFmtId="183" fontId="4" fillId="0" borderId="0" xfId="5" applyNumberFormat="1" applyFont="1" applyBorder="1" applyAlignment="1">
      <alignment horizontal="center" wrapText="1"/>
    </xf>
    <xf numFmtId="183" fontId="4" fillId="0" borderId="3" xfId="5" applyNumberFormat="1" applyFont="1" applyBorder="1" applyAlignment="1">
      <alignment horizontal="center" wrapText="1"/>
    </xf>
    <xf numFmtId="0" fontId="6" fillId="0" borderId="28" xfId="5" applyFont="1" applyBorder="1" applyAlignment="1">
      <alignment horizontal="right"/>
    </xf>
    <xf numFmtId="49" fontId="4" fillId="0" borderId="48" xfId="5" applyNumberFormat="1" applyFont="1" applyBorder="1" applyAlignment="1">
      <alignment horizontal="center" vertical="center"/>
    </xf>
    <xf numFmtId="49" fontId="4" fillId="0" borderId="50" xfId="5" applyNumberFormat="1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9" fillId="0" borderId="9" xfId="5" applyFont="1" applyBorder="1" applyAlignment="1">
      <alignment horizontal="right" vertical="center"/>
    </xf>
    <xf numFmtId="193" fontId="38" fillId="0" borderId="0" xfId="5" applyNumberFormat="1" applyFont="1" applyBorder="1" applyAlignment="1">
      <alignment horizontal="center" wrapText="1"/>
    </xf>
    <xf numFmtId="193" fontId="38" fillId="0" borderId="3" xfId="5" applyNumberFormat="1" applyFont="1" applyBorder="1" applyAlignment="1">
      <alignment horizontal="center" wrapText="1"/>
    </xf>
    <xf numFmtId="181" fontId="4" fillId="0" borderId="0" xfId="5" applyNumberFormat="1" applyFont="1" applyBorder="1" applyAlignment="1">
      <alignment horizontal="left" vertical="center"/>
    </xf>
    <xf numFmtId="181" fontId="4" fillId="0" borderId="3" xfId="5" applyNumberFormat="1" applyFont="1" applyBorder="1" applyAlignment="1">
      <alignment horizontal="left" vertical="center"/>
    </xf>
    <xf numFmtId="183" fontId="4" fillId="0" borderId="28" xfId="5" applyNumberFormat="1" applyFont="1" applyBorder="1" applyAlignment="1">
      <alignment horizontal="left" vertical="center"/>
    </xf>
    <xf numFmtId="183" fontId="4" fillId="0" borderId="44" xfId="5" applyNumberFormat="1" applyFont="1" applyBorder="1" applyAlignment="1">
      <alignment horizontal="left" vertical="center"/>
    </xf>
    <xf numFmtId="0" fontId="4" fillId="0" borderId="47" xfId="5" applyFont="1" applyBorder="1" applyAlignment="1">
      <alignment horizontal="center" vertical="center"/>
    </xf>
    <xf numFmtId="0" fontId="4" fillId="0" borderId="7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59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/>
    </xf>
    <xf numFmtId="0" fontId="5" fillId="0" borderId="0" xfId="6" applyFont="1"/>
    <xf numFmtId="0" fontId="5" fillId="0" borderId="3" xfId="6" applyFont="1" applyBorder="1"/>
    <xf numFmtId="49" fontId="4" fillId="0" borderId="0" xfId="5" applyNumberFormat="1" applyFont="1" applyBorder="1" applyAlignment="1">
      <alignment horizontal="center" wrapText="1"/>
    </xf>
    <xf numFmtId="49" fontId="4" fillId="0" borderId="3" xfId="5" applyNumberFormat="1" applyFont="1" applyBorder="1" applyAlignment="1">
      <alignment horizontal="center" wrapText="1"/>
    </xf>
    <xf numFmtId="0" fontId="9" fillId="0" borderId="0" xfId="5" applyFont="1" applyAlignment="1">
      <alignment horizontal="left" vertical="center"/>
    </xf>
    <xf numFmtId="0" fontId="9" fillId="0" borderId="9" xfId="5" applyFont="1" applyBorder="1" applyAlignment="1">
      <alignment horizontal="left" vertical="center"/>
    </xf>
    <xf numFmtId="43" fontId="4" fillId="0" borderId="0" xfId="5" applyNumberFormat="1" applyFont="1"/>
  </cellXfs>
  <cellStyles count="4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メモ 3" xfId="35"/>
    <cellStyle name="リンク セル 2" xfId="36"/>
    <cellStyle name="悪い 2" xfId="37"/>
    <cellStyle name="計算 2" xfId="38"/>
    <cellStyle name="警告文 2" xfId="39"/>
    <cellStyle name="桁区切り 2" xfId="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2"/>
    <cellStyle name="標準 3" xfId="4"/>
    <cellStyle name="標準 4" xfId="6"/>
    <cellStyle name="標準_98統計書19-02各種選挙投票状況" xfId="5"/>
    <cellStyle name="未定義" xfId="1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0050"/>
          <a:ext cx="16383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23</xdr:row>
      <xdr:rowOff>9525</xdr:rowOff>
    </xdr:from>
    <xdr:to>
      <xdr:col>3</xdr:col>
      <xdr:colOff>9525</xdr:colOff>
      <xdr:row>26</xdr:row>
      <xdr:rowOff>0</xdr:rowOff>
    </xdr:to>
    <xdr:cxnSp macro="">
      <xdr:nvCxnSpPr>
        <xdr:cNvPr id="3" name="AutoShape 4"/>
        <xdr:cNvCxnSpPr>
          <a:cxnSpLocks noChangeShapeType="1"/>
        </xdr:cNvCxnSpPr>
      </xdr:nvCxnSpPr>
      <xdr:spPr bwMode="auto">
        <a:xfrm>
          <a:off x="0" y="5457825"/>
          <a:ext cx="1647825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2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19100"/>
          <a:ext cx="733425" cy="781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876300" cy="495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0</xdr:rowOff>
    </xdr:from>
    <xdr:to>
      <xdr:col>3</xdr:col>
      <xdr:colOff>9525</xdr:colOff>
      <xdr:row>21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19</xdr:row>
      <xdr:rowOff>0</xdr:rowOff>
    </xdr:from>
    <xdr:to>
      <xdr:col>3</xdr:col>
      <xdr:colOff>9525</xdr:colOff>
      <xdr:row>21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9525" y="4400550"/>
          <a:ext cx="1905000" cy="381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19050</xdr:rowOff>
    </xdr:from>
    <xdr:to>
      <xdr:col>3</xdr:col>
      <xdr:colOff>9525</xdr:colOff>
      <xdr:row>4</xdr:row>
      <xdr:rowOff>0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19050" y="428625"/>
          <a:ext cx="1895475" cy="361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2"/>
  <sheetViews>
    <sheetView defaultGridColor="0" view="pageBreakPreview" colorId="22" zoomScaleNormal="100" zoomScaleSheetLayoutView="100" workbookViewId="0">
      <selection activeCell="E46" sqref="E46"/>
    </sheetView>
  </sheetViews>
  <sheetFormatPr defaultColWidth="12.28515625" defaultRowHeight="14.25"/>
  <cols>
    <col min="1" max="1" width="4.7109375" style="14" customWidth="1"/>
    <col min="2" max="3" width="14.7109375" style="14" customWidth="1"/>
    <col min="4" max="9" width="13.28515625" style="14" customWidth="1"/>
    <col min="10" max="249" width="12.28515625" style="14"/>
    <col min="250" max="250" width="2" style="14" bestFit="1" customWidth="1"/>
    <col min="251" max="252" width="11.28515625" style="14" customWidth="1"/>
    <col min="253" max="258" width="11.42578125" style="14" customWidth="1"/>
    <col min="259" max="262" width="7.85546875" style="14" customWidth="1"/>
    <col min="263" max="264" width="6.7109375" style="14" customWidth="1"/>
    <col min="265" max="505" width="12.28515625" style="14"/>
    <col min="506" max="506" width="2" style="14" bestFit="1" customWidth="1"/>
    <col min="507" max="508" width="11.28515625" style="14" customWidth="1"/>
    <col min="509" max="514" width="11.42578125" style="14" customWidth="1"/>
    <col min="515" max="518" width="7.85546875" style="14" customWidth="1"/>
    <col min="519" max="520" width="6.7109375" style="14" customWidth="1"/>
    <col min="521" max="761" width="12.28515625" style="14"/>
    <col min="762" max="762" width="2" style="14" bestFit="1" customWidth="1"/>
    <col min="763" max="764" width="11.28515625" style="14" customWidth="1"/>
    <col min="765" max="770" width="11.42578125" style="14" customWidth="1"/>
    <col min="771" max="774" width="7.85546875" style="14" customWidth="1"/>
    <col min="775" max="776" width="6.7109375" style="14" customWidth="1"/>
    <col min="777" max="1017" width="12.28515625" style="14"/>
    <col min="1018" max="1018" width="2" style="14" bestFit="1" customWidth="1"/>
    <col min="1019" max="1020" width="11.28515625" style="14" customWidth="1"/>
    <col min="1021" max="1026" width="11.42578125" style="14" customWidth="1"/>
    <col min="1027" max="1030" width="7.85546875" style="14" customWidth="1"/>
    <col min="1031" max="1032" width="6.7109375" style="14" customWidth="1"/>
    <col min="1033" max="1273" width="12.28515625" style="14"/>
    <col min="1274" max="1274" width="2" style="14" bestFit="1" customWidth="1"/>
    <col min="1275" max="1276" width="11.28515625" style="14" customWidth="1"/>
    <col min="1277" max="1282" width="11.42578125" style="14" customWidth="1"/>
    <col min="1283" max="1286" width="7.85546875" style="14" customWidth="1"/>
    <col min="1287" max="1288" width="6.7109375" style="14" customWidth="1"/>
    <col min="1289" max="1529" width="12.28515625" style="14"/>
    <col min="1530" max="1530" width="2" style="14" bestFit="1" customWidth="1"/>
    <col min="1531" max="1532" width="11.28515625" style="14" customWidth="1"/>
    <col min="1533" max="1538" width="11.42578125" style="14" customWidth="1"/>
    <col min="1539" max="1542" width="7.85546875" style="14" customWidth="1"/>
    <col min="1543" max="1544" width="6.7109375" style="14" customWidth="1"/>
    <col min="1545" max="1785" width="12.28515625" style="14"/>
    <col min="1786" max="1786" width="2" style="14" bestFit="1" customWidth="1"/>
    <col min="1787" max="1788" width="11.28515625" style="14" customWidth="1"/>
    <col min="1789" max="1794" width="11.42578125" style="14" customWidth="1"/>
    <col min="1795" max="1798" width="7.85546875" style="14" customWidth="1"/>
    <col min="1799" max="1800" width="6.7109375" style="14" customWidth="1"/>
    <col min="1801" max="2041" width="12.28515625" style="14"/>
    <col min="2042" max="2042" width="2" style="14" bestFit="1" customWidth="1"/>
    <col min="2043" max="2044" width="11.28515625" style="14" customWidth="1"/>
    <col min="2045" max="2050" width="11.42578125" style="14" customWidth="1"/>
    <col min="2051" max="2054" width="7.85546875" style="14" customWidth="1"/>
    <col min="2055" max="2056" width="6.7109375" style="14" customWidth="1"/>
    <col min="2057" max="2297" width="12.28515625" style="14"/>
    <col min="2298" max="2298" width="2" style="14" bestFit="1" customWidth="1"/>
    <col min="2299" max="2300" width="11.28515625" style="14" customWidth="1"/>
    <col min="2301" max="2306" width="11.42578125" style="14" customWidth="1"/>
    <col min="2307" max="2310" width="7.85546875" style="14" customWidth="1"/>
    <col min="2311" max="2312" width="6.7109375" style="14" customWidth="1"/>
    <col min="2313" max="2553" width="12.28515625" style="14"/>
    <col min="2554" max="2554" width="2" style="14" bestFit="1" customWidth="1"/>
    <col min="2555" max="2556" width="11.28515625" style="14" customWidth="1"/>
    <col min="2557" max="2562" width="11.42578125" style="14" customWidth="1"/>
    <col min="2563" max="2566" width="7.85546875" style="14" customWidth="1"/>
    <col min="2567" max="2568" width="6.7109375" style="14" customWidth="1"/>
    <col min="2569" max="2809" width="12.28515625" style="14"/>
    <col min="2810" max="2810" width="2" style="14" bestFit="1" customWidth="1"/>
    <col min="2811" max="2812" width="11.28515625" style="14" customWidth="1"/>
    <col min="2813" max="2818" width="11.42578125" style="14" customWidth="1"/>
    <col min="2819" max="2822" width="7.85546875" style="14" customWidth="1"/>
    <col min="2823" max="2824" width="6.7109375" style="14" customWidth="1"/>
    <col min="2825" max="3065" width="12.28515625" style="14"/>
    <col min="3066" max="3066" width="2" style="14" bestFit="1" customWidth="1"/>
    <col min="3067" max="3068" width="11.28515625" style="14" customWidth="1"/>
    <col min="3069" max="3074" width="11.42578125" style="14" customWidth="1"/>
    <col min="3075" max="3078" width="7.85546875" style="14" customWidth="1"/>
    <col min="3079" max="3080" width="6.7109375" style="14" customWidth="1"/>
    <col min="3081" max="3321" width="12.28515625" style="14"/>
    <col min="3322" max="3322" width="2" style="14" bestFit="1" customWidth="1"/>
    <col min="3323" max="3324" width="11.28515625" style="14" customWidth="1"/>
    <col min="3325" max="3330" width="11.42578125" style="14" customWidth="1"/>
    <col min="3331" max="3334" width="7.85546875" style="14" customWidth="1"/>
    <col min="3335" max="3336" width="6.7109375" style="14" customWidth="1"/>
    <col min="3337" max="3577" width="12.28515625" style="14"/>
    <col min="3578" max="3578" width="2" style="14" bestFit="1" customWidth="1"/>
    <col min="3579" max="3580" width="11.28515625" style="14" customWidth="1"/>
    <col min="3581" max="3586" width="11.42578125" style="14" customWidth="1"/>
    <col min="3587" max="3590" width="7.85546875" style="14" customWidth="1"/>
    <col min="3591" max="3592" width="6.7109375" style="14" customWidth="1"/>
    <col min="3593" max="3833" width="12.28515625" style="14"/>
    <col min="3834" max="3834" width="2" style="14" bestFit="1" customWidth="1"/>
    <col min="3835" max="3836" width="11.28515625" style="14" customWidth="1"/>
    <col min="3837" max="3842" width="11.42578125" style="14" customWidth="1"/>
    <col min="3843" max="3846" width="7.85546875" style="14" customWidth="1"/>
    <col min="3847" max="3848" width="6.7109375" style="14" customWidth="1"/>
    <col min="3849" max="4089" width="12.28515625" style="14"/>
    <col min="4090" max="4090" width="2" style="14" bestFit="1" customWidth="1"/>
    <col min="4091" max="4092" width="11.28515625" style="14" customWidth="1"/>
    <col min="4093" max="4098" width="11.42578125" style="14" customWidth="1"/>
    <col min="4099" max="4102" width="7.85546875" style="14" customWidth="1"/>
    <col min="4103" max="4104" width="6.7109375" style="14" customWidth="1"/>
    <col min="4105" max="4345" width="12.28515625" style="14"/>
    <col min="4346" max="4346" width="2" style="14" bestFit="1" customWidth="1"/>
    <col min="4347" max="4348" width="11.28515625" style="14" customWidth="1"/>
    <col min="4349" max="4354" width="11.42578125" style="14" customWidth="1"/>
    <col min="4355" max="4358" width="7.85546875" style="14" customWidth="1"/>
    <col min="4359" max="4360" width="6.7109375" style="14" customWidth="1"/>
    <col min="4361" max="4601" width="12.28515625" style="14"/>
    <col min="4602" max="4602" width="2" style="14" bestFit="1" customWidth="1"/>
    <col min="4603" max="4604" width="11.28515625" style="14" customWidth="1"/>
    <col min="4605" max="4610" width="11.42578125" style="14" customWidth="1"/>
    <col min="4611" max="4614" width="7.85546875" style="14" customWidth="1"/>
    <col min="4615" max="4616" width="6.7109375" style="14" customWidth="1"/>
    <col min="4617" max="4857" width="12.28515625" style="14"/>
    <col min="4858" max="4858" width="2" style="14" bestFit="1" customWidth="1"/>
    <col min="4859" max="4860" width="11.28515625" style="14" customWidth="1"/>
    <col min="4861" max="4866" width="11.42578125" style="14" customWidth="1"/>
    <col min="4867" max="4870" width="7.85546875" style="14" customWidth="1"/>
    <col min="4871" max="4872" width="6.7109375" style="14" customWidth="1"/>
    <col min="4873" max="5113" width="12.28515625" style="14"/>
    <col min="5114" max="5114" width="2" style="14" bestFit="1" customWidth="1"/>
    <col min="5115" max="5116" width="11.28515625" style="14" customWidth="1"/>
    <col min="5117" max="5122" width="11.42578125" style="14" customWidth="1"/>
    <col min="5123" max="5126" width="7.85546875" style="14" customWidth="1"/>
    <col min="5127" max="5128" width="6.7109375" style="14" customWidth="1"/>
    <col min="5129" max="5369" width="12.28515625" style="14"/>
    <col min="5370" max="5370" width="2" style="14" bestFit="1" customWidth="1"/>
    <col min="5371" max="5372" width="11.28515625" style="14" customWidth="1"/>
    <col min="5373" max="5378" width="11.42578125" style="14" customWidth="1"/>
    <col min="5379" max="5382" width="7.85546875" style="14" customWidth="1"/>
    <col min="5383" max="5384" width="6.7109375" style="14" customWidth="1"/>
    <col min="5385" max="5625" width="12.28515625" style="14"/>
    <col min="5626" max="5626" width="2" style="14" bestFit="1" customWidth="1"/>
    <col min="5627" max="5628" width="11.28515625" style="14" customWidth="1"/>
    <col min="5629" max="5634" width="11.42578125" style="14" customWidth="1"/>
    <col min="5635" max="5638" width="7.85546875" style="14" customWidth="1"/>
    <col min="5639" max="5640" width="6.7109375" style="14" customWidth="1"/>
    <col min="5641" max="5881" width="12.28515625" style="14"/>
    <col min="5882" max="5882" width="2" style="14" bestFit="1" customWidth="1"/>
    <col min="5883" max="5884" width="11.28515625" style="14" customWidth="1"/>
    <col min="5885" max="5890" width="11.42578125" style="14" customWidth="1"/>
    <col min="5891" max="5894" width="7.85546875" style="14" customWidth="1"/>
    <col min="5895" max="5896" width="6.7109375" style="14" customWidth="1"/>
    <col min="5897" max="6137" width="12.28515625" style="14"/>
    <col min="6138" max="6138" width="2" style="14" bestFit="1" customWidth="1"/>
    <col min="6139" max="6140" width="11.28515625" style="14" customWidth="1"/>
    <col min="6141" max="6146" width="11.42578125" style="14" customWidth="1"/>
    <col min="6147" max="6150" width="7.85546875" style="14" customWidth="1"/>
    <col min="6151" max="6152" width="6.7109375" style="14" customWidth="1"/>
    <col min="6153" max="6393" width="12.28515625" style="14"/>
    <col min="6394" max="6394" width="2" style="14" bestFit="1" customWidth="1"/>
    <col min="6395" max="6396" width="11.28515625" style="14" customWidth="1"/>
    <col min="6397" max="6402" width="11.42578125" style="14" customWidth="1"/>
    <col min="6403" max="6406" width="7.85546875" style="14" customWidth="1"/>
    <col min="6407" max="6408" width="6.7109375" style="14" customWidth="1"/>
    <col min="6409" max="6649" width="12.28515625" style="14"/>
    <col min="6650" max="6650" width="2" style="14" bestFit="1" customWidth="1"/>
    <col min="6651" max="6652" width="11.28515625" style="14" customWidth="1"/>
    <col min="6653" max="6658" width="11.42578125" style="14" customWidth="1"/>
    <col min="6659" max="6662" width="7.85546875" style="14" customWidth="1"/>
    <col min="6663" max="6664" width="6.7109375" style="14" customWidth="1"/>
    <col min="6665" max="6905" width="12.28515625" style="14"/>
    <col min="6906" max="6906" width="2" style="14" bestFit="1" customWidth="1"/>
    <col min="6907" max="6908" width="11.28515625" style="14" customWidth="1"/>
    <col min="6909" max="6914" width="11.42578125" style="14" customWidth="1"/>
    <col min="6915" max="6918" width="7.85546875" style="14" customWidth="1"/>
    <col min="6919" max="6920" width="6.7109375" style="14" customWidth="1"/>
    <col min="6921" max="7161" width="12.28515625" style="14"/>
    <col min="7162" max="7162" width="2" style="14" bestFit="1" customWidth="1"/>
    <col min="7163" max="7164" width="11.28515625" style="14" customWidth="1"/>
    <col min="7165" max="7170" width="11.42578125" style="14" customWidth="1"/>
    <col min="7171" max="7174" width="7.85546875" style="14" customWidth="1"/>
    <col min="7175" max="7176" width="6.7109375" style="14" customWidth="1"/>
    <col min="7177" max="7417" width="12.28515625" style="14"/>
    <col min="7418" max="7418" width="2" style="14" bestFit="1" customWidth="1"/>
    <col min="7419" max="7420" width="11.28515625" style="14" customWidth="1"/>
    <col min="7421" max="7426" width="11.42578125" style="14" customWidth="1"/>
    <col min="7427" max="7430" width="7.85546875" style="14" customWidth="1"/>
    <col min="7431" max="7432" width="6.7109375" style="14" customWidth="1"/>
    <col min="7433" max="7673" width="12.28515625" style="14"/>
    <col min="7674" max="7674" width="2" style="14" bestFit="1" customWidth="1"/>
    <col min="7675" max="7676" width="11.28515625" style="14" customWidth="1"/>
    <col min="7677" max="7682" width="11.42578125" style="14" customWidth="1"/>
    <col min="7683" max="7686" width="7.85546875" style="14" customWidth="1"/>
    <col min="7687" max="7688" width="6.7109375" style="14" customWidth="1"/>
    <col min="7689" max="7929" width="12.28515625" style="14"/>
    <col min="7930" max="7930" width="2" style="14" bestFit="1" customWidth="1"/>
    <col min="7931" max="7932" width="11.28515625" style="14" customWidth="1"/>
    <col min="7933" max="7938" width="11.42578125" style="14" customWidth="1"/>
    <col min="7939" max="7942" width="7.85546875" style="14" customWidth="1"/>
    <col min="7943" max="7944" width="6.7109375" style="14" customWidth="1"/>
    <col min="7945" max="8185" width="12.28515625" style="14"/>
    <col min="8186" max="8186" width="2" style="14" bestFit="1" customWidth="1"/>
    <col min="8187" max="8188" width="11.28515625" style="14" customWidth="1"/>
    <col min="8189" max="8194" width="11.42578125" style="14" customWidth="1"/>
    <col min="8195" max="8198" width="7.85546875" style="14" customWidth="1"/>
    <col min="8199" max="8200" width="6.7109375" style="14" customWidth="1"/>
    <col min="8201" max="8441" width="12.28515625" style="14"/>
    <col min="8442" max="8442" width="2" style="14" bestFit="1" customWidth="1"/>
    <col min="8443" max="8444" width="11.28515625" style="14" customWidth="1"/>
    <col min="8445" max="8450" width="11.42578125" style="14" customWidth="1"/>
    <col min="8451" max="8454" width="7.85546875" style="14" customWidth="1"/>
    <col min="8455" max="8456" width="6.7109375" style="14" customWidth="1"/>
    <col min="8457" max="8697" width="12.28515625" style="14"/>
    <col min="8698" max="8698" width="2" style="14" bestFit="1" customWidth="1"/>
    <col min="8699" max="8700" width="11.28515625" style="14" customWidth="1"/>
    <col min="8701" max="8706" width="11.42578125" style="14" customWidth="1"/>
    <col min="8707" max="8710" width="7.85546875" style="14" customWidth="1"/>
    <col min="8711" max="8712" width="6.7109375" style="14" customWidth="1"/>
    <col min="8713" max="8953" width="12.28515625" style="14"/>
    <col min="8954" max="8954" width="2" style="14" bestFit="1" customWidth="1"/>
    <col min="8955" max="8956" width="11.28515625" style="14" customWidth="1"/>
    <col min="8957" max="8962" width="11.42578125" style="14" customWidth="1"/>
    <col min="8963" max="8966" width="7.85546875" style="14" customWidth="1"/>
    <col min="8967" max="8968" width="6.7109375" style="14" customWidth="1"/>
    <col min="8969" max="9209" width="12.28515625" style="14"/>
    <col min="9210" max="9210" width="2" style="14" bestFit="1" customWidth="1"/>
    <col min="9211" max="9212" width="11.28515625" style="14" customWidth="1"/>
    <col min="9213" max="9218" width="11.42578125" style="14" customWidth="1"/>
    <col min="9219" max="9222" width="7.85546875" style="14" customWidth="1"/>
    <col min="9223" max="9224" width="6.7109375" style="14" customWidth="1"/>
    <col min="9225" max="9465" width="12.28515625" style="14"/>
    <col min="9466" max="9466" width="2" style="14" bestFit="1" customWidth="1"/>
    <col min="9467" max="9468" width="11.28515625" style="14" customWidth="1"/>
    <col min="9469" max="9474" width="11.42578125" style="14" customWidth="1"/>
    <col min="9475" max="9478" width="7.85546875" style="14" customWidth="1"/>
    <col min="9479" max="9480" width="6.7109375" style="14" customWidth="1"/>
    <col min="9481" max="9721" width="12.28515625" style="14"/>
    <col min="9722" max="9722" width="2" style="14" bestFit="1" customWidth="1"/>
    <col min="9723" max="9724" width="11.28515625" style="14" customWidth="1"/>
    <col min="9725" max="9730" width="11.42578125" style="14" customWidth="1"/>
    <col min="9731" max="9734" width="7.85546875" style="14" customWidth="1"/>
    <col min="9735" max="9736" width="6.7109375" style="14" customWidth="1"/>
    <col min="9737" max="9977" width="12.28515625" style="14"/>
    <col min="9978" max="9978" width="2" style="14" bestFit="1" customWidth="1"/>
    <col min="9979" max="9980" width="11.28515625" style="14" customWidth="1"/>
    <col min="9981" max="9986" width="11.42578125" style="14" customWidth="1"/>
    <col min="9987" max="9990" width="7.85546875" style="14" customWidth="1"/>
    <col min="9991" max="9992" width="6.7109375" style="14" customWidth="1"/>
    <col min="9993" max="10233" width="12.28515625" style="14"/>
    <col min="10234" max="10234" width="2" style="14" bestFit="1" customWidth="1"/>
    <col min="10235" max="10236" width="11.28515625" style="14" customWidth="1"/>
    <col min="10237" max="10242" width="11.42578125" style="14" customWidth="1"/>
    <col min="10243" max="10246" width="7.85546875" style="14" customWidth="1"/>
    <col min="10247" max="10248" width="6.7109375" style="14" customWidth="1"/>
    <col min="10249" max="10489" width="12.28515625" style="14"/>
    <col min="10490" max="10490" width="2" style="14" bestFit="1" customWidth="1"/>
    <col min="10491" max="10492" width="11.28515625" style="14" customWidth="1"/>
    <col min="10493" max="10498" width="11.42578125" style="14" customWidth="1"/>
    <col min="10499" max="10502" width="7.85546875" style="14" customWidth="1"/>
    <col min="10503" max="10504" width="6.7109375" style="14" customWidth="1"/>
    <col min="10505" max="10745" width="12.28515625" style="14"/>
    <col min="10746" max="10746" width="2" style="14" bestFit="1" customWidth="1"/>
    <col min="10747" max="10748" width="11.28515625" style="14" customWidth="1"/>
    <col min="10749" max="10754" width="11.42578125" style="14" customWidth="1"/>
    <col min="10755" max="10758" width="7.85546875" style="14" customWidth="1"/>
    <col min="10759" max="10760" width="6.7109375" style="14" customWidth="1"/>
    <col min="10761" max="11001" width="12.28515625" style="14"/>
    <col min="11002" max="11002" width="2" style="14" bestFit="1" customWidth="1"/>
    <col min="11003" max="11004" width="11.28515625" style="14" customWidth="1"/>
    <col min="11005" max="11010" width="11.42578125" style="14" customWidth="1"/>
    <col min="11011" max="11014" width="7.85546875" style="14" customWidth="1"/>
    <col min="11015" max="11016" width="6.7109375" style="14" customWidth="1"/>
    <col min="11017" max="11257" width="12.28515625" style="14"/>
    <col min="11258" max="11258" width="2" style="14" bestFit="1" customWidth="1"/>
    <col min="11259" max="11260" width="11.28515625" style="14" customWidth="1"/>
    <col min="11261" max="11266" width="11.42578125" style="14" customWidth="1"/>
    <col min="11267" max="11270" width="7.85546875" style="14" customWidth="1"/>
    <col min="11271" max="11272" width="6.7109375" style="14" customWidth="1"/>
    <col min="11273" max="11513" width="12.28515625" style="14"/>
    <col min="11514" max="11514" width="2" style="14" bestFit="1" customWidth="1"/>
    <col min="11515" max="11516" width="11.28515625" style="14" customWidth="1"/>
    <col min="11517" max="11522" width="11.42578125" style="14" customWidth="1"/>
    <col min="11523" max="11526" width="7.85546875" style="14" customWidth="1"/>
    <col min="11527" max="11528" width="6.7109375" style="14" customWidth="1"/>
    <col min="11529" max="11769" width="12.28515625" style="14"/>
    <col min="11770" max="11770" width="2" style="14" bestFit="1" customWidth="1"/>
    <col min="11771" max="11772" width="11.28515625" style="14" customWidth="1"/>
    <col min="11773" max="11778" width="11.42578125" style="14" customWidth="1"/>
    <col min="11779" max="11782" width="7.85546875" style="14" customWidth="1"/>
    <col min="11783" max="11784" width="6.7109375" style="14" customWidth="1"/>
    <col min="11785" max="12025" width="12.28515625" style="14"/>
    <col min="12026" max="12026" width="2" style="14" bestFit="1" customWidth="1"/>
    <col min="12027" max="12028" width="11.28515625" style="14" customWidth="1"/>
    <col min="12029" max="12034" width="11.42578125" style="14" customWidth="1"/>
    <col min="12035" max="12038" width="7.85546875" style="14" customWidth="1"/>
    <col min="12039" max="12040" width="6.7109375" style="14" customWidth="1"/>
    <col min="12041" max="12281" width="12.28515625" style="14"/>
    <col min="12282" max="12282" width="2" style="14" bestFit="1" customWidth="1"/>
    <col min="12283" max="12284" width="11.28515625" style="14" customWidth="1"/>
    <col min="12285" max="12290" width="11.42578125" style="14" customWidth="1"/>
    <col min="12291" max="12294" width="7.85546875" style="14" customWidth="1"/>
    <col min="12295" max="12296" width="6.7109375" style="14" customWidth="1"/>
    <col min="12297" max="12537" width="12.28515625" style="14"/>
    <col min="12538" max="12538" width="2" style="14" bestFit="1" customWidth="1"/>
    <col min="12539" max="12540" width="11.28515625" style="14" customWidth="1"/>
    <col min="12541" max="12546" width="11.42578125" style="14" customWidth="1"/>
    <col min="12547" max="12550" width="7.85546875" style="14" customWidth="1"/>
    <col min="12551" max="12552" width="6.7109375" style="14" customWidth="1"/>
    <col min="12553" max="12793" width="12.28515625" style="14"/>
    <col min="12794" max="12794" width="2" style="14" bestFit="1" customWidth="1"/>
    <col min="12795" max="12796" width="11.28515625" style="14" customWidth="1"/>
    <col min="12797" max="12802" width="11.42578125" style="14" customWidth="1"/>
    <col min="12803" max="12806" width="7.85546875" style="14" customWidth="1"/>
    <col min="12807" max="12808" width="6.7109375" style="14" customWidth="1"/>
    <col min="12809" max="13049" width="12.28515625" style="14"/>
    <col min="13050" max="13050" width="2" style="14" bestFit="1" customWidth="1"/>
    <col min="13051" max="13052" width="11.28515625" style="14" customWidth="1"/>
    <col min="13053" max="13058" width="11.42578125" style="14" customWidth="1"/>
    <col min="13059" max="13062" width="7.85546875" style="14" customWidth="1"/>
    <col min="13063" max="13064" width="6.7109375" style="14" customWidth="1"/>
    <col min="13065" max="13305" width="12.28515625" style="14"/>
    <col min="13306" max="13306" width="2" style="14" bestFit="1" customWidth="1"/>
    <col min="13307" max="13308" width="11.28515625" style="14" customWidth="1"/>
    <col min="13309" max="13314" width="11.42578125" style="14" customWidth="1"/>
    <col min="13315" max="13318" width="7.85546875" style="14" customWidth="1"/>
    <col min="13319" max="13320" width="6.7109375" style="14" customWidth="1"/>
    <col min="13321" max="13561" width="12.28515625" style="14"/>
    <col min="13562" max="13562" width="2" style="14" bestFit="1" customWidth="1"/>
    <col min="13563" max="13564" width="11.28515625" style="14" customWidth="1"/>
    <col min="13565" max="13570" width="11.42578125" style="14" customWidth="1"/>
    <col min="13571" max="13574" width="7.85546875" style="14" customWidth="1"/>
    <col min="13575" max="13576" width="6.7109375" style="14" customWidth="1"/>
    <col min="13577" max="13817" width="12.28515625" style="14"/>
    <col min="13818" max="13818" width="2" style="14" bestFit="1" customWidth="1"/>
    <col min="13819" max="13820" width="11.28515625" style="14" customWidth="1"/>
    <col min="13821" max="13826" width="11.42578125" style="14" customWidth="1"/>
    <col min="13827" max="13830" width="7.85546875" style="14" customWidth="1"/>
    <col min="13831" max="13832" width="6.7109375" style="14" customWidth="1"/>
    <col min="13833" max="14073" width="12.28515625" style="14"/>
    <col min="14074" max="14074" width="2" style="14" bestFit="1" customWidth="1"/>
    <col min="14075" max="14076" width="11.28515625" style="14" customWidth="1"/>
    <col min="14077" max="14082" width="11.42578125" style="14" customWidth="1"/>
    <col min="14083" max="14086" width="7.85546875" style="14" customWidth="1"/>
    <col min="14087" max="14088" width="6.7109375" style="14" customWidth="1"/>
    <col min="14089" max="14329" width="12.28515625" style="14"/>
    <col min="14330" max="14330" width="2" style="14" bestFit="1" customWidth="1"/>
    <col min="14331" max="14332" width="11.28515625" style="14" customWidth="1"/>
    <col min="14333" max="14338" width="11.42578125" style="14" customWidth="1"/>
    <col min="14339" max="14342" width="7.85546875" style="14" customWidth="1"/>
    <col min="14343" max="14344" width="6.7109375" style="14" customWidth="1"/>
    <col min="14345" max="14585" width="12.28515625" style="14"/>
    <col min="14586" max="14586" width="2" style="14" bestFit="1" customWidth="1"/>
    <col min="14587" max="14588" width="11.28515625" style="14" customWidth="1"/>
    <col min="14589" max="14594" width="11.42578125" style="14" customWidth="1"/>
    <col min="14595" max="14598" width="7.85546875" style="14" customWidth="1"/>
    <col min="14599" max="14600" width="6.7109375" style="14" customWidth="1"/>
    <col min="14601" max="14841" width="12.28515625" style="14"/>
    <col min="14842" max="14842" width="2" style="14" bestFit="1" customWidth="1"/>
    <col min="14843" max="14844" width="11.28515625" style="14" customWidth="1"/>
    <col min="14845" max="14850" width="11.42578125" style="14" customWidth="1"/>
    <col min="14851" max="14854" width="7.85546875" style="14" customWidth="1"/>
    <col min="14855" max="14856" width="6.7109375" style="14" customWidth="1"/>
    <col min="14857" max="15097" width="12.28515625" style="14"/>
    <col min="15098" max="15098" width="2" style="14" bestFit="1" customWidth="1"/>
    <col min="15099" max="15100" width="11.28515625" style="14" customWidth="1"/>
    <col min="15101" max="15106" width="11.42578125" style="14" customWidth="1"/>
    <col min="15107" max="15110" width="7.85546875" style="14" customWidth="1"/>
    <col min="15111" max="15112" width="6.7109375" style="14" customWidth="1"/>
    <col min="15113" max="15353" width="12.28515625" style="14"/>
    <col min="15354" max="15354" width="2" style="14" bestFit="1" customWidth="1"/>
    <col min="15355" max="15356" width="11.28515625" style="14" customWidth="1"/>
    <col min="15357" max="15362" width="11.42578125" style="14" customWidth="1"/>
    <col min="15363" max="15366" width="7.85546875" style="14" customWidth="1"/>
    <col min="15367" max="15368" width="6.7109375" style="14" customWidth="1"/>
    <col min="15369" max="15609" width="12.28515625" style="14"/>
    <col min="15610" max="15610" width="2" style="14" bestFit="1" customWidth="1"/>
    <col min="15611" max="15612" width="11.28515625" style="14" customWidth="1"/>
    <col min="15613" max="15618" width="11.42578125" style="14" customWidth="1"/>
    <col min="15619" max="15622" width="7.85546875" style="14" customWidth="1"/>
    <col min="15623" max="15624" width="6.7109375" style="14" customWidth="1"/>
    <col min="15625" max="15865" width="12.28515625" style="14"/>
    <col min="15866" max="15866" width="2" style="14" bestFit="1" customWidth="1"/>
    <col min="15867" max="15868" width="11.28515625" style="14" customWidth="1"/>
    <col min="15869" max="15874" width="11.42578125" style="14" customWidth="1"/>
    <col min="15875" max="15878" width="7.85546875" style="14" customWidth="1"/>
    <col min="15879" max="15880" width="6.7109375" style="14" customWidth="1"/>
    <col min="15881" max="16121" width="12.28515625" style="14"/>
    <col min="16122" max="16122" width="2" style="14" bestFit="1" customWidth="1"/>
    <col min="16123" max="16124" width="11.28515625" style="14" customWidth="1"/>
    <col min="16125" max="16130" width="11.42578125" style="14" customWidth="1"/>
    <col min="16131" max="16134" width="7.85546875" style="14" customWidth="1"/>
    <col min="16135" max="16136" width="6.7109375" style="14" customWidth="1"/>
    <col min="16137" max="16384" width="12.28515625" style="14"/>
  </cols>
  <sheetData>
    <row r="1" spans="1:9" s="8" customFormat="1" ht="17.25">
      <c r="A1" s="230" t="s">
        <v>18</v>
      </c>
      <c r="B1" s="230"/>
      <c r="C1" s="230"/>
      <c r="D1" s="230"/>
      <c r="E1" s="230"/>
      <c r="F1" s="230"/>
      <c r="G1" s="230"/>
      <c r="H1" s="230"/>
      <c r="I1" s="230"/>
    </row>
    <row r="2" spans="1:9" s="9" customFormat="1" ht="12.75" thickBot="1">
      <c r="B2" s="34"/>
      <c r="C2" s="34"/>
      <c r="D2" s="34"/>
      <c r="E2" s="34"/>
      <c r="F2" s="34"/>
      <c r="G2" s="34"/>
      <c r="H2" s="34"/>
      <c r="I2" s="10" t="s">
        <v>19</v>
      </c>
    </row>
    <row r="3" spans="1:9" s="37" customFormat="1" ht="15.95" customHeight="1">
      <c r="A3" s="35"/>
      <c r="B3" s="36"/>
      <c r="C3" s="12" t="s">
        <v>20</v>
      </c>
      <c r="D3" s="233" t="s">
        <v>21</v>
      </c>
      <c r="E3" s="233"/>
      <c r="F3" s="234"/>
      <c r="G3" s="235" t="s">
        <v>22</v>
      </c>
      <c r="H3" s="236"/>
      <c r="I3" s="236"/>
    </row>
    <row r="4" spans="1:9" s="37" customFormat="1" ht="15.95" customHeight="1">
      <c r="A4" s="38" t="s">
        <v>23</v>
      </c>
      <c r="B4" s="38"/>
      <c r="C4" s="39"/>
      <c r="D4" s="40" t="s">
        <v>0</v>
      </c>
      <c r="E4" s="41" t="s">
        <v>24</v>
      </c>
      <c r="F4" s="41" t="s">
        <v>25</v>
      </c>
      <c r="G4" s="190" t="s">
        <v>0</v>
      </c>
      <c r="H4" s="190" t="s">
        <v>24</v>
      </c>
      <c r="I4" s="191" t="s">
        <v>25</v>
      </c>
    </row>
    <row r="5" spans="1:9" s="37" customFormat="1" ht="20.100000000000001" customHeight="1">
      <c r="A5" s="237" t="s">
        <v>8</v>
      </c>
      <c r="B5" s="237"/>
      <c r="C5" s="238"/>
      <c r="D5" s="42">
        <v>90425</v>
      </c>
      <c r="E5" s="43">
        <v>53157</v>
      </c>
      <c r="F5" s="43">
        <v>37268</v>
      </c>
      <c r="G5" s="192">
        <v>91228</v>
      </c>
      <c r="H5" s="192">
        <v>53311</v>
      </c>
      <c r="I5" s="193">
        <v>37917</v>
      </c>
    </row>
    <row r="6" spans="1:9" s="37" customFormat="1" ht="20.100000000000001" customHeight="1">
      <c r="A6" s="44"/>
      <c r="B6" s="239" t="s">
        <v>26</v>
      </c>
      <c r="C6" s="240"/>
      <c r="D6" s="13">
        <v>14127</v>
      </c>
      <c r="E6" s="43">
        <v>7865</v>
      </c>
      <c r="F6" s="43">
        <v>6262</v>
      </c>
      <c r="G6" s="192">
        <v>14854</v>
      </c>
      <c r="H6" s="192">
        <v>8231</v>
      </c>
      <c r="I6" s="193">
        <v>6623</v>
      </c>
    </row>
    <row r="7" spans="1:9" s="37" customFormat="1" ht="20.100000000000001" customHeight="1">
      <c r="A7" s="44"/>
      <c r="B7" s="231" t="s">
        <v>27</v>
      </c>
      <c r="C7" s="232"/>
      <c r="D7" s="13">
        <v>1802</v>
      </c>
      <c r="E7" s="43">
        <v>1628</v>
      </c>
      <c r="F7" s="43">
        <v>174</v>
      </c>
      <c r="G7" s="192">
        <v>1486</v>
      </c>
      <c r="H7" s="192">
        <v>1271</v>
      </c>
      <c r="I7" s="193">
        <v>215</v>
      </c>
    </row>
    <row r="8" spans="1:9" s="37" customFormat="1" ht="20.100000000000001" customHeight="1">
      <c r="A8" s="44"/>
      <c r="B8" s="231" t="s">
        <v>28</v>
      </c>
      <c r="C8" s="232"/>
      <c r="D8" s="13">
        <v>15312</v>
      </c>
      <c r="E8" s="43">
        <v>6136</v>
      </c>
      <c r="F8" s="43">
        <v>9176</v>
      </c>
      <c r="G8" s="192">
        <v>14624</v>
      </c>
      <c r="H8" s="192">
        <v>6282</v>
      </c>
      <c r="I8" s="193">
        <v>8342</v>
      </c>
    </row>
    <row r="9" spans="1:9" s="37" customFormat="1" ht="20.100000000000001" customHeight="1">
      <c r="A9" s="44"/>
      <c r="B9" s="231" t="s">
        <v>29</v>
      </c>
      <c r="C9" s="232"/>
      <c r="D9" s="13">
        <v>9967</v>
      </c>
      <c r="E9" s="43">
        <v>5606</v>
      </c>
      <c r="F9" s="43">
        <v>4361</v>
      </c>
      <c r="G9" s="192">
        <v>9930</v>
      </c>
      <c r="H9" s="192">
        <v>5390</v>
      </c>
      <c r="I9" s="193">
        <v>4540</v>
      </c>
    </row>
    <row r="10" spans="1:9" s="37" customFormat="1" ht="20.100000000000001" customHeight="1">
      <c r="A10" s="44"/>
      <c r="B10" s="231" t="s">
        <v>30</v>
      </c>
      <c r="C10" s="232"/>
      <c r="D10" s="13">
        <v>8145</v>
      </c>
      <c r="E10" s="43">
        <v>2515</v>
      </c>
      <c r="F10" s="43">
        <v>5630</v>
      </c>
      <c r="G10" s="192">
        <v>9901</v>
      </c>
      <c r="H10" s="192">
        <v>3074</v>
      </c>
      <c r="I10" s="193">
        <v>6827</v>
      </c>
    </row>
    <row r="11" spans="1:9" s="37" customFormat="1" ht="20.100000000000001" customHeight="1">
      <c r="A11" s="44"/>
      <c r="B11" s="231" t="s">
        <v>31</v>
      </c>
      <c r="C11" s="232"/>
      <c r="D11" s="13">
        <v>1346</v>
      </c>
      <c r="E11" s="43">
        <v>1262</v>
      </c>
      <c r="F11" s="43">
        <v>84</v>
      </c>
      <c r="G11" s="192">
        <v>1359</v>
      </c>
      <c r="H11" s="192">
        <v>1291</v>
      </c>
      <c r="I11" s="193">
        <v>68</v>
      </c>
    </row>
    <row r="12" spans="1:9" s="37" customFormat="1" ht="20.100000000000001" customHeight="1">
      <c r="A12" s="44"/>
      <c r="B12" s="231" t="s">
        <v>32</v>
      </c>
      <c r="C12" s="232"/>
      <c r="D12" s="13">
        <v>6269</v>
      </c>
      <c r="E12" s="43">
        <v>3449</v>
      </c>
      <c r="F12" s="43">
        <v>2820</v>
      </c>
      <c r="G12" s="192">
        <v>4584</v>
      </c>
      <c r="H12" s="192">
        <v>2771</v>
      </c>
      <c r="I12" s="193">
        <v>1813</v>
      </c>
    </row>
    <row r="13" spans="1:9" s="37" customFormat="1" ht="20.100000000000001" customHeight="1">
      <c r="A13" s="44"/>
      <c r="B13" s="231" t="s">
        <v>33</v>
      </c>
      <c r="C13" s="232"/>
      <c r="D13" s="13">
        <v>2779</v>
      </c>
      <c r="E13" s="43">
        <v>2653</v>
      </c>
      <c r="F13" s="43">
        <v>126</v>
      </c>
      <c r="G13" s="194" t="s">
        <v>34</v>
      </c>
      <c r="H13" s="194" t="s">
        <v>34</v>
      </c>
      <c r="I13" s="194" t="s">
        <v>34</v>
      </c>
    </row>
    <row r="14" spans="1:9" s="37" customFormat="1" ht="20.100000000000001" customHeight="1">
      <c r="A14" s="44"/>
      <c r="B14" s="243" t="s">
        <v>35</v>
      </c>
      <c r="C14" s="244"/>
      <c r="D14" s="13">
        <v>29352</v>
      </c>
      <c r="E14" s="43">
        <v>21259</v>
      </c>
      <c r="F14" s="43">
        <v>8093</v>
      </c>
      <c r="G14" s="194" t="s">
        <v>34</v>
      </c>
      <c r="H14" s="194" t="s">
        <v>34</v>
      </c>
      <c r="I14" s="194" t="s">
        <v>34</v>
      </c>
    </row>
    <row r="15" spans="1:9" s="37" customFormat="1" ht="20.100000000000001" customHeight="1">
      <c r="A15" s="44"/>
      <c r="B15" s="231" t="s">
        <v>36</v>
      </c>
      <c r="C15" s="232"/>
      <c r="D15" s="11" t="s">
        <v>34</v>
      </c>
      <c r="E15" s="11" t="s">
        <v>34</v>
      </c>
      <c r="F15" s="11" t="s">
        <v>34</v>
      </c>
      <c r="G15" s="192">
        <v>18359</v>
      </c>
      <c r="H15" s="192">
        <v>13474</v>
      </c>
      <c r="I15" s="193">
        <v>4885</v>
      </c>
    </row>
    <row r="16" spans="1:9" s="37" customFormat="1" ht="20.100000000000001" customHeight="1">
      <c r="A16" s="44"/>
      <c r="B16" s="231" t="s">
        <v>37</v>
      </c>
      <c r="C16" s="232"/>
      <c r="D16" s="11" t="s">
        <v>34</v>
      </c>
      <c r="E16" s="11" t="s">
        <v>34</v>
      </c>
      <c r="F16" s="11" t="s">
        <v>34</v>
      </c>
      <c r="G16" s="192">
        <v>2975</v>
      </c>
      <c r="H16" s="192">
        <v>2856</v>
      </c>
      <c r="I16" s="193">
        <v>119</v>
      </c>
    </row>
    <row r="17" spans="1:9" s="37" customFormat="1" ht="20.100000000000001" customHeight="1">
      <c r="A17" s="44"/>
      <c r="B17" s="231" t="s">
        <v>38</v>
      </c>
      <c r="C17" s="232"/>
      <c r="D17" s="11" t="s">
        <v>34</v>
      </c>
      <c r="E17" s="11" t="s">
        <v>34</v>
      </c>
      <c r="F17" s="11" t="s">
        <v>34</v>
      </c>
      <c r="G17" s="192">
        <v>2922</v>
      </c>
      <c r="H17" s="192">
        <v>2841</v>
      </c>
      <c r="I17" s="193">
        <v>81</v>
      </c>
    </row>
    <row r="18" spans="1:9" s="37" customFormat="1" ht="20.100000000000001" customHeight="1">
      <c r="A18" s="44"/>
      <c r="B18" s="231" t="s">
        <v>39</v>
      </c>
      <c r="C18" s="232"/>
      <c r="D18" s="11" t="s">
        <v>34</v>
      </c>
      <c r="E18" s="11" t="s">
        <v>34</v>
      </c>
      <c r="F18" s="11" t="s">
        <v>34</v>
      </c>
      <c r="G18" s="192">
        <v>5507</v>
      </c>
      <c r="H18" s="192">
        <v>2990</v>
      </c>
      <c r="I18" s="193">
        <v>2517</v>
      </c>
    </row>
    <row r="19" spans="1:9" s="37" customFormat="1" ht="20.100000000000001" customHeight="1" thickBot="1">
      <c r="A19" s="44"/>
      <c r="B19" s="241" t="s">
        <v>40</v>
      </c>
      <c r="C19" s="242"/>
      <c r="D19" s="45">
        <v>1326</v>
      </c>
      <c r="E19" s="45">
        <v>784</v>
      </c>
      <c r="F19" s="45">
        <v>542</v>
      </c>
      <c r="G19" s="195">
        <v>4727</v>
      </c>
      <c r="H19" s="195">
        <v>2840</v>
      </c>
      <c r="I19" s="195">
        <v>1887</v>
      </c>
    </row>
    <row r="20" spans="1:9" s="181" customFormat="1" ht="15" customHeight="1">
      <c r="A20" s="178"/>
      <c r="B20" s="178"/>
      <c r="C20" s="178"/>
      <c r="D20" s="179"/>
      <c r="E20" s="180"/>
      <c r="F20" s="180"/>
      <c r="G20" s="247" t="s">
        <v>41</v>
      </c>
      <c r="H20" s="247"/>
      <c r="I20" s="247"/>
    </row>
    <row r="21" spans="1:9" s="9" customFormat="1" ht="18" customHeight="1">
      <c r="A21" s="36"/>
      <c r="B21" s="36"/>
      <c r="C21" s="36"/>
      <c r="D21" s="36"/>
      <c r="E21" s="37"/>
      <c r="F21" s="37"/>
      <c r="G21" s="37"/>
      <c r="H21" s="37"/>
      <c r="I21" s="46"/>
    </row>
    <row r="22" spans="1:9" s="30" customFormat="1" ht="17.25">
      <c r="A22" s="248" t="s">
        <v>42</v>
      </c>
      <c r="B22" s="248"/>
      <c r="C22" s="248"/>
      <c r="D22" s="248"/>
      <c r="E22" s="248"/>
      <c r="F22" s="248"/>
      <c r="G22" s="248"/>
      <c r="H22" s="248"/>
      <c r="I22" s="248"/>
    </row>
    <row r="23" spans="1:9" s="30" customFormat="1" ht="12.75" thickBot="1">
      <c r="A23" s="6"/>
      <c r="B23" s="6"/>
      <c r="C23" s="6"/>
      <c r="D23" s="6"/>
      <c r="E23" s="6"/>
      <c r="F23" s="6"/>
      <c r="G23" s="6"/>
      <c r="H23" s="6"/>
      <c r="I23" s="47" t="s">
        <v>11</v>
      </c>
    </row>
    <row r="24" spans="1:9" s="6" customFormat="1" ht="15" customHeight="1">
      <c r="A24" s="48"/>
      <c r="B24" s="48"/>
      <c r="C24" s="48" t="s">
        <v>43</v>
      </c>
      <c r="D24" s="49" t="s">
        <v>44</v>
      </c>
      <c r="E24" s="50"/>
      <c r="F24" s="50"/>
      <c r="G24" s="51" t="s">
        <v>45</v>
      </c>
      <c r="H24" s="50"/>
      <c r="I24" s="50"/>
    </row>
    <row r="25" spans="1:9" s="6" customFormat="1" ht="15" customHeight="1">
      <c r="A25" s="52"/>
      <c r="B25" s="52"/>
      <c r="C25" s="52"/>
      <c r="D25" s="249" t="s">
        <v>46</v>
      </c>
      <c r="E25" s="251" t="s">
        <v>47</v>
      </c>
      <c r="F25" s="251" t="s">
        <v>48</v>
      </c>
      <c r="G25" s="253" t="s">
        <v>46</v>
      </c>
      <c r="H25" s="251" t="s">
        <v>49</v>
      </c>
      <c r="I25" s="255" t="s">
        <v>50</v>
      </c>
    </row>
    <row r="26" spans="1:9" s="6" customFormat="1" ht="15" customHeight="1">
      <c r="A26" s="53" t="s">
        <v>51</v>
      </c>
      <c r="B26" s="53"/>
      <c r="C26" s="53"/>
      <c r="D26" s="250"/>
      <c r="E26" s="252"/>
      <c r="F26" s="252"/>
      <c r="G26" s="254"/>
      <c r="H26" s="252"/>
      <c r="I26" s="256"/>
    </row>
    <row r="27" spans="1:9" s="30" customFormat="1" ht="17.100000000000001" customHeight="1">
      <c r="A27" s="257" t="s">
        <v>52</v>
      </c>
      <c r="B27" s="257"/>
      <c r="C27" s="258"/>
      <c r="D27" s="196">
        <f>E27+F27</f>
        <v>91228</v>
      </c>
      <c r="E27" s="197">
        <f>E28+E32+E36+E51</f>
        <v>70166</v>
      </c>
      <c r="F27" s="197">
        <f>F28+F32+F36+F51</f>
        <v>21062</v>
      </c>
      <c r="G27" s="198">
        <f>G28+G32+G36+G51</f>
        <v>88929</v>
      </c>
      <c r="H27" s="199">
        <f>H28+H32+H36+H51</f>
        <v>71401</v>
      </c>
      <c r="I27" s="199">
        <f>I28+I32+I36+I51</f>
        <v>17528</v>
      </c>
    </row>
    <row r="28" spans="1:9" s="30" customFormat="1" ht="17.100000000000001" customHeight="1">
      <c r="A28" s="245" t="s">
        <v>53</v>
      </c>
      <c r="B28" s="245"/>
      <c r="C28" s="246"/>
      <c r="D28" s="200">
        <f t="shared" ref="D28:I28" si="0">SUM(D29:D31)</f>
        <v>4631</v>
      </c>
      <c r="E28" s="201">
        <f t="shared" si="0"/>
        <v>4499</v>
      </c>
      <c r="F28" s="201">
        <f t="shared" si="0"/>
        <v>132</v>
      </c>
      <c r="G28" s="202">
        <f t="shared" si="0"/>
        <v>4603</v>
      </c>
      <c r="H28" s="201">
        <f t="shared" si="0"/>
        <v>4500</v>
      </c>
      <c r="I28" s="201">
        <f t="shared" si="0"/>
        <v>103</v>
      </c>
    </row>
    <row r="29" spans="1:9" s="6" customFormat="1" ht="17.100000000000001" customHeight="1">
      <c r="A29" s="7"/>
      <c r="B29" s="259" t="s">
        <v>54</v>
      </c>
      <c r="C29" s="260"/>
      <c r="D29" s="54">
        <v>4402</v>
      </c>
      <c r="E29" s="55">
        <f>D29-F29</f>
        <v>4305</v>
      </c>
      <c r="F29" s="55">
        <v>97</v>
      </c>
      <c r="G29" s="56">
        <v>4392</v>
      </c>
      <c r="H29" s="57">
        <f>G29-I29</f>
        <v>4306</v>
      </c>
      <c r="I29" s="57">
        <v>86</v>
      </c>
    </row>
    <row r="30" spans="1:9" s="6" customFormat="1" ht="17.100000000000001" customHeight="1">
      <c r="A30" s="7"/>
      <c r="B30" s="259" t="s">
        <v>13</v>
      </c>
      <c r="C30" s="260"/>
      <c r="D30" s="54">
        <v>91</v>
      </c>
      <c r="E30" s="55">
        <f>D30-F30</f>
        <v>69</v>
      </c>
      <c r="F30" s="55">
        <v>22</v>
      </c>
      <c r="G30" s="56">
        <v>82</v>
      </c>
      <c r="H30" s="57">
        <f>G30-I30</f>
        <v>69</v>
      </c>
      <c r="I30" s="57">
        <v>13</v>
      </c>
    </row>
    <row r="31" spans="1:9" s="6" customFormat="1" ht="17.100000000000001" customHeight="1">
      <c r="A31" s="58"/>
      <c r="B31" s="261" t="s">
        <v>14</v>
      </c>
      <c r="C31" s="262"/>
      <c r="D31" s="59">
        <v>138</v>
      </c>
      <c r="E31" s="60">
        <f>D31-F31</f>
        <v>125</v>
      </c>
      <c r="F31" s="60">
        <v>13</v>
      </c>
      <c r="G31" s="61">
        <v>129</v>
      </c>
      <c r="H31" s="62">
        <f>G31-I31</f>
        <v>125</v>
      </c>
      <c r="I31" s="62">
        <v>4</v>
      </c>
    </row>
    <row r="32" spans="1:9" s="30" customFormat="1" ht="17.100000000000001" customHeight="1">
      <c r="A32" s="245" t="s">
        <v>55</v>
      </c>
      <c r="B32" s="245"/>
      <c r="C32" s="246"/>
      <c r="D32" s="203">
        <f t="shared" ref="D32:I32" si="1">SUM(D33:D35)</f>
        <v>27432</v>
      </c>
      <c r="E32" s="204">
        <f t="shared" si="1"/>
        <v>19797</v>
      </c>
      <c r="F32" s="204">
        <f t="shared" si="1"/>
        <v>7635</v>
      </c>
      <c r="G32" s="205">
        <f t="shared" si="1"/>
        <v>26412</v>
      </c>
      <c r="H32" s="201">
        <f t="shared" si="1"/>
        <v>20094</v>
      </c>
      <c r="I32" s="201">
        <f t="shared" si="1"/>
        <v>6318</v>
      </c>
    </row>
    <row r="33" spans="1:9" s="6" customFormat="1" ht="17.100000000000001" customHeight="1">
      <c r="A33" s="7"/>
      <c r="B33" s="259" t="s">
        <v>56</v>
      </c>
      <c r="C33" s="260"/>
      <c r="D33" s="54">
        <v>11</v>
      </c>
      <c r="E33" s="63">
        <f>D33-F33</f>
        <v>10</v>
      </c>
      <c r="F33" s="57">
        <v>1</v>
      </c>
      <c r="G33" s="56">
        <v>15</v>
      </c>
      <c r="H33" s="57">
        <f>G33-I33</f>
        <v>10</v>
      </c>
      <c r="I33" s="57">
        <v>5</v>
      </c>
    </row>
    <row r="34" spans="1:9" s="6" customFormat="1" ht="17.100000000000001" customHeight="1">
      <c r="A34" s="7"/>
      <c r="B34" s="259" t="s">
        <v>15</v>
      </c>
      <c r="C34" s="260"/>
      <c r="D34" s="54">
        <v>4904</v>
      </c>
      <c r="E34" s="63">
        <f>D34-F34</f>
        <v>3491</v>
      </c>
      <c r="F34" s="57">
        <v>1413</v>
      </c>
      <c r="G34" s="56">
        <v>4699</v>
      </c>
      <c r="H34" s="57">
        <f>G34-I34</f>
        <v>3565</v>
      </c>
      <c r="I34" s="57">
        <v>1134</v>
      </c>
    </row>
    <row r="35" spans="1:9" s="6" customFormat="1" ht="17.100000000000001" customHeight="1">
      <c r="A35" s="7"/>
      <c r="B35" s="263" t="s">
        <v>16</v>
      </c>
      <c r="C35" s="264"/>
      <c r="D35" s="54">
        <v>22517</v>
      </c>
      <c r="E35" s="64">
        <f>D35-F35</f>
        <v>16296</v>
      </c>
      <c r="F35" s="62">
        <v>6221</v>
      </c>
      <c r="G35" s="56">
        <v>21698</v>
      </c>
      <c r="H35" s="62">
        <f>G35-I35</f>
        <v>16519</v>
      </c>
      <c r="I35" s="62">
        <v>5179</v>
      </c>
    </row>
    <row r="36" spans="1:9" s="30" customFormat="1" ht="17.100000000000001" customHeight="1">
      <c r="A36" s="245" t="s">
        <v>57</v>
      </c>
      <c r="B36" s="245"/>
      <c r="C36" s="246"/>
      <c r="D36" s="200">
        <f t="shared" ref="D36:I36" si="2">SUM(D37:D50)</f>
        <v>54374</v>
      </c>
      <c r="E36" s="206">
        <f t="shared" si="2"/>
        <v>41860</v>
      </c>
      <c r="F36" s="206">
        <f t="shared" si="2"/>
        <v>12514</v>
      </c>
      <c r="G36" s="202">
        <f t="shared" si="2"/>
        <v>53105</v>
      </c>
      <c r="H36" s="207">
        <f t="shared" si="2"/>
        <v>42311</v>
      </c>
      <c r="I36" s="207">
        <f t="shared" si="2"/>
        <v>10794</v>
      </c>
    </row>
    <row r="37" spans="1:9" s="6" customFormat="1" ht="17.100000000000001" customHeight="1">
      <c r="A37" s="7"/>
      <c r="B37" s="265" t="s">
        <v>58</v>
      </c>
      <c r="C37" s="266"/>
      <c r="D37" s="54">
        <v>410</v>
      </c>
      <c r="E37" s="57">
        <f t="shared" ref="E37:E50" si="3">D37-F37</f>
        <v>216</v>
      </c>
      <c r="F37" s="57">
        <v>194</v>
      </c>
      <c r="G37" s="56">
        <v>340</v>
      </c>
      <c r="H37" s="57">
        <f t="shared" ref="H37:H50" si="4">G37-I37</f>
        <v>223</v>
      </c>
      <c r="I37" s="57">
        <v>117</v>
      </c>
    </row>
    <row r="38" spans="1:9" s="6" customFormat="1" ht="17.100000000000001" customHeight="1">
      <c r="A38" s="7"/>
      <c r="B38" s="267" t="s">
        <v>59</v>
      </c>
      <c r="C38" s="268"/>
      <c r="D38" s="54">
        <v>1044</v>
      </c>
      <c r="E38" s="57">
        <f t="shared" si="3"/>
        <v>618</v>
      </c>
      <c r="F38" s="57">
        <v>426</v>
      </c>
      <c r="G38" s="56">
        <v>1021</v>
      </c>
      <c r="H38" s="57">
        <f t="shared" si="4"/>
        <v>629</v>
      </c>
      <c r="I38" s="57">
        <v>392</v>
      </c>
    </row>
    <row r="39" spans="1:9" s="6" customFormat="1" ht="17.100000000000001" customHeight="1">
      <c r="A39" s="7"/>
      <c r="B39" s="267" t="s">
        <v>60</v>
      </c>
      <c r="C39" s="268"/>
      <c r="D39" s="54">
        <v>4671</v>
      </c>
      <c r="E39" s="57">
        <f t="shared" si="3"/>
        <v>3407</v>
      </c>
      <c r="F39" s="57">
        <v>1264</v>
      </c>
      <c r="G39" s="56">
        <v>5032</v>
      </c>
      <c r="H39" s="57">
        <f t="shared" si="4"/>
        <v>3466</v>
      </c>
      <c r="I39" s="57">
        <v>1566</v>
      </c>
    </row>
    <row r="40" spans="1:9" s="6" customFormat="1" ht="17.100000000000001" customHeight="1">
      <c r="A40" s="7"/>
      <c r="B40" s="269" t="s">
        <v>61</v>
      </c>
      <c r="C40" s="270"/>
      <c r="D40" s="54">
        <v>12887</v>
      </c>
      <c r="E40" s="57">
        <f t="shared" si="3"/>
        <v>10406</v>
      </c>
      <c r="F40" s="57">
        <v>2481</v>
      </c>
      <c r="G40" s="56">
        <v>12751</v>
      </c>
      <c r="H40" s="57">
        <f t="shared" si="4"/>
        <v>10511</v>
      </c>
      <c r="I40" s="57">
        <v>2240</v>
      </c>
    </row>
    <row r="41" spans="1:9" s="6" customFormat="1" ht="17.100000000000001" customHeight="1">
      <c r="A41" s="7"/>
      <c r="B41" s="259" t="s">
        <v>62</v>
      </c>
      <c r="C41" s="260"/>
      <c r="D41" s="54">
        <v>1208</v>
      </c>
      <c r="E41" s="57">
        <f t="shared" si="3"/>
        <v>621</v>
      </c>
      <c r="F41" s="57">
        <v>587</v>
      </c>
      <c r="G41" s="56">
        <v>934</v>
      </c>
      <c r="H41" s="57">
        <f t="shared" si="4"/>
        <v>630</v>
      </c>
      <c r="I41" s="57">
        <v>304</v>
      </c>
    </row>
    <row r="42" spans="1:9" s="6" customFormat="1" ht="17.100000000000001" customHeight="1">
      <c r="A42" s="7"/>
      <c r="B42" s="263" t="s">
        <v>63</v>
      </c>
      <c r="C42" s="264"/>
      <c r="D42" s="54">
        <v>1247</v>
      </c>
      <c r="E42" s="57">
        <f t="shared" si="3"/>
        <v>1012</v>
      </c>
      <c r="F42" s="57">
        <v>235</v>
      </c>
      <c r="G42" s="56">
        <v>1250</v>
      </c>
      <c r="H42" s="57">
        <f t="shared" si="4"/>
        <v>1029</v>
      </c>
      <c r="I42" s="57">
        <v>221</v>
      </c>
    </row>
    <row r="43" spans="1:9" s="6" customFormat="1" ht="17.100000000000001" customHeight="1">
      <c r="A43" s="7"/>
      <c r="B43" s="271" t="s">
        <v>64</v>
      </c>
      <c r="C43" s="272"/>
      <c r="D43" s="54">
        <v>2191</v>
      </c>
      <c r="E43" s="57">
        <f t="shared" si="3"/>
        <v>1507</v>
      </c>
      <c r="F43" s="57">
        <v>684</v>
      </c>
      <c r="G43" s="56">
        <v>2119</v>
      </c>
      <c r="H43" s="57">
        <f t="shared" si="4"/>
        <v>1528</v>
      </c>
      <c r="I43" s="57">
        <v>591</v>
      </c>
    </row>
    <row r="44" spans="1:9" s="6" customFormat="1" ht="17.100000000000001" customHeight="1">
      <c r="A44" s="7"/>
      <c r="B44" s="263" t="s">
        <v>65</v>
      </c>
      <c r="C44" s="264"/>
      <c r="D44" s="54">
        <v>4814</v>
      </c>
      <c r="E44" s="57">
        <f t="shared" si="3"/>
        <v>4171</v>
      </c>
      <c r="F44" s="57">
        <v>643</v>
      </c>
      <c r="G44" s="56">
        <v>4620</v>
      </c>
      <c r="H44" s="57">
        <f t="shared" si="4"/>
        <v>4204</v>
      </c>
      <c r="I44" s="57">
        <v>416</v>
      </c>
    </row>
    <row r="45" spans="1:9" s="6" customFormat="1" ht="17.100000000000001" customHeight="1">
      <c r="A45" s="7"/>
      <c r="B45" s="275" t="s">
        <v>66</v>
      </c>
      <c r="C45" s="276"/>
      <c r="D45" s="54">
        <v>2827</v>
      </c>
      <c r="E45" s="57">
        <f t="shared" si="3"/>
        <v>2387</v>
      </c>
      <c r="F45" s="57">
        <v>440</v>
      </c>
      <c r="G45" s="56">
        <v>2842</v>
      </c>
      <c r="H45" s="57">
        <f t="shared" si="4"/>
        <v>2409</v>
      </c>
      <c r="I45" s="57">
        <v>433</v>
      </c>
    </row>
    <row r="46" spans="1:9" s="6" customFormat="1" ht="17.100000000000001" customHeight="1">
      <c r="A46" s="7"/>
      <c r="B46" s="263" t="s">
        <v>67</v>
      </c>
      <c r="C46" s="264"/>
      <c r="D46" s="54">
        <v>5861</v>
      </c>
      <c r="E46" s="57">
        <f t="shared" si="3"/>
        <v>4294</v>
      </c>
      <c r="F46" s="57">
        <v>1567</v>
      </c>
      <c r="G46" s="56">
        <v>6106</v>
      </c>
      <c r="H46" s="57">
        <f t="shared" si="4"/>
        <v>4329</v>
      </c>
      <c r="I46" s="57">
        <v>1777</v>
      </c>
    </row>
    <row r="47" spans="1:9" s="6" customFormat="1" ht="17.100000000000001" customHeight="1">
      <c r="A47" s="7"/>
      <c r="B47" s="277" t="s">
        <v>68</v>
      </c>
      <c r="C47" s="278"/>
      <c r="D47" s="54">
        <v>9497</v>
      </c>
      <c r="E47" s="55">
        <f t="shared" si="3"/>
        <v>7653</v>
      </c>
      <c r="F47" s="57">
        <v>1844</v>
      </c>
      <c r="G47" s="56">
        <v>9001</v>
      </c>
      <c r="H47" s="57">
        <f t="shared" si="4"/>
        <v>7723</v>
      </c>
      <c r="I47" s="57">
        <v>1278</v>
      </c>
    </row>
    <row r="48" spans="1:9" s="6" customFormat="1" ht="17.100000000000001" customHeight="1">
      <c r="A48" s="7"/>
      <c r="B48" s="277" t="s">
        <v>69</v>
      </c>
      <c r="C48" s="278"/>
      <c r="D48" s="54">
        <v>638</v>
      </c>
      <c r="E48" s="55">
        <f t="shared" si="3"/>
        <v>542</v>
      </c>
      <c r="F48" s="57">
        <v>96</v>
      </c>
      <c r="G48" s="56">
        <v>665</v>
      </c>
      <c r="H48" s="57">
        <f t="shared" si="4"/>
        <v>544</v>
      </c>
      <c r="I48" s="57">
        <v>121</v>
      </c>
    </row>
    <row r="49" spans="1:9" s="28" customFormat="1" ht="17.100000000000001" customHeight="1">
      <c r="A49" s="7"/>
      <c r="B49" s="279" t="s">
        <v>70</v>
      </c>
      <c r="C49" s="280"/>
      <c r="D49" s="54">
        <v>4355</v>
      </c>
      <c r="E49" s="55">
        <f t="shared" si="3"/>
        <v>3388</v>
      </c>
      <c r="F49" s="57">
        <v>967</v>
      </c>
      <c r="G49" s="56">
        <v>4367</v>
      </c>
      <c r="H49" s="57">
        <f t="shared" si="4"/>
        <v>3435</v>
      </c>
      <c r="I49" s="57">
        <v>932</v>
      </c>
    </row>
    <row r="50" spans="1:9" s="6" customFormat="1" ht="17.100000000000001" customHeight="1">
      <c r="A50" s="7"/>
      <c r="B50" s="281" t="s">
        <v>71</v>
      </c>
      <c r="C50" s="282"/>
      <c r="D50" s="54">
        <v>2724</v>
      </c>
      <c r="E50" s="55">
        <f t="shared" si="3"/>
        <v>1638</v>
      </c>
      <c r="F50" s="57">
        <v>1086</v>
      </c>
      <c r="G50" s="56">
        <v>2057</v>
      </c>
      <c r="H50" s="57">
        <f t="shared" si="4"/>
        <v>1651</v>
      </c>
      <c r="I50" s="57">
        <v>406</v>
      </c>
    </row>
    <row r="51" spans="1:9" s="30" customFormat="1" ht="17.100000000000001" customHeight="1" thickBot="1">
      <c r="A51" s="283" t="s">
        <v>72</v>
      </c>
      <c r="B51" s="283"/>
      <c r="C51" s="284"/>
      <c r="D51" s="208">
        <v>4791</v>
      </c>
      <c r="E51" s="209">
        <f>D51-F51</f>
        <v>4010</v>
      </c>
      <c r="F51" s="209">
        <v>781</v>
      </c>
      <c r="G51" s="210">
        <v>4809</v>
      </c>
      <c r="H51" s="211">
        <f>G51-I51</f>
        <v>4496</v>
      </c>
      <c r="I51" s="212">
        <v>313</v>
      </c>
    </row>
    <row r="52" spans="1:9" s="189" customFormat="1" ht="15" customHeight="1">
      <c r="A52" s="273" t="s">
        <v>73</v>
      </c>
      <c r="B52" s="273"/>
      <c r="C52" s="273"/>
      <c r="D52" s="273"/>
      <c r="E52" s="273"/>
      <c r="F52" s="273"/>
      <c r="G52" s="274" t="s">
        <v>74</v>
      </c>
      <c r="H52" s="274"/>
      <c r="I52" s="274"/>
    </row>
  </sheetData>
  <mergeCells count="53">
    <mergeCell ref="A52:F52"/>
    <mergeCell ref="G52:I52"/>
    <mergeCell ref="B45:C45"/>
    <mergeCell ref="B46:C46"/>
    <mergeCell ref="B47:C47"/>
    <mergeCell ref="B48:C48"/>
    <mergeCell ref="B49:C49"/>
    <mergeCell ref="B50:C50"/>
    <mergeCell ref="A51:C51"/>
    <mergeCell ref="B44:C44"/>
    <mergeCell ref="B33:C33"/>
    <mergeCell ref="B34:C34"/>
    <mergeCell ref="B35:C35"/>
    <mergeCell ref="A36:C36"/>
    <mergeCell ref="B37:C37"/>
    <mergeCell ref="B38:C38"/>
    <mergeCell ref="B39:C39"/>
    <mergeCell ref="B40:C40"/>
    <mergeCell ref="B41:C41"/>
    <mergeCell ref="B42:C42"/>
    <mergeCell ref="B43:C43"/>
    <mergeCell ref="A32:C32"/>
    <mergeCell ref="G20:I20"/>
    <mergeCell ref="A22:I22"/>
    <mergeCell ref="D25:D26"/>
    <mergeCell ref="E25:E26"/>
    <mergeCell ref="F25:F26"/>
    <mergeCell ref="G25:G26"/>
    <mergeCell ref="H25:H26"/>
    <mergeCell ref="I25:I26"/>
    <mergeCell ref="A27:C27"/>
    <mergeCell ref="A28:C28"/>
    <mergeCell ref="B29:C29"/>
    <mergeCell ref="B30:C30"/>
    <mergeCell ref="B31:C31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:I1"/>
    <mergeCell ref="B7:C7"/>
    <mergeCell ref="D3:F3"/>
    <mergeCell ref="G3:I3"/>
    <mergeCell ref="A5:C5"/>
    <mergeCell ref="B6:C6"/>
  </mergeCells>
  <phoneticPr fontId="11"/>
  <pageMargins left="0.59055118110236227" right="0.59055118110236227" top="0.70866141732283472" bottom="0.70866141732283472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62"/>
  <sheetViews>
    <sheetView defaultGridColor="0" view="pageBreakPreview" colorId="22" zoomScaleNormal="90" workbookViewId="0">
      <pane ySplit="7" topLeftCell="A8" activePane="bottomLeft" state="frozen"/>
      <selection sqref="A1:H1"/>
      <selection pane="bottomLeft" sqref="A1:N1"/>
    </sheetView>
  </sheetViews>
  <sheetFormatPr defaultColWidth="15.140625" defaultRowHeight="17.25"/>
  <cols>
    <col min="1" max="1" width="6" style="27" customWidth="1"/>
    <col min="2" max="2" width="5.28515625" style="27" customWidth="1"/>
    <col min="3" max="3" width="11.140625" style="27" bestFit="1" customWidth="1"/>
    <col min="4" max="10" width="8.5703125" style="27" customWidth="1"/>
    <col min="11" max="13" width="8.85546875" style="27" customWidth="1"/>
    <col min="14" max="14" width="10.7109375" style="27" bestFit="1" customWidth="1"/>
    <col min="15" max="256" width="15.140625" style="27"/>
    <col min="257" max="257" width="6" style="27" customWidth="1"/>
    <col min="258" max="258" width="5.28515625" style="27" customWidth="1"/>
    <col min="259" max="259" width="11.140625" style="27" bestFit="1" customWidth="1"/>
    <col min="260" max="266" width="8.5703125" style="27" customWidth="1"/>
    <col min="267" max="269" width="8.85546875" style="27" customWidth="1"/>
    <col min="270" max="270" width="10.7109375" style="27" bestFit="1" customWidth="1"/>
    <col min="271" max="512" width="15.140625" style="27"/>
    <col min="513" max="513" width="6" style="27" customWidth="1"/>
    <col min="514" max="514" width="5.28515625" style="27" customWidth="1"/>
    <col min="515" max="515" width="11.140625" style="27" bestFit="1" customWidth="1"/>
    <col min="516" max="522" width="8.5703125" style="27" customWidth="1"/>
    <col min="523" max="525" width="8.85546875" style="27" customWidth="1"/>
    <col min="526" max="526" width="10.7109375" style="27" bestFit="1" customWidth="1"/>
    <col min="527" max="768" width="15.140625" style="27"/>
    <col min="769" max="769" width="6" style="27" customWidth="1"/>
    <col min="770" max="770" width="5.28515625" style="27" customWidth="1"/>
    <col min="771" max="771" width="11.140625" style="27" bestFit="1" customWidth="1"/>
    <col min="772" max="778" width="8.5703125" style="27" customWidth="1"/>
    <col min="779" max="781" width="8.85546875" style="27" customWidth="1"/>
    <col min="782" max="782" width="10.7109375" style="27" bestFit="1" customWidth="1"/>
    <col min="783" max="1024" width="15.140625" style="27"/>
    <col min="1025" max="1025" width="6" style="27" customWidth="1"/>
    <col min="1026" max="1026" width="5.28515625" style="27" customWidth="1"/>
    <col min="1027" max="1027" width="11.140625" style="27" bestFit="1" customWidth="1"/>
    <col min="1028" max="1034" width="8.5703125" style="27" customWidth="1"/>
    <col min="1035" max="1037" width="8.85546875" style="27" customWidth="1"/>
    <col min="1038" max="1038" width="10.7109375" style="27" bestFit="1" customWidth="1"/>
    <col min="1039" max="1280" width="15.140625" style="27"/>
    <col min="1281" max="1281" width="6" style="27" customWidth="1"/>
    <col min="1282" max="1282" width="5.28515625" style="27" customWidth="1"/>
    <col min="1283" max="1283" width="11.140625" style="27" bestFit="1" customWidth="1"/>
    <col min="1284" max="1290" width="8.5703125" style="27" customWidth="1"/>
    <col min="1291" max="1293" width="8.85546875" style="27" customWidth="1"/>
    <col min="1294" max="1294" width="10.7109375" style="27" bestFit="1" customWidth="1"/>
    <col min="1295" max="1536" width="15.140625" style="27"/>
    <col min="1537" max="1537" width="6" style="27" customWidth="1"/>
    <col min="1538" max="1538" width="5.28515625" style="27" customWidth="1"/>
    <col min="1539" max="1539" width="11.140625" style="27" bestFit="1" customWidth="1"/>
    <col min="1540" max="1546" width="8.5703125" style="27" customWidth="1"/>
    <col min="1547" max="1549" width="8.85546875" style="27" customWidth="1"/>
    <col min="1550" max="1550" width="10.7109375" style="27" bestFit="1" customWidth="1"/>
    <col min="1551" max="1792" width="15.140625" style="27"/>
    <col min="1793" max="1793" width="6" style="27" customWidth="1"/>
    <col min="1794" max="1794" width="5.28515625" style="27" customWidth="1"/>
    <col min="1795" max="1795" width="11.140625" style="27" bestFit="1" customWidth="1"/>
    <col min="1796" max="1802" width="8.5703125" style="27" customWidth="1"/>
    <col min="1803" max="1805" width="8.85546875" style="27" customWidth="1"/>
    <col min="1806" max="1806" width="10.7109375" style="27" bestFit="1" customWidth="1"/>
    <col min="1807" max="2048" width="15.140625" style="27"/>
    <col min="2049" max="2049" width="6" style="27" customWidth="1"/>
    <col min="2050" max="2050" width="5.28515625" style="27" customWidth="1"/>
    <col min="2051" max="2051" width="11.140625" style="27" bestFit="1" customWidth="1"/>
    <col min="2052" max="2058" width="8.5703125" style="27" customWidth="1"/>
    <col min="2059" max="2061" width="8.85546875" style="27" customWidth="1"/>
    <col min="2062" max="2062" width="10.7109375" style="27" bestFit="1" customWidth="1"/>
    <col min="2063" max="2304" width="15.140625" style="27"/>
    <col min="2305" max="2305" width="6" style="27" customWidth="1"/>
    <col min="2306" max="2306" width="5.28515625" style="27" customWidth="1"/>
    <col min="2307" max="2307" width="11.140625" style="27" bestFit="1" customWidth="1"/>
    <col min="2308" max="2314" width="8.5703125" style="27" customWidth="1"/>
    <col min="2315" max="2317" width="8.85546875" style="27" customWidth="1"/>
    <col min="2318" max="2318" width="10.7109375" style="27" bestFit="1" customWidth="1"/>
    <col min="2319" max="2560" width="15.140625" style="27"/>
    <col min="2561" max="2561" width="6" style="27" customWidth="1"/>
    <col min="2562" max="2562" width="5.28515625" style="27" customWidth="1"/>
    <col min="2563" max="2563" width="11.140625" style="27" bestFit="1" customWidth="1"/>
    <col min="2564" max="2570" width="8.5703125" style="27" customWidth="1"/>
    <col min="2571" max="2573" width="8.85546875" style="27" customWidth="1"/>
    <col min="2574" max="2574" width="10.7109375" style="27" bestFit="1" customWidth="1"/>
    <col min="2575" max="2816" width="15.140625" style="27"/>
    <col min="2817" max="2817" width="6" style="27" customWidth="1"/>
    <col min="2818" max="2818" width="5.28515625" style="27" customWidth="1"/>
    <col min="2819" max="2819" width="11.140625" style="27" bestFit="1" customWidth="1"/>
    <col min="2820" max="2826" width="8.5703125" style="27" customWidth="1"/>
    <col min="2827" max="2829" width="8.85546875" style="27" customWidth="1"/>
    <col min="2830" max="2830" width="10.7109375" style="27" bestFit="1" customWidth="1"/>
    <col min="2831" max="3072" width="15.140625" style="27"/>
    <col min="3073" max="3073" width="6" style="27" customWidth="1"/>
    <col min="3074" max="3074" width="5.28515625" style="27" customWidth="1"/>
    <col min="3075" max="3075" width="11.140625" style="27" bestFit="1" customWidth="1"/>
    <col min="3076" max="3082" width="8.5703125" style="27" customWidth="1"/>
    <col min="3083" max="3085" width="8.85546875" style="27" customWidth="1"/>
    <col min="3086" max="3086" width="10.7109375" style="27" bestFit="1" customWidth="1"/>
    <col min="3087" max="3328" width="15.140625" style="27"/>
    <col min="3329" max="3329" width="6" style="27" customWidth="1"/>
    <col min="3330" max="3330" width="5.28515625" style="27" customWidth="1"/>
    <col min="3331" max="3331" width="11.140625" style="27" bestFit="1" customWidth="1"/>
    <col min="3332" max="3338" width="8.5703125" style="27" customWidth="1"/>
    <col min="3339" max="3341" width="8.85546875" style="27" customWidth="1"/>
    <col min="3342" max="3342" width="10.7109375" style="27" bestFit="1" customWidth="1"/>
    <col min="3343" max="3584" width="15.140625" style="27"/>
    <col min="3585" max="3585" width="6" style="27" customWidth="1"/>
    <col min="3586" max="3586" width="5.28515625" style="27" customWidth="1"/>
    <col min="3587" max="3587" width="11.140625" style="27" bestFit="1" customWidth="1"/>
    <col min="3588" max="3594" width="8.5703125" style="27" customWidth="1"/>
    <col min="3595" max="3597" width="8.85546875" style="27" customWidth="1"/>
    <col min="3598" max="3598" width="10.7109375" style="27" bestFit="1" customWidth="1"/>
    <col min="3599" max="3840" width="15.140625" style="27"/>
    <col min="3841" max="3841" width="6" style="27" customWidth="1"/>
    <col min="3842" max="3842" width="5.28515625" style="27" customWidth="1"/>
    <col min="3843" max="3843" width="11.140625" style="27" bestFit="1" customWidth="1"/>
    <col min="3844" max="3850" width="8.5703125" style="27" customWidth="1"/>
    <col min="3851" max="3853" width="8.85546875" style="27" customWidth="1"/>
    <col min="3854" max="3854" width="10.7109375" style="27" bestFit="1" customWidth="1"/>
    <col min="3855" max="4096" width="15.140625" style="27"/>
    <col min="4097" max="4097" width="6" style="27" customWidth="1"/>
    <col min="4098" max="4098" width="5.28515625" style="27" customWidth="1"/>
    <col min="4099" max="4099" width="11.140625" style="27" bestFit="1" customWidth="1"/>
    <col min="4100" max="4106" width="8.5703125" style="27" customWidth="1"/>
    <col min="4107" max="4109" width="8.85546875" style="27" customWidth="1"/>
    <col min="4110" max="4110" width="10.7109375" style="27" bestFit="1" customWidth="1"/>
    <col min="4111" max="4352" width="15.140625" style="27"/>
    <col min="4353" max="4353" width="6" style="27" customWidth="1"/>
    <col min="4354" max="4354" width="5.28515625" style="27" customWidth="1"/>
    <col min="4355" max="4355" width="11.140625" style="27" bestFit="1" customWidth="1"/>
    <col min="4356" max="4362" width="8.5703125" style="27" customWidth="1"/>
    <col min="4363" max="4365" width="8.85546875" style="27" customWidth="1"/>
    <col min="4366" max="4366" width="10.7109375" style="27" bestFit="1" customWidth="1"/>
    <col min="4367" max="4608" width="15.140625" style="27"/>
    <col min="4609" max="4609" width="6" style="27" customWidth="1"/>
    <col min="4610" max="4610" width="5.28515625" style="27" customWidth="1"/>
    <col min="4611" max="4611" width="11.140625" style="27" bestFit="1" customWidth="1"/>
    <col min="4612" max="4618" width="8.5703125" style="27" customWidth="1"/>
    <col min="4619" max="4621" width="8.85546875" style="27" customWidth="1"/>
    <col min="4622" max="4622" width="10.7109375" style="27" bestFit="1" customWidth="1"/>
    <col min="4623" max="4864" width="15.140625" style="27"/>
    <col min="4865" max="4865" width="6" style="27" customWidth="1"/>
    <col min="4866" max="4866" width="5.28515625" style="27" customWidth="1"/>
    <col min="4867" max="4867" width="11.140625" style="27" bestFit="1" customWidth="1"/>
    <col min="4868" max="4874" width="8.5703125" style="27" customWidth="1"/>
    <col min="4875" max="4877" width="8.85546875" style="27" customWidth="1"/>
    <col min="4878" max="4878" width="10.7109375" style="27" bestFit="1" customWidth="1"/>
    <col min="4879" max="5120" width="15.140625" style="27"/>
    <col min="5121" max="5121" width="6" style="27" customWidth="1"/>
    <col min="5122" max="5122" width="5.28515625" style="27" customWidth="1"/>
    <col min="5123" max="5123" width="11.140625" style="27" bestFit="1" customWidth="1"/>
    <col min="5124" max="5130" width="8.5703125" style="27" customWidth="1"/>
    <col min="5131" max="5133" width="8.85546875" style="27" customWidth="1"/>
    <col min="5134" max="5134" width="10.7109375" style="27" bestFit="1" customWidth="1"/>
    <col min="5135" max="5376" width="15.140625" style="27"/>
    <col min="5377" max="5377" width="6" style="27" customWidth="1"/>
    <col min="5378" max="5378" width="5.28515625" style="27" customWidth="1"/>
    <col min="5379" max="5379" width="11.140625" style="27" bestFit="1" customWidth="1"/>
    <col min="5380" max="5386" width="8.5703125" style="27" customWidth="1"/>
    <col min="5387" max="5389" width="8.85546875" style="27" customWidth="1"/>
    <col min="5390" max="5390" width="10.7109375" style="27" bestFit="1" customWidth="1"/>
    <col min="5391" max="5632" width="15.140625" style="27"/>
    <col min="5633" max="5633" width="6" style="27" customWidth="1"/>
    <col min="5634" max="5634" width="5.28515625" style="27" customWidth="1"/>
    <col min="5635" max="5635" width="11.140625" style="27" bestFit="1" customWidth="1"/>
    <col min="5636" max="5642" width="8.5703125" style="27" customWidth="1"/>
    <col min="5643" max="5645" width="8.85546875" style="27" customWidth="1"/>
    <col min="5646" max="5646" width="10.7109375" style="27" bestFit="1" customWidth="1"/>
    <col min="5647" max="5888" width="15.140625" style="27"/>
    <col min="5889" max="5889" width="6" style="27" customWidth="1"/>
    <col min="5890" max="5890" width="5.28515625" style="27" customWidth="1"/>
    <col min="5891" max="5891" width="11.140625" style="27" bestFit="1" customWidth="1"/>
    <col min="5892" max="5898" width="8.5703125" style="27" customWidth="1"/>
    <col min="5899" max="5901" width="8.85546875" style="27" customWidth="1"/>
    <col min="5902" max="5902" width="10.7109375" style="27" bestFit="1" customWidth="1"/>
    <col min="5903" max="6144" width="15.140625" style="27"/>
    <col min="6145" max="6145" width="6" style="27" customWidth="1"/>
    <col min="6146" max="6146" width="5.28515625" style="27" customWidth="1"/>
    <col min="6147" max="6147" width="11.140625" style="27" bestFit="1" customWidth="1"/>
    <col min="6148" max="6154" width="8.5703125" style="27" customWidth="1"/>
    <col min="6155" max="6157" width="8.85546875" style="27" customWidth="1"/>
    <col min="6158" max="6158" width="10.7109375" style="27" bestFit="1" customWidth="1"/>
    <col min="6159" max="6400" width="15.140625" style="27"/>
    <col min="6401" max="6401" width="6" style="27" customWidth="1"/>
    <col min="6402" max="6402" width="5.28515625" style="27" customWidth="1"/>
    <col min="6403" max="6403" width="11.140625" style="27" bestFit="1" customWidth="1"/>
    <col min="6404" max="6410" width="8.5703125" style="27" customWidth="1"/>
    <col min="6411" max="6413" width="8.85546875" style="27" customWidth="1"/>
    <col min="6414" max="6414" width="10.7109375" style="27" bestFit="1" customWidth="1"/>
    <col min="6415" max="6656" width="15.140625" style="27"/>
    <col min="6657" max="6657" width="6" style="27" customWidth="1"/>
    <col min="6658" max="6658" width="5.28515625" style="27" customWidth="1"/>
    <col min="6659" max="6659" width="11.140625" style="27" bestFit="1" customWidth="1"/>
    <col min="6660" max="6666" width="8.5703125" style="27" customWidth="1"/>
    <col min="6667" max="6669" width="8.85546875" style="27" customWidth="1"/>
    <col min="6670" max="6670" width="10.7109375" style="27" bestFit="1" customWidth="1"/>
    <col min="6671" max="6912" width="15.140625" style="27"/>
    <col min="6913" max="6913" width="6" style="27" customWidth="1"/>
    <col min="6914" max="6914" width="5.28515625" style="27" customWidth="1"/>
    <col min="6915" max="6915" width="11.140625" style="27" bestFit="1" customWidth="1"/>
    <col min="6916" max="6922" width="8.5703125" style="27" customWidth="1"/>
    <col min="6923" max="6925" width="8.85546875" style="27" customWidth="1"/>
    <col min="6926" max="6926" width="10.7109375" style="27" bestFit="1" customWidth="1"/>
    <col min="6927" max="7168" width="15.140625" style="27"/>
    <col min="7169" max="7169" width="6" style="27" customWidth="1"/>
    <col min="7170" max="7170" width="5.28515625" style="27" customWidth="1"/>
    <col min="7171" max="7171" width="11.140625" style="27" bestFit="1" customWidth="1"/>
    <col min="7172" max="7178" width="8.5703125" style="27" customWidth="1"/>
    <col min="7179" max="7181" width="8.85546875" style="27" customWidth="1"/>
    <col min="7182" max="7182" width="10.7109375" style="27" bestFit="1" customWidth="1"/>
    <col min="7183" max="7424" width="15.140625" style="27"/>
    <col min="7425" max="7425" width="6" style="27" customWidth="1"/>
    <col min="7426" max="7426" width="5.28515625" style="27" customWidth="1"/>
    <col min="7427" max="7427" width="11.140625" style="27" bestFit="1" customWidth="1"/>
    <col min="7428" max="7434" width="8.5703125" style="27" customWidth="1"/>
    <col min="7435" max="7437" width="8.85546875" style="27" customWidth="1"/>
    <col min="7438" max="7438" width="10.7109375" style="27" bestFit="1" customWidth="1"/>
    <col min="7439" max="7680" width="15.140625" style="27"/>
    <col min="7681" max="7681" width="6" style="27" customWidth="1"/>
    <col min="7682" max="7682" width="5.28515625" style="27" customWidth="1"/>
    <col min="7683" max="7683" width="11.140625" style="27" bestFit="1" customWidth="1"/>
    <col min="7684" max="7690" width="8.5703125" style="27" customWidth="1"/>
    <col min="7691" max="7693" width="8.85546875" style="27" customWidth="1"/>
    <col min="7694" max="7694" width="10.7109375" style="27" bestFit="1" customWidth="1"/>
    <col min="7695" max="7936" width="15.140625" style="27"/>
    <col min="7937" max="7937" width="6" style="27" customWidth="1"/>
    <col min="7938" max="7938" width="5.28515625" style="27" customWidth="1"/>
    <col min="7939" max="7939" width="11.140625" style="27" bestFit="1" customWidth="1"/>
    <col min="7940" max="7946" width="8.5703125" style="27" customWidth="1"/>
    <col min="7947" max="7949" width="8.85546875" style="27" customWidth="1"/>
    <col min="7950" max="7950" width="10.7109375" style="27" bestFit="1" customWidth="1"/>
    <col min="7951" max="8192" width="15.140625" style="27"/>
    <col min="8193" max="8193" width="6" style="27" customWidth="1"/>
    <col min="8194" max="8194" width="5.28515625" style="27" customWidth="1"/>
    <col min="8195" max="8195" width="11.140625" style="27" bestFit="1" customWidth="1"/>
    <col min="8196" max="8202" width="8.5703125" style="27" customWidth="1"/>
    <col min="8203" max="8205" width="8.85546875" style="27" customWidth="1"/>
    <col min="8206" max="8206" width="10.7109375" style="27" bestFit="1" customWidth="1"/>
    <col min="8207" max="8448" width="15.140625" style="27"/>
    <col min="8449" max="8449" width="6" style="27" customWidth="1"/>
    <col min="8450" max="8450" width="5.28515625" style="27" customWidth="1"/>
    <col min="8451" max="8451" width="11.140625" style="27" bestFit="1" customWidth="1"/>
    <col min="8452" max="8458" width="8.5703125" style="27" customWidth="1"/>
    <col min="8459" max="8461" width="8.85546875" style="27" customWidth="1"/>
    <col min="8462" max="8462" width="10.7109375" style="27" bestFit="1" customWidth="1"/>
    <col min="8463" max="8704" width="15.140625" style="27"/>
    <col min="8705" max="8705" width="6" style="27" customWidth="1"/>
    <col min="8706" max="8706" width="5.28515625" style="27" customWidth="1"/>
    <col min="8707" max="8707" width="11.140625" style="27" bestFit="1" customWidth="1"/>
    <col min="8708" max="8714" width="8.5703125" style="27" customWidth="1"/>
    <col min="8715" max="8717" width="8.85546875" style="27" customWidth="1"/>
    <col min="8718" max="8718" width="10.7109375" style="27" bestFit="1" customWidth="1"/>
    <col min="8719" max="8960" width="15.140625" style="27"/>
    <col min="8961" max="8961" width="6" style="27" customWidth="1"/>
    <col min="8962" max="8962" width="5.28515625" style="27" customWidth="1"/>
    <col min="8963" max="8963" width="11.140625" style="27" bestFit="1" customWidth="1"/>
    <col min="8964" max="8970" width="8.5703125" style="27" customWidth="1"/>
    <col min="8971" max="8973" width="8.85546875" style="27" customWidth="1"/>
    <col min="8974" max="8974" width="10.7109375" style="27" bestFit="1" customWidth="1"/>
    <col min="8975" max="9216" width="15.140625" style="27"/>
    <col min="9217" max="9217" width="6" style="27" customWidth="1"/>
    <col min="9218" max="9218" width="5.28515625" style="27" customWidth="1"/>
    <col min="9219" max="9219" width="11.140625" style="27" bestFit="1" customWidth="1"/>
    <col min="9220" max="9226" width="8.5703125" style="27" customWidth="1"/>
    <col min="9227" max="9229" width="8.85546875" style="27" customWidth="1"/>
    <col min="9230" max="9230" width="10.7109375" style="27" bestFit="1" customWidth="1"/>
    <col min="9231" max="9472" width="15.140625" style="27"/>
    <col min="9473" max="9473" width="6" style="27" customWidth="1"/>
    <col min="9474" max="9474" width="5.28515625" style="27" customWidth="1"/>
    <col min="9475" max="9475" width="11.140625" style="27" bestFit="1" customWidth="1"/>
    <col min="9476" max="9482" width="8.5703125" style="27" customWidth="1"/>
    <col min="9483" max="9485" width="8.85546875" style="27" customWidth="1"/>
    <col min="9486" max="9486" width="10.7109375" style="27" bestFit="1" customWidth="1"/>
    <col min="9487" max="9728" width="15.140625" style="27"/>
    <col min="9729" max="9729" width="6" style="27" customWidth="1"/>
    <col min="9730" max="9730" width="5.28515625" style="27" customWidth="1"/>
    <col min="9731" max="9731" width="11.140625" style="27" bestFit="1" customWidth="1"/>
    <col min="9732" max="9738" width="8.5703125" style="27" customWidth="1"/>
    <col min="9739" max="9741" width="8.85546875" style="27" customWidth="1"/>
    <col min="9742" max="9742" width="10.7109375" style="27" bestFit="1" customWidth="1"/>
    <col min="9743" max="9984" width="15.140625" style="27"/>
    <col min="9985" max="9985" width="6" style="27" customWidth="1"/>
    <col min="9986" max="9986" width="5.28515625" style="27" customWidth="1"/>
    <col min="9987" max="9987" width="11.140625" style="27" bestFit="1" customWidth="1"/>
    <col min="9988" max="9994" width="8.5703125" style="27" customWidth="1"/>
    <col min="9995" max="9997" width="8.85546875" style="27" customWidth="1"/>
    <col min="9998" max="9998" width="10.7109375" style="27" bestFit="1" customWidth="1"/>
    <col min="9999" max="10240" width="15.140625" style="27"/>
    <col min="10241" max="10241" width="6" style="27" customWidth="1"/>
    <col min="10242" max="10242" width="5.28515625" style="27" customWidth="1"/>
    <col min="10243" max="10243" width="11.140625" style="27" bestFit="1" customWidth="1"/>
    <col min="10244" max="10250" width="8.5703125" style="27" customWidth="1"/>
    <col min="10251" max="10253" width="8.85546875" style="27" customWidth="1"/>
    <col min="10254" max="10254" width="10.7109375" style="27" bestFit="1" customWidth="1"/>
    <col min="10255" max="10496" width="15.140625" style="27"/>
    <col min="10497" max="10497" width="6" style="27" customWidth="1"/>
    <col min="10498" max="10498" width="5.28515625" style="27" customWidth="1"/>
    <col min="10499" max="10499" width="11.140625" style="27" bestFit="1" customWidth="1"/>
    <col min="10500" max="10506" width="8.5703125" style="27" customWidth="1"/>
    <col min="10507" max="10509" width="8.85546875" style="27" customWidth="1"/>
    <col min="10510" max="10510" width="10.7109375" style="27" bestFit="1" customWidth="1"/>
    <col min="10511" max="10752" width="15.140625" style="27"/>
    <col min="10753" max="10753" width="6" style="27" customWidth="1"/>
    <col min="10754" max="10754" width="5.28515625" style="27" customWidth="1"/>
    <col min="10755" max="10755" width="11.140625" style="27" bestFit="1" customWidth="1"/>
    <col min="10756" max="10762" width="8.5703125" style="27" customWidth="1"/>
    <col min="10763" max="10765" width="8.85546875" style="27" customWidth="1"/>
    <col min="10766" max="10766" width="10.7109375" style="27" bestFit="1" customWidth="1"/>
    <col min="10767" max="11008" width="15.140625" style="27"/>
    <col min="11009" max="11009" width="6" style="27" customWidth="1"/>
    <col min="11010" max="11010" width="5.28515625" style="27" customWidth="1"/>
    <col min="11011" max="11011" width="11.140625" style="27" bestFit="1" customWidth="1"/>
    <col min="11012" max="11018" width="8.5703125" style="27" customWidth="1"/>
    <col min="11019" max="11021" width="8.85546875" style="27" customWidth="1"/>
    <col min="11022" max="11022" width="10.7109375" style="27" bestFit="1" customWidth="1"/>
    <col min="11023" max="11264" width="15.140625" style="27"/>
    <col min="11265" max="11265" width="6" style="27" customWidth="1"/>
    <col min="11266" max="11266" width="5.28515625" style="27" customWidth="1"/>
    <col min="11267" max="11267" width="11.140625" style="27" bestFit="1" customWidth="1"/>
    <col min="11268" max="11274" width="8.5703125" style="27" customWidth="1"/>
    <col min="11275" max="11277" width="8.85546875" style="27" customWidth="1"/>
    <col min="11278" max="11278" width="10.7109375" style="27" bestFit="1" customWidth="1"/>
    <col min="11279" max="11520" width="15.140625" style="27"/>
    <col min="11521" max="11521" width="6" style="27" customWidth="1"/>
    <col min="11522" max="11522" width="5.28515625" style="27" customWidth="1"/>
    <col min="11523" max="11523" width="11.140625" style="27" bestFit="1" customWidth="1"/>
    <col min="11524" max="11530" width="8.5703125" style="27" customWidth="1"/>
    <col min="11531" max="11533" width="8.85546875" style="27" customWidth="1"/>
    <col min="11534" max="11534" width="10.7109375" style="27" bestFit="1" customWidth="1"/>
    <col min="11535" max="11776" width="15.140625" style="27"/>
    <col min="11777" max="11777" width="6" style="27" customWidth="1"/>
    <col min="11778" max="11778" width="5.28515625" style="27" customWidth="1"/>
    <col min="11779" max="11779" width="11.140625" style="27" bestFit="1" customWidth="1"/>
    <col min="11780" max="11786" width="8.5703125" style="27" customWidth="1"/>
    <col min="11787" max="11789" width="8.85546875" style="27" customWidth="1"/>
    <col min="11790" max="11790" width="10.7109375" style="27" bestFit="1" customWidth="1"/>
    <col min="11791" max="12032" width="15.140625" style="27"/>
    <col min="12033" max="12033" width="6" style="27" customWidth="1"/>
    <col min="12034" max="12034" width="5.28515625" style="27" customWidth="1"/>
    <col min="12035" max="12035" width="11.140625" style="27" bestFit="1" customWidth="1"/>
    <col min="12036" max="12042" width="8.5703125" style="27" customWidth="1"/>
    <col min="12043" max="12045" width="8.85546875" style="27" customWidth="1"/>
    <col min="12046" max="12046" width="10.7109375" style="27" bestFit="1" customWidth="1"/>
    <col min="12047" max="12288" width="15.140625" style="27"/>
    <col min="12289" max="12289" width="6" style="27" customWidth="1"/>
    <col min="12290" max="12290" width="5.28515625" style="27" customWidth="1"/>
    <col min="12291" max="12291" width="11.140625" style="27" bestFit="1" customWidth="1"/>
    <col min="12292" max="12298" width="8.5703125" style="27" customWidth="1"/>
    <col min="12299" max="12301" width="8.85546875" style="27" customWidth="1"/>
    <col min="12302" max="12302" width="10.7109375" style="27" bestFit="1" customWidth="1"/>
    <col min="12303" max="12544" width="15.140625" style="27"/>
    <col min="12545" max="12545" width="6" style="27" customWidth="1"/>
    <col min="12546" max="12546" width="5.28515625" style="27" customWidth="1"/>
    <col min="12547" max="12547" width="11.140625" style="27" bestFit="1" customWidth="1"/>
    <col min="12548" max="12554" width="8.5703125" style="27" customWidth="1"/>
    <col min="12555" max="12557" width="8.85546875" style="27" customWidth="1"/>
    <col min="12558" max="12558" width="10.7109375" style="27" bestFit="1" customWidth="1"/>
    <col min="12559" max="12800" width="15.140625" style="27"/>
    <col min="12801" max="12801" width="6" style="27" customWidth="1"/>
    <col min="12802" max="12802" width="5.28515625" style="27" customWidth="1"/>
    <col min="12803" max="12803" width="11.140625" style="27" bestFit="1" customWidth="1"/>
    <col min="12804" max="12810" width="8.5703125" style="27" customWidth="1"/>
    <col min="12811" max="12813" width="8.85546875" style="27" customWidth="1"/>
    <col min="12814" max="12814" width="10.7109375" style="27" bestFit="1" customWidth="1"/>
    <col min="12815" max="13056" width="15.140625" style="27"/>
    <col min="13057" max="13057" width="6" style="27" customWidth="1"/>
    <col min="13058" max="13058" width="5.28515625" style="27" customWidth="1"/>
    <col min="13059" max="13059" width="11.140625" style="27" bestFit="1" customWidth="1"/>
    <col min="13060" max="13066" width="8.5703125" style="27" customWidth="1"/>
    <col min="13067" max="13069" width="8.85546875" style="27" customWidth="1"/>
    <col min="13070" max="13070" width="10.7109375" style="27" bestFit="1" customWidth="1"/>
    <col min="13071" max="13312" width="15.140625" style="27"/>
    <col min="13313" max="13313" width="6" style="27" customWidth="1"/>
    <col min="13314" max="13314" width="5.28515625" style="27" customWidth="1"/>
    <col min="13315" max="13315" width="11.140625" style="27" bestFit="1" customWidth="1"/>
    <col min="13316" max="13322" width="8.5703125" style="27" customWidth="1"/>
    <col min="13323" max="13325" width="8.85546875" style="27" customWidth="1"/>
    <col min="13326" max="13326" width="10.7109375" style="27" bestFit="1" customWidth="1"/>
    <col min="13327" max="13568" width="15.140625" style="27"/>
    <col min="13569" max="13569" width="6" style="27" customWidth="1"/>
    <col min="13570" max="13570" width="5.28515625" style="27" customWidth="1"/>
    <col min="13571" max="13571" width="11.140625" style="27" bestFit="1" customWidth="1"/>
    <col min="13572" max="13578" width="8.5703125" style="27" customWidth="1"/>
    <col min="13579" max="13581" width="8.85546875" style="27" customWidth="1"/>
    <col min="13582" max="13582" width="10.7109375" style="27" bestFit="1" customWidth="1"/>
    <col min="13583" max="13824" width="15.140625" style="27"/>
    <col min="13825" max="13825" width="6" style="27" customWidth="1"/>
    <col min="13826" max="13826" width="5.28515625" style="27" customWidth="1"/>
    <col min="13827" max="13827" width="11.140625" style="27" bestFit="1" customWidth="1"/>
    <col min="13828" max="13834" width="8.5703125" style="27" customWidth="1"/>
    <col min="13835" max="13837" width="8.85546875" style="27" customWidth="1"/>
    <col min="13838" max="13838" width="10.7109375" style="27" bestFit="1" customWidth="1"/>
    <col min="13839" max="14080" width="15.140625" style="27"/>
    <col min="14081" max="14081" width="6" style="27" customWidth="1"/>
    <col min="14082" max="14082" width="5.28515625" style="27" customWidth="1"/>
    <col min="14083" max="14083" width="11.140625" style="27" bestFit="1" customWidth="1"/>
    <col min="14084" max="14090" width="8.5703125" style="27" customWidth="1"/>
    <col min="14091" max="14093" width="8.85546875" style="27" customWidth="1"/>
    <col min="14094" max="14094" width="10.7109375" style="27" bestFit="1" customWidth="1"/>
    <col min="14095" max="14336" width="15.140625" style="27"/>
    <col min="14337" max="14337" width="6" style="27" customWidth="1"/>
    <col min="14338" max="14338" width="5.28515625" style="27" customWidth="1"/>
    <col min="14339" max="14339" width="11.140625" style="27" bestFit="1" customWidth="1"/>
    <col min="14340" max="14346" width="8.5703125" style="27" customWidth="1"/>
    <col min="14347" max="14349" width="8.85546875" style="27" customWidth="1"/>
    <col min="14350" max="14350" width="10.7109375" style="27" bestFit="1" customWidth="1"/>
    <col min="14351" max="14592" width="15.140625" style="27"/>
    <col min="14593" max="14593" width="6" style="27" customWidth="1"/>
    <col min="14594" max="14594" width="5.28515625" style="27" customWidth="1"/>
    <col min="14595" max="14595" width="11.140625" style="27" bestFit="1" customWidth="1"/>
    <col min="14596" max="14602" width="8.5703125" style="27" customWidth="1"/>
    <col min="14603" max="14605" width="8.85546875" style="27" customWidth="1"/>
    <col min="14606" max="14606" width="10.7109375" style="27" bestFit="1" customWidth="1"/>
    <col min="14607" max="14848" width="15.140625" style="27"/>
    <col min="14849" max="14849" width="6" style="27" customWidth="1"/>
    <col min="14850" max="14850" width="5.28515625" style="27" customWidth="1"/>
    <col min="14851" max="14851" width="11.140625" style="27" bestFit="1" customWidth="1"/>
    <col min="14852" max="14858" width="8.5703125" style="27" customWidth="1"/>
    <col min="14859" max="14861" width="8.85546875" style="27" customWidth="1"/>
    <col min="14862" max="14862" width="10.7109375" style="27" bestFit="1" customWidth="1"/>
    <col min="14863" max="15104" width="15.140625" style="27"/>
    <col min="15105" max="15105" width="6" style="27" customWidth="1"/>
    <col min="15106" max="15106" width="5.28515625" style="27" customWidth="1"/>
    <col min="15107" max="15107" width="11.140625" style="27" bestFit="1" customWidth="1"/>
    <col min="15108" max="15114" width="8.5703125" style="27" customWidth="1"/>
    <col min="15115" max="15117" width="8.85546875" style="27" customWidth="1"/>
    <col min="15118" max="15118" width="10.7109375" style="27" bestFit="1" customWidth="1"/>
    <col min="15119" max="15360" width="15.140625" style="27"/>
    <col min="15361" max="15361" width="6" style="27" customWidth="1"/>
    <col min="15362" max="15362" width="5.28515625" style="27" customWidth="1"/>
    <col min="15363" max="15363" width="11.140625" style="27" bestFit="1" customWidth="1"/>
    <col min="15364" max="15370" width="8.5703125" style="27" customWidth="1"/>
    <col min="15371" max="15373" width="8.85546875" style="27" customWidth="1"/>
    <col min="15374" max="15374" width="10.7109375" style="27" bestFit="1" customWidth="1"/>
    <col min="15375" max="15616" width="15.140625" style="27"/>
    <col min="15617" max="15617" width="6" style="27" customWidth="1"/>
    <col min="15618" max="15618" width="5.28515625" style="27" customWidth="1"/>
    <col min="15619" max="15619" width="11.140625" style="27" bestFit="1" customWidth="1"/>
    <col min="15620" max="15626" width="8.5703125" style="27" customWidth="1"/>
    <col min="15627" max="15629" width="8.85546875" style="27" customWidth="1"/>
    <col min="15630" max="15630" width="10.7109375" style="27" bestFit="1" customWidth="1"/>
    <col min="15631" max="15872" width="15.140625" style="27"/>
    <col min="15873" max="15873" width="6" style="27" customWidth="1"/>
    <col min="15874" max="15874" width="5.28515625" style="27" customWidth="1"/>
    <col min="15875" max="15875" width="11.140625" style="27" bestFit="1" customWidth="1"/>
    <col min="15876" max="15882" width="8.5703125" style="27" customWidth="1"/>
    <col min="15883" max="15885" width="8.85546875" style="27" customWidth="1"/>
    <col min="15886" max="15886" width="10.7109375" style="27" bestFit="1" customWidth="1"/>
    <col min="15887" max="16128" width="15.140625" style="27"/>
    <col min="16129" max="16129" width="6" style="27" customWidth="1"/>
    <col min="16130" max="16130" width="5.28515625" style="27" customWidth="1"/>
    <col min="16131" max="16131" width="11.140625" style="27" bestFit="1" customWidth="1"/>
    <col min="16132" max="16138" width="8.5703125" style="27" customWidth="1"/>
    <col min="16139" max="16141" width="8.85546875" style="27" customWidth="1"/>
    <col min="16142" max="16142" width="10.7109375" style="27" bestFit="1" customWidth="1"/>
    <col min="16143" max="16384" width="15.140625" style="27"/>
  </cols>
  <sheetData>
    <row r="1" spans="1:14" s="1" customFormat="1" ht="19.5" customHeight="1">
      <c r="A1" s="285" t="s">
        <v>75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s="15" customFormat="1" ht="12.75" thickBot="1">
      <c r="I2" s="20"/>
      <c r="K2" s="26"/>
      <c r="N2" s="5" t="s">
        <v>7</v>
      </c>
    </row>
    <row r="3" spans="1:14" s="3" customFormat="1" ht="12">
      <c r="A3" s="65"/>
      <c r="B3" s="317" t="s">
        <v>1</v>
      </c>
      <c r="C3" s="286" t="s">
        <v>76</v>
      </c>
      <c r="D3" s="286"/>
      <c r="E3" s="286"/>
      <c r="F3" s="286"/>
      <c r="G3" s="286"/>
      <c r="H3" s="286"/>
      <c r="I3" s="286"/>
      <c r="J3" s="287"/>
      <c r="K3" s="290" t="s">
        <v>77</v>
      </c>
      <c r="L3" s="291"/>
      <c r="M3" s="292"/>
      <c r="N3" s="290" t="s">
        <v>78</v>
      </c>
    </row>
    <row r="4" spans="1:14" s="3" customFormat="1" ht="12">
      <c r="A4" s="66"/>
      <c r="B4" s="318"/>
      <c r="C4" s="288"/>
      <c r="D4" s="288"/>
      <c r="E4" s="288"/>
      <c r="F4" s="288"/>
      <c r="G4" s="288"/>
      <c r="H4" s="288"/>
      <c r="I4" s="288"/>
      <c r="J4" s="289"/>
      <c r="K4" s="293"/>
      <c r="L4" s="294"/>
      <c r="M4" s="295"/>
      <c r="N4" s="296"/>
    </row>
    <row r="5" spans="1:14" s="3" customFormat="1" ht="12">
      <c r="A5" s="66"/>
      <c r="B5" s="21"/>
      <c r="C5" s="298" t="s">
        <v>79</v>
      </c>
      <c r="D5" s="301" t="s">
        <v>80</v>
      </c>
      <c r="E5" s="302"/>
      <c r="F5" s="303"/>
      <c r="G5" s="301" t="s">
        <v>81</v>
      </c>
      <c r="H5" s="307"/>
      <c r="I5" s="307"/>
      <c r="J5" s="310" t="s">
        <v>82</v>
      </c>
      <c r="K5" s="313" t="s">
        <v>5</v>
      </c>
      <c r="L5" s="316" t="s">
        <v>10</v>
      </c>
      <c r="M5" s="316" t="s">
        <v>83</v>
      </c>
      <c r="N5" s="296"/>
    </row>
    <row r="6" spans="1:14" s="3" customFormat="1" ht="12">
      <c r="A6" s="66" t="s">
        <v>84</v>
      </c>
      <c r="B6" s="22"/>
      <c r="C6" s="299"/>
      <c r="D6" s="304"/>
      <c r="E6" s="305"/>
      <c r="F6" s="306"/>
      <c r="G6" s="308"/>
      <c r="H6" s="309"/>
      <c r="I6" s="309"/>
      <c r="J6" s="311"/>
      <c r="K6" s="314"/>
      <c r="L6" s="314"/>
      <c r="M6" s="314"/>
      <c r="N6" s="296"/>
    </row>
    <row r="7" spans="1:14" s="3" customFormat="1" ht="14.25" customHeight="1">
      <c r="A7" s="67" t="s">
        <v>85</v>
      </c>
      <c r="B7" s="23"/>
      <c r="C7" s="300"/>
      <c r="D7" s="16" t="s">
        <v>5</v>
      </c>
      <c r="E7" s="16" t="s">
        <v>10</v>
      </c>
      <c r="F7" s="16" t="s">
        <v>83</v>
      </c>
      <c r="G7" s="16" t="s">
        <v>5</v>
      </c>
      <c r="H7" s="68" t="s">
        <v>10</v>
      </c>
      <c r="I7" s="69" t="s">
        <v>83</v>
      </c>
      <c r="J7" s="312"/>
      <c r="K7" s="315"/>
      <c r="L7" s="315"/>
      <c r="M7" s="315"/>
      <c r="N7" s="297"/>
    </row>
    <row r="8" spans="1:14" s="213" customFormat="1" ht="14.25" customHeight="1">
      <c r="A8" s="320" t="s">
        <v>5</v>
      </c>
      <c r="B8" s="321"/>
      <c r="C8" s="215">
        <f>C26+C44</f>
        <v>190135</v>
      </c>
      <c r="D8" s="215">
        <f t="shared" ref="D8:M8" si="0">D26+D44</f>
        <v>95780</v>
      </c>
      <c r="E8" s="215">
        <f t="shared" si="0"/>
        <v>68572</v>
      </c>
      <c r="F8" s="215">
        <f t="shared" si="0"/>
        <v>27208</v>
      </c>
      <c r="G8" s="215">
        <f t="shared" si="0"/>
        <v>25108</v>
      </c>
      <c r="H8" s="215">
        <f t="shared" si="0"/>
        <v>21062</v>
      </c>
      <c r="I8" s="215">
        <f t="shared" si="0"/>
        <v>4046</v>
      </c>
      <c r="J8" s="215">
        <f t="shared" si="0"/>
        <v>59039</v>
      </c>
      <c r="K8" s="215">
        <f t="shared" si="0"/>
        <v>21097</v>
      </c>
      <c r="L8" s="215">
        <f t="shared" si="0"/>
        <v>17528</v>
      </c>
      <c r="M8" s="215">
        <f>M26+M44</f>
        <v>3569</v>
      </c>
      <c r="N8" s="215">
        <f>N26+N44</f>
        <v>187779</v>
      </c>
    </row>
    <row r="9" spans="1:14" s="75" customFormat="1" ht="4.5" customHeight="1">
      <c r="A9" s="70"/>
      <c r="B9" s="71"/>
      <c r="C9" s="72"/>
      <c r="D9" s="73"/>
      <c r="E9" s="73"/>
      <c r="F9" s="73"/>
      <c r="G9" s="73"/>
      <c r="H9" s="73"/>
      <c r="I9" s="73"/>
      <c r="J9" s="73"/>
      <c r="K9" s="73"/>
      <c r="L9" s="74"/>
      <c r="M9" s="74"/>
      <c r="N9" s="74"/>
    </row>
    <row r="10" spans="1:14" s="75" customFormat="1" ht="16.5" customHeight="1">
      <c r="A10" s="319" t="s">
        <v>86</v>
      </c>
      <c r="B10" s="318"/>
      <c r="C10" s="72">
        <f t="shared" ref="C10:N23" si="1">C28+C46</f>
        <v>27433</v>
      </c>
      <c r="D10" s="73">
        <f t="shared" si="1"/>
        <v>15210</v>
      </c>
      <c r="E10" s="76">
        <f t="shared" si="1"/>
        <v>1</v>
      </c>
      <c r="F10" s="77">
        <f t="shared" si="1"/>
        <v>15209</v>
      </c>
      <c r="G10" s="78">
        <f t="shared" si="1"/>
        <v>246</v>
      </c>
      <c r="H10" s="73">
        <f t="shared" si="1"/>
        <v>0</v>
      </c>
      <c r="I10" s="77">
        <f>I28+I46</f>
        <v>246</v>
      </c>
      <c r="J10" s="73">
        <f t="shared" si="1"/>
        <v>11977</v>
      </c>
      <c r="K10" s="79">
        <f t="shared" si="1"/>
        <v>342</v>
      </c>
      <c r="L10" s="76">
        <f t="shared" si="1"/>
        <v>0</v>
      </c>
      <c r="M10" s="74">
        <f t="shared" si="1"/>
        <v>342</v>
      </c>
      <c r="N10" s="77">
        <f t="shared" si="1"/>
        <v>27587</v>
      </c>
    </row>
    <row r="11" spans="1:14" s="75" customFormat="1" ht="16.5" customHeight="1">
      <c r="A11" s="319" t="s">
        <v>87</v>
      </c>
      <c r="B11" s="318"/>
      <c r="C11" s="72">
        <f t="shared" si="1"/>
        <v>12117</v>
      </c>
      <c r="D11" s="73">
        <f t="shared" si="1"/>
        <v>8177</v>
      </c>
      <c r="E11" s="79">
        <f t="shared" si="1"/>
        <v>1482</v>
      </c>
      <c r="F11" s="77">
        <f t="shared" si="1"/>
        <v>6695</v>
      </c>
      <c r="G11" s="78">
        <f t="shared" si="1"/>
        <v>3084</v>
      </c>
      <c r="H11" s="77">
        <f t="shared" si="1"/>
        <v>373</v>
      </c>
      <c r="I11" s="77">
        <f t="shared" si="1"/>
        <v>2711</v>
      </c>
      <c r="J11" s="73">
        <f t="shared" si="1"/>
        <v>529</v>
      </c>
      <c r="K11" s="79">
        <f t="shared" si="1"/>
        <v>1902</v>
      </c>
      <c r="L11" s="79">
        <f t="shared" si="1"/>
        <v>207</v>
      </c>
      <c r="M11" s="74">
        <f t="shared" si="1"/>
        <v>1695</v>
      </c>
      <c r="N11" s="77">
        <f t="shared" si="1"/>
        <v>11181</v>
      </c>
    </row>
    <row r="12" spans="1:14" s="75" customFormat="1" ht="16.5" customHeight="1">
      <c r="A12" s="319" t="s">
        <v>88</v>
      </c>
      <c r="B12" s="318"/>
      <c r="C12" s="72">
        <f t="shared" si="1"/>
        <v>16050</v>
      </c>
      <c r="D12" s="73">
        <f t="shared" si="1"/>
        <v>11378</v>
      </c>
      <c r="E12" s="79">
        <f t="shared" si="1"/>
        <v>6685</v>
      </c>
      <c r="F12" s="77">
        <f t="shared" si="1"/>
        <v>4693</v>
      </c>
      <c r="G12" s="78">
        <f t="shared" si="1"/>
        <v>2574</v>
      </c>
      <c r="H12" s="77">
        <f t="shared" si="1"/>
        <v>1595</v>
      </c>
      <c r="I12" s="77">
        <f t="shared" si="1"/>
        <v>979</v>
      </c>
      <c r="J12" s="73">
        <f t="shared" si="1"/>
        <v>1117</v>
      </c>
      <c r="K12" s="79">
        <f t="shared" si="1"/>
        <v>2502</v>
      </c>
      <c r="L12" s="79">
        <f t="shared" si="1"/>
        <v>1151</v>
      </c>
      <c r="M12" s="74">
        <f t="shared" si="1"/>
        <v>1351</v>
      </c>
      <c r="N12" s="77">
        <f t="shared" si="1"/>
        <v>16224</v>
      </c>
    </row>
    <row r="13" spans="1:14" s="75" customFormat="1" ht="16.5" customHeight="1">
      <c r="A13" s="319" t="s">
        <v>89</v>
      </c>
      <c r="B13" s="318"/>
      <c r="C13" s="72">
        <f t="shared" si="1"/>
        <v>11475</v>
      </c>
      <c r="D13" s="73">
        <f t="shared" si="1"/>
        <v>6331</v>
      </c>
      <c r="E13" s="79">
        <f t="shared" si="1"/>
        <v>5925</v>
      </c>
      <c r="F13" s="77">
        <f t="shared" si="1"/>
        <v>406</v>
      </c>
      <c r="G13" s="78">
        <f t="shared" si="1"/>
        <v>2097</v>
      </c>
      <c r="H13" s="77">
        <f t="shared" si="1"/>
        <v>2039</v>
      </c>
      <c r="I13" s="77">
        <f t="shared" si="1"/>
        <v>58</v>
      </c>
      <c r="J13" s="73">
        <f t="shared" si="1"/>
        <v>1832</v>
      </c>
      <c r="K13" s="79">
        <f t="shared" si="1"/>
        <v>1685</v>
      </c>
      <c r="L13" s="79">
        <f t="shared" si="1"/>
        <v>1585</v>
      </c>
      <c r="M13" s="74">
        <f t="shared" si="1"/>
        <v>100</v>
      </c>
      <c r="N13" s="77">
        <f t="shared" si="1"/>
        <v>11200</v>
      </c>
    </row>
    <row r="14" spans="1:14" s="75" customFormat="1" ht="16.5" customHeight="1">
      <c r="A14" s="319" t="s">
        <v>90</v>
      </c>
      <c r="B14" s="318"/>
      <c r="C14" s="72">
        <f t="shared" si="1"/>
        <v>12614</v>
      </c>
      <c r="D14" s="73">
        <f t="shared" si="1"/>
        <v>6810</v>
      </c>
      <c r="E14" s="79">
        <f t="shared" si="1"/>
        <v>6696</v>
      </c>
      <c r="F14" s="77">
        <f t="shared" si="1"/>
        <v>114</v>
      </c>
      <c r="G14" s="78">
        <f t="shared" si="1"/>
        <v>2182</v>
      </c>
      <c r="H14" s="77">
        <f t="shared" si="1"/>
        <v>2167</v>
      </c>
      <c r="I14" s="77">
        <f t="shared" si="1"/>
        <v>15</v>
      </c>
      <c r="J14" s="73">
        <f t="shared" si="1"/>
        <v>2494</v>
      </c>
      <c r="K14" s="79">
        <f t="shared" si="1"/>
        <v>2017</v>
      </c>
      <c r="L14" s="79">
        <f t="shared" si="1"/>
        <v>1990</v>
      </c>
      <c r="M14" s="74">
        <f t="shared" si="1"/>
        <v>27</v>
      </c>
      <c r="N14" s="77">
        <f t="shared" si="1"/>
        <v>12562</v>
      </c>
    </row>
    <row r="15" spans="1:14" s="75" customFormat="1" ht="16.5" customHeight="1">
      <c r="A15" s="319" t="s">
        <v>91</v>
      </c>
      <c r="B15" s="318"/>
      <c r="C15" s="72">
        <f t="shared" si="1"/>
        <v>14317</v>
      </c>
      <c r="D15" s="73">
        <f t="shared" si="1"/>
        <v>8049</v>
      </c>
      <c r="E15" s="79">
        <f t="shared" si="1"/>
        <v>8004</v>
      </c>
      <c r="F15" s="77">
        <f t="shared" si="1"/>
        <v>45</v>
      </c>
      <c r="G15" s="78">
        <f t="shared" si="1"/>
        <v>2609</v>
      </c>
      <c r="H15" s="77">
        <f t="shared" si="1"/>
        <v>2590</v>
      </c>
      <c r="I15" s="77">
        <f t="shared" si="1"/>
        <v>19</v>
      </c>
      <c r="J15" s="73">
        <f t="shared" si="1"/>
        <v>2666</v>
      </c>
      <c r="K15" s="79">
        <f t="shared" si="1"/>
        <v>2440</v>
      </c>
      <c r="L15" s="79">
        <f t="shared" si="1"/>
        <v>2433</v>
      </c>
      <c r="M15" s="74">
        <f t="shared" si="1"/>
        <v>7</v>
      </c>
      <c r="N15" s="77">
        <f t="shared" si="1"/>
        <v>14304</v>
      </c>
    </row>
    <row r="16" spans="1:14" s="75" customFormat="1" ht="16.5" customHeight="1">
      <c r="A16" s="319" t="s">
        <v>92</v>
      </c>
      <c r="B16" s="318"/>
      <c r="C16" s="72">
        <f t="shared" si="1"/>
        <v>12111</v>
      </c>
      <c r="D16" s="73">
        <f t="shared" si="1"/>
        <v>7031</v>
      </c>
      <c r="E16" s="79">
        <f t="shared" si="1"/>
        <v>7024</v>
      </c>
      <c r="F16" s="77">
        <f t="shared" si="1"/>
        <v>7</v>
      </c>
      <c r="G16" s="78">
        <f t="shared" si="1"/>
        <v>2453</v>
      </c>
      <c r="H16" s="77">
        <f t="shared" si="1"/>
        <v>2446</v>
      </c>
      <c r="I16" s="77">
        <f t="shared" si="1"/>
        <v>7</v>
      </c>
      <c r="J16" s="73">
        <f t="shared" si="1"/>
        <v>1866</v>
      </c>
      <c r="K16" s="79">
        <f t="shared" si="1"/>
        <v>2266</v>
      </c>
      <c r="L16" s="79">
        <f t="shared" si="1"/>
        <v>2253</v>
      </c>
      <c r="M16" s="74">
        <f t="shared" si="1"/>
        <v>13</v>
      </c>
      <c r="N16" s="77">
        <f t="shared" si="1"/>
        <v>12038</v>
      </c>
    </row>
    <row r="17" spans="1:14" s="75" customFormat="1" ht="16.5" customHeight="1">
      <c r="A17" s="319" t="s">
        <v>93</v>
      </c>
      <c r="B17" s="318"/>
      <c r="C17" s="72">
        <f t="shared" si="1"/>
        <v>11240</v>
      </c>
      <c r="D17" s="73">
        <f t="shared" si="1"/>
        <v>6517</v>
      </c>
      <c r="E17" s="79">
        <f t="shared" si="1"/>
        <v>6514</v>
      </c>
      <c r="F17" s="77">
        <f t="shared" si="1"/>
        <v>3</v>
      </c>
      <c r="G17" s="78">
        <f t="shared" si="1"/>
        <v>2563</v>
      </c>
      <c r="H17" s="77">
        <f t="shared" si="1"/>
        <v>2560</v>
      </c>
      <c r="I17" s="77">
        <f t="shared" si="1"/>
        <v>3</v>
      </c>
      <c r="J17" s="73">
        <f t="shared" si="1"/>
        <v>1575</v>
      </c>
      <c r="K17" s="79">
        <f t="shared" si="1"/>
        <v>1978</v>
      </c>
      <c r="L17" s="79">
        <f t="shared" si="1"/>
        <v>1973</v>
      </c>
      <c r="M17" s="74">
        <f t="shared" si="1"/>
        <v>5</v>
      </c>
      <c r="N17" s="77">
        <f t="shared" si="1"/>
        <v>10764</v>
      </c>
    </row>
    <row r="18" spans="1:14" s="75" customFormat="1" ht="16.5" customHeight="1">
      <c r="A18" s="319" t="s">
        <v>94</v>
      </c>
      <c r="B18" s="318"/>
      <c r="C18" s="72">
        <f t="shared" si="1"/>
        <v>10413</v>
      </c>
      <c r="D18" s="73">
        <f t="shared" si="1"/>
        <v>6067</v>
      </c>
      <c r="E18" s="79">
        <f t="shared" si="1"/>
        <v>6065</v>
      </c>
      <c r="F18" s="77">
        <f t="shared" si="1"/>
        <v>2</v>
      </c>
      <c r="G18" s="78">
        <f t="shared" si="1"/>
        <v>2220</v>
      </c>
      <c r="H18" s="77">
        <f t="shared" si="1"/>
        <v>2216</v>
      </c>
      <c r="I18" s="77">
        <f t="shared" si="1"/>
        <v>4</v>
      </c>
      <c r="J18" s="73">
        <f t="shared" si="1"/>
        <v>1696</v>
      </c>
      <c r="K18" s="79">
        <f t="shared" si="1"/>
        <v>1909</v>
      </c>
      <c r="L18" s="79">
        <f t="shared" si="1"/>
        <v>1906</v>
      </c>
      <c r="M18" s="74">
        <f t="shared" si="1"/>
        <v>3</v>
      </c>
      <c r="N18" s="77">
        <f t="shared" si="1"/>
        <v>10186</v>
      </c>
    </row>
    <row r="19" spans="1:14" s="80" customFormat="1" ht="16.5" customHeight="1">
      <c r="A19" s="319" t="s">
        <v>95</v>
      </c>
      <c r="B19" s="318"/>
      <c r="C19" s="72">
        <f t="shared" si="1"/>
        <v>11298</v>
      </c>
      <c r="D19" s="73">
        <f t="shared" si="1"/>
        <v>6041</v>
      </c>
      <c r="E19" s="78">
        <f t="shared" si="1"/>
        <v>6039</v>
      </c>
      <c r="F19" s="77">
        <f t="shared" si="1"/>
        <v>2</v>
      </c>
      <c r="G19" s="78">
        <f t="shared" si="1"/>
        <v>2390</v>
      </c>
      <c r="H19" s="77">
        <f t="shared" si="1"/>
        <v>2388</v>
      </c>
      <c r="I19" s="73">
        <f t="shared" si="1"/>
        <v>2</v>
      </c>
      <c r="J19" s="73">
        <f t="shared" si="1"/>
        <v>2533</v>
      </c>
      <c r="K19" s="78">
        <f t="shared" si="1"/>
        <v>1839</v>
      </c>
      <c r="L19" s="78">
        <f t="shared" si="1"/>
        <v>1832</v>
      </c>
      <c r="M19" s="74">
        <f t="shared" si="1"/>
        <v>7</v>
      </c>
      <c r="N19" s="77">
        <f t="shared" si="1"/>
        <v>10836</v>
      </c>
    </row>
    <row r="20" spans="1:14" s="80" customFormat="1" ht="16.5" customHeight="1">
      <c r="A20" s="319" t="s">
        <v>96</v>
      </c>
      <c r="B20" s="318"/>
      <c r="C20" s="72">
        <f t="shared" si="1"/>
        <v>13620</v>
      </c>
      <c r="D20" s="73">
        <f t="shared" si="1"/>
        <v>6053</v>
      </c>
      <c r="E20" s="78">
        <f t="shared" si="1"/>
        <v>6048</v>
      </c>
      <c r="F20" s="77">
        <f t="shared" si="1"/>
        <v>5</v>
      </c>
      <c r="G20" s="78">
        <f t="shared" si="1"/>
        <v>1807</v>
      </c>
      <c r="H20" s="77">
        <f t="shared" si="1"/>
        <v>1805</v>
      </c>
      <c r="I20" s="73">
        <f t="shared" si="1"/>
        <v>2</v>
      </c>
      <c r="J20" s="73">
        <f t="shared" si="1"/>
        <v>5358</v>
      </c>
      <c r="K20" s="78">
        <f t="shared" si="1"/>
        <v>1382</v>
      </c>
      <c r="L20" s="78">
        <f t="shared" si="1"/>
        <v>1371</v>
      </c>
      <c r="M20" s="74">
        <f t="shared" si="1"/>
        <v>11</v>
      </c>
      <c r="N20" s="77">
        <f t="shared" si="1"/>
        <v>13297</v>
      </c>
    </row>
    <row r="21" spans="1:14" s="80" customFormat="1" ht="16.5" customHeight="1">
      <c r="A21" s="319" t="s">
        <v>97</v>
      </c>
      <c r="B21" s="318"/>
      <c r="C21" s="72">
        <f t="shared" si="1"/>
        <v>18265</v>
      </c>
      <c r="D21" s="73">
        <f t="shared" si="1"/>
        <v>5589</v>
      </c>
      <c r="E21" s="78">
        <f t="shared" si="1"/>
        <v>5576</v>
      </c>
      <c r="F21" s="77">
        <f t="shared" si="1"/>
        <v>13</v>
      </c>
      <c r="G21" s="78">
        <f t="shared" si="1"/>
        <v>765</v>
      </c>
      <c r="H21" s="77">
        <f t="shared" si="1"/>
        <v>765</v>
      </c>
      <c r="I21" s="73">
        <f t="shared" si="1"/>
        <v>0</v>
      </c>
      <c r="J21" s="73">
        <f t="shared" si="1"/>
        <v>11305</v>
      </c>
      <c r="K21" s="78">
        <f t="shared" si="1"/>
        <v>758</v>
      </c>
      <c r="L21" s="78">
        <f t="shared" si="1"/>
        <v>751</v>
      </c>
      <c r="M21" s="74">
        <f t="shared" si="1"/>
        <v>7</v>
      </c>
      <c r="N21" s="77">
        <f t="shared" si="1"/>
        <v>18385</v>
      </c>
    </row>
    <row r="22" spans="1:14" s="80" customFormat="1" ht="16.5" customHeight="1">
      <c r="A22" s="319" t="s">
        <v>98</v>
      </c>
      <c r="B22" s="318"/>
      <c r="C22" s="72">
        <f t="shared" si="1"/>
        <v>17208</v>
      </c>
      <c r="D22" s="73">
        <f t="shared" si="1"/>
        <v>2527</v>
      </c>
      <c r="E22" s="78">
        <f t="shared" si="1"/>
        <v>2513</v>
      </c>
      <c r="F22" s="77">
        <f t="shared" si="1"/>
        <v>14</v>
      </c>
      <c r="G22" s="78">
        <f t="shared" si="1"/>
        <v>118</v>
      </c>
      <c r="H22" s="77">
        <f t="shared" si="1"/>
        <v>118</v>
      </c>
      <c r="I22" s="73">
        <f t="shared" si="1"/>
        <v>0</v>
      </c>
      <c r="J22" s="73">
        <f t="shared" si="1"/>
        <v>14091</v>
      </c>
      <c r="K22" s="78">
        <f t="shared" si="1"/>
        <v>77</v>
      </c>
      <c r="L22" s="78">
        <f t="shared" si="1"/>
        <v>76</v>
      </c>
      <c r="M22" s="74">
        <f t="shared" si="1"/>
        <v>1</v>
      </c>
      <c r="N22" s="77">
        <f>N40+N58</f>
        <v>17241</v>
      </c>
    </row>
    <row r="23" spans="1:14" s="80" customFormat="1" ht="16.5" customHeight="1">
      <c r="A23" s="319" t="s">
        <v>99</v>
      </c>
      <c r="B23" s="318"/>
      <c r="C23" s="72">
        <f t="shared" si="1"/>
        <v>1974</v>
      </c>
      <c r="D23" s="73">
        <f t="shared" si="1"/>
        <v>0</v>
      </c>
      <c r="E23" s="77">
        <f t="shared" si="1"/>
        <v>0</v>
      </c>
      <c r="F23" s="77">
        <f t="shared" si="1"/>
        <v>0</v>
      </c>
      <c r="G23" s="77">
        <f t="shared" si="1"/>
        <v>0</v>
      </c>
      <c r="H23" s="77">
        <f t="shared" si="1"/>
        <v>0</v>
      </c>
      <c r="I23" s="77">
        <f t="shared" si="1"/>
        <v>0</v>
      </c>
      <c r="J23" s="77">
        <f t="shared" si="1"/>
        <v>0</v>
      </c>
      <c r="K23" s="77">
        <f t="shared" si="1"/>
        <v>0</v>
      </c>
      <c r="L23" s="77">
        <f t="shared" si="1"/>
        <v>0</v>
      </c>
      <c r="M23" s="77">
        <f t="shared" si="1"/>
        <v>0</v>
      </c>
      <c r="N23" s="77">
        <f t="shared" si="1"/>
        <v>1974</v>
      </c>
    </row>
    <row r="24" spans="1:14" s="86" customFormat="1" ht="3.75" customHeight="1">
      <c r="A24" s="81"/>
      <c r="B24" s="82"/>
      <c r="C24" s="83"/>
      <c r="D24" s="84"/>
      <c r="E24" s="84"/>
      <c r="F24" s="84"/>
      <c r="G24" s="84"/>
      <c r="H24" s="84"/>
      <c r="I24" s="84"/>
      <c r="J24" s="84"/>
      <c r="K24" s="84"/>
      <c r="L24" s="85"/>
      <c r="M24" s="85"/>
      <c r="N24" s="85"/>
    </row>
    <row r="25" spans="1:14" s="75" customFormat="1" ht="3.75" customHeight="1">
      <c r="A25" s="70"/>
      <c r="B25" s="71"/>
      <c r="C25" s="72"/>
      <c r="D25" s="76"/>
      <c r="E25" s="76"/>
      <c r="F25" s="76"/>
      <c r="G25" s="73"/>
      <c r="H25" s="73"/>
      <c r="I25" s="73"/>
      <c r="J25" s="76"/>
      <c r="K25" s="76"/>
      <c r="L25" s="74"/>
      <c r="M25" s="74"/>
      <c r="N25" s="74"/>
    </row>
    <row r="26" spans="1:14" s="214" customFormat="1" ht="12">
      <c r="A26" s="322" t="s">
        <v>2</v>
      </c>
      <c r="B26" s="323"/>
      <c r="C26" s="216">
        <f>SUM(C28:C41)</f>
        <v>96952</v>
      </c>
      <c r="D26" s="215">
        <f t="shared" ref="D26:M26" si="2">SUM(D28:D41)</f>
        <v>52478</v>
      </c>
      <c r="E26" s="215">
        <f t="shared" si="2"/>
        <v>36884</v>
      </c>
      <c r="F26" s="215">
        <f t="shared" si="2"/>
        <v>15594</v>
      </c>
      <c r="G26" s="215">
        <f t="shared" si="2"/>
        <v>17322</v>
      </c>
      <c r="H26" s="215">
        <f t="shared" si="2"/>
        <v>15326</v>
      </c>
      <c r="I26" s="215">
        <f t="shared" si="2"/>
        <v>1996</v>
      </c>
      <c r="J26" s="215">
        <f t="shared" si="2"/>
        <v>20815</v>
      </c>
      <c r="K26" s="215">
        <f t="shared" si="2"/>
        <v>15193</v>
      </c>
      <c r="L26" s="215">
        <f t="shared" si="2"/>
        <v>13156</v>
      </c>
      <c r="M26" s="215">
        <f t="shared" si="2"/>
        <v>2037</v>
      </c>
      <c r="N26" s="215">
        <f>SUM(N28:N41)</f>
        <v>95877</v>
      </c>
    </row>
    <row r="27" spans="1:14" s="75" customFormat="1" ht="3.75" customHeight="1">
      <c r="A27" s="70"/>
      <c r="B27" s="71"/>
      <c r="C27" s="72"/>
      <c r="D27" s="76"/>
      <c r="E27" s="76"/>
      <c r="F27" s="76"/>
      <c r="G27" s="73"/>
      <c r="H27" s="73"/>
      <c r="I27" s="73"/>
      <c r="J27" s="76"/>
      <c r="K27" s="76"/>
      <c r="L27" s="74"/>
      <c r="M27" s="74"/>
      <c r="N27" s="74"/>
    </row>
    <row r="28" spans="1:14" s="75" customFormat="1" ht="16.5" customHeight="1">
      <c r="A28" s="319" t="s">
        <v>100</v>
      </c>
      <c r="B28" s="318"/>
      <c r="C28" s="72">
        <v>14098</v>
      </c>
      <c r="D28" s="73">
        <f>E28+F28</f>
        <v>7865</v>
      </c>
      <c r="E28" s="76">
        <v>1</v>
      </c>
      <c r="F28" s="77">
        <v>7864</v>
      </c>
      <c r="G28" s="73">
        <f>H28+I28</f>
        <v>125</v>
      </c>
      <c r="H28" s="73" t="s">
        <v>9</v>
      </c>
      <c r="I28" s="77">
        <v>125</v>
      </c>
      <c r="J28" s="73">
        <v>6108</v>
      </c>
      <c r="K28" s="79">
        <f>L28+M28</f>
        <v>150</v>
      </c>
      <c r="L28" s="76">
        <v>0</v>
      </c>
      <c r="M28" s="74">
        <v>150</v>
      </c>
      <c r="N28" s="77">
        <v>14149</v>
      </c>
    </row>
    <row r="29" spans="1:14" s="75" customFormat="1" ht="16.5" customHeight="1">
      <c r="A29" s="319" t="s">
        <v>101</v>
      </c>
      <c r="B29" s="318"/>
      <c r="C29" s="72">
        <v>6767</v>
      </c>
      <c r="D29" s="73">
        <f t="shared" ref="D29:D40" si="3">E29+F29</f>
        <v>4760</v>
      </c>
      <c r="E29" s="79">
        <v>839</v>
      </c>
      <c r="F29" s="77">
        <v>3921</v>
      </c>
      <c r="G29" s="73">
        <f t="shared" ref="G29:G40" si="4">H29+I29</f>
        <v>1521</v>
      </c>
      <c r="H29" s="77">
        <v>181</v>
      </c>
      <c r="I29" s="77">
        <v>1340</v>
      </c>
      <c r="J29" s="73">
        <v>304</v>
      </c>
      <c r="K29" s="79">
        <v>1039</v>
      </c>
      <c r="L29" s="79">
        <v>126</v>
      </c>
      <c r="M29" s="74">
        <v>913</v>
      </c>
      <c r="N29" s="77">
        <v>6408</v>
      </c>
    </row>
    <row r="30" spans="1:14" s="75" customFormat="1" ht="16.5" customHeight="1">
      <c r="A30" s="319" t="s">
        <v>102</v>
      </c>
      <c r="B30" s="318"/>
      <c r="C30" s="72">
        <v>9631</v>
      </c>
      <c r="D30" s="73">
        <f t="shared" si="3"/>
        <v>7261</v>
      </c>
      <c r="E30" s="79">
        <v>3858</v>
      </c>
      <c r="F30" s="77">
        <v>3403</v>
      </c>
      <c r="G30" s="73">
        <f t="shared" si="4"/>
        <v>1282</v>
      </c>
      <c r="H30" s="77">
        <v>820</v>
      </c>
      <c r="I30" s="77">
        <v>462</v>
      </c>
      <c r="J30" s="73">
        <v>441</v>
      </c>
      <c r="K30" s="79">
        <v>1580</v>
      </c>
      <c r="L30" s="79">
        <v>724</v>
      </c>
      <c r="M30" s="74">
        <v>856</v>
      </c>
      <c r="N30" s="77">
        <v>10085</v>
      </c>
    </row>
    <row r="31" spans="1:14" s="75" customFormat="1" ht="16.5" customHeight="1">
      <c r="A31" s="319" t="s">
        <v>103</v>
      </c>
      <c r="B31" s="318"/>
      <c r="C31" s="72">
        <v>6272</v>
      </c>
      <c r="D31" s="73">
        <f t="shared" si="3"/>
        <v>3797</v>
      </c>
      <c r="E31" s="79">
        <v>3507</v>
      </c>
      <c r="F31" s="77">
        <v>290</v>
      </c>
      <c r="G31" s="73">
        <f t="shared" si="4"/>
        <v>1259</v>
      </c>
      <c r="H31" s="77">
        <v>1218</v>
      </c>
      <c r="I31" s="77">
        <v>41</v>
      </c>
      <c r="J31" s="73">
        <v>421</v>
      </c>
      <c r="K31" s="79">
        <v>1159</v>
      </c>
      <c r="L31" s="79">
        <v>1088</v>
      </c>
      <c r="M31" s="74">
        <v>71</v>
      </c>
      <c r="N31" s="77">
        <v>6264</v>
      </c>
    </row>
    <row r="32" spans="1:14" s="75" customFormat="1" ht="16.5" customHeight="1">
      <c r="A32" s="319" t="s">
        <v>104</v>
      </c>
      <c r="B32" s="318"/>
      <c r="C32" s="72">
        <v>6628</v>
      </c>
      <c r="D32" s="73">
        <f t="shared" si="3"/>
        <v>4047</v>
      </c>
      <c r="E32" s="79">
        <v>3975</v>
      </c>
      <c r="F32" s="77">
        <v>72</v>
      </c>
      <c r="G32" s="73">
        <f t="shared" si="4"/>
        <v>1492</v>
      </c>
      <c r="H32" s="77">
        <v>1482</v>
      </c>
      <c r="I32" s="77">
        <v>10</v>
      </c>
      <c r="J32" s="73">
        <v>387</v>
      </c>
      <c r="K32" s="79">
        <v>1477</v>
      </c>
      <c r="L32" s="79">
        <v>1464</v>
      </c>
      <c r="M32" s="74">
        <v>13</v>
      </c>
      <c r="N32" s="77">
        <v>6698</v>
      </c>
    </row>
    <row r="33" spans="1:14" s="75" customFormat="1" ht="16.5" customHeight="1">
      <c r="A33" s="319" t="s">
        <v>105</v>
      </c>
      <c r="B33" s="318"/>
      <c r="C33" s="72">
        <v>7457</v>
      </c>
      <c r="D33" s="73">
        <f t="shared" si="3"/>
        <v>4510</v>
      </c>
      <c r="E33" s="79">
        <v>4484</v>
      </c>
      <c r="F33" s="77">
        <v>26</v>
      </c>
      <c r="G33" s="73">
        <f t="shared" si="4"/>
        <v>1899</v>
      </c>
      <c r="H33" s="77">
        <v>1890</v>
      </c>
      <c r="I33" s="77">
        <v>9</v>
      </c>
      <c r="J33" s="73">
        <v>428</v>
      </c>
      <c r="K33" s="79">
        <v>1814</v>
      </c>
      <c r="L33" s="79">
        <v>1808</v>
      </c>
      <c r="M33" s="74">
        <v>6</v>
      </c>
      <c r="N33" s="77">
        <v>7470</v>
      </c>
    </row>
    <row r="34" spans="1:14" s="75" customFormat="1" ht="16.5" customHeight="1">
      <c r="A34" s="319" t="s">
        <v>106</v>
      </c>
      <c r="B34" s="318"/>
      <c r="C34" s="72">
        <v>6191</v>
      </c>
      <c r="D34" s="73">
        <f t="shared" si="3"/>
        <v>3531</v>
      </c>
      <c r="E34" s="79">
        <v>3528</v>
      </c>
      <c r="F34" s="77">
        <v>3</v>
      </c>
      <c r="G34" s="73">
        <f t="shared" si="4"/>
        <v>1841</v>
      </c>
      <c r="H34" s="77">
        <v>1837</v>
      </c>
      <c r="I34" s="77">
        <v>4</v>
      </c>
      <c r="J34" s="73">
        <v>345</v>
      </c>
      <c r="K34" s="79">
        <v>1704</v>
      </c>
      <c r="L34" s="79">
        <v>1700</v>
      </c>
      <c r="M34" s="74">
        <v>4</v>
      </c>
      <c r="N34" s="77">
        <v>6140</v>
      </c>
    </row>
    <row r="35" spans="1:14" s="75" customFormat="1" ht="16.5" customHeight="1">
      <c r="A35" s="319" t="s">
        <v>107</v>
      </c>
      <c r="B35" s="318"/>
      <c r="C35" s="72">
        <v>5673</v>
      </c>
      <c r="D35" s="73">
        <f t="shared" si="3"/>
        <v>2985</v>
      </c>
      <c r="E35" s="79">
        <v>2984</v>
      </c>
      <c r="F35" s="77">
        <v>1</v>
      </c>
      <c r="G35" s="73">
        <f t="shared" si="4"/>
        <v>2013</v>
      </c>
      <c r="H35" s="77">
        <v>2011</v>
      </c>
      <c r="I35" s="77">
        <v>2</v>
      </c>
      <c r="J35" s="73">
        <v>324</v>
      </c>
      <c r="K35" s="79">
        <v>1527</v>
      </c>
      <c r="L35" s="79">
        <v>1524</v>
      </c>
      <c r="M35" s="74">
        <v>3</v>
      </c>
      <c r="N35" s="77">
        <v>5264</v>
      </c>
    </row>
    <row r="36" spans="1:14" s="75" customFormat="1" ht="16.5" customHeight="1">
      <c r="A36" s="319" t="s">
        <v>108</v>
      </c>
      <c r="B36" s="318"/>
      <c r="C36" s="72">
        <v>5170</v>
      </c>
      <c r="D36" s="73">
        <f t="shared" si="3"/>
        <v>2815</v>
      </c>
      <c r="E36" s="79">
        <v>2815</v>
      </c>
      <c r="F36" s="77">
        <v>0</v>
      </c>
      <c r="G36" s="73">
        <f t="shared" si="4"/>
        <v>1752</v>
      </c>
      <c r="H36" s="77">
        <v>1752</v>
      </c>
      <c r="I36" s="77">
        <v>0</v>
      </c>
      <c r="J36" s="73">
        <v>346</v>
      </c>
      <c r="K36" s="79">
        <v>1438</v>
      </c>
      <c r="L36" s="79">
        <v>1437</v>
      </c>
      <c r="M36" s="74">
        <v>1</v>
      </c>
      <c r="N36" s="77">
        <v>4917</v>
      </c>
    </row>
    <row r="37" spans="1:14" s="80" customFormat="1" ht="16.5" customHeight="1">
      <c r="A37" s="319" t="s">
        <v>109</v>
      </c>
      <c r="B37" s="318"/>
      <c r="C37" s="72">
        <v>5658</v>
      </c>
      <c r="D37" s="73">
        <f t="shared" si="3"/>
        <v>2964</v>
      </c>
      <c r="E37" s="78">
        <v>2963</v>
      </c>
      <c r="F37" s="77">
        <v>1</v>
      </c>
      <c r="G37" s="73">
        <f t="shared" si="4"/>
        <v>1961</v>
      </c>
      <c r="H37" s="77">
        <v>1959</v>
      </c>
      <c r="I37" s="73">
        <v>2</v>
      </c>
      <c r="J37" s="73">
        <v>537</v>
      </c>
      <c r="K37" s="78">
        <v>1459</v>
      </c>
      <c r="L37" s="78">
        <v>1455</v>
      </c>
      <c r="M37" s="74">
        <v>4</v>
      </c>
      <c r="N37" s="77">
        <v>5215</v>
      </c>
    </row>
    <row r="38" spans="1:14" s="80" customFormat="1" ht="16.5" customHeight="1">
      <c r="A38" s="319" t="s">
        <v>110</v>
      </c>
      <c r="B38" s="318"/>
      <c r="C38" s="72">
        <v>6705</v>
      </c>
      <c r="D38" s="73">
        <f t="shared" si="3"/>
        <v>3161</v>
      </c>
      <c r="E38" s="78">
        <v>3158</v>
      </c>
      <c r="F38" s="77">
        <v>3</v>
      </c>
      <c r="G38" s="73">
        <f t="shared" si="4"/>
        <v>1493</v>
      </c>
      <c r="H38" s="77">
        <v>1492</v>
      </c>
      <c r="I38" s="73">
        <v>1</v>
      </c>
      <c r="J38" s="73">
        <v>1828</v>
      </c>
      <c r="K38" s="78">
        <v>1138</v>
      </c>
      <c r="L38" s="78">
        <v>1128</v>
      </c>
      <c r="M38" s="74">
        <v>10</v>
      </c>
      <c r="N38" s="77">
        <v>6421</v>
      </c>
    </row>
    <row r="39" spans="1:14" s="80" customFormat="1" ht="16.5" customHeight="1">
      <c r="A39" s="319" t="s">
        <v>97</v>
      </c>
      <c r="B39" s="318"/>
      <c r="C39" s="72">
        <v>8990</v>
      </c>
      <c r="D39" s="73">
        <f t="shared" si="3"/>
        <v>3292</v>
      </c>
      <c r="E39" s="78">
        <v>3288</v>
      </c>
      <c r="F39" s="77">
        <v>4</v>
      </c>
      <c r="G39" s="73">
        <f t="shared" si="4"/>
        <v>610</v>
      </c>
      <c r="H39" s="77">
        <v>610</v>
      </c>
      <c r="I39" s="73">
        <v>0</v>
      </c>
      <c r="J39" s="73">
        <v>4769</v>
      </c>
      <c r="K39" s="78">
        <v>641</v>
      </c>
      <c r="L39" s="78">
        <v>636</v>
      </c>
      <c r="M39" s="74">
        <v>5</v>
      </c>
      <c r="N39" s="77">
        <v>9098</v>
      </c>
    </row>
    <row r="40" spans="1:14" s="80" customFormat="1" ht="16.5" customHeight="1">
      <c r="A40" s="319" t="s">
        <v>98</v>
      </c>
      <c r="B40" s="318"/>
      <c r="C40" s="72">
        <v>6329</v>
      </c>
      <c r="D40" s="73">
        <f t="shared" si="3"/>
        <v>1490</v>
      </c>
      <c r="E40" s="78">
        <v>1484</v>
      </c>
      <c r="F40" s="77">
        <v>6</v>
      </c>
      <c r="G40" s="73">
        <f t="shared" si="4"/>
        <v>74</v>
      </c>
      <c r="H40" s="77">
        <v>74</v>
      </c>
      <c r="I40" s="73">
        <v>0</v>
      </c>
      <c r="J40" s="73">
        <v>4577</v>
      </c>
      <c r="K40" s="78">
        <v>67</v>
      </c>
      <c r="L40" s="78">
        <v>66</v>
      </c>
      <c r="M40" s="74">
        <v>1</v>
      </c>
      <c r="N40" s="77">
        <v>6365</v>
      </c>
    </row>
    <row r="41" spans="1:14" s="80" customFormat="1" ht="16.5" customHeight="1">
      <c r="A41" s="319" t="s">
        <v>99</v>
      </c>
      <c r="B41" s="318"/>
      <c r="C41" s="72">
        <v>1383</v>
      </c>
      <c r="D41" s="73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1383</v>
      </c>
    </row>
    <row r="42" spans="1:14" s="86" customFormat="1" ht="3.75" customHeight="1">
      <c r="A42" s="81"/>
      <c r="B42" s="82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5"/>
      <c r="N42" s="85"/>
    </row>
    <row r="43" spans="1:14" s="75" customFormat="1" ht="3.75" customHeight="1">
      <c r="A43" s="70"/>
      <c r="B43" s="71"/>
      <c r="C43" s="73"/>
      <c r="D43" s="76"/>
      <c r="E43" s="76"/>
      <c r="F43" s="73"/>
      <c r="G43" s="73"/>
      <c r="H43" s="73"/>
      <c r="I43" s="73"/>
      <c r="J43" s="73"/>
      <c r="K43" s="73"/>
      <c r="L43" s="74"/>
      <c r="M43" s="74"/>
      <c r="N43" s="74"/>
    </row>
    <row r="44" spans="1:14" s="214" customFormat="1" ht="12">
      <c r="A44" s="322" t="s">
        <v>3</v>
      </c>
      <c r="B44" s="323"/>
      <c r="C44" s="216">
        <f>SUM(C46:C59)</f>
        <v>93183</v>
      </c>
      <c r="D44" s="215">
        <f t="shared" ref="D44:N44" si="5">SUM(D46:D59)</f>
        <v>43302</v>
      </c>
      <c r="E44" s="215">
        <f t="shared" si="5"/>
        <v>31688</v>
      </c>
      <c r="F44" s="215">
        <f t="shared" si="5"/>
        <v>11614</v>
      </c>
      <c r="G44" s="215">
        <f t="shared" si="5"/>
        <v>7786</v>
      </c>
      <c r="H44" s="215">
        <f t="shared" si="5"/>
        <v>5736</v>
      </c>
      <c r="I44" s="215">
        <f t="shared" si="5"/>
        <v>2050</v>
      </c>
      <c r="J44" s="215">
        <f t="shared" si="5"/>
        <v>38224</v>
      </c>
      <c r="K44" s="215">
        <f t="shared" si="5"/>
        <v>5904</v>
      </c>
      <c r="L44" s="215">
        <f t="shared" si="5"/>
        <v>4372</v>
      </c>
      <c r="M44" s="215">
        <f t="shared" si="5"/>
        <v>1532</v>
      </c>
      <c r="N44" s="215">
        <f t="shared" si="5"/>
        <v>91902</v>
      </c>
    </row>
    <row r="45" spans="1:14" s="75" customFormat="1" ht="3" customHeight="1">
      <c r="A45" s="70"/>
      <c r="B45" s="71"/>
      <c r="C45" s="73"/>
      <c r="D45" s="76"/>
      <c r="E45" s="73"/>
      <c r="F45" s="73"/>
      <c r="G45" s="73"/>
      <c r="H45" s="73"/>
      <c r="I45" s="73"/>
      <c r="J45" s="73"/>
      <c r="K45" s="73"/>
      <c r="L45" s="74"/>
      <c r="M45" s="74"/>
      <c r="N45" s="74"/>
    </row>
    <row r="46" spans="1:14" s="75" customFormat="1" ht="16.5" customHeight="1">
      <c r="A46" s="319" t="s">
        <v>100</v>
      </c>
      <c r="B46" s="318"/>
      <c r="C46" s="72">
        <v>13335</v>
      </c>
      <c r="D46" s="73">
        <v>7345</v>
      </c>
      <c r="E46" s="76">
        <v>0</v>
      </c>
      <c r="F46" s="77">
        <v>7345</v>
      </c>
      <c r="G46" s="78">
        <v>121</v>
      </c>
      <c r="H46" s="73" t="s">
        <v>9</v>
      </c>
      <c r="I46" s="77">
        <v>121</v>
      </c>
      <c r="J46" s="73">
        <v>5869</v>
      </c>
      <c r="K46" s="79">
        <v>192</v>
      </c>
      <c r="L46" s="76">
        <v>0</v>
      </c>
      <c r="M46" s="74">
        <v>192</v>
      </c>
      <c r="N46" s="77">
        <v>13438</v>
      </c>
    </row>
    <row r="47" spans="1:14" s="75" customFormat="1" ht="16.5" customHeight="1">
      <c r="A47" s="319" t="s">
        <v>101</v>
      </c>
      <c r="B47" s="318"/>
      <c r="C47" s="72">
        <v>5350</v>
      </c>
      <c r="D47" s="73">
        <v>3417</v>
      </c>
      <c r="E47" s="79">
        <v>643</v>
      </c>
      <c r="F47" s="77">
        <v>2774</v>
      </c>
      <c r="G47" s="78">
        <v>1563</v>
      </c>
      <c r="H47" s="77">
        <v>192</v>
      </c>
      <c r="I47" s="77">
        <v>1371</v>
      </c>
      <c r="J47" s="73">
        <v>225</v>
      </c>
      <c r="K47" s="79">
        <v>863</v>
      </c>
      <c r="L47" s="79">
        <v>81</v>
      </c>
      <c r="M47" s="74">
        <v>782</v>
      </c>
      <c r="N47" s="77">
        <v>4773</v>
      </c>
    </row>
    <row r="48" spans="1:14" s="75" customFormat="1" ht="16.5" customHeight="1">
      <c r="A48" s="319" t="s">
        <v>102</v>
      </c>
      <c r="B48" s="318"/>
      <c r="C48" s="72">
        <v>6419</v>
      </c>
      <c r="D48" s="73">
        <v>4117</v>
      </c>
      <c r="E48" s="79">
        <v>2827</v>
      </c>
      <c r="F48" s="77">
        <v>1290</v>
      </c>
      <c r="G48" s="78">
        <v>1292</v>
      </c>
      <c r="H48" s="77">
        <v>775</v>
      </c>
      <c r="I48" s="77">
        <v>517</v>
      </c>
      <c r="J48" s="73">
        <v>676</v>
      </c>
      <c r="K48" s="79">
        <v>922</v>
      </c>
      <c r="L48" s="79">
        <v>427</v>
      </c>
      <c r="M48" s="74">
        <v>495</v>
      </c>
      <c r="N48" s="77">
        <v>6139</v>
      </c>
    </row>
    <row r="49" spans="1:14" s="75" customFormat="1" ht="16.5" customHeight="1">
      <c r="A49" s="319" t="s">
        <v>103</v>
      </c>
      <c r="B49" s="318"/>
      <c r="C49" s="72">
        <v>5203</v>
      </c>
      <c r="D49" s="73">
        <v>2534</v>
      </c>
      <c r="E49" s="79">
        <v>2418</v>
      </c>
      <c r="F49" s="77">
        <v>116</v>
      </c>
      <c r="G49" s="78">
        <v>838</v>
      </c>
      <c r="H49" s="77">
        <v>821</v>
      </c>
      <c r="I49" s="77">
        <v>17</v>
      </c>
      <c r="J49" s="73">
        <v>1411</v>
      </c>
      <c r="K49" s="79">
        <v>526</v>
      </c>
      <c r="L49" s="79">
        <v>497</v>
      </c>
      <c r="M49" s="74">
        <v>29</v>
      </c>
      <c r="N49" s="77">
        <v>4936</v>
      </c>
    </row>
    <row r="50" spans="1:14" s="75" customFormat="1" ht="16.5" customHeight="1">
      <c r="A50" s="319" t="s">
        <v>104</v>
      </c>
      <c r="B50" s="318"/>
      <c r="C50" s="72">
        <v>5986</v>
      </c>
      <c r="D50" s="73">
        <v>2763</v>
      </c>
      <c r="E50" s="79">
        <v>2721</v>
      </c>
      <c r="F50" s="77">
        <v>42</v>
      </c>
      <c r="G50" s="78">
        <v>690</v>
      </c>
      <c r="H50" s="77">
        <v>685</v>
      </c>
      <c r="I50" s="77">
        <v>5</v>
      </c>
      <c r="J50" s="73">
        <v>2107</v>
      </c>
      <c r="K50" s="79">
        <v>540</v>
      </c>
      <c r="L50" s="79">
        <v>526</v>
      </c>
      <c r="M50" s="74">
        <v>14</v>
      </c>
      <c r="N50" s="77">
        <v>5864</v>
      </c>
    </row>
    <row r="51" spans="1:14" s="75" customFormat="1" ht="16.5" customHeight="1">
      <c r="A51" s="319" t="s">
        <v>105</v>
      </c>
      <c r="B51" s="318"/>
      <c r="C51" s="72">
        <v>6860</v>
      </c>
      <c r="D51" s="73">
        <v>3539</v>
      </c>
      <c r="E51" s="79">
        <v>3520</v>
      </c>
      <c r="F51" s="77">
        <v>19</v>
      </c>
      <c r="G51" s="78">
        <v>710</v>
      </c>
      <c r="H51" s="77">
        <v>700</v>
      </c>
      <c r="I51" s="77">
        <v>10</v>
      </c>
      <c r="J51" s="73">
        <v>2238</v>
      </c>
      <c r="K51" s="79">
        <v>626</v>
      </c>
      <c r="L51" s="79">
        <v>625</v>
      </c>
      <c r="M51" s="74">
        <v>1</v>
      </c>
      <c r="N51" s="77">
        <v>6834</v>
      </c>
    </row>
    <row r="52" spans="1:14" s="75" customFormat="1" ht="16.5" customHeight="1">
      <c r="A52" s="319" t="s">
        <v>106</v>
      </c>
      <c r="B52" s="318"/>
      <c r="C52" s="72">
        <v>5920</v>
      </c>
      <c r="D52" s="73">
        <v>3500</v>
      </c>
      <c r="E52" s="79">
        <v>3496</v>
      </c>
      <c r="F52" s="77">
        <v>4</v>
      </c>
      <c r="G52" s="78">
        <v>612</v>
      </c>
      <c r="H52" s="77">
        <v>609</v>
      </c>
      <c r="I52" s="77">
        <v>3</v>
      </c>
      <c r="J52" s="73">
        <v>1521</v>
      </c>
      <c r="K52" s="79">
        <v>562</v>
      </c>
      <c r="L52" s="79">
        <v>553</v>
      </c>
      <c r="M52" s="74">
        <v>9</v>
      </c>
      <c r="N52" s="77">
        <v>5898</v>
      </c>
    </row>
    <row r="53" spans="1:14" s="75" customFormat="1" ht="16.5" customHeight="1">
      <c r="A53" s="319" t="s">
        <v>107</v>
      </c>
      <c r="B53" s="318"/>
      <c r="C53" s="72">
        <v>5567</v>
      </c>
      <c r="D53" s="73">
        <v>3532</v>
      </c>
      <c r="E53" s="79">
        <v>3530</v>
      </c>
      <c r="F53" s="77">
        <v>2</v>
      </c>
      <c r="G53" s="78">
        <v>550</v>
      </c>
      <c r="H53" s="77">
        <v>549</v>
      </c>
      <c r="I53" s="77">
        <v>1</v>
      </c>
      <c r="J53" s="73">
        <v>1251</v>
      </c>
      <c r="K53" s="79">
        <v>451</v>
      </c>
      <c r="L53" s="79">
        <v>449</v>
      </c>
      <c r="M53" s="74">
        <v>2</v>
      </c>
      <c r="N53" s="77">
        <v>5500</v>
      </c>
    </row>
    <row r="54" spans="1:14" s="75" customFormat="1" ht="16.5" customHeight="1">
      <c r="A54" s="319" t="s">
        <v>108</v>
      </c>
      <c r="B54" s="318"/>
      <c r="C54" s="72">
        <v>5243</v>
      </c>
      <c r="D54" s="73">
        <v>3252</v>
      </c>
      <c r="E54" s="79">
        <v>3250</v>
      </c>
      <c r="F54" s="77">
        <v>2</v>
      </c>
      <c r="G54" s="78">
        <v>468</v>
      </c>
      <c r="H54" s="77">
        <v>464</v>
      </c>
      <c r="I54" s="77">
        <v>4</v>
      </c>
      <c r="J54" s="73">
        <v>1350</v>
      </c>
      <c r="K54" s="79">
        <v>471</v>
      </c>
      <c r="L54" s="79">
        <v>469</v>
      </c>
      <c r="M54" s="74">
        <v>2</v>
      </c>
      <c r="N54" s="77">
        <v>5269</v>
      </c>
    </row>
    <row r="55" spans="1:14" s="80" customFormat="1" ht="16.5" customHeight="1">
      <c r="A55" s="319" t="s">
        <v>109</v>
      </c>
      <c r="B55" s="318"/>
      <c r="C55" s="72">
        <v>5640</v>
      </c>
      <c r="D55" s="73">
        <v>3077</v>
      </c>
      <c r="E55" s="78">
        <v>3076</v>
      </c>
      <c r="F55" s="77">
        <v>1</v>
      </c>
      <c r="G55" s="78">
        <v>429</v>
      </c>
      <c r="H55" s="77">
        <v>429</v>
      </c>
      <c r="I55" s="73">
        <v>0</v>
      </c>
      <c r="J55" s="73">
        <v>1996</v>
      </c>
      <c r="K55" s="78">
        <v>380</v>
      </c>
      <c r="L55" s="78">
        <v>377</v>
      </c>
      <c r="M55" s="74">
        <v>3</v>
      </c>
      <c r="N55" s="77">
        <v>5621</v>
      </c>
    </row>
    <row r="56" spans="1:14" s="80" customFormat="1" ht="16.5" customHeight="1">
      <c r="A56" s="319" t="s">
        <v>110</v>
      </c>
      <c r="B56" s="318"/>
      <c r="C56" s="72">
        <v>6915</v>
      </c>
      <c r="D56" s="73">
        <v>2892</v>
      </c>
      <c r="E56" s="78">
        <v>2890</v>
      </c>
      <c r="F56" s="77">
        <v>2</v>
      </c>
      <c r="G56" s="78">
        <v>314</v>
      </c>
      <c r="H56" s="77">
        <v>313</v>
      </c>
      <c r="I56" s="73">
        <v>1</v>
      </c>
      <c r="J56" s="73">
        <v>3530</v>
      </c>
      <c r="K56" s="78">
        <v>244</v>
      </c>
      <c r="L56" s="78">
        <v>243</v>
      </c>
      <c r="M56" s="74">
        <v>1</v>
      </c>
      <c r="N56" s="77">
        <v>6876</v>
      </c>
    </row>
    <row r="57" spans="1:14" s="80" customFormat="1" ht="16.5" customHeight="1">
      <c r="A57" s="319" t="s">
        <v>97</v>
      </c>
      <c r="B57" s="318"/>
      <c r="C57" s="72">
        <v>9275</v>
      </c>
      <c r="D57" s="73">
        <v>2297</v>
      </c>
      <c r="E57" s="78">
        <v>2288</v>
      </c>
      <c r="F57" s="77">
        <v>9</v>
      </c>
      <c r="G57" s="78">
        <v>155</v>
      </c>
      <c r="H57" s="77">
        <v>155</v>
      </c>
      <c r="I57" s="73">
        <v>0</v>
      </c>
      <c r="J57" s="73">
        <v>6536</v>
      </c>
      <c r="K57" s="78">
        <v>117</v>
      </c>
      <c r="L57" s="78">
        <v>115</v>
      </c>
      <c r="M57" s="74">
        <v>2</v>
      </c>
      <c r="N57" s="77">
        <v>9287</v>
      </c>
    </row>
    <row r="58" spans="1:14" s="80" customFormat="1" ht="16.5" customHeight="1">
      <c r="A58" s="319" t="s">
        <v>98</v>
      </c>
      <c r="B58" s="318"/>
      <c r="C58" s="72">
        <v>10879</v>
      </c>
      <c r="D58" s="73">
        <v>1037</v>
      </c>
      <c r="E58" s="78">
        <v>1029</v>
      </c>
      <c r="F58" s="77">
        <v>8</v>
      </c>
      <c r="G58" s="78">
        <v>44</v>
      </c>
      <c r="H58" s="77">
        <v>44</v>
      </c>
      <c r="I58" s="73">
        <v>0</v>
      </c>
      <c r="J58" s="73">
        <v>9514</v>
      </c>
      <c r="K58" s="78">
        <v>10</v>
      </c>
      <c r="L58" s="78">
        <v>10</v>
      </c>
      <c r="M58" s="74">
        <v>0</v>
      </c>
      <c r="N58" s="77">
        <v>10876</v>
      </c>
    </row>
    <row r="59" spans="1:14" s="80" customFormat="1" ht="16.5" customHeight="1">
      <c r="A59" s="319" t="s">
        <v>99</v>
      </c>
      <c r="B59" s="318"/>
      <c r="C59" s="72">
        <v>591</v>
      </c>
      <c r="D59" s="73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591</v>
      </c>
    </row>
    <row r="60" spans="1:14" s="3" customFormat="1" ht="5.25" customHeight="1" thickBot="1">
      <c r="A60" s="87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88"/>
      <c r="M60" s="88"/>
      <c r="N60" s="88"/>
    </row>
    <row r="61" spans="1:14" s="2" customFormat="1" ht="15" customHeight="1">
      <c r="A61" s="89" t="s">
        <v>111</v>
      </c>
      <c r="F61" s="4"/>
      <c r="G61" s="90"/>
      <c r="K61" s="324" t="s">
        <v>6</v>
      </c>
      <c r="L61" s="324"/>
      <c r="M61" s="324"/>
      <c r="N61" s="324"/>
    </row>
    <row r="62" spans="1:14">
      <c r="B62" s="91"/>
      <c r="C62" s="3"/>
      <c r="N62" s="92"/>
    </row>
  </sheetData>
  <mergeCells count="58">
    <mergeCell ref="A59:B59"/>
    <mergeCell ref="K61:N61"/>
    <mergeCell ref="A53:B53"/>
    <mergeCell ref="A54:B54"/>
    <mergeCell ref="A55:B55"/>
    <mergeCell ref="A56:B56"/>
    <mergeCell ref="A57:B57"/>
    <mergeCell ref="A58:B58"/>
    <mergeCell ref="A52:B52"/>
    <mergeCell ref="A37:B37"/>
    <mergeCell ref="A38:B38"/>
    <mergeCell ref="A39:B39"/>
    <mergeCell ref="A40:B40"/>
    <mergeCell ref="A41:B41"/>
    <mergeCell ref="A46:B46"/>
    <mergeCell ref="A47:B47"/>
    <mergeCell ref="A48:B48"/>
    <mergeCell ref="A49:B49"/>
    <mergeCell ref="A50:B50"/>
    <mergeCell ref="A51:B51"/>
    <mergeCell ref="A44:B44"/>
    <mergeCell ref="A36:B36"/>
    <mergeCell ref="A21:B21"/>
    <mergeCell ref="A22:B22"/>
    <mergeCell ref="A23:B23"/>
    <mergeCell ref="A28:B28"/>
    <mergeCell ref="A29:B29"/>
    <mergeCell ref="A30:B30"/>
    <mergeCell ref="A31:B31"/>
    <mergeCell ref="A32:B32"/>
    <mergeCell ref="A33:B33"/>
    <mergeCell ref="A34:B34"/>
    <mergeCell ref="A35:B35"/>
    <mergeCell ref="A26:B26"/>
    <mergeCell ref="A20:B20"/>
    <mergeCell ref="M5:M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1:N1"/>
    <mergeCell ref="C3:J4"/>
    <mergeCell ref="K3:M4"/>
    <mergeCell ref="N3:N7"/>
    <mergeCell ref="C5:C7"/>
    <mergeCell ref="D5:F6"/>
    <mergeCell ref="G5:I6"/>
    <mergeCell ref="J5:J7"/>
    <mergeCell ref="K5:K7"/>
    <mergeCell ref="L5:L7"/>
    <mergeCell ref="B3:B4"/>
  </mergeCells>
  <phoneticPr fontId="11"/>
  <printOptions horizontalCentered="1"/>
  <pageMargins left="0.18" right="0.37" top="0.98425196850393704" bottom="0.98425196850393704" header="0.51181102362204722" footer="0.51181102362204722"/>
  <pageSetup paperSize="9" scale="85" firstPageNumber="38" orientation="portrait" useFirstPageNumber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K34"/>
  <sheetViews>
    <sheetView defaultGridColor="0" view="pageBreakPreview" colorId="22" zoomScale="85" zoomScaleNormal="100" zoomScaleSheetLayoutView="85" workbookViewId="0">
      <pane ySplit="4" topLeftCell="A5" activePane="bottomLeft" state="frozen"/>
      <selection sqref="A1:H1"/>
      <selection pane="bottomLeft" sqref="A1:N1"/>
    </sheetView>
  </sheetViews>
  <sheetFormatPr defaultColWidth="15.140625" defaultRowHeight="17.25"/>
  <cols>
    <col min="1" max="2" width="6.7109375" style="133" customWidth="1"/>
    <col min="3" max="8" width="8.42578125" style="133" hidden="1" customWidth="1"/>
    <col min="9" max="14" width="14.5703125" style="133" customWidth="1"/>
    <col min="15" max="15" width="24" style="133" bestFit="1" customWidth="1"/>
    <col min="16" max="256" width="15.140625" style="133"/>
    <col min="257" max="258" width="6.7109375" style="133" customWidth="1"/>
    <col min="259" max="264" width="0" style="133" hidden="1" customWidth="1"/>
    <col min="265" max="270" width="14.5703125" style="133" customWidth="1"/>
    <col min="271" max="271" width="24" style="133" bestFit="1" customWidth="1"/>
    <col min="272" max="512" width="15.140625" style="133"/>
    <col min="513" max="514" width="6.7109375" style="133" customWidth="1"/>
    <col min="515" max="520" width="0" style="133" hidden="1" customWidth="1"/>
    <col min="521" max="526" width="14.5703125" style="133" customWidth="1"/>
    <col min="527" max="527" width="24" style="133" bestFit="1" customWidth="1"/>
    <col min="528" max="768" width="15.140625" style="133"/>
    <col min="769" max="770" width="6.7109375" style="133" customWidth="1"/>
    <col min="771" max="776" width="0" style="133" hidden="1" customWidth="1"/>
    <col min="777" max="782" width="14.5703125" style="133" customWidth="1"/>
    <col min="783" max="783" width="24" style="133" bestFit="1" customWidth="1"/>
    <col min="784" max="1024" width="15.140625" style="133"/>
    <col min="1025" max="1026" width="6.7109375" style="133" customWidth="1"/>
    <col min="1027" max="1032" width="0" style="133" hidden="1" customWidth="1"/>
    <col min="1033" max="1038" width="14.5703125" style="133" customWidth="1"/>
    <col min="1039" max="1039" width="24" style="133" bestFit="1" customWidth="1"/>
    <col min="1040" max="1280" width="15.140625" style="133"/>
    <col min="1281" max="1282" width="6.7109375" style="133" customWidth="1"/>
    <col min="1283" max="1288" width="0" style="133" hidden="1" customWidth="1"/>
    <col min="1289" max="1294" width="14.5703125" style="133" customWidth="1"/>
    <col min="1295" max="1295" width="24" style="133" bestFit="1" customWidth="1"/>
    <col min="1296" max="1536" width="15.140625" style="133"/>
    <col min="1537" max="1538" width="6.7109375" style="133" customWidth="1"/>
    <col min="1539" max="1544" width="0" style="133" hidden="1" customWidth="1"/>
    <col min="1545" max="1550" width="14.5703125" style="133" customWidth="1"/>
    <col min="1551" max="1551" width="24" style="133" bestFit="1" customWidth="1"/>
    <col min="1552" max="1792" width="15.140625" style="133"/>
    <col min="1793" max="1794" width="6.7109375" style="133" customWidth="1"/>
    <col min="1795" max="1800" width="0" style="133" hidden="1" customWidth="1"/>
    <col min="1801" max="1806" width="14.5703125" style="133" customWidth="1"/>
    <col min="1807" max="1807" width="24" style="133" bestFit="1" customWidth="1"/>
    <col min="1808" max="2048" width="15.140625" style="133"/>
    <col min="2049" max="2050" width="6.7109375" style="133" customWidth="1"/>
    <col min="2051" max="2056" width="0" style="133" hidden="1" customWidth="1"/>
    <col min="2057" max="2062" width="14.5703125" style="133" customWidth="1"/>
    <col min="2063" max="2063" width="24" style="133" bestFit="1" customWidth="1"/>
    <col min="2064" max="2304" width="15.140625" style="133"/>
    <col min="2305" max="2306" width="6.7109375" style="133" customWidth="1"/>
    <col min="2307" max="2312" width="0" style="133" hidden="1" customWidth="1"/>
    <col min="2313" max="2318" width="14.5703125" style="133" customWidth="1"/>
    <col min="2319" max="2319" width="24" style="133" bestFit="1" customWidth="1"/>
    <col min="2320" max="2560" width="15.140625" style="133"/>
    <col min="2561" max="2562" width="6.7109375" style="133" customWidth="1"/>
    <col min="2563" max="2568" width="0" style="133" hidden="1" customWidth="1"/>
    <col min="2569" max="2574" width="14.5703125" style="133" customWidth="1"/>
    <col min="2575" max="2575" width="24" style="133" bestFit="1" customWidth="1"/>
    <col min="2576" max="2816" width="15.140625" style="133"/>
    <col min="2817" max="2818" width="6.7109375" style="133" customWidth="1"/>
    <col min="2819" max="2824" width="0" style="133" hidden="1" customWidth="1"/>
    <col min="2825" max="2830" width="14.5703125" style="133" customWidth="1"/>
    <col min="2831" max="2831" width="24" style="133" bestFit="1" customWidth="1"/>
    <col min="2832" max="3072" width="15.140625" style="133"/>
    <col min="3073" max="3074" width="6.7109375" style="133" customWidth="1"/>
    <col min="3075" max="3080" width="0" style="133" hidden="1" customWidth="1"/>
    <col min="3081" max="3086" width="14.5703125" style="133" customWidth="1"/>
    <col min="3087" max="3087" width="24" style="133" bestFit="1" customWidth="1"/>
    <col min="3088" max="3328" width="15.140625" style="133"/>
    <col min="3329" max="3330" width="6.7109375" style="133" customWidth="1"/>
    <col min="3331" max="3336" width="0" style="133" hidden="1" customWidth="1"/>
    <col min="3337" max="3342" width="14.5703125" style="133" customWidth="1"/>
    <col min="3343" max="3343" width="24" style="133" bestFit="1" customWidth="1"/>
    <col min="3344" max="3584" width="15.140625" style="133"/>
    <col min="3585" max="3586" width="6.7109375" style="133" customWidth="1"/>
    <col min="3587" max="3592" width="0" style="133" hidden="1" customWidth="1"/>
    <col min="3593" max="3598" width="14.5703125" style="133" customWidth="1"/>
    <col min="3599" max="3599" width="24" style="133" bestFit="1" customWidth="1"/>
    <col min="3600" max="3840" width="15.140625" style="133"/>
    <col min="3841" max="3842" width="6.7109375" style="133" customWidth="1"/>
    <col min="3843" max="3848" width="0" style="133" hidden="1" customWidth="1"/>
    <col min="3849" max="3854" width="14.5703125" style="133" customWidth="1"/>
    <col min="3855" max="3855" width="24" style="133" bestFit="1" customWidth="1"/>
    <col min="3856" max="4096" width="15.140625" style="133"/>
    <col min="4097" max="4098" width="6.7109375" style="133" customWidth="1"/>
    <col min="4099" max="4104" width="0" style="133" hidden="1" customWidth="1"/>
    <col min="4105" max="4110" width="14.5703125" style="133" customWidth="1"/>
    <col min="4111" max="4111" width="24" style="133" bestFit="1" customWidth="1"/>
    <col min="4112" max="4352" width="15.140625" style="133"/>
    <col min="4353" max="4354" width="6.7109375" style="133" customWidth="1"/>
    <col min="4355" max="4360" width="0" style="133" hidden="1" customWidth="1"/>
    <col min="4361" max="4366" width="14.5703125" style="133" customWidth="1"/>
    <col min="4367" max="4367" width="24" style="133" bestFit="1" customWidth="1"/>
    <col min="4368" max="4608" width="15.140625" style="133"/>
    <col min="4609" max="4610" width="6.7109375" style="133" customWidth="1"/>
    <col min="4611" max="4616" width="0" style="133" hidden="1" customWidth="1"/>
    <col min="4617" max="4622" width="14.5703125" style="133" customWidth="1"/>
    <col min="4623" max="4623" width="24" style="133" bestFit="1" customWidth="1"/>
    <col min="4624" max="4864" width="15.140625" style="133"/>
    <col min="4865" max="4866" width="6.7109375" style="133" customWidth="1"/>
    <col min="4867" max="4872" width="0" style="133" hidden="1" customWidth="1"/>
    <col min="4873" max="4878" width="14.5703125" style="133" customWidth="1"/>
    <col min="4879" max="4879" width="24" style="133" bestFit="1" customWidth="1"/>
    <col min="4880" max="5120" width="15.140625" style="133"/>
    <col min="5121" max="5122" width="6.7109375" style="133" customWidth="1"/>
    <col min="5123" max="5128" width="0" style="133" hidden="1" customWidth="1"/>
    <col min="5129" max="5134" width="14.5703125" style="133" customWidth="1"/>
    <col min="5135" max="5135" width="24" style="133" bestFit="1" customWidth="1"/>
    <col min="5136" max="5376" width="15.140625" style="133"/>
    <col min="5377" max="5378" width="6.7109375" style="133" customWidth="1"/>
    <col min="5379" max="5384" width="0" style="133" hidden="1" customWidth="1"/>
    <col min="5385" max="5390" width="14.5703125" style="133" customWidth="1"/>
    <col min="5391" max="5391" width="24" style="133" bestFit="1" customWidth="1"/>
    <col min="5392" max="5632" width="15.140625" style="133"/>
    <col min="5633" max="5634" width="6.7109375" style="133" customWidth="1"/>
    <col min="5635" max="5640" width="0" style="133" hidden="1" customWidth="1"/>
    <col min="5641" max="5646" width="14.5703125" style="133" customWidth="1"/>
    <col min="5647" max="5647" width="24" style="133" bestFit="1" customWidth="1"/>
    <col min="5648" max="5888" width="15.140625" style="133"/>
    <col min="5889" max="5890" width="6.7109375" style="133" customWidth="1"/>
    <col min="5891" max="5896" width="0" style="133" hidden="1" customWidth="1"/>
    <col min="5897" max="5902" width="14.5703125" style="133" customWidth="1"/>
    <col min="5903" max="5903" width="24" style="133" bestFit="1" customWidth="1"/>
    <col min="5904" max="6144" width="15.140625" style="133"/>
    <col min="6145" max="6146" width="6.7109375" style="133" customWidth="1"/>
    <col min="6147" max="6152" width="0" style="133" hidden="1" customWidth="1"/>
    <col min="6153" max="6158" width="14.5703125" style="133" customWidth="1"/>
    <col min="6159" max="6159" width="24" style="133" bestFit="1" customWidth="1"/>
    <col min="6160" max="6400" width="15.140625" style="133"/>
    <col min="6401" max="6402" width="6.7109375" style="133" customWidth="1"/>
    <col min="6403" max="6408" width="0" style="133" hidden="1" customWidth="1"/>
    <col min="6409" max="6414" width="14.5703125" style="133" customWidth="1"/>
    <col min="6415" max="6415" width="24" style="133" bestFit="1" customWidth="1"/>
    <col min="6416" max="6656" width="15.140625" style="133"/>
    <col min="6657" max="6658" width="6.7109375" style="133" customWidth="1"/>
    <col min="6659" max="6664" width="0" style="133" hidden="1" customWidth="1"/>
    <col min="6665" max="6670" width="14.5703125" style="133" customWidth="1"/>
    <col min="6671" max="6671" width="24" style="133" bestFit="1" customWidth="1"/>
    <col min="6672" max="6912" width="15.140625" style="133"/>
    <col min="6913" max="6914" width="6.7109375" style="133" customWidth="1"/>
    <col min="6915" max="6920" width="0" style="133" hidden="1" customWidth="1"/>
    <col min="6921" max="6926" width="14.5703125" style="133" customWidth="1"/>
    <col min="6927" max="6927" width="24" style="133" bestFit="1" customWidth="1"/>
    <col min="6928" max="7168" width="15.140625" style="133"/>
    <col min="7169" max="7170" width="6.7109375" style="133" customWidth="1"/>
    <col min="7171" max="7176" width="0" style="133" hidden="1" customWidth="1"/>
    <col min="7177" max="7182" width="14.5703125" style="133" customWidth="1"/>
    <col min="7183" max="7183" width="24" style="133" bestFit="1" customWidth="1"/>
    <col min="7184" max="7424" width="15.140625" style="133"/>
    <col min="7425" max="7426" width="6.7109375" style="133" customWidth="1"/>
    <col min="7427" max="7432" width="0" style="133" hidden="1" customWidth="1"/>
    <col min="7433" max="7438" width="14.5703125" style="133" customWidth="1"/>
    <col min="7439" max="7439" width="24" style="133" bestFit="1" customWidth="1"/>
    <col min="7440" max="7680" width="15.140625" style="133"/>
    <col min="7681" max="7682" width="6.7109375" style="133" customWidth="1"/>
    <col min="7683" max="7688" width="0" style="133" hidden="1" customWidth="1"/>
    <col min="7689" max="7694" width="14.5703125" style="133" customWidth="1"/>
    <col min="7695" max="7695" width="24" style="133" bestFit="1" customWidth="1"/>
    <col min="7696" max="7936" width="15.140625" style="133"/>
    <col min="7937" max="7938" width="6.7109375" style="133" customWidth="1"/>
    <col min="7939" max="7944" width="0" style="133" hidden="1" customWidth="1"/>
    <col min="7945" max="7950" width="14.5703125" style="133" customWidth="1"/>
    <col min="7951" max="7951" width="24" style="133" bestFit="1" customWidth="1"/>
    <col min="7952" max="8192" width="15.140625" style="133"/>
    <col min="8193" max="8194" width="6.7109375" style="133" customWidth="1"/>
    <col min="8195" max="8200" width="0" style="133" hidden="1" customWidth="1"/>
    <col min="8201" max="8206" width="14.5703125" style="133" customWidth="1"/>
    <col min="8207" max="8207" width="24" style="133" bestFit="1" customWidth="1"/>
    <col min="8208" max="8448" width="15.140625" style="133"/>
    <col min="8449" max="8450" width="6.7109375" style="133" customWidth="1"/>
    <col min="8451" max="8456" width="0" style="133" hidden="1" customWidth="1"/>
    <col min="8457" max="8462" width="14.5703125" style="133" customWidth="1"/>
    <col min="8463" max="8463" width="24" style="133" bestFit="1" customWidth="1"/>
    <col min="8464" max="8704" width="15.140625" style="133"/>
    <col min="8705" max="8706" width="6.7109375" style="133" customWidth="1"/>
    <col min="8707" max="8712" width="0" style="133" hidden="1" customWidth="1"/>
    <col min="8713" max="8718" width="14.5703125" style="133" customWidth="1"/>
    <col min="8719" max="8719" width="24" style="133" bestFit="1" customWidth="1"/>
    <col min="8720" max="8960" width="15.140625" style="133"/>
    <col min="8961" max="8962" width="6.7109375" style="133" customWidth="1"/>
    <col min="8963" max="8968" width="0" style="133" hidden="1" customWidth="1"/>
    <col min="8969" max="8974" width="14.5703125" style="133" customWidth="1"/>
    <col min="8975" max="8975" width="24" style="133" bestFit="1" customWidth="1"/>
    <col min="8976" max="9216" width="15.140625" style="133"/>
    <col min="9217" max="9218" width="6.7109375" style="133" customWidth="1"/>
    <col min="9219" max="9224" width="0" style="133" hidden="1" customWidth="1"/>
    <col min="9225" max="9230" width="14.5703125" style="133" customWidth="1"/>
    <col min="9231" max="9231" width="24" style="133" bestFit="1" customWidth="1"/>
    <col min="9232" max="9472" width="15.140625" style="133"/>
    <col min="9473" max="9474" width="6.7109375" style="133" customWidth="1"/>
    <col min="9475" max="9480" width="0" style="133" hidden="1" customWidth="1"/>
    <col min="9481" max="9486" width="14.5703125" style="133" customWidth="1"/>
    <col min="9487" max="9487" width="24" style="133" bestFit="1" customWidth="1"/>
    <col min="9488" max="9728" width="15.140625" style="133"/>
    <col min="9729" max="9730" width="6.7109375" style="133" customWidth="1"/>
    <col min="9731" max="9736" width="0" style="133" hidden="1" customWidth="1"/>
    <col min="9737" max="9742" width="14.5703125" style="133" customWidth="1"/>
    <col min="9743" max="9743" width="24" style="133" bestFit="1" customWidth="1"/>
    <col min="9744" max="9984" width="15.140625" style="133"/>
    <col min="9985" max="9986" width="6.7109375" style="133" customWidth="1"/>
    <col min="9987" max="9992" width="0" style="133" hidden="1" customWidth="1"/>
    <col min="9993" max="9998" width="14.5703125" style="133" customWidth="1"/>
    <col min="9999" max="9999" width="24" style="133" bestFit="1" customWidth="1"/>
    <col min="10000" max="10240" width="15.140625" style="133"/>
    <col min="10241" max="10242" width="6.7109375" style="133" customWidth="1"/>
    <col min="10243" max="10248" width="0" style="133" hidden="1" customWidth="1"/>
    <col min="10249" max="10254" width="14.5703125" style="133" customWidth="1"/>
    <col min="10255" max="10255" width="24" style="133" bestFit="1" customWidth="1"/>
    <col min="10256" max="10496" width="15.140625" style="133"/>
    <col min="10497" max="10498" width="6.7109375" style="133" customWidth="1"/>
    <col min="10499" max="10504" width="0" style="133" hidden="1" customWidth="1"/>
    <col min="10505" max="10510" width="14.5703125" style="133" customWidth="1"/>
    <col min="10511" max="10511" width="24" style="133" bestFit="1" customWidth="1"/>
    <col min="10512" max="10752" width="15.140625" style="133"/>
    <col min="10753" max="10754" width="6.7109375" style="133" customWidth="1"/>
    <col min="10755" max="10760" width="0" style="133" hidden="1" customWidth="1"/>
    <col min="10761" max="10766" width="14.5703125" style="133" customWidth="1"/>
    <col min="10767" max="10767" width="24" style="133" bestFit="1" customWidth="1"/>
    <col min="10768" max="11008" width="15.140625" style="133"/>
    <col min="11009" max="11010" width="6.7109375" style="133" customWidth="1"/>
    <col min="11011" max="11016" width="0" style="133" hidden="1" customWidth="1"/>
    <col min="11017" max="11022" width="14.5703125" style="133" customWidth="1"/>
    <col min="11023" max="11023" width="24" style="133" bestFit="1" customWidth="1"/>
    <col min="11024" max="11264" width="15.140625" style="133"/>
    <col min="11265" max="11266" width="6.7109375" style="133" customWidth="1"/>
    <col min="11267" max="11272" width="0" style="133" hidden="1" customWidth="1"/>
    <col min="11273" max="11278" width="14.5703125" style="133" customWidth="1"/>
    <col min="11279" max="11279" width="24" style="133" bestFit="1" customWidth="1"/>
    <col min="11280" max="11520" width="15.140625" style="133"/>
    <col min="11521" max="11522" width="6.7109375" style="133" customWidth="1"/>
    <col min="11523" max="11528" width="0" style="133" hidden="1" customWidth="1"/>
    <col min="11529" max="11534" width="14.5703125" style="133" customWidth="1"/>
    <col min="11535" max="11535" width="24" style="133" bestFit="1" customWidth="1"/>
    <col min="11536" max="11776" width="15.140625" style="133"/>
    <col min="11777" max="11778" width="6.7109375" style="133" customWidth="1"/>
    <col min="11779" max="11784" width="0" style="133" hidden="1" customWidth="1"/>
    <col min="11785" max="11790" width="14.5703125" style="133" customWidth="1"/>
    <col min="11791" max="11791" width="24" style="133" bestFit="1" customWidth="1"/>
    <col min="11792" max="12032" width="15.140625" style="133"/>
    <col min="12033" max="12034" width="6.7109375" style="133" customWidth="1"/>
    <col min="12035" max="12040" width="0" style="133" hidden="1" customWidth="1"/>
    <col min="12041" max="12046" width="14.5703125" style="133" customWidth="1"/>
    <col min="12047" max="12047" width="24" style="133" bestFit="1" customWidth="1"/>
    <col min="12048" max="12288" width="15.140625" style="133"/>
    <col min="12289" max="12290" width="6.7109375" style="133" customWidth="1"/>
    <col min="12291" max="12296" width="0" style="133" hidden="1" customWidth="1"/>
    <col min="12297" max="12302" width="14.5703125" style="133" customWidth="1"/>
    <col min="12303" max="12303" width="24" style="133" bestFit="1" customWidth="1"/>
    <col min="12304" max="12544" width="15.140625" style="133"/>
    <col min="12545" max="12546" width="6.7109375" style="133" customWidth="1"/>
    <col min="12547" max="12552" width="0" style="133" hidden="1" customWidth="1"/>
    <col min="12553" max="12558" width="14.5703125" style="133" customWidth="1"/>
    <col min="12559" max="12559" width="24" style="133" bestFit="1" customWidth="1"/>
    <col min="12560" max="12800" width="15.140625" style="133"/>
    <col min="12801" max="12802" width="6.7109375" style="133" customWidth="1"/>
    <col min="12803" max="12808" width="0" style="133" hidden="1" customWidth="1"/>
    <col min="12809" max="12814" width="14.5703125" style="133" customWidth="1"/>
    <col min="12815" max="12815" width="24" style="133" bestFit="1" customWidth="1"/>
    <col min="12816" max="13056" width="15.140625" style="133"/>
    <col min="13057" max="13058" width="6.7109375" style="133" customWidth="1"/>
    <col min="13059" max="13064" width="0" style="133" hidden="1" customWidth="1"/>
    <col min="13065" max="13070" width="14.5703125" style="133" customWidth="1"/>
    <col min="13071" max="13071" width="24" style="133" bestFit="1" customWidth="1"/>
    <col min="13072" max="13312" width="15.140625" style="133"/>
    <col min="13313" max="13314" width="6.7109375" style="133" customWidth="1"/>
    <col min="13315" max="13320" width="0" style="133" hidden="1" customWidth="1"/>
    <col min="13321" max="13326" width="14.5703125" style="133" customWidth="1"/>
    <col min="13327" max="13327" width="24" style="133" bestFit="1" customWidth="1"/>
    <col min="13328" max="13568" width="15.140625" style="133"/>
    <col min="13569" max="13570" width="6.7109375" style="133" customWidth="1"/>
    <col min="13571" max="13576" width="0" style="133" hidden="1" customWidth="1"/>
    <col min="13577" max="13582" width="14.5703125" style="133" customWidth="1"/>
    <col min="13583" max="13583" width="24" style="133" bestFit="1" customWidth="1"/>
    <col min="13584" max="13824" width="15.140625" style="133"/>
    <col min="13825" max="13826" width="6.7109375" style="133" customWidth="1"/>
    <col min="13827" max="13832" width="0" style="133" hidden="1" customWidth="1"/>
    <col min="13833" max="13838" width="14.5703125" style="133" customWidth="1"/>
    <col min="13839" max="13839" width="24" style="133" bestFit="1" customWidth="1"/>
    <col min="13840" max="14080" width="15.140625" style="133"/>
    <col min="14081" max="14082" width="6.7109375" style="133" customWidth="1"/>
    <col min="14083" max="14088" width="0" style="133" hidden="1" customWidth="1"/>
    <col min="14089" max="14094" width="14.5703125" style="133" customWidth="1"/>
    <col min="14095" max="14095" width="24" style="133" bestFit="1" customWidth="1"/>
    <col min="14096" max="14336" width="15.140625" style="133"/>
    <col min="14337" max="14338" width="6.7109375" style="133" customWidth="1"/>
    <col min="14339" max="14344" width="0" style="133" hidden="1" customWidth="1"/>
    <col min="14345" max="14350" width="14.5703125" style="133" customWidth="1"/>
    <col min="14351" max="14351" width="24" style="133" bestFit="1" customWidth="1"/>
    <col min="14352" max="14592" width="15.140625" style="133"/>
    <col min="14593" max="14594" width="6.7109375" style="133" customWidth="1"/>
    <col min="14595" max="14600" width="0" style="133" hidden="1" customWidth="1"/>
    <col min="14601" max="14606" width="14.5703125" style="133" customWidth="1"/>
    <col min="14607" max="14607" width="24" style="133" bestFit="1" customWidth="1"/>
    <col min="14608" max="14848" width="15.140625" style="133"/>
    <col min="14849" max="14850" width="6.7109375" style="133" customWidth="1"/>
    <col min="14851" max="14856" width="0" style="133" hidden="1" customWidth="1"/>
    <col min="14857" max="14862" width="14.5703125" style="133" customWidth="1"/>
    <col min="14863" max="14863" width="24" style="133" bestFit="1" customWidth="1"/>
    <col min="14864" max="15104" width="15.140625" style="133"/>
    <col min="15105" max="15106" width="6.7109375" style="133" customWidth="1"/>
    <col min="15107" max="15112" width="0" style="133" hidden="1" customWidth="1"/>
    <col min="15113" max="15118" width="14.5703125" style="133" customWidth="1"/>
    <col min="15119" max="15119" width="24" style="133" bestFit="1" customWidth="1"/>
    <col min="15120" max="15360" width="15.140625" style="133"/>
    <col min="15361" max="15362" width="6.7109375" style="133" customWidth="1"/>
    <col min="15363" max="15368" width="0" style="133" hidden="1" customWidth="1"/>
    <col min="15369" max="15374" width="14.5703125" style="133" customWidth="1"/>
    <col min="15375" max="15375" width="24" style="133" bestFit="1" customWidth="1"/>
    <col min="15376" max="15616" width="15.140625" style="133"/>
    <col min="15617" max="15618" width="6.7109375" style="133" customWidth="1"/>
    <col min="15619" max="15624" width="0" style="133" hidden="1" customWidth="1"/>
    <col min="15625" max="15630" width="14.5703125" style="133" customWidth="1"/>
    <col min="15631" max="15631" width="24" style="133" bestFit="1" customWidth="1"/>
    <col min="15632" max="15872" width="15.140625" style="133"/>
    <col min="15873" max="15874" width="6.7109375" style="133" customWidth="1"/>
    <col min="15875" max="15880" width="0" style="133" hidden="1" customWidth="1"/>
    <col min="15881" max="15886" width="14.5703125" style="133" customWidth="1"/>
    <col min="15887" max="15887" width="24" style="133" bestFit="1" customWidth="1"/>
    <col min="15888" max="16128" width="15.140625" style="133"/>
    <col min="16129" max="16130" width="6.7109375" style="133" customWidth="1"/>
    <col min="16131" max="16136" width="0" style="133" hidden="1" customWidth="1"/>
    <col min="16137" max="16142" width="14.5703125" style="133" customWidth="1"/>
    <col min="16143" max="16143" width="24" style="133" bestFit="1" customWidth="1"/>
    <col min="16144" max="16384" width="15.140625" style="133"/>
  </cols>
  <sheetData>
    <row r="1" spans="1:37" s="93" customFormat="1" ht="19.5" customHeight="1">
      <c r="A1" s="329" t="s">
        <v>112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37" s="97" customFormat="1" ht="12.75" thickBot="1">
      <c r="A2" s="94"/>
      <c r="B2" s="94"/>
      <c r="C2" s="94"/>
      <c r="D2" s="94"/>
      <c r="E2" s="94"/>
      <c r="F2" s="94"/>
      <c r="G2" s="94"/>
      <c r="H2" s="94"/>
      <c r="I2" s="94"/>
      <c r="J2" s="94"/>
      <c r="K2" s="95"/>
      <c r="L2" s="94"/>
      <c r="M2" s="94"/>
      <c r="N2" s="96" t="s">
        <v>7</v>
      </c>
    </row>
    <row r="3" spans="1:37" s="17" customFormat="1" ht="20.100000000000001" customHeight="1">
      <c r="A3" s="98"/>
      <c r="B3" s="99" t="s">
        <v>1</v>
      </c>
      <c r="C3" s="100" t="s">
        <v>113</v>
      </c>
      <c r="D3" s="100"/>
      <c r="E3" s="101"/>
      <c r="F3" s="100" t="s">
        <v>114</v>
      </c>
      <c r="G3" s="100"/>
      <c r="H3" s="100"/>
      <c r="I3" s="102" t="s">
        <v>115</v>
      </c>
      <c r="J3" s="103"/>
      <c r="K3" s="103"/>
      <c r="L3" s="104" t="s">
        <v>116</v>
      </c>
      <c r="M3" s="103"/>
      <c r="N3" s="103"/>
    </row>
    <row r="4" spans="1:37" s="17" customFormat="1" ht="20.100000000000001" customHeight="1">
      <c r="A4" s="105" t="s">
        <v>117</v>
      </c>
      <c r="B4" s="106"/>
      <c r="C4" s="107" t="s">
        <v>4</v>
      </c>
      <c r="D4" s="108" t="s">
        <v>10</v>
      </c>
      <c r="E4" s="108" t="s">
        <v>83</v>
      </c>
      <c r="F4" s="108" t="s">
        <v>4</v>
      </c>
      <c r="G4" s="108" t="s">
        <v>10</v>
      </c>
      <c r="H4" s="109" t="s">
        <v>83</v>
      </c>
      <c r="I4" s="110" t="s">
        <v>4</v>
      </c>
      <c r="J4" s="111" t="s">
        <v>10</v>
      </c>
      <c r="K4" s="111" t="s">
        <v>83</v>
      </c>
      <c r="L4" s="111" t="s">
        <v>4</v>
      </c>
      <c r="M4" s="111" t="s">
        <v>10</v>
      </c>
      <c r="N4" s="112" t="s">
        <v>83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97" customFormat="1" ht="23.1" customHeight="1">
      <c r="A5" s="325" t="s">
        <v>5</v>
      </c>
      <c r="B5" s="326"/>
      <c r="C5" s="217">
        <f t="shared" ref="C5:H5" si="0">SUM(C7,C32)</f>
        <v>13734</v>
      </c>
      <c r="D5" s="218">
        <f t="shared" si="0"/>
        <v>9966</v>
      </c>
      <c r="E5" s="218">
        <f t="shared" si="0"/>
        <v>3768</v>
      </c>
      <c r="F5" s="218">
        <f t="shared" si="0"/>
        <v>7958</v>
      </c>
      <c r="G5" s="218">
        <f t="shared" si="0"/>
        <v>7242</v>
      </c>
      <c r="H5" s="218">
        <f t="shared" si="0"/>
        <v>716</v>
      </c>
      <c r="I5" s="219">
        <f t="shared" ref="I5:K5" si="1">I7+I32</f>
        <v>23265</v>
      </c>
      <c r="J5" s="220">
        <f t="shared" si="1"/>
        <v>19827</v>
      </c>
      <c r="K5" s="220">
        <f t="shared" si="1"/>
        <v>3438</v>
      </c>
      <c r="L5" s="221">
        <f>L7+L32</f>
        <v>20755</v>
      </c>
      <c r="M5" s="220">
        <f t="shared" ref="M5:N5" si="2">M7+M32</f>
        <v>17528</v>
      </c>
      <c r="N5" s="220">
        <f t="shared" si="2"/>
        <v>3227</v>
      </c>
    </row>
    <row r="6" spans="1:37" s="17" customFormat="1" ht="11.25" customHeight="1">
      <c r="A6" s="113"/>
      <c r="B6" s="114"/>
      <c r="C6" s="115"/>
      <c r="D6" s="115"/>
      <c r="E6" s="115"/>
      <c r="F6" s="115"/>
      <c r="G6" s="115"/>
      <c r="H6" s="115"/>
      <c r="I6" s="116"/>
      <c r="J6" s="18"/>
      <c r="K6" s="18"/>
      <c r="L6" s="117"/>
      <c r="M6" s="18"/>
      <c r="N6" s="18"/>
    </row>
    <row r="7" spans="1:37" s="17" customFormat="1" ht="23.1" customHeight="1">
      <c r="A7" s="327" t="s">
        <v>118</v>
      </c>
      <c r="B7" s="328"/>
      <c r="C7" s="115">
        <f t="shared" ref="C7:H7" si="3">SUM(C9:C30)</f>
        <v>13619</v>
      </c>
      <c r="D7" s="115">
        <f t="shared" si="3"/>
        <v>9890</v>
      </c>
      <c r="E7" s="115">
        <f t="shared" si="3"/>
        <v>3729</v>
      </c>
      <c r="F7" s="115">
        <f t="shared" si="3"/>
        <v>7768</v>
      </c>
      <c r="G7" s="115">
        <f t="shared" si="3"/>
        <v>7094</v>
      </c>
      <c r="H7" s="115">
        <f t="shared" si="3"/>
        <v>674</v>
      </c>
      <c r="I7" s="118">
        <v>22862</v>
      </c>
      <c r="J7" s="119">
        <v>19495</v>
      </c>
      <c r="K7" s="119">
        <v>3367</v>
      </c>
      <c r="L7" s="120">
        <v>20057</v>
      </c>
      <c r="M7" s="119">
        <v>17133</v>
      </c>
      <c r="N7" s="119">
        <v>2924</v>
      </c>
    </row>
    <row r="8" spans="1:37" s="17" customFormat="1" ht="7.5" customHeight="1">
      <c r="A8" s="113"/>
      <c r="B8" s="114"/>
      <c r="C8" s="115"/>
      <c r="D8" s="115"/>
      <c r="E8" s="115"/>
      <c r="F8" s="115"/>
      <c r="G8" s="115"/>
      <c r="H8" s="115"/>
      <c r="I8" s="116"/>
      <c r="J8" s="18"/>
      <c r="K8" s="18"/>
      <c r="L8" s="117"/>
      <c r="M8" s="18"/>
      <c r="N8" s="18"/>
    </row>
    <row r="9" spans="1:37" s="17" customFormat="1" ht="23.1" customHeight="1">
      <c r="A9" s="327" t="s">
        <v>119</v>
      </c>
      <c r="B9" s="328"/>
      <c r="C9" s="115">
        <f>SUM(D9:E9)</f>
        <v>8432</v>
      </c>
      <c r="D9" s="115">
        <v>5432</v>
      </c>
      <c r="E9" s="115">
        <v>3000</v>
      </c>
      <c r="F9" s="115">
        <f>SUM(G9:H9)</f>
        <v>4098</v>
      </c>
      <c r="G9" s="115">
        <v>3709</v>
      </c>
      <c r="H9" s="115">
        <v>389</v>
      </c>
      <c r="I9" s="118">
        <v>9407</v>
      </c>
      <c r="J9" s="119">
        <v>7474</v>
      </c>
      <c r="K9" s="119">
        <v>1933</v>
      </c>
      <c r="L9" s="120">
        <v>8791</v>
      </c>
      <c r="M9" s="119">
        <v>7459</v>
      </c>
      <c r="N9" s="119">
        <v>1332</v>
      </c>
      <c r="O9" s="121"/>
    </row>
    <row r="10" spans="1:37" s="17" customFormat="1" ht="23.1" customHeight="1">
      <c r="A10" s="327" t="s">
        <v>120</v>
      </c>
      <c r="B10" s="328"/>
      <c r="C10" s="115">
        <f t="shared" ref="C10:C32" si="4">SUM(D10:E10)</f>
        <v>496</v>
      </c>
      <c r="D10" s="115">
        <v>392</v>
      </c>
      <c r="E10" s="115">
        <v>104</v>
      </c>
      <c r="F10" s="115">
        <f t="shared" ref="F10:F32" si="5">SUM(G10:H10)</f>
        <v>1044</v>
      </c>
      <c r="G10" s="115">
        <v>919</v>
      </c>
      <c r="H10" s="115">
        <v>125</v>
      </c>
      <c r="I10" s="118">
        <v>4641</v>
      </c>
      <c r="J10" s="119">
        <v>4149</v>
      </c>
      <c r="K10" s="119">
        <v>492</v>
      </c>
      <c r="L10" s="120">
        <v>4136</v>
      </c>
      <c r="M10" s="119">
        <v>3624</v>
      </c>
      <c r="N10" s="119">
        <v>512</v>
      </c>
      <c r="O10" s="121"/>
    </row>
    <row r="11" spans="1:37" s="17" customFormat="1" ht="23.1" customHeight="1">
      <c r="A11" s="327" t="s">
        <v>121</v>
      </c>
      <c r="B11" s="328"/>
      <c r="C11" s="115">
        <f t="shared" si="4"/>
        <v>173</v>
      </c>
      <c r="D11" s="115">
        <v>170</v>
      </c>
      <c r="E11" s="115">
        <v>3</v>
      </c>
      <c r="F11" s="115">
        <f t="shared" si="5"/>
        <v>714</v>
      </c>
      <c r="G11" s="115">
        <v>687</v>
      </c>
      <c r="H11" s="115">
        <v>27</v>
      </c>
      <c r="I11" s="118">
        <v>1430</v>
      </c>
      <c r="J11" s="119">
        <v>1343</v>
      </c>
      <c r="K11" s="119">
        <v>87</v>
      </c>
      <c r="L11" s="120">
        <v>1560</v>
      </c>
      <c r="M11" s="119">
        <v>1447</v>
      </c>
      <c r="N11" s="119">
        <v>113</v>
      </c>
      <c r="O11" s="121"/>
    </row>
    <row r="12" spans="1:37" s="17" customFormat="1" ht="23.1" customHeight="1">
      <c r="A12" s="327" t="s">
        <v>122</v>
      </c>
      <c r="B12" s="328"/>
      <c r="C12" s="115">
        <f t="shared" si="4"/>
        <v>302</v>
      </c>
      <c r="D12" s="115">
        <v>215</v>
      </c>
      <c r="E12" s="115">
        <v>87</v>
      </c>
      <c r="F12" s="115">
        <f t="shared" si="5"/>
        <v>378</v>
      </c>
      <c r="G12" s="115">
        <v>358</v>
      </c>
      <c r="H12" s="115">
        <v>20</v>
      </c>
      <c r="I12" s="118">
        <v>2484</v>
      </c>
      <c r="J12" s="119">
        <v>2072</v>
      </c>
      <c r="K12" s="119">
        <v>412</v>
      </c>
      <c r="L12" s="120">
        <v>1522</v>
      </c>
      <c r="M12" s="119">
        <v>1261</v>
      </c>
      <c r="N12" s="119">
        <v>261</v>
      </c>
      <c r="O12" s="121"/>
    </row>
    <row r="13" spans="1:37" s="17" customFormat="1" ht="23.1" customHeight="1">
      <c r="A13" s="327" t="s">
        <v>123</v>
      </c>
      <c r="B13" s="328"/>
      <c r="C13" s="115">
        <f t="shared" si="4"/>
        <v>45</v>
      </c>
      <c r="D13" s="115">
        <v>38</v>
      </c>
      <c r="E13" s="115">
        <v>7</v>
      </c>
      <c r="F13" s="115">
        <f t="shared" si="5"/>
        <v>48</v>
      </c>
      <c r="G13" s="115">
        <v>44</v>
      </c>
      <c r="H13" s="115">
        <v>4</v>
      </c>
      <c r="I13" s="118">
        <v>224</v>
      </c>
      <c r="J13" s="119">
        <v>186</v>
      </c>
      <c r="K13" s="119">
        <v>38</v>
      </c>
      <c r="L13" s="120">
        <v>238</v>
      </c>
      <c r="M13" s="119">
        <v>125</v>
      </c>
      <c r="N13" s="119">
        <v>113</v>
      </c>
      <c r="O13" s="121"/>
    </row>
    <row r="14" spans="1:37" s="17" customFormat="1" ht="23.1" customHeight="1">
      <c r="A14" s="327" t="s">
        <v>124</v>
      </c>
      <c r="B14" s="328"/>
      <c r="C14" s="115">
        <f t="shared" si="4"/>
        <v>110</v>
      </c>
      <c r="D14" s="115">
        <v>65</v>
      </c>
      <c r="E14" s="115">
        <v>45</v>
      </c>
      <c r="F14" s="115">
        <f t="shared" si="5"/>
        <v>112</v>
      </c>
      <c r="G14" s="115">
        <v>103</v>
      </c>
      <c r="H14" s="115">
        <v>9</v>
      </c>
      <c r="I14" s="118">
        <v>302</v>
      </c>
      <c r="J14" s="119">
        <v>256</v>
      </c>
      <c r="K14" s="119">
        <v>46</v>
      </c>
      <c r="L14" s="120">
        <v>302</v>
      </c>
      <c r="M14" s="119">
        <v>185</v>
      </c>
      <c r="N14" s="119">
        <v>117</v>
      </c>
      <c r="O14" s="121"/>
    </row>
    <row r="15" spans="1:37" s="17" customFormat="1" ht="23.1" customHeight="1">
      <c r="A15" s="327" t="s">
        <v>125</v>
      </c>
      <c r="B15" s="328"/>
      <c r="C15" s="115"/>
      <c r="D15" s="115"/>
      <c r="E15" s="115"/>
      <c r="F15" s="115"/>
      <c r="G15" s="115"/>
      <c r="H15" s="115"/>
      <c r="I15" s="118">
        <v>25</v>
      </c>
      <c r="J15" s="119">
        <v>23</v>
      </c>
      <c r="K15" s="119">
        <v>2</v>
      </c>
      <c r="L15" s="120">
        <v>13</v>
      </c>
      <c r="M15" s="119">
        <v>10</v>
      </c>
      <c r="N15" s="119">
        <v>3</v>
      </c>
      <c r="O15" s="121"/>
    </row>
    <row r="16" spans="1:37" s="17" customFormat="1" ht="23.1" customHeight="1">
      <c r="A16" s="327" t="s">
        <v>126</v>
      </c>
      <c r="B16" s="328"/>
      <c r="C16" s="115">
        <f t="shared" si="4"/>
        <v>31</v>
      </c>
      <c r="D16" s="115">
        <v>31</v>
      </c>
      <c r="E16" s="115">
        <v>0</v>
      </c>
      <c r="F16" s="115">
        <f t="shared" si="5"/>
        <v>18</v>
      </c>
      <c r="G16" s="115">
        <v>18</v>
      </c>
      <c r="H16" s="115">
        <v>0</v>
      </c>
      <c r="I16" s="118">
        <v>166</v>
      </c>
      <c r="J16" s="119">
        <v>160</v>
      </c>
      <c r="K16" s="119">
        <v>6</v>
      </c>
      <c r="L16" s="120">
        <v>175</v>
      </c>
      <c r="M16" s="119">
        <v>163</v>
      </c>
      <c r="N16" s="119">
        <v>12</v>
      </c>
      <c r="O16" s="121"/>
    </row>
    <row r="17" spans="1:15" s="17" customFormat="1" ht="23.1" customHeight="1">
      <c r="A17" s="327" t="s">
        <v>127</v>
      </c>
      <c r="B17" s="328"/>
      <c r="C17" s="115">
        <f t="shared" si="4"/>
        <v>19</v>
      </c>
      <c r="D17" s="115">
        <v>19</v>
      </c>
      <c r="E17" s="115">
        <v>0</v>
      </c>
      <c r="F17" s="115">
        <f t="shared" si="5"/>
        <v>13</v>
      </c>
      <c r="G17" s="115">
        <v>12</v>
      </c>
      <c r="H17" s="115">
        <v>1</v>
      </c>
      <c r="I17" s="118">
        <v>63</v>
      </c>
      <c r="J17" s="119">
        <v>58</v>
      </c>
      <c r="K17" s="119">
        <v>5</v>
      </c>
      <c r="L17" s="120">
        <v>33</v>
      </c>
      <c r="M17" s="119">
        <v>21</v>
      </c>
      <c r="N17" s="119">
        <v>12</v>
      </c>
      <c r="O17" s="121"/>
    </row>
    <row r="18" spans="1:15" s="17" customFormat="1" ht="23.1" customHeight="1">
      <c r="A18" s="327" t="s">
        <v>128</v>
      </c>
      <c r="B18" s="328"/>
      <c r="C18" s="115">
        <f t="shared" si="4"/>
        <v>7</v>
      </c>
      <c r="D18" s="115">
        <v>7</v>
      </c>
      <c r="E18" s="115">
        <v>0</v>
      </c>
      <c r="F18" s="115">
        <f t="shared" si="5"/>
        <v>15</v>
      </c>
      <c r="G18" s="115">
        <v>11</v>
      </c>
      <c r="H18" s="115">
        <v>4</v>
      </c>
      <c r="I18" s="118">
        <v>22</v>
      </c>
      <c r="J18" s="119">
        <v>22</v>
      </c>
      <c r="K18" s="122" t="s">
        <v>9</v>
      </c>
      <c r="L18" s="120">
        <v>41</v>
      </c>
      <c r="M18" s="119">
        <v>28</v>
      </c>
      <c r="N18" s="119">
        <v>13</v>
      </c>
      <c r="O18" s="121"/>
    </row>
    <row r="19" spans="1:15" s="17" customFormat="1" ht="23.1" customHeight="1">
      <c r="A19" s="327" t="s">
        <v>129</v>
      </c>
      <c r="B19" s="328"/>
      <c r="C19" s="115">
        <f t="shared" si="4"/>
        <v>79</v>
      </c>
      <c r="D19" s="115">
        <v>22</v>
      </c>
      <c r="E19" s="115">
        <v>57</v>
      </c>
      <c r="F19" s="115">
        <f t="shared" si="5"/>
        <v>90</v>
      </c>
      <c r="G19" s="115">
        <v>84</v>
      </c>
      <c r="H19" s="115">
        <v>6</v>
      </c>
      <c r="I19" s="118">
        <v>159</v>
      </c>
      <c r="J19" s="119">
        <v>135</v>
      </c>
      <c r="K19" s="119">
        <v>24</v>
      </c>
      <c r="L19" s="120">
        <v>377</v>
      </c>
      <c r="M19" s="119">
        <v>281</v>
      </c>
      <c r="N19" s="119">
        <v>96</v>
      </c>
      <c r="O19" s="121"/>
    </row>
    <row r="20" spans="1:15" s="17" customFormat="1" ht="23.1" customHeight="1">
      <c r="A20" s="327" t="s">
        <v>130</v>
      </c>
      <c r="B20" s="328"/>
      <c r="C20" s="115"/>
      <c r="D20" s="115"/>
      <c r="E20" s="115"/>
      <c r="F20" s="115"/>
      <c r="G20" s="115"/>
      <c r="H20" s="115"/>
      <c r="I20" s="118">
        <v>123</v>
      </c>
      <c r="J20" s="119">
        <v>122</v>
      </c>
      <c r="K20" s="119">
        <v>1</v>
      </c>
      <c r="L20" s="120">
        <v>151</v>
      </c>
      <c r="M20" s="119">
        <v>141</v>
      </c>
      <c r="N20" s="119">
        <v>10</v>
      </c>
      <c r="O20" s="121"/>
    </row>
    <row r="21" spans="1:15" s="17" customFormat="1" ht="23.1" customHeight="1">
      <c r="A21" s="327" t="s">
        <v>131</v>
      </c>
      <c r="B21" s="328"/>
      <c r="C21" s="115"/>
      <c r="D21" s="115"/>
      <c r="E21" s="115"/>
      <c r="F21" s="115"/>
      <c r="G21" s="115"/>
      <c r="H21" s="115"/>
      <c r="I21" s="118">
        <v>48</v>
      </c>
      <c r="J21" s="119">
        <v>48</v>
      </c>
      <c r="K21" s="122" t="s">
        <v>9</v>
      </c>
      <c r="L21" s="120">
        <v>41</v>
      </c>
      <c r="M21" s="119">
        <v>31</v>
      </c>
      <c r="N21" s="119">
        <v>10</v>
      </c>
      <c r="O21" s="121"/>
    </row>
    <row r="22" spans="1:15" s="17" customFormat="1" ht="23.1" customHeight="1">
      <c r="A22" s="327" t="s">
        <v>132</v>
      </c>
      <c r="B22" s="328"/>
      <c r="C22" s="115">
        <f t="shared" si="4"/>
        <v>2994</v>
      </c>
      <c r="D22" s="115">
        <v>2969</v>
      </c>
      <c r="E22" s="115">
        <v>25</v>
      </c>
      <c r="F22" s="115">
        <f t="shared" si="5"/>
        <v>281</v>
      </c>
      <c r="G22" s="115">
        <v>253</v>
      </c>
      <c r="H22" s="115">
        <v>28</v>
      </c>
      <c r="I22" s="118">
        <v>2370</v>
      </c>
      <c r="J22" s="119">
        <v>2339</v>
      </c>
      <c r="K22" s="119">
        <v>31</v>
      </c>
      <c r="L22" s="120">
        <v>586</v>
      </c>
      <c r="M22" s="119">
        <v>477</v>
      </c>
      <c r="N22" s="119">
        <v>109</v>
      </c>
      <c r="O22" s="121"/>
    </row>
    <row r="23" spans="1:15" s="17" customFormat="1" ht="23.1" customHeight="1">
      <c r="A23" s="327" t="s">
        <v>133</v>
      </c>
      <c r="B23" s="328"/>
      <c r="C23" s="115">
        <f t="shared" si="4"/>
        <v>611</v>
      </c>
      <c r="D23" s="123">
        <v>389</v>
      </c>
      <c r="E23" s="123">
        <v>222</v>
      </c>
      <c r="F23" s="115">
        <f t="shared" si="5"/>
        <v>357</v>
      </c>
      <c r="G23" s="123">
        <v>320</v>
      </c>
      <c r="H23" s="123">
        <v>37</v>
      </c>
      <c r="I23" s="118">
        <v>581</v>
      </c>
      <c r="J23" s="119">
        <v>366</v>
      </c>
      <c r="K23" s="119">
        <v>215</v>
      </c>
      <c r="L23" s="120">
        <v>603</v>
      </c>
      <c r="M23" s="119">
        <v>536</v>
      </c>
      <c r="N23" s="119">
        <v>67</v>
      </c>
      <c r="O23" s="121"/>
    </row>
    <row r="24" spans="1:15" s="17" customFormat="1" ht="23.1" customHeight="1">
      <c r="A24" s="327" t="s">
        <v>134</v>
      </c>
      <c r="B24" s="328"/>
      <c r="C24" s="115">
        <f t="shared" si="4"/>
        <v>62</v>
      </c>
      <c r="D24" s="123">
        <v>60</v>
      </c>
      <c r="E24" s="123">
        <v>2</v>
      </c>
      <c r="F24" s="115">
        <f t="shared" si="5"/>
        <v>503</v>
      </c>
      <c r="G24" s="123">
        <v>487</v>
      </c>
      <c r="H24" s="123">
        <v>16</v>
      </c>
      <c r="I24" s="118">
        <v>270</v>
      </c>
      <c r="J24" s="119">
        <v>267</v>
      </c>
      <c r="K24" s="119">
        <v>3</v>
      </c>
      <c r="L24" s="120">
        <v>1054</v>
      </c>
      <c r="M24" s="119">
        <v>973</v>
      </c>
      <c r="N24" s="119">
        <v>81</v>
      </c>
      <c r="O24" s="121"/>
    </row>
    <row r="25" spans="1:15" s="17" customFormat="1" ht="23.1" customHeight="1">
      <c r="A25" s="327" t="s">
        <v>135</v>
      </c>
      <c r="B25" s="328"/>
      <c r="C25" s="115">
        <f t="shared" si="4"/>
        <v>258</v>
      </c>
      <c r="D25" s="123">
        <v>81</v>
      </c>
      <c r="E25" s="123">
        <v>177</v>
      </c>
      <c r="F25" s="115">
        <f t="shared" si="5"/>
        <v>97</v>
      </c>
      <c r="G25" s="123">
        <v>89</v>
      </c>
      <c r="H25" s="123">
        <v>8</v>
      </c>
      <c r="I25" s="118">
        <v>278</v>
      </c>
      <c r="J25" s="119">
        <v>249</v>
      </c>
      <c r="K25" s="119">
        <v>29</v>
      </c>
      <c r="L25" s="120">
        <v>187</v>
      </c>
      <c r="M25" s="119">
        <v>145</v>
      </c>
      <c r="N25" s="119">
        <v>42</v>
      </c>
      <c r="O25" s="121"/>
    </row>
    <row r="26" spans="1:15" s="17" customFormat="1" ht="23.25" customHeight="1">
      <c r="A26" s="327" t="s">
        <v>136</v>
      </c>
      <c r="B26" s="328"/>
      <c r="C26" s="115"/>
      <c r="D26" s="115"/>
      <c r="E26" s="115"/>
      <c r="F26" s="115"/>
      <c r="G26" s="115"/>
      <c r="H26" s="115"/>
      <c r="I26" s="118">
        <v>7</v>
      </c>
      <c r="J26" s="119">
        <v>7</v>
      </c>
      <c r="K26" s="122" t="s">
        <v>9</v>
      </c>
      <c r="L26" s="120">
        <v>6</v>
      </c>
      <c r="M26" s="119">
        <v>4</v>
      </c>
      <c r="N26" s="119">
        <v>2</v>
      </c>
      <c r="O26" s="121"/>
    </row>
    <row r="27" spans="1:15" s="17" customFormat="1" ht="23.1" customHeight="1">
      <c r="A27" s="327" t="s">
        <v>137</v>
      </c>
      <c r="B27" s="328"/>
      <c r="C27" s="115"/>
      <c r="D27" s="115"/>
      <c r="E27" s="115"/>
      <c r="F27" s="115"/>
      <c r="G27" s="115"/>
      <c r="H27" s="115"/>
      <c r="I27" s="118">
        <v>22</v>
      </c>
      <c r="J27" s="119">
        <v>22</v>
      </c>
      <c r="K27" s="122" t="s">
        <v>9</v>
      </c>
      <c r="L27" s="120">
        <v>21</v>
      </c>
      <c r="M27" s="119">
        <v>21</v>
      </c>
      <c r="N27" s="122" t="s">
        <v>9</v>
      </c>
      <c r="O27" s="121"/>
    </row>
    <row r="28" spans="1:15" s="17" customFormat="1" ht="23.1" customHeight="1">
      <c r="A28" s="327" t="s">
        <v>138</v>
      </c>
      <c r="B28" s="328"/>
      <c r="C28" s="115"/>
      <c r="D28" s="115"/>
      <c r="E28" s="115"/>
      <c r="F28" s="115"/>
      <c r="G28" s="115"/>
      <c r="H28" s="115"/>
      <c r="I28" s="118">
        <v>148</v>
      </c>
      <c r="J28" s="119">
        <v>108</v>
      </c>
      <c r="K28" s="119">
        <v>40</v>
      </c>
      <c r="L28" s="120">
        <v>53</v>
      </c>
      <c r="M28" s="119">
        <v>47</v>
      </c>
      <c r="N28" s="119">
        <v>6</v>
      </c>
      <c r="O28" s="121"/>
    </row>
    <row r="29" spans="1:15" s="17" customFormat="1" ht="23.1" customHeight="1">
      <c r="A29" s="327" t="s">
        <v>139</v>
      </c>
      <c r="B29" s="328"/>
      <c r="C29" s="115"/>
      <c r="D29" s="115"/>
      <c r="E29" s="115"/>
      <c r="F29" s="115"/>
      <c r="G29" s="115"/>
      <c r="H29" s="115"/>
      <c r="I29" s="118">
        <v>92</v>
      </c>
      <c r="J29" s="119">
        <v>89</v>
      </c>
      <c r="K29" s="119">
        <v>3</v>
      </c>
      <c r="L29" s="120">
        <v>164</v>
      </c>
      <c r="M29" s="119">
        <v>152</v>
      </c>
      <c r="N29" s="119">
        <v>12</v>
      </c>
      <c r="O29" s="121"/>
    </row>
    <row r="30" spans="1:15" s="17" customFormat="1" ht="23.1" customHeight="1">
      <c r="A30" s="327" t="s">
        <v>140</v>
      </c>
      <c r="B30" s="328"/>
      <c r="C30" s="115"/>
      <c r="D30" s="115"/>
      <c r="E30" s="115"/>
      <c r="F30" s="115"/>
      <c r="G30" s="115"/>
      <c r="H30" s="115"/>
      <c r="I30" s="116">
        <v>0</v>
      </c>
      <c r="J30" s="18">
        <v>0</v>
      </c>
      <c r="K30" s="19">
        <v>0</v>
      </c>
      <c r="L30" s="120">
        <v>3</v>
      </c>
      <c r="M30" s="119">
        <v>2</v>
      </c>
      <c r="N30" s="119">
        <v>1</v>
      </c>
    </row>
    <row r="31" spans="1:15" s="17" customFormat="1" ht="7.5" customHeight="1">
      <c r="A31" s="113"/>
      <c r="B31" s="114"/>
      <c r="C31" s="115"/>
      <c r="D31" s="123"/>
      <c r="E31" s="115"/>
      <c r="F31" s="115"/>
      <c r="G31" s="115"/>
      <c r="H31" s="115"/>
      <c r="I31" s="116"/>
      <c r="J31" s="18"/>
      <c r="K31" s="18"/>
      <c r="L31" s="117"/>
      <c r="M31" s="18"/>
      <c r="N31" s="18"/>
    </row>
    <row r="32" spans="1:15" s="17" customFormat="1" ht="23.1" customHeight="1">
      <c r="A32" s="327" t="s">
        <v>141</v>
      </c>
      <c r="B32" s="328"/>
      <c r="C32" s="115">
        <f t="shared" si="4"/>
        <v>115</v>
      </c>
      <c r="D32" s="123">
        <v>76</v>
      </c>
      <c r="E32" s="115">
        <v>39</v>
      </c>
      <c r="F32" s="115">
        <f t="shared" si="5"/>
        <v>190</v>
      </c>
      <c r="G32" s="115">
        <v>148</v>
      </c>
      <c r="H32" s="115">
        <v>42</v>
      </c>
      <c r="I32" s="118">
        <v>403</v>
      </c>
      <c r="J32" s="119">
        <v>332</v>
      </c>
      <c r="K32" s="119">
        <v>71</v>
      </c>
      <c r="L32" s="120">
        <v>698</v>
      </c>
      <c r="M32" s="119">
        <v>395</v>
      </c>
      <c r="N32" s="119">
        <v>303</v>
      </c>
    </row>
    <row r="33" spans="1:14" s="17" customFormat="1" ht="7.5" customHeight="1" thickBot="1">
      <c r="A33" s="124"/>
      <c r="B33" s="125"/>
      <c r="C33" s="126"/>
      <c r="D33" s="126"/>
      <c r="E33" s="126"/>
      <c r="F33" s="126"/>
      <c r="G33" s="126"/>
      <c r="H33" s="126"/>
      <c r="I33" s="127"/>
      <c r="J33" s="128"/>
      <c r="K33" s="128"/>
      <c r="L33" s="129"/>
      <c r="M33" s="94"/>
      <c r="N33" s="94"/>
    </row>
    <row r="34" spans="1:14" s="97" customFormat="1" ht="12">
      <c r="G34" s="130"/>
      <c r="L34" s="131"/>
      <c r="N34" s="132" t="s">
        <v>142</v>
      </c>
    </row>
  </sheetData>
  <mergeCells count="26">
    <mergeCell ref="A1:N1"/>
    <mergeCell ref="A32:B32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5:B5"/>
    <mergeCell ref="A7:B7"/>
    <mergeCell ref="A9:B9"/>
    <mergeCell ref="A10:B10"/>
    <mergeCell ref="A11:B11"/>
  </mergeCells>
  <phoneticPr fontId="11"/>
  <printOptions horizontalCentered="1"/>
  <pageMargins left="0.32" right="0.37" top="0.76" bottom="0.53" header="0.51181102362204722" footer="0.51181102362204722"/>
  <pageSetup paperSize="9" firstPageNumber="39" orientation="portrait" useFirstPageNumber="1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0"/>
  <sheetViews>
    <sheetView tabSelected="1" defaultGridColor="0" view="pageBreakPreview" colorId="22" zoomScaleNormal="87" workbookViewId="0">
      <selection sqref="A1:H1"/>
    </sheetView>
  </sheetViews>
  <sheetFormatPr defaultColWidth="10" defaultRowHeight="12"/>
  <cols>
    <col min="1" max="1" width="3.140625" style="6" customWidth="1"/>
    <col min="2" max="2" width="11" style="6" customWidth="1"/>
    <col min="3" max="3" width="14.42578125" style="6" customWidth="1"/>
    <col min="4" max="8" width="13.7109375" style="6" customWidth="1"/>
    <col min="9" max="254" width="10" style="6"/>
    <col min="255" max="255" width="3.140625" style="6" customWidth="1"/>
    <col min="256" max="256" width="11" style="6" customWidth="1"/>
    <col min="257" max="257" width="14.42578125" style="6" customWidth="1"/>
    <col min="258" max="262" width="13" style="6" customWidth="1"/>
    <col min="263" max="510" width="10" style="6"/>
    <col min="511" max="511" width="3.140625" style="6" customWidth="1"/>
    <col min="512" max="512" width="11" style="6" customWidth="1"/>
    <col min="513" max="513" width="14.42578125" style="6" customWidth="1"/>
    <col min="514" max="518" width="13" style="6" customWidth="1"/>
    <col min="519" max="766" width="10" style="6"/>
    <col min="767" max="767" width="3.140625" style="6" customWidth="1"/>
    <col min="768" max="768" width="11" style="6" customWidth="1"/>
    <col min="769" max="769" width="14.42578125" style="6" customWidth="1"/>
    <col min="770" max="774" width="13" style="6" customWidth="1"/>
    <col min="775" max="1022" width="10" style="6"/>
    <col min="1023" max="1023" width="3.140625" style="6" customWidth="1"/>
    <col min="1024" max="1024" width="11" style="6" customWidth="1"/>
    <col min="1025" max="1025" width="14.42578125" style="6" customWidth="1"/>
    <col min="1026" max="1030" width="13" style="6" customWidth="1"/>
    <col min="1031" max="1278" width="10" style="6"/>
    <col min="1279" max="1279" width="3.140625" style="6" customWidth="1"/>
    <col min="1280" max="1280" width="11" style="6" customWidth="1"/>
    <col min="1281" max="1281" width="14.42578125" style="6" customWidth="1"/>
    <col min="1282" max="1286" width="13" style="6" customWidth="1"/>
    <col min="1287" max="1534" width="10" style="6"/>
    <col min="1535" max="1535" width="3.140625" style="6" customWidth="1"/>
    <col min="1536" max="1536" width="11" style="6" customWidth="1"/>
    <col min="1537" max="1537" width="14.42578125" style="6" customWidth="1"/>
    <col min="1538" max="1542" width="13" style="6" customWidth="1"/>
    <col min="1543" max="1790" width="10" style="6"/>
    <col min="1791" max="1791" width="3.140625" style="6" customWidth="1"/>
    <col min="1792" max="1792" width="11" style="6" customWidth="1"/>
    <col min="1793" max="1793" width="14.42578125" style="6" customWidth="1"/>
    <col min="1794" max="1798" width="13" style="6" customWidth="1"/>
    <col min="1799" max="2046" width="10" style="6"/>
    <col min="2047" max="2047" width="3.140625" style="6" customWidth="1"/>
    <col min="2048" max="2048" width="11" style="6" customWidth="1"/>
    <col min="2049" max="2049" width="14.42578125" style="6" customWidth="1"/>
    <col min="2050" max="2054" width="13" style="6" customWidth="1"/>
    <col min="2055" max="2302" width="10" style="6"/>
    <col min="2303" max="2303" width="3.140625" style="6" customWidth="1"/>
    <col min="2304" max="2304" width="11" style="6" customWidth="1"/>
    <col min="2305" max="2305" width="14.42578125" style="6" customWidth="1"/>
    <col min="2306" max="2310" width="13" style="6" customWidth="1"/>
    <col min="2311" max="2558" width="10" style="6"/>
    <col min="2559" max="2559" width="3.140625" style="6" customWidth="1"/>
    <col min="2560" max="2560" width="11" style="6" customWidth="1"/>
    <col min="2561" max="2561" width="14.42578125" style="6" customWidth="1"/>
    <col min="2562" max="2566" width="13" style="6" customWidth="1"/>
    <col min="2567" max="2814" width="10" style="6"/>
    <col min="2815" max="2815" width="3.140625" style="6" customWidth="1"/>
    <col min="2816" max="2816" width="11" style="6" customWidth="1"/>
    <col min="2817" max="2817" width="14.42578125" style="6" customWidth="1"/>
    <col min="2818" max="2822" width="13" style="6" customWidth="1"/>
    <col min="2823" max="3070" width="10" style="6"/>
    <col min="3071" max="3071" width="3.140625" style="6" customWidth="1"/>
    <col min="3072" max="3072" width="11" style="6" customWidth="1"/>
    <col min="3073" max="3073" width="14.42578125" style="6" customWidth="1"/>
    <col min="3074" max="3078" width="13" style="6" customWidth="1"/>
    <col min="3079" max="3326" width="10" style="6"/>
    <col min="3327" max="3327" width="3.140625" style="6" customWidth="1"/>
    <col min="3328" max="3328" width="11" style="6" customWidth="1"/>
    <col min="3329" max="3329" width="14.42578125" style="6" customWidth="1"/>
    <col min="3330" max="3334" width="13" style="6" customWidth="1"/>
    <col min="3335" max="3582" width="10" style="6"/>
    <col min="3583" max="3583" width="3.140625" style="6" customWidth="1"/>
    <col min="3584" max="3584" width="11" style="6" customWidth="1"/>
    <col min="3585" max="3585" width="14.42578125" style="6" customWidth="1"/>
    <col min="3586" max="3590" width="13" style="6" customWidth="1"/>
    <col min="3591" max="3838" width="10" style="6"/>
    <col min="3839" max="3839" width="3.140625" style="6" customWidth="1"/>
    <col min="3840" max="3840" width="11" style="6" customWidth="1"/>
    <col min="3841" max="3841" width="14.42578125" style="6" customWidth="1"/>
    <col min="3842" max="3846" width="13" style="6" customWidth="1"/>
    <col min="3847" max="4094" width="10" style="6"/>
    <col min="4095" max="4095" width="3.140625" style="6" customWidth="1"/>
    <col min="4096" max="4096" width="11" style="6" customWidth="1"/>
    <col min="4097" max="4097" width="14.42578125" style="6" customWidth="1"/>
    <col min="4098" max="4102" width="13" style="6" customWidth="1"/>
    <col min="4103" max="4350" width="10" style="6"/>
    <col min="4351" max="4351" width="3.140625" style="6" customWidth="1"/>
    <col min="4352" max="4352" width="11" style="6" customWidth="1"/>
    <col min="4353" max="4353" width="14.42578125" style="6" customWidth="1"/>
    <col min="4354" max="4358" width="13" style="6" customWidth="1"/>
    <col min="4359" max="4606" width="10" style="6"/>
    <col min="4607" max="4607" width="3.140625" style="6" customWidth="1"/>
    <col min="4608" max="4608" width="11" style="6" customWidth="1"/>
    <col min="4609" max="4609" width="14.42578125" style="6" customWidth="1"/>
    <col min="4610" max="4614" width="13" style="6" customWidth="1"/>
    <col min="4615" max="4862" width="10" style="6"/>
    <col min="4863" max="4863" width="3.140625" style="6" customWidth="1"/>
    <col min="4864" max="4864" width="11" style="6" customWidth="1"/>
    <col min="4865" max="4865" width="14.42578125" style="6" customWidth="1"/>
    <col min="4866" max="4870" width="13" style="6" customWidth="1"/>
    <col min="4871" max="5118" width="10" style="6"/>
    <col min="5119" max="5119" width="3.140625" style="6" customWidth="1"/>
    <col min="5120" max="5120" width="11" style="6" customWidth="1"/>
    <col min="5121" max="5121" width="14.42578125" style="6" customWidth="1"/>
    <col min="5122" max="5126" width="13" style="6" customWidth="1"/>
    <col min="5127" max="5374" width="10" style="6"/>
    <col min="5375" max="5375" width="3.140625" style="6" customWidth="1"/>
    <col min="5376" max="5376" width="11" style="6" customWidth="1"/>
    <col min="5377" max="5377" width="14.42578125" style="6" customWidth="1"/>
    <col min="5378" max="5382" width="13" style="6" customWidth="1"/>
    <col min="5383" max="5630" width="10" style="6"/>
    <col min="5631" max="5631" width="3.140625" style="6" customWidth="1"/>
    <col min="5632" max="5632" width="11" style="6" customWidth="1"/>
    <col min="5633" max="5633" width="14.42578125" style="6" customWidth="1"/>
    <col min="5634" max="5638" width="13" style="6" customWidth="1"/>
    <col min="5639" max="5886" width="10" style="6"/>
    <col min="5887" max="5887" width="3.140625" style="6" customWidth="1"/>
    <col min="5888" max="5888" width="11" style="6" customWidth="1"/>
    <col min="5889" max="5889" width="14.42578125" style="6" customWidth="1"/>
    <col min="5890" max="5894" width="13" style="6" customWidth="1"/>
    <col min="5895" max="6142" width="10" style="6"/>
    <col min="6143" max="6143" width="3.140625" style="6" customWidth="1"/>
    <col min="6144" max="6144" width="11" style="6" customWidth="1"/>
    <col min="6145" max="6145" width="14.42578125" style="6" customWidth="1"/>
    <col min="6146" max="6150" width="13" style="6" customWidth="1"/>
    <col min="6151" max="6398" width="10" style="6"/>
    <col min="6399" max="6399" width="3.140625" style="6" customWidth="1"/>
    <col min="6400" max="6400" width="11" style="6" customWidth="1"/>
    <col min="6401" max="6401" width="14.42578125" style="6" customWidth="1"/>
    <col min="6402" max="6406" width="13" style="6" customWidth="1"/>
    <col min="6407" max="6654" width="10" style="6"/>
    <col min="6655" max="6655" width="3.140625" style="6" customWidth="1"/>
    <col min="6656" max="6656" width="11" style="6" customWidth="1"/>
    <col min="6657" max="6657" width="14.42578125" style="6" customWidth="1"/>
    <col min="6658" max="6662" width="13" style="6" customWidth="1"/>
    <col min="6663" max="6910" width="10" style="6"/>
    <col min="6911" max="6911" width="3.140625" style="6" customWidth="1"/>
    <col min="6912" max="6912" width="11" style="6" customWidth="1"/>
    <col min="6913" max="6913" width="14.42578125" style="6" customWidth="1"/>
    <col min="6914" max="6918" width="13" style="6" customWidth="1"/>
    <col min="6919" max="7166" width="10" style="6"/>
    <col min="7167" max="7167" width="3.140625" style="6" customWidth="1"/>
    <col min="7168" max="7168" width="11" style="6" customWidth="1"/>
    <col min="7169" max="7169" width="14.42578125" style="6" customWidth="1"/>
    <col min="7170" max="7174" width="13" style="6" customWidth="1"/>
    <col min="7175" max="7422" width="10" style="6"/>
    <col min="7423" max="7423" width="3.140625" style="6" customWidth="1"/>
    <col min="7424" max="7424" width="11" style="6" customWidth="1"/>
    <col min="7425" max="7425" width="14.42578125" style="6" customWidth="1"/>
    <col min="7426" max="7430" width="13" style="6" customWidth="1"/>
    <col min="7431" max="7678" width="10" style="6"/>
    <col min="7679" max="7679" width="3.140625" style="6" customWidth="1"/>
    <col min="7680" max="7680" width="11" style="6" customWidth="1"/>
    <col min="7681" max="7681" width="14.42578125" style="6" customWidth="1"/>
    <col min="7682" max="7686" width="13" style="6" customWidth="1"/>
    <col min="7687" max="7934" width="10" style="6"/>
    <col min="7935" max="7935" width="3.140625" style="6" customWidth="1"/>
    <col min="7936" max="7936" width="11" style="6" customWidth="1"/>
    <col min="7937" max="7937" width="14.42578125" style="6" customWidth="1"/>
    <col min="7938" max="7942" width="13" style="6" customWidth="1"/>
    <col min="7943" max="8190" width="10" style="6"/>
    <col min="8191" max="8191" width="3.140625" style="6" customWidth="1"/>
    <col min="8192" max="8192" width="11" style="6" customWidth="1"/>
    <col min="8193" max="8193" width="14.42578125" style="6" customWidth="1"/>
    <col min="8194" max="8198" width="13" style="6" customWidth="1"/>
    <col min="8199" max="8446" width="10" style="6"/>
    <col min="8447" max="8447" width="3.140625" style="6" customWidth="1"/>
    <col min="8448" max="8448" width="11" style="6" customWidth="1"/>
    <col min="8449" max="8449" width="14.42578125" style="6" customWidth="1"/>
    <col min="8450" max="8454" width="13" style="6" customWidth="1"/>
    <col min="8455" max="8702" width="10" style="6"/>
    <col min="8703" max="8703" width="3.140625" style="6" customWidth="1"/>
    <col min="8704" max="8704" width="11" style="6" customWidth="1"/>
    <col min="8705" max="8705" width="14.42578125" style="6" customWidth="1"/>
    <col min="8706" max="8710" width="13" style="6" customWidth="1"/>
    <col min="8711" max="8958" width="10" style="6"/>
    <col min="8959" max="8959" width="3.140625" style="6" customWidth="1"/>
    <col min="8960" max="8960" width="11" style="6" customWidth="1"/>
    <col min="8961" max="8961" width="14.42578125" style="6" customWidth="1"/>
    <col min="8962" max="8966" width="13" style="6" customWidth="1"/>
    <col min="8967" max="9214" width="10" style="6"/>
    <col min="9215" max="9215" width="3.140625" style="6" customWidth="1"/>
    <col min="9216" max="9216" width="11" style="6" customWidth="1"/>
    <col min="9217" max="9217" width="14.42578125" style="6" customWidth="1"/>
    <col min="9218" max="9222" width="13" style="6" customWidth="1"/>
    <col min="9223" max="9470" width="10" style="6"/>
    <col min="9471" max="9471" width="3.140625" style="6" customWidth="1"/>
    <col min="9472" max="9472" width="11" style="6" customWidth="1"/>
    <col min="9473" max="9473" width="14.42578125" style="6" customWidth="1"/>
    <col min="9474" max="9478" width="13" style="6" customWidth="1"/>
    <col min="9479" max="9726" width="10" style="6"/>
    <col min="9727" max="9727" width="3.140625" style="6" customWidth="1"/>
    <col min="9728" max="9728" width="11" style="6" customWidth="1"/>
    <col min="9729" max="9729" width="14.42578125" style="6" customWidth="1"/>
    <col min="9730" max="9734" width="13" style="6" customWidth="1"/>
    <col min="9735" max="9982" width="10" style="6"/>
    <col min="9983" max="9983" width="3.140625" style="6" customWidth="1"/>
    <col min="9984" max="9984" width="11" style="6" customWidth="1"/>
    <col min="9985" max="9985" width="14.42578125" style="6" customWidth="1"/>
    <col min="9986" max="9990" width="13" style="6" customWidth="1"/>
    <col min="9991" max="10238" width="10" style="6"/>
    <col min="10239" max="10239" width="3.140625" style="6" customWidth="1"/>
    <col min="10240" max="10240" width="11" style="6" customWidth="1"/>
    <col min="10241" max="10241" width="14.42578125" style="6" customWidth="1"/>
    <col min="10242" max="10246" width="13" style="6" customWidth="1"/>
    <col min="10247" max="10494" width="10" style="6"/>
    <col min="10495" max="10495" width="3.140625" style="6" customWidth="1"/>
    <col min="10496" max="10496" width="11" style="6" customWidth="1"/>
    <col min="10497" max="10497" width="14.42578125" style="6" customWidth="1"/>
    <col min="10498" max="10502" width="13" style="6" customWidth="1"/>
    <col min="10503" max="10750" width="10" style="6"/>
    <col min="10751" max="10751" width="3.140625" style="6" customWidth="1"/>
    <col min="10752" max="10752" width="11" style="6" customWidth="1"/>
    <col min="10753" max="10753" width="14.42578125" style="6" customWidth="1"/>
    <col min="10754" max="10758" width="13" style="6" customWidth="1"/>
    <col min="10759" max="11006" width="10" style="6"/>
    <col min="11007" max="11007" width="3.140625" style="6" customWidth="1"/>
    <col min="11008" max="11008" width="11" style="6" customWidth="1"/>
    <col min="11009" max="11009" width="14.42578125" style="6" customWidth="1"/>
    <col min="11010" max="11014" width="13" style="6" customWidth="1"/>
    <col min="11015" max="11262" width="10" style="6"/>
    <col min="11263" max="11263" width="3.140625" style="6" customWidth="1"/>
    <col min="11264" max="11264" width="11" style="6" customWidth="1"/>
    <col min="11265" max="11265" width="14.42578125" style="6" customWidth="1"/>
    <col min="11266" max="11270" width="13" style="6" customWidth="1"/>
    <col min="11271" max="11518" width="10" style="6"/>
    <col min="11519" max="11519" width="3.140625" style="6" customWidth="1"/>
    <col min="11520" max="11520" width="11" style="6" customWidth="1"/>
    <col min="11521" max="11521" width="14.42578125" style="6" customWidth="1"/>
    <col min="11522" max="11526" width="13" style="6" customWidth="1"/>
    <col min="11527" max="11774" width="10" style="6"/>
    <col min="11775" max="11775" width="3.140625" style="6" customWidth="1"/>
    <col min="11776" max="11776" width="11" style="6" customWidth="1"/>
    <col min="11777" max="11777" width="14.42578125" style="6" customWidth="1"/>
    <col min="11778" max="11782" width="13" style="6" customWidth="1"/>
    <col min="11783" max="12030" width="10" style="6"/>
    <col min="12031" max="12031" width="3.140625" style="6" customWidth="1"/>
    <col min="12032" max="12032" width="11" style="6" customWidth="1"/>
    <col min="12033" max="12033" width="14.42578125" style="6" customWidth="1"/>
    <col min="12034" max="12038" width="13" style="6" customWidth="1"/>
    <col min="12039" max="12286" width="10" style="6"/>
    <col min="12287" max="12287" width="3.140625" style="6" customWidth="1"/>
    <col min="12288" max="12288" width="11" style="6" customWidth="1"/>
    <col min="12289" max="12289" width="14.42578125" style="6" customWidth="1"/>
    <col min="12290" max="12294" width="13" style="6" customWidth="1"/>
    <col min="12295" max="12542" width="10" style="6"/>
    <col min="12543" max="12543" width="3.140625" style="6" customWidth="1"/>
    <col min="12544" max="12544" width="11" style="6" customWidth="1"/>
    <col min="12545" max="12545" width="14.42578125" style="6" customWidth="1"/>
    <col min="12546" max="12550" width="13" style="6" customWidth="1"/>
    <col min="12551" max="12798" width="10" style="6"/>
    <col min="12799" max="12799" width="3.140625" style="6" customWidth="1"/>
    <col min="12800" max="12800" width="11" style="6" customWidth="1"/>
    <col min="12801" max="12801" width="14.42578125" style="6" customWidth="1"/>
    <col min="12802" max="12806" width="13" style="6" customWidth="1"/>
    <col min="12807" max="13054" width="10" style="6"/>
    <col min="13055" max="13055" width="3.140625" style="6" customWidth="1"/>
    <col min="13056" max="13056" width="11" style="6" customWidth="1"/>
    <col min="13057" max="13057" width="14.42578125" style="6" customWidth="1"/>
    <col min="13058" max="13062" width="13" style="6" customWidth="1"/>
    <col min="13063" max="13310" width="10" style="6"/>
    <col min="13311" max="13311" width="3.140625" style="6" customWidth="1"/>
    <col min="13312" max="13312" width="11" style="6" customWidth="1"/>
    <col min="13313" max="13313" width="14.42578125" style="6" customWidth="1"/>
    <col min="13314" max="13318" width="13" style="6" customWidth="1"/>
    <col min="13319" max="13566" width="10" style="6"/>
    <col min="13567" max="13567" width="3.140625" style="6" customWidth="1"/>
    <col min="13568" max="13568" width="11" style="6" customWidth="1"/>
    <col min="13569" max="13569" width="14.42578125" style="6" customWidth="1"/>
    <col min="13570" max="13574" width="13" style="6" customWidth="1"/>
    <col min="13575" max="13822" width="10" style="6"/>
    <col min="13823" max="13823" width="3.140625" style="6" customWidth="1"/>
    <col min="13824" max="13824" width="11" style="6" customWidth="1"/>
    <col min="13825" max="13825" width="14.42578125" style="6" customWidth="1"/>
    <col min="13826" max="13830" width="13" style="6" customWidth="1"/>
    <col min="13831" max="14078" width="10" style="6"/>
    <col min="14079" max="14079" width="3.140625" style="6" customWidth="1"/>
    <col min="14080" max="14080" width="11" style="6" customWidth="1"/>
    <col min="14081" max="14081" width="14.42578125" style="6" customWidth="1"/>
    <col min="14082" max="14086" width="13" style="6" customWidth="1"/>
    <col min="14087" max="14334" width="10" style="6"/>
    <col min="14335" max="14335" width="3.140625" style="6" customWidth="1"/>
    <col min="14336" max="14336" width="11" style="6" customWidth="1"/>
    <col min="14337" max="14337" width="14.42578125" style="6" customWidth="1"/>
    <col min="14338" max="14342" width="13" style="6" customWidth="1"/>
    <col min="14343" max="14590" width="10" style="6"/>
    <col min="14591" max="14591" width="3.140625" style="6" customWidth="1"/>
    <col min="14592" max="14592" width="11" style="6" customWidth="1"/>
    <col min="14593" max="14593" width="14.42578125" style="6" customWidth="1"/>
    <col min="14594" max="14598" width="13" style="6" customWidth="1"/>
    <col min="14599" max="14846" width="10" style="6"/>
    <col min="14847" max="14847" width="3.140625" style="6" customWidth="1"/>
    <col min="14848" max="14848" width="11" style="6" customWidth="1"/>
    <col min="14849" max="14849" width="14.42578125" style="6" customWidth="1"/>
    <col min="14850" max="14854" width="13" style="6" customWidth="1"/>
    <col min="14855" max="15102" width="10" style="6"/>
    <col min="15103" max="15103" width="3.140625" style="6" customWidth="1"/>
    <col min="15104" max="15104" width="11" style="6" customWidth="1"/>
    <col min="15105" max="15105" width="14.42578125" style="6" customWidth="1"/>
    <col min="15106" max="15110" width="13" style="6" customWidth="1"/>
    <col min="15111" max="15358" width="10" style="6"/>
    <col min="15359" max="15359" width="3.140625" style="6" customWidth="1"/>
    <col min="15360" max="15360" width="11" style="6" customWidth="1"/>
    <col min="15361" max="15361" width="14.42578125" style="6" customWidth="1"/>
    <col min="15362" max="15366" width="13" style="6" customWidth="1"/>
    <col min="15367" max="15614" width="10" style="6"/>
    <col min="15615" max="15615" width="3.140625" style="6" customWidth="1"/>
    <col min="15616" max="15616" width="11" style="6" customWidth="1"/>
    <col min="15617" max="15617" width="14.42578125" style="6" customWidth="1"/>
    <col min="15618" max="15622" width="13" style="6" customWidth="1"/>
    <col min="15623" max="15870" width="10" style="6"/>
    <col min="15871" max="15871" width="3.140625" style="6" customWidth="1"/>
    <col min="15872" max="15872" width="11" style="6" customWidth="1"/>
    <col min="15873" max="15873" width="14.42578125" style="6" customWidth="1"/>
    <col min="15874" max="15878" width="13" style="6" customWidth="1"/>
    <col min="15879" max="16126" width="10" style="6"/>
    <col min="16127" max="16127" width="3.140625" style="6" customWidth="1"/>
    <col min="16128" max="16128" width="11" style="6" customWidth="1"/>
    <col min="16129" max="16129" width="14.42578125" style="6" customWidth="1"/>
    <col min="16130" max="16134" width="13" style="6" customWidth="1"/>
    <col min="16135" max="16384" width="10" style="6"/>
  </cols>
  <sheetData>
    <row r="1" spans="1:8" s="29" customFormat="1" ht="17.25">
      <c r="A1" s="248" t="s">
        <v>143</v>
      </c>
      <c r="B1" s="248"/>
      <c r="C1" s="248"/>
      <c r="D1" s="248"/>
      <c r="E1" s="248"/>
      <c r="F1" s="248"/>
      <c r="G1" s="248"/>
      <c r="H1" s="248"/>
    </row>
    <row r="2" spans="1:8" s="30" customFormat="1" ht="15" customHeight="1" thickBot="1">
      <c r="A2" s="134"/>
      <c r="B2" s="134"/>
      <c r="C2" s="6"/>
      <c r="D2" s="6"/>
      <c r="E2" s="330" t="s">
        <v>159</v>
      </c>
      <c r="F2" s="330"/>
      <c r="G2" s="6"/>
      <c r="H2" s="6"/>
    </row>
    <row r="3" spans="1:8" ht="15" customHeight="1">
      <c r="B3" s="135"/>
      <c r="C3" s="136" t="s">
        <v>12</v>
      </c>
      <c r="D3" s="331" t="s">
        <v>144</v>
      </c>
      <c r="E3" s="333" t="s">
        <v>145</v>
      </c>
      <c r="F3" s="335" t="s">
        <v>146</v>
      </c>
      <c r="G3" s="337"/>
      <c r="H3" s="337"/>
    </row>
    <row r="4" spans="1:8" ht="15" customHeight="1">
      <c r="A4" s="137" t="s">
        <v>147</v>
      </c>
      <c r="B4" s="138"/>
      <c r="C4" s="139"/>
      <c r="D4" s="332"/>
      <c r="E4" s="334"/>
      <c r="F4" s="336"/>
      <c r="G4" s="337"/>
      <c r="H4" s="337"/>
    </row>
    <row r="5" spans="1:8" ht="20.100000000000001" customHeight="1">
      <c r="A5" s="340" t="s">
        <v>52</v>
      </c>
      <c r="B5" s="340"/>
      <c r="C5" s="341"/>
      <c r="D5" s="222">
        <f>D6+D7+D8+D13</f>
        <v>78499</v>
      </c>
      <c r="E5" s="223">
        <f t="shared" ref="E5:F5" si="0">E6+E7+E8+E13</f>
        <v>181370</v>
      </c>
      <c r="F5" s="224">
        <v>2.31</v>
      </c>
      <c r="G5" s="140"/>
      <c r="H5" s="141"/>
    </row>
    <row r="6" spans="1:8" ht="20.100000000000001" customHeight="1">
      <c r="A6" s="342" t="s">
        <v>148</v>
      </c>
      <c r="B6" s="342"/>
      <c r="C6" s="343"/>
      <c r="D6" s="142">
        <v>44940</v>
      </c>
      <c r="E6" s="143">
        <v>126947</v>
      </c>
      <c r="F6" s="144">
        <v>2.82</v>
      </c>
      <c r="G6" s="140"/>
      <c r="H6" s="141"/>
    </row>
    <row r="7" spans="1:8" ht="20.100000000000001" customHeight="1">
      <c r="A7" s="342" t="s">
        <v>149</v>
      </c>
      <c r="B7" s="342"/>
      <c r="C7" s="343"/>
      <c r="D7" s="142">
        <v>1194</v>
      </c>
      <c r="E7" s="143">
        <v>2531</v>
      </c>
      <c r="F7" s="144">
        <v>2.12</v>
      </c>
      <c r="G7" s="140"/>
      <c r="H7" s="141"/>
    </row>
    <row r="8" spans="1:8" ht="20.100000000000001" customHeight="1">
      <c r="A8" s="344" t="s">
        <v>150</v>
      </c>
      <c r="B8" s="344"/>
      <c r="C8" s="345"/>
      <c r="D8" s="142">
        <f>SUM(D9:D12)</f>
        <v>32248</v>
      </c>
      <c r="E8" s="143">
        <f>SUM(E9:E12)</f>
        <v>51653</v>
      </c>
      <c r="F8" s="144">
        <v>1.6</v>
      </c>
      <c r="G8" s="140"/>
      <c r="H8" s="141"/>
    </row>
    <row r="9" spans="1:8" ht="20.100000000000001" customHeight="1">
      <c r="B9" s="145"/>
      <c r="C9" s="145" t="s">
        <v>151</v>
      </c>
      <c r="D9" s="142">
        <v>12644</v>
      </c>
      <c r="E9" s="143">
        <v>18651</v>
      </c>
      <c r="F9" s="144">
        <v>1.48</v>
      </c>
      <c r="G9" s="140"/>
      <c r="H9" s="141"/>
    </row>
    <row r="10" spans="1:8" ht="20.100000000000001" customHeight="1">
      <c r="B10" s="145"/>
      <c r="C10" s="145" t="s">
        <v>152</v>
      </c>
      <c r="D10" s="142">
        <v>14357</v>
      </c>
      <c r="E10" s="143">
        <v>21757</v>
      </c>
      <c r="F10" s="144">
        <v>1.52</v>
      </c>
      <c r="G10" s="140"/>
      <c r="H10" s="141"/>
    </row>
    <row r="11" spans="1:8" ht="20.100000000000001" customHeight="1">
      <c r="B11" s="146"/>
      <c r="C11" s="146" t="s">
        <v>153</v>
      </c>
      <c r="D11" s="142">
        <v>3255</v>
      </c>
      <c r="E11" s="143">
        <v>6124</v>
      </c>
      <c r="F11" s="144">
        <v>1.88</v>
      </c>
      <c r="G11" s="140"/>
      <c r="H11" s="141"/>
    </row>
    <row r="12" spans="1:8" ht="20.100000000000001" customHeight="1">
      <c r="B12" s="146"/>
      <c r="C12" s="146" t="s">
        <v>154</v>
      </c>
      <c r="D12" s="142">
        <v>1992</v>
      </c>
      <c r="E12" s="143">
        <v>5121</v>
      </c>
      <c r="F12" s="144">
        <v>2.57</v>
      </c>
      <c r="G12" s="140"/>
      <c r="H12" s="141"/>
    </row>
    <row r="13" spans="1:8" ht="20.100000000000001" customHeight="1">
      <c r="A13" s="346" t="s">
        <v>155</v>
      </c>
      <c r="B13" s="346"/>
      <c r="C13" s="347"/>
      <c r="D13" s="142">
        <v>117</v>
      </c>
      <c r="E13" s="143">
        <v>239</v>
      </c>
      <c r="F13" s="144">
        <v>2.04</v>
      </c>
      <c r="G13" s="140"/>
      <c r="H13" s="141"/>
    </row>
    <row r="14" spans="1:8" ht="5.0999999999999996" customHeight="1" thickBot="1">
      <c r="A14" s="147"/>
      <c r="B14" s="147"/>
      <c r="C14" s="148"/>
      <c r="D14" s="149"/>
      <c r="E14" s="149"/>
      <c r="F14" s="150"/>
      <c r="G14" s="140"/>
      <c r="H14" s="140"/>
    </row>
    <row r="15" spans="1:8" s="184" customFormat="1" ht="15" customHeight="1">
      <c r="A15" s="188"/>
      <c r="B15" s="188"/>
      <c r="C15" s="188"/>
      <c r="D15" s="352" t="s">
        <v>156</v>
      </c>
      <c r="E15" s="352"/>
      <c r="F15" s="352"/>
      <c r="G15" s="7"/>
      <c r="H15" s="28"/>
    </row>
    <row r="16" spans="1:8" s="30" customFormat="1" ht="12" customHeight="1">
      <c r="A16" s="6"/>
      <c r="B16" s="33"/>
      <c r="C16" s="6"/>
      <c r="D16" s="6"/>
      <c r="E16" s="6"/>
      <c r="F16" s="6"/>
      <c r="G16" s="6"/>
      <c r="H16" s="152"/>
    </row>
    <row r="17" spans="1:8" s="29" customFormat="1" ht="17.25">
      <c r="A17" s="248" t="s">
        <v>157</v>
      </c>
      <c r="B17" s="248"/>
      <c r="C17" s="248"/>
      <c r="D17" s="248"/>
      <c r="E17" s="248"/>
      <c r="F17" s="248"/>
      <c r="G17" s="248"/>
      <c r="H17" s="248"/>
    </row>
    <row r="18" spans="1:8" s="29" customFormat="1" ht="17.25">
      <c r="A18" s="248" t="s">
        <v>158</v>
      </c>
      <c r="B18" s="248"/>
      <c r="C18" s="248"/>
      <c r="D18" s="248"/>
      <c r="E18" s="248"/>
      <c r="F18" s="248"/>
      <c r="G18" s="248"/>
      <c r="H18" s="248"/>
    </row>
    <row r="19" spans="1:8" s="30" customFormat="1" ht="15" customHeight="1" thickBot="1">
      <c r="A19" s="6"/>
      <c r="B19" s="134"/>
      <c r="C19" s="134"/>
      <c r="D19" s="134"/>
      <c r="E19" s="348" t="s">
        <v>159</v>
      </c>
      <c r="F19" s="348"/>
      <c r="G19" s="6"/>
      <c r="H19" s="6"/>
    </row>
    <row r="20" spans="1:8" ht="15" customHeight="1">
      <c r="A20" s="151"/>
      <c r="B20" s="31"/>
      <c r="C20" s="52" t="s">
        <v>12</v>
      </c>
      <c r="D20" s="349" t="s">
        <v>160</v>
      </c>
      <c r="E20" s="350" t="s">
        <v>161</v>
      </c>
      <c r="F20" s="335" t="s">
        <v>146</v>
      </c>
    </row>
    <row r="21" spans="1:8" ht="15" customHeight="1">
      <c r="A21" s="153" t="s">
        <v>162</v>
      </c>
      <c r="B21" s="31"/>
      <c r="D21" s="250"/>
      <c r="E21" s="254"/>
      <c r="F21" s="351"/>
    </row>
    <row r="22" spans="1:8" s="30" customFormat="1" ht="20.100000000000001" customHeight="1">
      <c r="A22" s="338" t="s">
        <v>163</v>
      </c>
      <c r="B22" s="338"/>
      <c r="C22" s="339"/>
      <c r="D22" s="203">
        <v>80806</v>
      </c>
      <c r="E22" s="225">
        <v>184665</v>
      </c>
      <c r="F22" s="226">
        <v>2.29</v>
      </c>
      <c r="G22" s="6"/>
      <c r="H22" s="6"/>
    </row>
    <row r="23" spans="1:8" ht="20.100000000000001" customHeight="1">
      <c r="A23" s="31"/>
      <c r="B23" s="355" t="s">
        <v>164</v>
      </c>
      <c r="C23" s="356"/>
      <c r="D23" s="54">
        <v>79245</v>
      </c>
      <c r="E23" s="63">
        <v>182952</v>
      </c>
      <c r="F23" s="154">
        <v>2.31</v>
      </c>
    </row>
    <row r="24" spans="1:8" ht="20.100000000000001" customHeight="1">
      <c r="A24" s="31"/>
      <c r="B24" s="155" t="s">
        <v>165</v>
      </c>
      <c r="C24" s="156"/>
      <c r="D24" s="54">
        <v>78500</v>
      </c>
      <c r="E24" s="63">
        <v>181371</v>
      </c>
      <c r="F24" s="154">
        <v>2.31</v>
      </c>
    </row>
    <row r="25" spans="1:8" ht="20.100000000000001" customHeight="1">
      <c r="A25" s="31"/>
      <c r="B25" s="31"/>
      <c r="C25" s="157" t="s">
        <v>166</v>
      </c>
      <c r="D25" s="54">
        <v>45397</v>
      </c>
      <c r="E25" s="63">
        <v>128245</v>
      </c>
      <c r="F25" s="154">
        <v>2.82</v>
      </c>
    </row>
    <row r="26" spans="1:8" ht="24.95" customHeight="1">
      <c r="A26" s="31"/>
      <c r="B26" s="31"/>
      <c r="C26" s="158" t="s">
        <v>167</v>
      </c>
      <c r="D26" s="54">
        <v>1535</v>
      </c>
      <c r="E26" s="63">
        <v>3438</v>
      </c>
      <c r="F26" s="154">
        <v>2.2400000000000002</v>
      </c>
    </row>
    <row r="27" spans="1:8" ht="20.100000000000001" customHeight="1">
      <c r="A27" s="31"/>
      <c r="B27" s="31"/>
      <c r="C27" s="158" t="s">
        <v>168</v>
      </c>
      <c r="D27" s="54">
        <v>28321</v>
      </c>
      <c r="E27" s="63">
        <v>43327</v>
      </c>
      <c r="F27" s="154">
        <v>1.53</v>
      </c>
    </row>
    <row r="28" spans="1:8" ht="20.100000000000001" customHeight="1">
      <c r="A28" s="31"/>
      <c r="B28" s="31"/>
      <c r="C28" s="158" t="s">
        <v>169</v>
      </c>
      <c r="D28" s="54">
        <v>3247</v>
      </c>
      <c r="E28" s="63">
        <v>6361</v>
      </c>
      <c r="F28" s="154">
        <v>1.96</v>
      </c>
    </row>
    <row r="29" spans="1:8" ht="20.100000000000001" customHeight="1">
      <c r="A29" s="31"/>
      <c r="B29" s="159" t="s">
        <v>170</v>
      </c>
      <c r="C29" s="156"/>
      <c r="D29" s="54">
        <v>745</v>
      </c>
      <c r="E29" s="63">
        <v>1581</v>
      </c>
      <c r="F29" s="154">
        <v>2.12</v>
      </c>
    </row>
    <row r="30" spans="1:8" ht="20.100000000000001" customHeight="1" thickBot="1">
      <c r="A30" s="134"/>
      <c r="B30" s="357" t="s">
        <v>171</v>
      </c>
      <c r="C30" s="358"/>
      <c r="D30" s="160">
        <v>1561</v>
      </c>
      <c r="E30" s="161">
        <v>1713</v>
      </c>
      <c r="F30" s="162">
        <v>1.1000000000000001</v>
      </c>
    </row>
    <row r="31" spans="1:8" s="184" customFormat="1" ht="15" customHeight="1">
      <c r="A31" s="28"/>
      <c r="B31" s="28"/>
      <c r="C31" s="28"/>
      <c r="D31" s="352" t="s">
        <v>156</v>
      </c>
      <c r="E31" s="352"/>
      <c r="F31" s="352"/>
      <c r="G31" s="28"/>
      <c r="H31" s="185"/>
    </row>
    <row r="32" spans="1:8" s="30" customFormat="1">
      <c r="A32" s="6"/>
      <c r="B32" s="6"/>
      <c r="C32" s="6"/>
      <c r="D32" s="6"/>
      <c r="E32" s="6"/>
      <c r="F32" s="6"/>
      <c r="G32" s="6"/>
      <c r="H32" s="6"/>
    </row>
    <row r="33" spans="1:10" s="29" customFormat="1" ht="18.75" customHeight="1">
      <c r="A33" s="248" t="s">
        <v>172</v>
      </c>
      <c r="B33" s="248"/>
      <c r="C33" s="248"/>
      <c r="D33" s="248"/>
      <c r="E33" s="248"/>
      <c r="F33" s="248"/>
      <c r="G33" s="248"/>
      <c r="H33" s="248"/>
    </row>
    <row r="34" spans="1:10" s="30" customFormat="1" ht="15" customHeight="1" thickBot="1">
      <c r="A34" s="6"/>
      <c r="B34" s="6"/>
      <c r="C34" s="6"/>
      <c r="D34" s="6"/>
      <c r="E34" s="163"/>
      <c r="F34" s="6"/>
      <c r="G34" s="330" t="s">
        <v>173</v>
      </c>
      <c r="H34" s="330"/>
    </row>
    <row r="35" spans="1:10" ht="15" customHeight="1">
      <c r="A35" s="151"/>
      <c r="B35" s="151"/>
      <c r="C35" s="164"/>
      <c r="D35" s="359" t="s">
        <v>174</v>
      </c>
      <c r="E35" s="335" t="s">
        <v>175</v>
      </c>
      <c r="F35" s="361"/>
      <c r="G35" s="364" t="s">
        <v>176</v>
      </c>
      <c r="H35" s="335" t="s">
        <v>177</v>
      </c>
    </row>
    <row r="36" spans="1:10" ht="15" customHeight="1">
      <c r="A36" s="368" t="s">
        <v>178</v>
      </c>
      <c r="B36" s="369"/>
      <c r="C36" s="370"/>
      <c r="D36" s="360"/>
      <c r="E36" s="362"/>
      <c r="F36" s="363"/>
      <c r="G36" s="365"/>
      <c r="H36" s="367"/>
    </row>
    <row r="37" spans="1:10" ht="15" customHeight="1">
      <c r="A37" s="138"/>
      <c r="B37" s="138"/>
      <c r="C37" s="165"/>
      <c r="D37" s="166" t="s">
        <v>17</v>
      </c>
      <c r="E37" s="32" t="s">
        <v>179</v>
      </c>
      <c r="F37" s="167" t="s">
        <v>180</v>
      </c>
      <c r="G37" s="366"/>
      <c r="H37" s="336"/>
    </row>
    <row r="38" spans="1:10" ht="6" customHeight="1">
      <c r="C38" s="168"/>
      <c r="D38" s="169"/>
      <c r="E38" s="170"/>
      <c r="F38" s="170"/>
      <c r="G38" s="170"/>
      <c r="H38" s="171"/>
    </row>
    <row r="39" spans="1:10" ht="20.100000000000001" customHeight="1">
      <c r="A39" s="371" t="s">
        <v>187</v>
      </c>
      <c r="B39" s="371"/>
      <c r="C39" s="372"/>
      <c r="D39" s="142">
        <v>10123</v>
      </c>
      <c r="E39" s="172">
        <f>D39-D38</f>
        <v>10123</v>
      </c>
      <c r="F39" s="140">
        <v>33.1</v>
      </c>
      <c r="G39" s="144">
        <v>2.2999999999999998</v>
      </c>
      <c r="H39" s="173">
        <f>D39/G39</f>
        <v>4401.304347826087</v>
      </c>
      <c r="J39" s="375"/>
    </row>
    <row r="40" spans="1:10" ht="20.100000000000001" customHeight="1">
      <c r="A40" s="371" t="s">
        <v>188</v>
      </c>
      <c r="B40" s="371"/>
      <c r="C40" s="372"/>
      <c r="D40" s="142">
        <v>12152</v>
      </c>
      <c r="E40" s="172">
        <f>D40-D39</f>
        <v>2029</v>
      </c>
      <c r="F40" s="140">
        <v>20</v>
      </c>
      <c r="G40" s="144">
        <v>2.9</v>
      </c>
      <c r="H40" s="173">
        <f t="shared" ref="H40:H44" si="1">D40/G40</f>
        <v>4190.3448275862074</v>
      </c>
      <c r="J40" s="375"/>
    </row>
    <row r="41" spans="1:10" ht="20.100000000000001" customHeight="1">
      <c r="A41" s="371" t="s">
        <v>189</v>
      </c>
      <c r="B41" s="371"/>
      <c r="C41" s="372"/>
      <c r="D41" s="142">
        <v>17189</v>
      </c>
      <c r="E41" s="172">
        <f>D41-D40</f>
        <v>5037</v>
      </c>
      <c r="F41" s="140">
        <v>41.4</v>
      </c>
      <c r="G41" s="144">
        <v>3.6</v>
      </c>
      <c r="H41" s="173">
        <f t="shared" si="1"/>
        <v>4774.7222222222217</v>
      </c>
      <c r="J41" s="375"/>
    </row>
    <row r="42" spans="1:10" ht="20.100000000000001" customHeight="1">
      <c r="A42" s="371" t="s">
        <v>190</v>
      </c>
      <c r="B42" s="371"/>
      <c r="C42" s="372"/>
      <c r="D42" s="142">
        <v>29785</v>
      </c>
      <c r="E42" s="172">
        <f>D42-D41</f>
        <v>12596</v>
      </c>
      <c r="F42" s="173">
        <v>73.3</v>
      </c>
      <c r="G42" s="174">
        <v>4.93</v>
      </c>
      <c r="H42" s="173">
        <f t="shared" si="1"/>
        <v>6041.5821501014207</v>
      </c>
      <c r="J42" s="375"/>
    </row>
    <row r="43" spans="1:10" ht="20.100000000000001" customHeight="1">
      <c r="A43" s="371" t="s">
        <v>191</v>
      </c>
      <c r="B43" s="371"/>
      <c r="C43" s="372"/>
      <c r="D43" s="142">
        <v>41643</v>
      </c>
      <c r="E43" s="172">
        <v>11858</v>
      </c>
      <c r="F43" s="173">
        <v>39.799999999999997</v>
      </c>
      <c r="G43" s="174">
        <v>6.52</v>
      </c>
      <c r="H43" s="173">
        <f t="shared" si="1"/>
        <v>6386.9631901840494</v>
      </c>
      <c r="J43" s="375"/>
    </row>
    <row r="44" spans="1:10" s="30" customFormat="1" ht="20.100000000000001" customHeight="1">
      <c r="A44" s="353" t="s">
        <v>192</v>
      </c>
      <c r="B44" s="353"/>
      <c r="C44" s="354"/>
      <c r="D44" s="222">
        <v>46698</v>
      </c>
      <c r="E44" s="227">
        <v>5055</v>
      </c>
      <c r="F44" s="228">
        <v>12.1</v>
      </c>
      <c r="G44" s="229">
        <v>7.21</v>
      </c>
      <c r="H44" s="228">
        <f t="shared" si="1"/>
        <v>6476.8377253814151</v>
      </c>
      <c r="J44" s="375"/>
    </row>
    <row r="45" spans="1:10" ht="6" customHeight="1" thickBot="1">
      <c r="A45" s="134"/>
      <c r="C45" s="175"/>
      <c r="D45" s="176"/>
      <c r="E45" s="150"/>
      <c r="F45" s="150"/>
      <c r="G45" s="150"/>
      <c r="H45" s="177"/>
    </row>
    <row r="46" spans="1:10" s="184" customFormat="1" ht="15" customHeight="1">
      <c r="A46" s="374" t="s">
        <v>181</v>
      </c>
      <c r="B46" s="374"/>
      <c r="C46" s="374"/>
      <c r="D46" s="374"/>
      <c r="E46" s="374"/>
      <c r="F46" s="374"/>
      <c r="G46" s="352" t="s">
        <v>182</v>
      </c>
      <c r="H46" s="352"/>
    </row>
    <row r="47" spans="1:10" s="184" customFormat="1" ht="15" customHeight="1">
      <c r="A47" s="373" t="s">
        <v>183</v>
      </c>
      <c r="B47" s="373"/>
      <c r="C47" s="373"/>
      <c r="D47" s="373"/>
      <c r="E47" s="373"/>
      <c r="F47" s="373"/>
      <c r="G47" s="182"/>
      <c r="H47" s="185"/>
    </row>
    <row r="48" spans="1:10" s="184" customFormat="1" ht="15" customHeight="1">
      <c r="A48" s="182"/>
      <c r="B48" s="182"/>
      <c r="C48" s="182"/>
      <c r="D48" s="182"/>
      <c r="E48" s="183"/>
      <c r="F48" s="182"/>
      <c r="G48" s="182"/>
      <c r="H48" s="185"/>
    </row>
    <row r="49" spans="1:8" s="184" customFormat="1" ht="15" customHeight="1">
      <c r="A49" s="186" t="s">
        <v>184</v>
      </c>
      <c r="B49" s="186"/>
      <c r="C49" s="373" t="s">
        <v>185</v>
      </c>
      <c r="D49" s="373"/>
      <c r="E49" s="373"/>
      <c r="F49" s="373"/>
      <c r="G49" s="373"/>
      <c r="H49" s="187"/>
    </row>
    <row r="50" spans="1:8" s="184" customFormat="1" ht="15" customHeight="1">
      <c r="A50" s="182"/>
      <c r="B50" s="182"/>
      <c r="C50" s="373" t="s">
        <v>186</v>
      </c>
      <c r="D50" s="373"/>
      <c r="E50" s="373"/>
      <c r="F50" s="373"/>
      <c r="G50" s="373"/>
      <c r="H50" s="187"/>
    </row>
  </sheetData>
  <mergeCells count="41">
    <mergeCell ref="G46:H46"/>
    <mergeCell ref="C50:G50"/>
    <mergeCell ref="C49:G49"/>
    <mergeCell ref="A46:F46"/>
    <mergeCell ref="A47:F47"/>
    <mergeCell ref="A44:C44"/>
    <mergeCell ref="B23:C23"/>
    <mergeCell ref="B30:C30"/>
    <mergeCell ref="A33:H33"/>
    <mergeCell ref="G34:H34"/>
    <mergeCell ref="D35:D36"/>
    <mergeCell ref="E35:F36"/>
    <mergeCell ref="G35:G37"/>
    <mergeCell ref="H35:H37"/>
    <mergeCell ref="A36:C36"/>
    <mergeCell ref="D31:F31"/>
    <mergeCell ref="A39:C39"/>
    <mergeCell ref="A40:C40"/>
    <mergeCell ref="A41:C41"/>
    <mergeCell ref="A42:C42"/>
    <mergeCell ref="A43:C43"/>
    <mergeCell ref="A22:C22"/>
    <mergeCell ref="A5:C5"/>
    <mergeCell ref="A6:C6"/>
    <mergeCell ref="A7:C7"/>
    <mergeCell ref="A8:C8"/>
    <mergeCell ref="A13:C13"/>
    <mergeCell ref="A17:H17"/>
    <mergeCell ref="A18:H18"/>
    <mergeCell ref="E19:F19"/>
    <mergeCell ref="D20:D21"/>
    <mergeCell ref="E20:E21"/>
    <mergeCell ref="F20:F21"/>
    <mergeCell ref="D15:F15"/>
    <mergeCell ref="A1:H1"/>
    <mergeCell ref="E2:F2"/>
    <mergeCell ref="D3:D4"/>
    <mergeCell ref="E3:E4"/>
    <mergeCell ref="F3:F4"/>
    <mergeCell ref="G3:G4"/>
    <mergeCell ref="H3:H4"/>
  </mergeCells>
  <phoneticPr fontId="11"/>
  <pageMargins left="0.94488188976377963" right="0.6692913385826772" top="0.59055118110236227" bottom="0.59055118110236227" header="0.59055118110236227" footer="0.62992125984251968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2-23職業就業,24従業常住就業</vt:lpstr>
      <vt:lpstr>2-25通学</vt:lpstr>
      <vt:lpstr>2-26流出入就業通学</vt:lpstr>
      <vt:lpstr>2-27住宅世帯,28住居別世帯,29ＤＩＤ</vt:lpstr>
      <vt:lpstr>'2-23職業就業,24従業常住就業'!Print_Area</vt:lpstr>
      <vt:lpstr>'2-26流出入就業通学'!Print_Area</vt:lpstr>
      <vt:lpstr>'2-27住宅世帯,28住居別世帯,29ＤＩＤ'!Print_Area</vt:lpstr>
      <vt:lpstr>'2-27住宅世帯,28住居別世帯,29ＤＩＤ'!Print_Titles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2014-05-21T08:00:20Z</cp:lastPrinted>
  <dcterms:created xsi:type="dcterms:W3CDTF">1997-05-26T11:10:14Z</dcterms:created>
  <dcterms:modified xsi:type="dcterms:W3CDTF">2014-05-27T09:54:43Z</dcterms:modified>
</cp:coreProperties>
</file>