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95" windowWidth="19230" windowHeight="5940" activeTab="3"/>
  </bookViews>
  <sheets>
    <sheet name="8-1決算,2水量" sheetId="1" r:id="rId1"/>
    <sheet name="8-3配水取水,4業務概況" sheetId="2" r:id="rId2"/>
    <sheet name="8-5施設" sheetId="3" r:id="rId3"/>
    <sheet name="8-6下水整備状況,7下水整備計画,8汚水処理" sheetId="4" r:id="rId4"/>
  </sheets>
  <definedNames>
    <definedName name="_xlnm.Print_Area" localSheetId="0">'8-1決算,2水量'!$A$1:$H$34</definedName>
    <definedName name="_xlnm.Print_Area" localSheetId="3">'8-6下水整備状況,7下水整備計画,8汚水処理'!$A$1:$K$36</definedName>
  </definedNames>
  <calcPr fullCalcOnLoad="1"/>
</workbook>
</file>

<file path=xl/sharedStrings.xml><?xml version="1.0" encoding="utf-8"?>
<sst xmlns="http://schemas.openxmlformats.org/spreadsheetml/2006/main" count="405" uniqueCount="267">
  <si>
    <t>年度</t>
  </si>
  <si>
    <t>業務用</t>
  </si>
  <si>
    <t>計</t>
  </si>
  <si>
    <t>1．水道事業の決算状況の推移</t>
  </si>
  <si>
    <t>区分</t>
  </si>
  <si>
    <t>収益的収入</t>
  </si>
  <si>
    <t>営業収益</t>
  </si>
  <si>
    <t>営業外収益</t>
  </si>
  <si>
    <t>特別利益</t>
  </si>
  <si>
    <t>収益的支出</t>
  </si>
  <si>
    <t>営業費用</t>
  </si>
  <si>
    <t>営業外費用</t>
  </si>
  <si>
    <t>特別損失</t>
  </si>
  <si>
    <t>資本的収入</t>
  </si>
  <si>
    <t>企業債</t>
  </si>
  <si>
    <t>固定資産売却代金</t>
  </si>
  <si>
    <t>負担金</t>
  </si>
  <si>
    <t>補助金</t>
  </si>
  <si>
    <t>出資金</t>
  </si>
  <si>
    <t>資本的支出</t>
  </si>
  <si>
    <t>建設改良費</t>
  </si>
  <si>
    <t>企業債償還金</t>
  </si>
  <si>
    <t>区分</t>
  </si>
  <si>
    <t>家事用</t>
  </si>
  <si>
    <t>工場用</t>
  </si>
  <si>
    <t>臨時用</t>
  </si>
  <si>
    <t>-</t>
  </si>
  <si>
    <t>水道局業務課</t>
  </si>
  <si>
    <t>単位：千円</t>
  </si>
  <si>
    <t>3. 配水量・取水量</t>
  </si>
  <si>
    <t>各種水量</t>
  </si>
  <si>
    <t>年間配水量</t>
  </si>
  <si>
    <t>配水量</t>
  </si>
  <si>
    <t>年間取水量</t>
  </si>
  <si>
    <t>一日平均
取水量</t>
  </si>
  <si>
    <t>区分</t>
  </si>
  <si>
    <t>一日最大</t>
  </si>
  <si>
    <t>一日最小</t>
  </si>
  <si>
    <t>一日平均</t>
  </si>
  <si>
    <t>東広島市
水道事業</t>
  </si>
  <si>
    <t>県用水</t>
  </si>
  <si>
    <t>吾妻子</t>
  </si>
  <si>
    <t>三　津</t>
  </si>
  <si>
    <t>松子山</t>
  </si>
  <si>
    <t>田   房</t>
  </si>
  <si>
    <t>木　谷</t>
  </si>
  <si>
    <t>小  谷</t>
  </si>
  <si>
    <t>全体</t>
  </si>
  <si>
    <t>河内簡易
水道事業</t>
  </si>
  <si>
    <t>河内</t>
  </si>
  <si>
    <t>入野簡易
水道事業</t>
  </si>
  <si>
    <t>県用水</t>
  </si>
  <si>
    <t>失 平</t>
  </si>
  <si>
    <t>福富簡易
水道事業</t>
  </si>
  <si>
    <t>金口</t>
  </si>
  <si>
    <t>下竹仁</t>
  </si>
  <si>
    <t>水道局給水課</t>
  </si>
  <si>
    <t xml:space="preserve"> 　　</t>
  </si>
  <si>
    <t>4. 累年別業務概況</t>
  </si>
  <si>
    <t>区分　　</t>
  </si>
  <si>
    <t>年度</t>
  </si>
  <si>
    <t>行政区域内人口(Ａ)</t>
  </si>
  <si>
    <t>戸    数</t>
  </si>
  <si>
    <t>現在給水人口(Ｂ)</t>
  </si>
  <si>
    <t>給水戸数</t>
  </si>
  <si>
    <t>普及率(Ｂ／Ａ)</t>
  </si>
  <si>
    <t>年間配水量(Ｃ)</t>
  </si>
  <si>
    <t>年間有収水量(Ｄ)</t>
  </si>
  <si>
    <t>一日平均有収水量</t>
  </si>
  <si>
    <t>有収率(Ｄ／Ｃ)</t>
  </si>
  <si>
    <t>供給単価</t>
  </si>
  <si>
    <t>給水原価</t>
  </si>
  <si>
    <t>水道事業収益(Ｅ)</t>
  </si>
  <si>
    <t>(うち水道料)</t>
  </si>
  <si>
    <t>水道事業費用(Ｆ)</t>
  </si>
  <si>
    <t>水道局業務課</t>
  </si>
  <si>
    <t>5. 施設の概要</t>
  </si>
  <si>
    <t>【東広島市水道事業】</t>
  </si>
  <si>
    <t>水源名</t>
  </si>
  <si>
    <t>種別</t>
  </si>
  <si>
    <r>
      <t>計画一日　最大能力（m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</si>
  <si>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浄水場名</t>
  </si>
  <si>
    <t>緩速
ろ過
池数</t>
  </si>
  <si>
    <t>急速
ろ過
器数</t>
  </si>
  <si>
    <t>その他
浄水
設備数</t>
  </si>
  <si>
    <t>一日浄水　能力　　　　（㎥/日）</t>
  </si>
  <si>
    <t>一日配水　能力　　　　　（㎥/日）</t>
  </si>
  <si>
    <t>配水池数</t>
  </si>
  <si>
    <t>配水池　　容量　　（㎥/日）</t>
  </si>
  <si>
    <r>
      <t>備考（m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</si>
  <si>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松板川</t>
  </si>
  <si>
    <t>表流水</t>
  </si>
  <si>
    <t>吾妻子浄水場</t>
  </si>
  <si>
    <t>吾妻子配水池</t>
  </si>
  <si>
    <t>Ｖ＝</t>
  </si>
  <si>
    <t>黒瀬川</t>
  </si>
  <si>
    <t>松子山大池</t>
  </si>
  <si>
    <t>貯水池</t>
  </si>
  <si>
    <t>松子山浄水場</t>
  </si>
  <si>
    <t>松子山配水池</t>
  </si>
  <si>
    <t>上三永配水池1</t>
  </si>
  <si>
    <t>原比川</t>
  </si>
  <si>
    <t>上三永配水池2</t>
  </si>
  <si>
    <t>大和井戸</t>
  </si>
  <si>
    <t>地下水</t>
  </si>
  <si>
    <t>三津浄水場</t>
  </si>
  <si>
    <t>三津配水池</t>
  </si>
  <si>
    <t>加計井戸</t>
  </si>
  <si>
    <t>立花配水池</t>
  </si>
  <si>
    <t>広島水道用水</t>
  </si>
  <si>
    <t>浄水</t>
  </si>
  <si>
    <t>栗岡配水池</t>
  </si>
  <si>
    <t>田房ダム</t>
  </si>
  <si>
    <t>田房浄水場</t>
  </si>
  <si>
    <t>田房配水池</t>
  </si>
  <si>
    <t>八本松ｸﾞﾘｰﾝﾀｳﾝ配水池</t>
  </si>
  <si>
    <t>正力団地配水池</t>
  </si>
  <si>
    <t>木谷水源</t>
  </si>
  <si>
    <t>木谷浄水場</t>
  </si>
  <si>
    <t>木谷配水池</t>
  </si>
  <si>
    <t>赤崎配水池</t>
  </si>
  <si>
    <t>入野川</t>
  </si>
  <si>
    <t>伏流水</t>
  </si>
  <si>
    <t>小谷浄水場</t>
  </si>
  <si>
    <t>小谷配水池</t>
  </si>
  <si>
    <t>ﾋﾟｭｱｸﾞﾘｰﾝ配水池</t>
  </si>
  <si>
    <t>広島水道用水</t>
  </si>
  <si>
    <t>浄水</t>
  </si>
  <si>
    <t>西条中央配水池</t>
  </si>
  <si>
    <t>西条中央第２配水池</t>
  </si>
  <si>
    <t>小多田受水槽</t>
  </si>
  <si>
    <t>小多田第２受水槽</t>
  </si>
  <si>
    <t>八本松配水池</t>
  </si>
  <si>
    <t>八本松第2配水池</t>
  </si>
  <si>
    <t>東広島ﾆｭｰﾀｳﾝ配水池</t>
  </si>
  <si>
    <t>高屋低区配水池</t>
  </si>
  <si>
    <t>重兼配水池</t>
  </si>
  <si>
    <t>風早配水池</t>
  </si>
  <si>
    <t>津江配水池</t>
  </si>
  <si>
    <t>志和配水池</t>
  </si>
  <si>
    <t>楢原配水池</t>
  </si>
  <si>
    <t>中核工業団地配水池</t>
  </si>
  <si>
    <t>吉川工業団地配水池</t>
  </si>
  <si>
    <t>大多田配水池</t>
  </si>
  <si>
    <t>工業団地配水池</t>
  </si>
  <si>
    <t>造賀配水池</t>
  </si>
  <si>
    <t>希望ヶ丘団地配水池</t>
  </si>
  <si>
    <t>高屋ﾊｲﾀｳﾝ配水池</t>
  </si>
  <si>
    <t>上条ﾊｲﾂ配水池</t>
  </si>
  <si>
    <t>志和流通団地配水池</t>
  </si>
  <si>
    <t>志和東流通ﾊﾟｰｸ配水池</t>
  </si>
  <si>
    <t>市飯田配水池</t>
  </si>
  <si>
    <t>大芝配水池</t>
  </si>
  <si>
    <t>大田配水池</t>
  </si>
  <si>
    <t>宗吉配水池</t>
  </si>
  <si>
    <t>市飯田調整池</t>
  </si>
  <si>
    <t>南方調整池</t>
  </si>
  <si>
    <t>津江調整池</t>
  </si>
  <si>
    <t>白坂受水槽</t>
  </si>
  <si>
    <t>計</t>
  </si>
  <si>
    <t>【河内簡易水道事業】</t>
  </si>
  <si>
    <t>沼田川</t>
  </si>
  <si>
    <t>河内浄水場</t>
  </si>
  <si>
    <t>河内配水池</t>
  </si>
  <si>
    <t>滝ﾉ川（休止）</t>
  </si>
  <si>
    <t>正尺配水池</t>
  </si>
  <si>
    <t>【入野簡易水道事業】</t>
  </si>
  <si>
    <t>入野第1取水井</t>
  </si>
  <si>
    <t>失平浄水場</t>
  </si>
  <si>
    <t>失平配水池</t>
  </si>
  <si>
    <t>Ｖ＝</t>
  </si>
  <si>
    <t>入野第2取水井</t>
  </si>
  <si>
    <t>入野第3取水井</t>
  </si>
  <si>
    <t>入野第4取水井</t>
  </si>
  <si>
    <t>沼田川水道用水</t>
  </si>
  <si>
    <t>低所配水池</t>
  </si>
  <si>
    <t>【福富簡易水道事業】</t>
  </si>
  <si>
    <t>第1取水井</t>
  </si>
  <si>
    <t>金口浄水場</t>
  </si>
  <si>
    <t>金口配水池</t>
  </si>
  <si>
    <t>第2取水井</t>
  </si>
  <si>
    <t>沼田川</t>
  </si>
  <si>
    <t>下竹仁浄水場</t>
  </si>
  <si>
    <t>下竹仁配水池</t>
  </si>
  <si>
    <t>6．下水道整備状況</t>
  </si>
  <si>
    <t>単位：ｈａ、人、％</t>
  </si>
  <si>
    <t>（Ｂ）</t>
  </si>
  <si>
    <t>（Ｃ）</t>
  </si>
  <si>
    <t>（Ｄ）</t>
  </si>
  <si>
    <t>各年3月31日現在　下水道管理課</t>
  </si>
  <si>
    <t>7．公共下水道整備計画</t>
  </si>
  <si>
    <t>区　　　　　　　　　　　分</t>
  </si>
  <si>
    <t>計画面積</t>
  </si>
  <si>
    <t>（ha）</t>
  </si>
  <si>
    <t>整備済み面積</t>
  </si>
  <si>
    <t>供用開始済み面積</t>
  </si>
  <si>
    <t>面積整備率</t>
  </si>
  <si>
    <t>（％）</t>
  </si>
  <si>
    <t>行政人口</t>
  </si>
  <si>
    <t>（人）</t>
  </si>
  <si>
    <t>計画処理人口</t>
  </si>
  <si>
    <t>供用開始公示人口</t>
  </si>
  <si>
    <t>人口普及率</t>
  </si>
  <si>
    <t>終末処理場</t>
  </si>
  <si>
    <t>処理方式</t>
  </si>
  <si>
    <t>標準活性汚泥法、ＯＤ法、長時間エアレーション法</t>
  </si>
  <si>
    <t>計画処理能力（日最大）</t>
  </si>
  <si>
    <t>（㎥/日）</t>
  </si>
  <si>
    <t>計画処理池数</t>
  </si>
  <si>
    <t>（池）</t>
  </si>
  <si>
    <t>現在稼動池数</t>
  </si>
  <si>
    <t>8．汚水処理状況</t>
  </si>
  <si>
    <t>単位：㎥</t>
  </si>
  <si>
    <t>2010(平22）</t>
  </si>
  <si>
    <t>2010(平22)</t>
  </si>
  <si>
    <t>2010(平22)</t>
  </si>
  <si>
    <t>差引(Ｅ－Ｆ)</t>
  </si>
  <si>
    <t>投資</t>
  </si>
  <si>
    <r>
      <t>単位：m</t>
    </r>
    <r>
      <rPr>
        <vertAlign val="superscript"/>
        <sz val="9"/>
        <rFont val="ＭＳ Ｐゴシック"/>
        <family val="3"/>
      </rPr>
      <t>3</t>
    </r>
  </si>
  <si>
    <r>
      <t>単位：ｍ</t>
    </r>
    <r>
      <rPr>
        <vertAlign val="superscript"/>
        <sz val="9"/>
        <rFont val="ＭＳ Ｐゴシック"/>
        <family val="3"/>
      </rPr>
      <t>3</t>
    </r>
  </si>
  <si>
    <r>
      <t>単位：人、戸、円、％、ｍ</t>
    </r>
    <r>
      <rPr>
        <vertAlign val="superscript"/>
        <sz val="9"/>
        <rFont val="ＭＳ Ｐゴシック"/>
        <family val="3"/>
      </rPr>
      <t>3</t>
    </r>
  </si>
  <si>
    <t>2016（平成28）年3月31日現在　水道局給水課</t>
  </si>
  <si>
    <t>市域面積</t>
  </si>
  <si>
    <t>（Ａ）</t>
  </si>
  <si>
    <t>整備計画認可面積</t>
  </si>
  <si>
    <t>整備済面積</t>
  </si>
  <si>
    <t>行政区域内人口</t>
  </si>
  <si>
    <t>(Ｂ)／(Ａ)</t>
  </si>
  <si>
    <t>面積整備率</t>
  </si>
  <si>
    <t>人口普及率</t>
  </si>
  <si>
    <t>(Ｄ)／(Ｃ)</t>
  </si>
  <si>
    <t>2016（平成28）年3月31日現在　下水道管理課</t>
  </si>
  <si>
    <t>全　　　　体</t>
  </si>
  <si>
    <t>認　　　可</t>
  </si>
  <si>
    <t>年 間 処 理 量</t>
  </si>
  <si>
    <t>処  理  能  力</t>
  </si>
  <si>
    <t>整備済区域内人口</t>
  </si>
  <si>
    <t>下水道施設課</t>
  </si>
  <si>
    <t>2．用途別有収水量の推移</t>
  </si>
  <si>
    <t>.</t>
  </si>
  <si>
    <r>
      <t>計画一日　取水量（m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/日）</t>
    </r>
  </si>
  <si>
    <t>ﾃｸﾉﾀｳﾝ東広島配水池</t>
  </si>
  <si>
    <t>面 積</t>
  </si>
  <si>
    <t>人 口</t>
  </si>
  <si>
    <t>2015(平27)</t>
  </si>
  <si>
    <t>2015(平27)</t>
  </si>
  <si>
    <t>2015(平27）</t>
  </si>
  <si>
    <t>2011(平23)</t>
  </si>
  <si>
    <t>2012(平24)</t>
  </si>
  <si>
    <t>2013(平25)</t>
  </si>
  <si>
    <t>2014(平26)</t>
  </si>
  <si>
    <t>2011(平23）</t>
  </si>
  <si>
    <t>2012(平24）</t>
  </si>
  <si>
    <t>2013(平25）</t>
  </si>
  <si>
    <t>2014(平26）</t>
  </si>
  <si>
    <t>2011(平23)</t>
  </si>
  <si>
    <t>2012(平24)</t>
  </si>
  <si>
    <t>2013(平25)</t>
  </si>
  <si>
    <t>2基</t>
  </si>
  <si>
    <t>注1　収益的収入・支出は税抜き、資本的収入・支出は税込みです。</t>
  </si>
  <si>
    <t>　 2　平成23年度資本的収入は、翌年度へ繰越される支出の財源に充当する額3,000千円を含みます。</t>
  </si>
  <si>
    <t>　 3　平成26年度資本的収入は、翌年度へ繰越される支出の財源に充当する額29,810千円を含みます。</t>
  </si>
  <si>
    <t>注　平成27年4月～平成28年3月。</t>
  </si>
  <si>
    <t>注　人口には外国人を含む。</t>
  </si>
  <si>
    <t>注　人口には外国人を含みます。　　　　　　　　</t>
  </si>
  <si>
    <t>注　 1　終末処理場については、沼田川浄化センターを含みます。　</t>
  </si>
  <si>
    <t>　　  2　行政人口及び供用開始告示人口には外国人を含みます。　　　　　　　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</si>
</sst>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[$-411]yyyy\(gge\)"/>
    <numFmt numFmtId="178" formatCode="[$-411]yyyy\(\ \ \ e\)"/>
    <numFmt numFmtId="179" formatCode="[$-411]yyyy\(\ \ e\)"/>
    <numFmt numFmtId="180" formatCode="[$-411]yyyy\(\ e\)"/>
    <numFmt numFmtId="181" formatCode="#,##0&quot; &quot;;\-#,##0&quot; &quot;"/>
    <numFmt numFmtId="182" formatCode="&quot;(&quot;#,##0&quot;)&quot;"/>
    <numFmt numFmtId="183" formatCode="mmm\-yyyy"/>
    <numFmt numFmtId="184" formatCode="&quot;※&quot;#,##0;;\-"/>
    <numFmt numFmtId="185" formatCode="#,##0_);[Red]\(#,##0\)"/>
    <numFmt numFmtId="186" formatCode="#,##0_ "/>
    <numFmt numFmtId="187" formatCode="#,##0;&quot;△ &quot;#,##0"/>
    <numFmt numFmtId="188" formatCode="#,##0.0"/>
    <numFmt numFmtId="189" formatCode="0&quot;基&quot;"/>
    <numFmt numFmtId="190" formatCode="0&quot;池&quot;"/>
    <numFmt numFmtId="191" formatCode="0&quot;池&quot;\(\1\)"/>
    <numFmt numFmtId="192" formatCode="0&quot;池&quot;\(\6\)"/>
    <numFmt numFmtId="193" formatCode="[$-411]yyyy&quot;(&quot;\ \ e&quot;)&quot;"/>
    <numFmt numFmtId="194" formatCode="0.0"/>
    <numFmt numFmtId="195" formatCode="#,##0.0_ ;[Red]\-#,##0.0\ "/>
    <numFmt numFmtId="196" formatCode="#,##0_ ;[Red]\-#,##0\ "/>
    <numFmt numFmtId="197" formatCode="[$-411]yyyy&quot;(　&quot;e&quot;)&quot;"/>
    <numFmt numFmtId="198" formatCode="0.0_ "/>
    <numFmt numFmtId="199" formatCode="#,##0.0;[Red]\-#,##0.0"/>
    <numFmt numFmtId="200" formatCode="#,##0.0_);[Red]\(#,##0.0\)"/>
    <numFmt numFmtId="201" formatCode="0.0_);[Red]\(0.0\)"/>
    <numFmt numFmtId="202" formatCode="0_ "/>
    <numFmt numFmtId="203" formatCode="0&quot;池&quot;\(\2\)"/>
  </numFmts>
  <fonts count="61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6"/>
      <name val="標準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b/>
      <sz val="16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vertAlign val="superscript"/>
      <sz val="9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hair">
        <color indexed="8"/>
      </left>
      <right>
        <color indexed="63"/>
      </right>
      <top style="medium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1" fillId="0" borderId="0">
      <alignment vertical="center"/>
      <protection/>
    </xf>
    <xf numFmtId="0" fontId="2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66" applyFont="1">
      <alignment/>
      <protection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65" applyFont="1" applyBorder="1" applyAlignment="1" applyProtection="1">
      <alignment vertical="center"/>
      <protection/>
    </xf>
    <xf numFmtId="0" fontId="9" fillId="0" borderId="0" xfId="66" applyFo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6" applyFont="1">
      <alignment/>
      <protection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185" fontId="4" fillId="0" borderId="11" xfId="66" applyNumberFormat="1" applyFont="1" applyBorder="1" applyAlignment="1" applyProtection="1">
      <alignment vertical="center"/>
      <protection/>
    </xf>
    <xf numFmtId="185" fontId="4" fillId="0" borderId="0" xfId="66" applyNumberFormat="1" applyFont="1" applyAlignment="1" applyProtection="1">
      <alignment vertical="center"/>
      <protection/>
    </xf>
    <xf numFmtId="185" fontId="4" fillId="0" borderId="12" xfId="66" applyNumberFormat="1" applyFont="1" applyBorder="1" applyAlignment="1" applyProtection="1">
      <alignment vertical="center"/>
      <protection/>
    </xf>
    <xf numFmtId="0" fontId="11" fillId="0" borderId="13" xfId="66" applyFont="1" applyBorder="1" applyAlignment="1" applyProtection="1">
      <alignment vertical="center"/>
      <protection/>
    </xf>
    <xf numFmtId="0" fontId="10" fillId="0" borderId="13" xfId="66" applyFont="1" applyBorder="1" applyAlignment="1" applyProtection="1">
      <alignment horizontal="distributed" vertical="center"/>
      <protection/>
    </xf>
    <xf numFmtId="0" fontId="10" fillId="0" borderId="0" xfId="66" applyFont="1" applyAlignment="1">
      <alignment vertical="center"/>
      <protection/>
    </xf>
    <xf numFmtId="0" fontId="10" fillId="0" borderId="13" xfId="66" applyFont="1" applyBorder="1" applyAlignment="1" applyProtection="1">
      <alignment horizontal="right" vertical="center"/>
      <protection/>
    </xf>
    <xf numFmtId="0" fontId="11" fillId="0" borderId="13" xfId="66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66" applyFont="1" applyAlignment="1" applyProtection="1">
      <alignment vertical="center"/>
      <protection/>
    </xf>
    <xf numFmtId="0" fontId="4" fillId="0" borderId="0" xfId="66" applyFont="1" applyAlignment="1" applyProtection="1">
      <alignment horizontal="distributed" vertical="center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11" fillId="0" borderId="0" xfId="66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11" fillId="0" borderId="16" xfId="0" applyFont="1" applyBorder="1" applyAlignment="1">
      <alignment wrapText="1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0" xfId="0" applyFont="1" applyAlignment="1">
      <alignment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/>
    </xf>
    <xf numFmtId="185" fontId="0" fillId="0" borderId="0" xfId="0" applyNumberFormat="1" applyAlignment="1">
      <alignment shrinkToFit="1"/>
    </xf>
    <xf numFmtId="0" fontId="4" fillId="0" borderId="24" xfId="0" applyFont="1" applyBorder="1" applyAlignment="1">
      <alignment horizontal="distributed" vertical="center"/>
    </xf>
    <xf numFmtId="0" fontId="15" fillId="0" borderId="25" xfId="0" applyFont="1" applyBorder="1" applyAlignment="1">
      <alignment horizontal="distributed" vertical="center"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1" fillId="0" borderId="0" xfId="67" applyFont="1">
      <alignment/>
      <protection/>
    </xf>
    <xf numFmtId="0" fontId="11" fillId="0" borderId="12" xfId="67" applyFont="1" applyBorder="1">
      <alignment/>
      <protection/>
    </xf>
    <xf numFmtId="0" fontId="11" fillId="0" borderId="12" xfId="67" applyFont="1" applyBorder="1" applyAlignment="1">
      <alignment horizontal="centerContinuous"/>
      <protection/>
    </xf>
    <xf numFmtId="0" fontId="10" fillId="0" borderId="26" xfId="67" applyFont="1" applyBorder="1" applyAlignment="1">
      <alignment horizontal="left" wrapText="1"/>
      <protection/>
    </xf>
    <xf numFmtId="0" fontId="10" fillId="0" borderId="27" xfId="67" applyFont="1" applyBorder="1" applyAlignment="1">
      <alignment horizontal="right" vertical="top"/>
      <protection/>
    </xf>
    <xf numFmtId="49" fontId="4" fillId="0" borderId="28" xfId="67" applyNumberFormat="1" applyFont="1" applyBorder="1" applyAlignment="1">
      <alignment horizontal="center" vertical="center"/>
      <protection/>
    </xf>
    <xf numFmtId="187" fontId="4" fillId="0" borderId="0" xfId="67" applyNumberFormat="1" applyFont="1" applyAlignment="1" applyProtection="1">
      <alignment vertical="center"/>
      <protection/>
    </xf>
    <xf numFmtId="188" fontId="4" fillId="0" borderId="0" xfId="67" applyNumberFormat="1" applyFont="1" applyAlignment="1" applyProtection="1">
      <alignment vertical="center"/>
      <protection/>
    </xf>
    <xf numFmtId="4" fontId="4" fillId="0" borderId="0" xfId="67" applyNumberFormat="1" applyFont="1" applyAlignment="1" applyProtection="1">
      <alignment vertical="center"/>
      <protection/>
    </xf>
    <xf numFmtId="4" fontId="4" fillId="0" borderId="0" xfId="67" applyNumberFormat="1" applyFont="1" applyFill="1" applyAlignment="1" applyProtection="1">
      <alignment vertical="center"/>
      <protection/>
    </xf>
    <xf numFmtId="187" fontId="4" fillId="0" borderId="0" xfId="67" applyNumberFormat="1" applyFont="1" applyFill="1" applyAlignment="1" applyProtection="1">
      <alignment vertical="center"/>
      <protection/>
    </xf>
    <xf numFmtId="187" fontId="4" fillId="0" borderId="12" xfId="5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38" fontId="18" fillId="0" borderId="0" xfId="52" applyFont="1" applyAlignment="1">
      <alignment vertical="center" wrapText="1"/>
    </xf>
    <xf numFmtId="38" fontId="4" fillId="0" borderId="0" xfId="52" applyFont="1" applyAlignment="1">
      <alignment vertical="center" wrapText="1"/>
    </xf>
    <xf numFmtId="38" fontId="4" fillId="0" borderId="0" xfId="52" applyFont="1" applyAlignment="1">
      <alignment horizontal="center" vertical="center" shrinkToFit="1"/>
    </xf>
    <xf numFmtId="38" fontId="4" fillId="0" borderId="0" xfId="52" applyFont="1" applyAlignment="1">
      <alignment horizontal="center" vertical="center" wrapText="1"/>
    </xf>
    <xf numFmtId="189" fontId="4" fillId="0" borderId="0" xfId="52" applyNumberFormat="1" applyFont="1" applyAlignment="1">
      <alignment horizontal="center" vertical="center" wrapText="1"/>
    </xf>
    <xf numFmtId="190" fontId="4" fillId="0" borderId="0" xfId="52" applyNumberFormat="1" applyFont="1" applyAlignment="1">
      <alignment vertical="center" wrapText="1"/>
    </xf>
    <xf numFmtId="38" fontId="4" fillId="0" borderId="29" xfId="52" applyFont="1" applyBorder="1" applyAlignment="1">
      <alignment horizontal="center" vertical="center" wrapText="1"/>
    </xf>
    <xf numFmtId="38" fontId="4" fillId="0" borderId="30" xfId="52" applyFont="1" applyBorder="1" applyAlignment="1">
      <alignment horizontal="center" vertical="center" wrapText="1"/>
    </xf>
    <xf numFmtId="38" fontId="4" fillId="0" borderId="30" xfId="52" applyFont="1" applyBorder="1" applyAlignment="1">
      <alignment horizontal="center" vertical="center" shrinkToFit="1"/>
    </xf>
    <xf numFmtId="189" fontId="4" fillId="0" borderId="30" xfId="52" applyNumberFormat="1" applyFont="1" applyBorder="1" applyAlignment="1">
      <alignment horizontal="center" vertical="center" wrapText="1"/>
    </xf>
    <xf numFmtId="190" fontId="4" fillId="0" borderId="30" xfId="52" applyNumberFormat="1" applyFont="1" applyBorder="1" applyAlignment="1">
      <alignment horizontal="center" vertical="center" wrapText="1"/>
    </xf>
    <xf numFmtId="38" fontId="4" fillId="0" borderId="31" xfId="52" applyFont="1" applyBorder="1" applyAlignment="1">
      <alignment horizontal="center" vertical="center" wrapText="1"/>
    </xf>
    <xf numFmtId="38" fontId="4" fillId="0" borderId="32" xfId="52" applyFont="1" applyBorder="1" applyAlignment="1">
      <alignment vertical="center" wrapText="1"/>
    </xf>
    <xf numFmtId="38" fontId="4" fillId="0" borderId="32" xfId="52" applyFont="1" applyBorder="1" applyAlignment="1">
      <alignment horizontal="right" vertical="center" wrapText="1"/>
    </xf>
    <xf numFmtId="38" fontId="4" fillId="0" borderId="33" xfId="52" applyFont="1" applyBorder="1" applyAlignment="1">
      <alignment horizontal="center" vertical="center" wrapText="1"/>
    </xf>
    <xf numFmtId="38" fontId="4" fillId="0" borderId="18" xfId="52" applyFont="1" applyBorder="1" applyAlignment="1">
      <alignment vertical="center" wrapText="1"/>
    </xf>
    <xf numFmtId="38" fontId="4" fillId="0" borderId="18" xfId="52" applyFont="1" applyBorder="1" applyAlignment="1">
      <alignment horizontal="right" vertical="center" wrapText="1"/>
    </xf>
    <xf numFmtId="38" fontId="4" fillId="0" borderId="32" xfId="52" applyFont="1" applyBorder="1" applyAlignment="1">
      <alignment horizontal="left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34" xfId="52" applyFont="1" applyBorder="1" applyAlignment="1">
      <alignment horizontal="center" vertical="center" wrapText="1"/>
    </xf>
    <xf numFmtId="38" fontId="4" fillId="0" borderId="0" xfId="52" applyFont="1" applyBorder="1" applyAlignment="1">
      <alignment vertical="center" wrapText="1"/>
    </xf>
    <xf numFmtId="38" fontId="4" fillId="0" borderId="35" xfId="52" applyFont="1" applyBorder="1" applyAlignment="1">
      <alignment vertical="center" wrapText="1"/>
    </xf>
    <xf numFmtId="38" fontId="4" fillId="0" borderId="36" xfId="52" applyFont="1" applyBorder="1" applyAlignment="1">
      <alignment horizontal="center" vertical="center" wrapText="1"/>
    </xf>
    <xf numFmtId="38" fontId="4" fillId="0" borderId="37" xfId="52" applyFont="1" applyBorder="1" applyAlignment="1">
      <alignment horizontal="center" vertical="center" wrapText="1"/>
    </xf>
    <xf numFmtId="38" fontId="4" fillId="0" borderId="37" xfId="52" applyFont="1" applyBorder="1" applyAlignment="1">
      <alignment horizontal="center" vertical="center" shrinkToFit="1"/>
    </xf>
    <xf numFmtId="38" fontId="4" fillId="0" borderId="16" xfId="52" applyFont="1" applyBorder="1" applyAlignment="1">
      <alignment vertical="center" wrapText="1"/>
    </xf>
    <xf numFmtId="38" fontId="4" fillId="0" borderId="38" xfId="52" applyFont="1" applyBorder="1" applyAlignment="1">
      <alignment vertical="center" wrapText="1"/>
    </xf>
    <xf numFmtId="38" fontId="4" fillId="0" borderId="0" xfId="52" applyFont="1" applyAlignment="1">
      <alignment wrapText="1"/>
    </xf>
    <xf numFmtId="38" fontId="4" fillId="0" borderId="0" xfId="52" applyFont="1" applyAlignment="1">
      <alignment horizontal="center" wrapText="1"/>
    </xf>
    <xf numFmtId="38" fontId="4" fillId="0" borderId="0" xfId="52" applyFont="1" applyAlignment="1">
      <alignment horizontal="center" shrinkToFit="1"/>
    </xf>
    <xf numFmtId="189" fontId="4" fillId="0" borderId="0" xfId="52" applyNumberFormat="1" applyFont="1" applyAlignment="1">
      <alignment horizontal="center" wrapText="1"/>
    </xf>
    <xf numFmtId="190" fontId="4" fillId="0" borderId="0" xfId="52" applyNumberFormat="1" applyFont="1" applyAlignment="1">
      <alignment wrapText="1"/>
    </xf>
    <xf numFmtId="38" fontId="5" fillId="0" borderId="0" xfId="52" applyFont="1" applyAlignment="1">
      <alignment vertical="center" wrapText="1"/>
    </xf>
    <xf numFmtId="38" fontId="5" fillId="0" borderId="0" xfId="52" applyFont="1" applyAlignment="1">
      <alignment horizontal="center" vertical="center" shrinkToFit="1"/>
    </xf>
    <xf numFmtId="38" fontId="5" fillId="0" borderId="0" xfId="52" applyFont="1" applyAlignment="1">
      <alignment horizontal="center" vertical="center" wrapText="1"/>
    </xf>
    <xf numFmtId="189" fontId="5" fillId="0" borderId="0" xfId="52" applyNumberFormat="1" applyFont="1" applyAlignment="1">
      <alignment horizontal="center" vertical="center" wrapText="1"/>
    </xf>
    <xf numFmtId="190" fontId="5" fillId="0" borderId="0" xfId="52" applyNumberFormat="1" applyFont="1" applyAlignment="1">
      <alignment vertical="center" wrapText="1"/>
    </xf>
    <xf numFmtId="38" fontId="4" fillId="0" borderId="39" xfId="52" applyFont="1" applyBorder="1" applyAlignment="1">
      <alignment horizontal="center" vertical="center" wrapText="1"/>
    </xf>
    <xf numFmtId="38" fontId="4" fillId="0" borderId="40" xfId="52" applyFont="1" applyBorder="1" applyAlignment="1">
      <alignment vertical="center" shrinkToFit="1"/>
    </xf>
    <xf numFmtId="38" fontId="4" fillId="0" borderId="41" xfId="52" applyFont="1" applyBorder="1" applyAlignment="1">
      <alignment vertical="center" shrinkToFit="1"/>
    </xf>
    <xf numFmtId="38" fontId="4" fillId="0" borderId="42" xfId="52" applyFont="1" applyBorder="1" applyAlignment="1">
      <alignment vertical="center" wrapText="1"/>
    </xf>
    <xf numFmtId="38" fontId="4" fillId="0" borderId="43" xfId="52" applyFont="1" applyBorder="1" applyAlignment="1">
      <alignment horizontal="right" vertical="center" wrapText="1"/>
    </xf>
    <xf numFmtId="38" fontId="4" fillId="0" borderId="44" xfId="52" applyFont="1" applyBorder="1" applyAlignment="1">
      <alignment horizontal="center" vertical="center" wrapText="1"/>
    </xf>
    <xf numFmtId="38" fontId="4" fillId="0" borderId="45" xfId="52" applyFont="1" applyBorder="1" applyAlignment="1">
      <alignment horizontal="left" vertical="center" wrapText="1"/>
    </xf>
    <xf numFmtId="38" fontId="4" fillId="0" borderId="46" xfId="52" applyFont="1" applyBorder="1" applyAlignment="1">
      <alignment horizontal="right" vertical="center" wrapText="1"/>
    </xf>
    <xf numFmtId="190" fontId="16" fillId="0" borderId="0" xfId="52" applyNumberFormat="1" applyFont="1" applyAlignment="1">
      <alignment vertical="center"/>
    </xf>
    <xf numFmtId="0" fontId="21" fillId="0" borderId="0" xfId="64" applyFont="1">
      <alignment/>
      <protection/>
    </xf>
    <xf numFmtId="0" fontId="5" fillId="0" borderId="0" xfId="64" applyFont="1">
      <alignment/>
      <protection/>
    </xf>
    <xf numFmtId="0" fontId="4" fillId="0" borderId="0" xfId="64" applyFont="1">
      <alignment/>
      <protection/>
    </xf>
    <xf numFmtId="0" fontId="4" fillId="0" borderId="0" xfId="64" applyFont="1" applyBorder="1">
      <alignment/>
      <protection/>
    </xf>
    <xf numFmtId="0" fontId="5" fillId="0" borderId="0" xfId="64" applyFont="1" applyBorder="1">
      <alignment/>
      <protection/>
    </xf>
    <xf numFmtId="0" fontId="17" fillId="0" borderId="0" xfId="64" applyFont="1">
      <alignment/>
      <protection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right"/>
      <protection/>
    </xf>
    <xf numFmtId="0" fontId="11" fillId="0" borderId="0" xfId="64" applyFont="1" applyAlignment="1">
      <alignment horizontal="right"/>
      <protection/>
    </xf>
    <xf numFmtId="0" fontId="12" fillId="0" borderId="0" xfId="64" applyFont="1" applyBorder="1" applyAlignment="1">
      <alignment horizontal="left" vertical="center"/>
      <protection/>
    </xf>
    <xf numFmtId="38" fontId="4" fillId="0" borderId="0" xfId="50" applyFont="1" applyBorder="1" applyAlignment="1">
      <alignment/>
    </xf>
    <xf numFmtId="0" fontId="22" fillId="0" borderId="0" xfId="64" applyFont="1">
      <alignment/>
      <protection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67" applyFont="1" applyAlignment="1">
      <alignment vertical="center"/>
      <protection/>
    </xf>
    <xf numFmtId="38" fontId="5" fillId="0" borderId="0" xfId="52" applyFont="1" applyAlignment="1">
      <alignment horizontal="right" vertical="center" wrapText="1"/>
    </xf>
    <xf numFmtId="38" fontId="5" fillId="0" borderId="0" xfId="52" applyFont="1" applyAlignment="1">
      <alignment horizontal="right" vertical="center" shrinkToFit="1"/>
    </xf>
    <xf numFmtId="189" fontId="5" fillId="0" borderId="0" xfId="52" applyNumberFormat="1" applyFont="1" applyAlignment="1">
      <alignment horizontal="right" vertical="center" wrapText="1"/>
    </xf>
    <xf numFmtId="190" fontId="5" fillId="0" borderId="0" xfId="52" applyNumberFormat="1" applyFont="1" applyAlignment="1">
      <alignment horizontal="right" vertical="center" wrapText="1"/>
    </xf>
    <xf numFmtId="0" fontId="11" fillId="0" borderId="13" xfId="64" applyFont="1" applyBorder="1" applyAlignment="1">
      <alignment vertical="center"/>
      <protection/>
    </xf>
    <xf numFmtId="0" fontId="5" fillId="0" borderId="13" xfId="64" applyFont="1" applyBorder="1" applyAlignment="1">
      <alignment vertical="center"/>
      <protection/>
    </xf>
    <xf numFmtId="0" fontId="11" fillId="0" borderId="0" xfId="64" applyFont="1" applyBorder="1" applyAlignment="1">
      <alignment horizontal="right" vertical="center"/>
      <protection/>
    </xf>
    <xf numFmtId="41" fontId="4" fillId="0" borderId="0" xfId="50" applyNumberFormat="1" applyFont="1" applyFill="1" applyAlignment="1">
      <alignment vertical="center"/>
    </xf>
    <xf numFmtId="41" fontId="4" fillId="0" borderId="0" xfId="50" applyNumberFormat="1" applyFont="1" applyAlignment="1">
      <alignment horizontal="right" vertical="center"/>
    </xf>
    <xf numFmtId="41" fontId="4" fillId="0" borderId="47" xfId="50" applyNumberFormat="1" applyFont="1" applyFill="1" applyBorder="1" applyAlignment="1">
      <alignment vertical="center"/>
    </xf>
    <xf numFmtId="41" fontId="4" fillId="0" borderId="0" xfId="50" applyNumberFormat="1" applyFont="1" applyFill="1" applyBorder="1" applyAlignment="1">
      <alignment vertical="center"/>
    </xf>
    <xf numFmtId="41" fontId="4" fillId="0" borderId="0" xfId="50" applyNumberFormat="1" applyFont="1" applyBorder="1" applyAlignment="1">
      <alignment horizontal="right" vertical="center"/>
    </xf>
    <xf numFmtId="0" fontId="15" fillId="0" borderId="48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64" applyFont="1" applyBorder="1" applyAlignment="1">
      <alignment horizontal="right"/>
      <protection/>
    </xf>
    <xf numFmtId="0" fontId="11" fillId="0" borderId="13" xfId="64" applyFont="1" applyBorder="1" applyAlignment="1">
      <alignment horizontal="left" vertical="center"/>
      <protection/>
    </xf>
    <xf numFmtId="0" fontId="11" fillId="0" borderId="13" xfId="64" applyFont="1" applyBorder="1" applyAlignment="1">
      <alignment horizontal="right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22" fillId="0" borderId="49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22" fillId="0" borderId="50" xfId="64" applyFont="1" applyBorder="1" applyAlignment="1">
      <alignment vertical="center"/>
      <protection/>
    </xf>
    <xf numFmtId="0" fontId="4" fillId="0" borderId="51" xfId="64" applyFont="1" applyBorder="1" applyAlignment="1">
      <alignment horizontal="center" vertical="center"/>
      <protection/>
    </xf>
    <xf numFmtId="0" fontId="22" fillId="0" borderId="52" xfId="64" applyFont="1" applyBorder="1" applyAlignment="1">
      <alignment vertical="center"/>
      <protection/>
    </xf>
    <xf numFmtId="0" fontId="4" fillId="0" borderId="53" xfId="64" applyFont="1" applyBorder="1" applyAlignment="1">
      <alignment horizontal="center" vertical="center"/>
      <protection/>
    </xf>
    <xf numFmtId="0" fontId="22" fillId="0" borderId="54" xfId="64" applyFont="1" applyBorder="1" applyAlignment="1">
      <alignment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22" fillId="0" borderId="55" xfId="64" applyFont="1" applyBorder="1" applyAlignment="1">
      <alignment vertical="center"/>
      <protection/>
    </xf>
    <xf numFmtId="0" fontId="4" fillId="0" borderId="0" xfId="64" applyFont="1" applyBorder="1" applyAlignment="1">
      <alignment horizontal="center" vertical="center" shrinkToFit="1"/>
      <protection/>
    </xf>
    <xf numFmtId="0" fontId="22" fillId="0" borderId="50" xfId="64" applyFont="1" applyBorder="1" applyAlignment="1">
      <alignment vertical="center" shrinkToFit="1"/>
      <protection/>
    </xf>
    <xf numFmtId="0" fontId="4" fillId="0" borderId="56" xfId="0" applyFont="1" applyBorder="1" applyAlignment="1">
      <alignment horizontal="justify" vertical="center"/>
    </xf>
    <xf numFmtId="41" fontId="4" fillId="0" borderId="56" xfId="50" applyNumberFormat="1" applyFont="1" applyBorder="1" applyAlignment="1">
      <alignment horizontal="right" vertical="center"/>
    </xf>
    <xf numFmtId="0" fontId="11" fillId="0" borderId="0" xfId="67" applyFont="1" applyBorder="1">
      <alignment/>
      <protection/>
    </xf>
    <xf numFmtId="0" fontId="15" fillId="0" borderId="57" xfId="0" applyFont="1" applyBorder="1" applyAlignment="1">
      <alignment horizontal="right" vertical="center"/>
    </xf>
    <xf numFmtId="0" fontId="15" fillId="0" borderId="35" xfId="0" applyFont="1" applyBorder="1" applyAlignment="1">
      <alignment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15" fillId="0" borderId="62" xfId="0" applyFont="1" applyBorder="1" applyAlignment="1">
      <alignment horizontal="distributed" vertical="center" wrapText="1"/>
    </xf>
    <xf numFmtId="0" fontId="4" fillId="0" borderId="0" xfId="64" applyFont="1" applyAlignment="1">
      <alignment horizontal="center" vertical="center"/>
      <protection/>
    </xf>
    <xf numFmtId="0" fontId="22" fillId="0" borderId="0" xfId="64" applyFont="1" applyAlignment="1">
      <alignment vertical="center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right" vertical="top"/>
    </xf>
    <xf numFmtId="0" fontId="4" fillId="0" borderId="49" xfId="0" applyFont="1" applyBorder="1" applyAlignment="1">
      <alignment vertical="center"/>
    </xf>
    <xf numFmtId="185" fontId="4" fillId="0" borderId="0" xfId="64" applyNumberFormat="1" applyFont="1" applyAlignment="1">
      <alignment vertical="center"/>
      <protection/>
    </xf>
    <xf numFmtId="185" fontId="4" fillId="0" borderId="0" xfId="64" applyNumberFormat="1" applyFont="1" applyBorder="1" applyAlignment="1">
      <alignment vertical="center"/>
      <protection/>
    </xf>
    <xf numFmtId="200" fontId="4" fillId="0" borderId="0" xfId="64" applyNumberFormat="1" applyFont="1" applyBorder="1" applyAlignment="1">
      <alignment vertical="center"/>
      <protection/>
    </xf>
    <xf numFmtId="201" fontId="4" fillId="0" borderId="0" xfId="64" applyNumberFormat="1" applyFont="1" applyFill="1" applyBorder="1" applyAlignment="1" applyProtection="1">
      <alignment vertical="center"/>
      <protection/>
    </xf>
    <xf numFmtId="201" fontId="4" fillId="0" borderId="0" xfId="64" applyNumberFormat="1" applyFont="1" applyFill="1" applyBorder="1" applyAlignment="1" applyProtection="1">
      <alignment horizontal="right" vertical="center"/>
      <protection/>
    </xf>
    <xf numFmtId="185" fontId="4" fillId="0" borderId="11" xfId="64" applyNumberFormat="1" applyFont="1" applyBorder="1" applyAlignment="1" applyProtection="1">
      <alignment horizontal="right" vertical="center"/>
      <protection/>
    </xf>
    <xf numFmtId="0" fontId="4" fillId="0" borderId="50" xfId="64" applyFont="1" applyBorder="1" applyAlignment="1">
      <alignment horizontal="center" vertical="center"/>
      <protection/>
    </xf>
    <xf numFmtId="0" fontId="5" fillId="0" borderId="50" xfId="64" applyFont="1" applyBorder="1" applyAlignment="1">
      <alignment horizontal="center" vertical="center"/>
      <protection/>
    </xf>
    <xf numFmtId="0" fontId="4" fillId="0" borderId="55" xfId="64" applyFont="1" applyBorder="1" applyAlignment="1">
      <alignment horizontal="center" vertical="center"/>
      <protection/>
    </xf>
    <xf numFmtId="0" fontId="4" fillId="0" borderId="54" xfId="64" applyFont="1" applyBorder="1" applyAlignment="1">
      <alignment vertical="center"/>
      <protection/>
    </xf>
    <xf numFmtId="0" fontId="11" fillId="0" borderId="0" xfId="64" applyFont="1" applyBorder="1" applyAlignment="1">
      <alignment horizontal="left" vertical="center"/>
      <protection/>
    </xf>
    <xf numFmtId="0" fontId="8" fillId="0" borderId="0" xfId="64" applyFont="1" applyAlignment="1">
      <alignment/>
      <protection/>
    </xf>
    <xf numFmtId="186" fontId="4" fillId="0" borderId="63" xfId="64" applyNumberFormat="1" applyFont="1" applyBorder="1" applyAlignment="1">
      <alignment vertical="center"/>
      <protection/>
    </xf>
    <xf numFmtId="186" fontId="4" fillId="0" borderId="64" xfId="64" applyNumberFormat="1" applyFont="1" applyBorder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41" fontId="24" fillId="0" borderId="0" xfId="50" applyNumberFormat="1" applyFont="1" applyFill="1" applyAlignment="1">
      <alignment vertical="center"/>
    </xf>
    <xf numFmtId="41" fontId="24" fillId="0" borderId="0" xfId="50" applyNumberFormat="1" applyFont="1" applyAlignment="1">
      <alignment horizontal="right" vertical="center"/>
    </xf>
    <xf numFmtId="41" fontId="24" fillId="0" borderId="47" xfId="50" applyNumberFormat="1" applyFont="1" applyFill="1" applyBorder="1" applyAlignment="1">
      <alignment vertical="center"/>
    </xf>
    <xf numFmtId="41" fontId="24" fillId="0" borderId="0" xfId="50" applyNumberFormat="1" applyFont="1" applyFill="1" applyBorder="1" applyAlignment="1">
      <alignment vertical="center"/>
    </xf>
    <xf numFmtId="41" fontId="24" fillId="0" borderId="0" xfId="50" applyNumberFormat="1" applyFont="1" applyBorder="1" applyAlignment="1">
      <alignment horizontal="right" vertical="center"/>
    </xf>
    <xf numFmtId="41" fontId="24" fillId="0" borderId="56" xfId="50" applyNumberFormat="1" applyFont="1" applyBorder="1" applyAlignment="1">
      <alignment horizontal="right" vertical="center"/>
    </xf>
    <xf numFmtId="185" fontId="24" fillId="0" borderId="0" xfId="0" applyNumberFormat="1" applyFont="1" applyBorder="1" applyAlignment="1">
      <alignment horizontal="right" vertical="center"/>
    </xf>
    <xf numFmtId="185" fontId="24" fillId="0" borderId="0" xfId="0" applyNumberFormat="1" applyFont="1" applyAlignment="1">
      <alignment horizontal="right" vertical="center"/>
    </xf>
    <xf numFmtId="186" fontId="24" fillId="0" borderId="0" xfId="0" applyNumberFormat="1" applyFont="1" applyBorder="1" applyAlignment="1">
      <alignment vertical="center" shrinkToFit="1"/>
    </xf>
    <xf numFmtId="185" fontId="24" fillId="0" borderId="65" xfId="0" applyNumberFormat="1" applyFont="1" applyBorder="1" applyAlignment="1">
      <alignment horizontal="right" vertical="center"/>
    </xf>
    <xf numFmtId="185" fontId="24" fillId="0" borderId="65" xfId="0" applyNumberFormat="1" applyFont="1" applyFill="1" applyBorder="1" applyAlignment="1">
      <alignment horizontal="right" vertical="center"/>
    </xf>
    <xf numFmtId="185" fontId="24" fillId="0" borderId="66" xfId="0" applyNumberFormat="1" applyFont="1" applyBorder="1" applyAlignment="1">
      <alignment horizontal="right" vertical="center"/>
    </xf>
    <xf numFmtId="185" fontId="24" fillId="0" borderId="66" xfId="0" applyNumberFormat="1" applyFont="1" applyFill="1" applyBorder="1" applyAlignment="1">
      <alignment horizontal="right" vertical="center"/>
    </xf>
    <xf numFmtId="185" fontId="24" fillId="0" borderId="67" xfId="0" applyNumberFormat="1" applyFont="1" applyBorder="1" applyAlignment="1">
      <alignment horizontal="right" vertical="center"/>
    </xf>
    <xf numFmtId="185" fontId="24" fillId="0" borderId="16" xfId="0" applyNumberFormat="1" applyFont="1" applyBorder="1" applyAlignment="1">
      <alignment horizontal="right" vertical="center"/>
    </xf>
    <xf numFmtId="187" fontId="24" fillId="0" borderId="0" xfId="67" applyNumberFormat="1" applyFont="1" applyAlignment="1" applyProtection="1">
      <alignment vertical="center"/>
      <protection/>
    </xf>
    <xf numFmtId="187" fontId="24" fillId="0" borderId="0" xfId="67" applyNumberFormat="1" applyFont="1" applyAlignment="1" applyProtection="1">
      <alignment horizontal="right" vertical="center"/>
      <protection/>
    </xf>
    <xf numFmtId="188" fontId="24" fillId="0" borderId="0" xfId="67" applyNumberFormat="1" applyFont="1" applyAlignment="1" applyProtection="1">
      <alignment vertical="center"/>
      <protection/>
    </xf>
    <xf numFmtId="4" fontId="24" fillId="0" borderId="0" xfId="67" applyNumberFormat="1" applyFont="1" applyAlignment="1" applyProtection="1">
      <alignment vertical="center"/>
      <protection/>
    </xf>
    <xf numFmtId="4" fontId="24" fillId="0" borderId="0" xfId="67" applyNumberFormat="1" applyFont="1" applyAlignment="1" applyProtection="1">
      <alignment horizontal="right" vertical="center"/>
      <protection/>
    </xf>
    <xf numFmtId="4" fontId="24" fillId="0" borderId="0" xfId="67" applyNumberFormat="1" applyFont="1" applyFill="1" applyAlignment="1" applyProtection="1">
      <alignment vertical="center"/>
      <protection/>
    </xf>
    <xf numFmtId="38" fontId="24" fillId="0" borderId="31" xfId="52" applyFont="1" applyBorder="1" applyAlignment="1">
      <alignment vertical="center" wrapText="1"/>
    </xf>
    <xf numFmtId="38" fontId="24" fillId="0" borderId="33" xfId="52" applyFont="1" applyBorder="1" applyAlignment="1">
      <alignment vertical="center" wrapText="1"/>
    </xf>
    <xf numFmtId="38" fontId="24" fillId="0" borderId="37" xfId="52" applyFont="1" applyBorder="1" applyAlignment="1">
      <alignment vertical="center" wrapText="1"/>
    </xf>
    <xf numFmtId="192" fontId="24" fillId="0" borderId="37" xfId="52" applyNumberFormat="1" applyFont="1" applyBorder="1" applyAlignment="1">
      <alignment horizontal="center" vertical="center" wrapText="1"/>
    </xf>
    <xf numFmtId="189" fontId="24" fillId="0" borderId="37" xfId="52" applyNumberFormat="1" applyFont="1" applyBorder="1" applyAlignment="1">
      <alignment horizontal="center" vertical="center" wrapText="1"/>
    </xf>
    <xf numFmtId="38" fontId="24" fillId="0" borderId="37" xfId="52" applyFont="1" applyBorder="1" applyAlignment="1">
      <alignment horizontal="right" vertical="center" wrapText="1"/>
    </xf>
    <xf numFmtId="190" fontId="24" fillId="0" borderId="37" xfId="52" applyNumberFormat="1" applyFont="1" applyBorder="1" applyAlignment="1">
      <alignment horizontal="center" vertical="center" wrapText="1"/>
    </xf>
    <xf numFmtId="185" fontId="24" fillId="0" borderId="0" xfId="50" applyNumberFormat="1" applyFont="1" applyFill="1" applyAlignment="1">
      <alignment vertical="center"/>
    </xf>
    <xf numFmtId="185" fontId="24" fillId="0" borderId="0" xfId="64" applyNumberFormat="1" applyFont="1" applyAlignment="1">
      <alignment vertical="center"/>
      <protection/>
    </xf>
    <xf numFmtId="200" fontId="24" fillId="0" borderId="0" xfId="64" applyNumberFormat="1" applyFont="1" applyBorder="1" applyAlignment="1">
      <alignment vertical="center"/>
      <protection/>
    </xf>
    <xf numFmtId="185" fontId="24" fillId="0" borderId="0" xfId="64" applyNumberFormat="1" applyFont="1" applyBorder="1" applyAlignment="1">
      <alignment vertical="center"/>
      <protection/>
    </xf>
    <xf numFmtId="201" fontId="24" fillId="0" borderId="0" xfId="64" applyNumberFormat="1" applyFont="1" applyFill="1" applyBorder="1" applyAlignment="1" applyProtection="1">
      <alignment vertical="center"/>
      <protection/>
    </xf>
    <xf numFmtId="201" fontId="24" fillId="0" borderId="0" xfId="64" applyNumberFormat="1" applyFont="1" applyAlignment="1">
      <alignment horizontal="right" vertical="center"/>
      <protection/>
    </xf>
    <xf numFmtId="186" fontId="24" fillId="0" borderId="11" xfId="64" applyNumberFormat="1" applyFont="1" applyBorder="1" applyAlignment="1">
      <alignment vertical="center"/>
      <protection/>
    </xf>
    <xf numFmtId="186" fontId="24" fillId="0" borderId="12" xfId="64" applyNumberFormat="1" applyFont="1" applyBorder="1" applyAlignment="1">
      <alignment vertical="center"/>
      <protection/>
    </xf>
    <xf numFmtId="185" fontId="25" fillId="0" borderId="0" xfId="48" applyNumberFormat="1" applyFont="1" applyFill="1" applyAlignment="1">
      <alignment vertical="center"/>
    </xf>
    <xf numFmtId="185" fontId="25" fillId="0" borderId="0" xfId="64" applyNumberFormat="1" applyFont="1" applyAlignment="1">
      <alignment vertical="center"/>
      <protection/>
    </xf>
    <xf numFmtId="185" fontId="25" fillId="0" borderId="0" xfId="64" applyNumberFormat="1" applyFont="1" applyBorder="1" applyAlignment="1">
      <alignment vertical="center"/>
      <protection/>
    </xf>
    <xf numFmtId="198" fontId="25" fillId="0" borderId="0" xfId="64" applyNumberFormat="1" applyFont="1" applyAlignment="1">
      <alignment vertical="center"/>
      <protection/>
    </xf>
    <xf numFmtId="186" fontId="25" fillId="0" borderId="11" xfId="64" applyNumberFormat="1" applyFont="1" applyBorder="1" applyAlignment="1">
      <alignment vertical="center"/>
      <protection/>
    </xf>
    <xf numFmtId="186" fontId="25" fillId="0" borderId="12" xfId="64" applyNumberFormat="1" applyFont="1" applyBorder="1" applyAlignment="1">
      <alignment vertical="center"/>
      <protection/>
    </xf>
    <xf numFmtId="0" fontId="4" fillId="0" borderId="50" xfId="0" applyFont="1" applyBorder="1" applyAlignment="1">
      <alignment horizontal="distributed" vertical="center" indent="1"/>
    </xf>
    <xf numFmtId="0" fontId="4" fillId="0" borderId="68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left" vertical="center" indent="1" shrinkToFit="1"/>
    </xf>
    <xf numFmtId="187" fontId="24" fillId="0" borderId="0" xfId="67" applyNumberFormat="1" applyFont="1" applyFill="1" applyAlignment="1" applyProtection="1">
      <alignment vertical="center" shrinkToFit="1"/>
      <protection/>
    </xf>
    <xf numFmtId="187" fontId="24" fillId="0" borderId="0" xfId="67" applyNumberFormat="1" applyFont="1" applyFill="1" applyAlignment="1" applyProtection="1">
      <alignment horizontal="right" vertical="center" shrinkToFit="1"/>
      <protection/>
    </xf>
    <xf numFmtId="187" fontId="24" fillId="0" borderId="0" xfId="67" applyNumberFormat="1" applyFont="1" applyAlignment="1" applyProtection="1">
      <alignment vertical="center" shrinkToFit="1"/>
      <protection/>
    </xf>
    <xf numFmtId="187" fontId="24" fillId="0" borderId="0" xfId="67" applyNumberFormat="1" applyFont="1" applyAlignment="1" applyProtection="1">
      <alignment horizontal="right" vertical="center" shrinkToFit="1"/>
      <protection/>
    </xf>
    <xf numFmtId="187" fontId="24" fillId="0" borderId="12" xfId="50" applyNumberFormat="1" applyFont="1" applyFill="1" applyBorder="1" applyAlignment="1" applyProtection="1">
      <alignment vertical="center" shrinkToFit="1"/>
      <protection/>
    </xf>
    <xf numFmtId="187" fontId="24" fillId="0" borderId="12" xfId="50" applyNumberFormat="1" applyFont="1" applyFill="1" applyBorder="1" applyAlignment="1" applyProtection="1">
      <alignment horizontal="right" vertical="center" shrinkToFit="1"/>
      <protection/>
    </xf>
    <xf numFmtId="38" fontId="4" fillId="0" borderId="69" xfId="52" applyFont="1" applyBorder="1" applyAlignment="1">
      <alignment horizontal="distributed" vertical="center" wrapText="1"/>
    </xf>
    <xf numFmtId="38" fontId="4" fillId="0" borderId="70" xfId="52" applyFont="1" applyBorder="1" applyAlignment="1">
      <alignment horizontal="distributed" vertical="center" wrapText="1"/>
    </xf>
    <xf numFmtId="38" fontId="4" fillId="0" borderId="71" xfId="52" applyFont="1" applyBorder="1" applyAlignment="1">
      <alignment horizontal="distributed" vertical="center" wrapText="1"/>
    </xf>
    <xf numFmtId="38" fontId="4" fillId="0" borderId="31" xfId="52" applyFont="1" applyBorder="1" applyAlignment="1">
      <alignment horizontal="distributed" vertical="center" wrapText="1"/>
    </xf>
    <xf numFmtId="38" fontId="4" fillId="0" borderId="33" xfId="52" applyFont="1" applyBorder="1" applyAlignment="1">
      <alignment horizontal="distributed" vertical="center" wrapText="1"/>
    </xf>
    <xf numFmtId="38" fontId="4" fillId="0" borderId="72" xfId="52" applyFont="1" applyBorder="1" applyAlignment="1">
      <alignment horizontal="distributed" vertical="center" wrapText="1"/>
    </xf>
    <xf numFmtId="38" fontId="4" fillId="0" borderId="73" xfId="52" applyFont="1" applyBorder="1" applyAlignment="1">
      <alignment horizontal="distributed" vertical="center" wrapText="1"/>
    </xf>
    <xf numFmtId="38" fontId="4" fillId="0" borderId="30" xfId="52" applyFont="1" applyBorder="1" applyAlignment="1">
      <alignment horizontal="distributed" vertical="center" shrinkToFit="1"/>
    </xf>
    <xf numFmtId="38" fontId="4" fillId="0" borderId="44" xfId="52" applyFont="1" applyBorder="1" applyAlignment="1">
      <alignment horizontal="distributed" vertical="center" shrinkToFit="1"/>
    </xf>
    <xf numFmtId="41" fontId="25" fillId="0" borderId="0" xfId="48" applyNumberFormat="1" applyFont="1" applyFill="1" applyAlignment="1">
      <alignment vertical="center"/>
    </xf>
    <xf numFmtId="41" fontId="25" fillId="0" borderId="0" xfId="48" applyNumberFormat="1" applyFont="1" applyAlignment="1">
      <alignment horizontal="right" vertical="center"/>
    </xf>
    <xf numFmtId="41" fontId="25" fillId="0" borderId="47" xfId="48" applyNumberFormat="1" applyFont="1" applyFill="1" applyBorder="1" applyAlignment="1">
      <alignment vertical="center"/>
    </xf>
    <xf numFmtId="41" fontId="25" fillId="0" borderId="0" xfId="48" applyNumberFormat="1" applyFont="1" applyFill="1" applyBorder="1" applyAlignment="1">
      <alignment vertical="center"/>
    </xf>
    <xf numFmtId="41" fontId="25" fillId="0" borderId="0" xfId="48" applyNumberFormat="1" applyFont="1" applyBorder="1" applyAlignment="1">
      <alignment horizontal="right" vertical="center"/>
    </xf>
    <xf numFmtId="41" fontId="25" fillId="0" borderId="56" xfId="48" applyNumberFormat="1" applyFont="1" applyFill="1" applyBorder="1" applyAlignment="1">
      <alignment vertical="center"/>
    </xf>
    <xf numFmtId="187" fontId="25" fillId="0" borderId="0" xfId="67" applyNumberFormat="1" applyFont="1" applyAlignment="1" applyProtection="1">
      <alignment horizontal="right" vertical="center"/>
      <protection/>
    </xf>
    <xf numFmtId="188" fontId="25" fillId="0" borderId="0" xfId="67" applyNumberFormat="1" applyFont="1" applyAlignment="1" applyProtection="1">
      <alignment vertical="center"/>
      <protection/>
    </xf>
    <xf numFmtId="4" fontId="25" fillId="0" borderId="0" xfId="67" applyNumberFormat="1" applyFont="1" applyAlignment="1" applyProtection="1">
      <alignment horizontal="right" vertical="center"/>
      <protection/>
    </xf>
    <xf numFmtId="4" fontId="25" fillId="0" borderId="0" xfId="67" applyNumberFormat="1" applyFont="1" applyFill="1" applyAlignment="1" applyProtection="1">
      <alignment horizontal="right" vertical="center"/>
      <protection/>
    </xf>
    <xf numFmtId="187" fontId="25" fillId="0" borderId="0" xfId="67" applyNumberFormat="1" applyFont="1" applyFill="1" applyAlignment="1" applyProtection="1">
      <alignment horizontal="right" vertical="center" shrinkToFit="1"/>
      <protection/>
    </xf>
    <xf numFmtId="187" fontId="25" fillId="0" borderId="0" xfId="67" applyNumberFormat="1" applyFont="1" applyAlignment="1" applyProtection="1">
      <alignment horizontal="right" vertical="center" shrinkToFit="1"/>
      <protection/>
    </xf>
    <xf numFmtId="187" fontId="25" fillId="0" borderId="12" xfId="50" applyNumberFormat="1" applyFont="1" applyFill="1" applyBorder="1" applyAlignment="1" applyProtection="1">
      <alignment horizontal="right" vertical="center" shrinkToFit="1"/>
      <protection/>
    </xf>
    <xf numFmtId="190" fontId="24" fillId="0" borderId="40" xfId="52" applyNumberFormat="1" applyFont="1" applyBorder="1" applyAlignment="1">
      <alignment horizontal="center" vertical="center" wrapText="1"/>
    </xf>
    <xf numFmtId="185" fontId="24" fillId="0" borderId="0" xfId="48" applyNumberFormat="1" applyFont="1" applyAlignment="1">
      <alignment vertical="center"/>
    </xf>
    <xf numFmtId="185" fontId="25" fillId="0" borderId="0" xfId="48" applyNumberFormat="1" applyFont="1" applyAlignment="1">
      <alignment vertical="center"/>
    </xf>
    <xf numFmtId="38" fontId="24" fillId="0" borderId="74" xfId="52" applyFont="1" applyBorder="1" applyAlignment="1">
      <alignment vertical="center" wrapText="1"/>
    </xf>
    <xf numFmtId="38" fontId="24" fillId="0" borderId="75" xfId="52" applyFont="1" applyBorder="1" applyAlignment="1">
      <alignment vertical="center" wrapText="1"/>
    </xf>
    <xf numFmtId="38" fontId="24" fillId="0" borderId="76" xfId="52" applyFont="1" applyBorder="1" applyAlignment="1">
      <alignment vertical="center" wrapText="1"/>
    </xf>
    <xf numFmtId="203" fontId="24" fillId="0" borderId="37" xfId="52" applyNumberFormat="1" applyFont="1" applyBorder="1" applyAlignment="1">
      <alignment horizontal="center" vertical="center" wrapText="1"/>
    </xf>
    <xf numFmtId="191" fontId="24" fillId="0" borderId="37" xfId="52" applyNumberFormat="1" applyFont="1" applyBorder="1" applyAlignment="1">
      <alignment horizontal="center" vertical="center" wrapText="1"/>
    </xf>
    <xf numFmtId="38" fontId="24" fillId="0" borderId="39" xfId="52" applyFont="1" applyBorder="1" applyAlignment="1">
      <alignment vertical="center" wrapText="1"/>
    </xf>
    <xf numFmtId="38" fontId="24" fillId="0" borderId="34" xfId="52" applyFont="1" applyBorder="1" applyAlignment="1">
      <alignment vertical="center" wrapText="1"/>
    </xf>
    <xf numFmtId="38" fontId="24" fillId="0" borderId="40" xfId="52" applyFont="1" applyBorder="1" applyAlignment="1">
      <alignment vertical="center" wrapText="1"/>
    </xf>
    <xf numFmtId="38" fontId="24" fillId="0" borderId="41" xfId="52" applyFont="1" applyBorder="1" applyAlignment="1">
      <alignment vertical="center" wrapText="1"/>
    </xf>
    <xf numFmtId="189" fontId="24" fillId="0" borderId="40" xfId="52" applyNumberFormat="1" applyFont="1" applyBorder="1" applyAlignment="1">
      <alignment vertical="center" wrapText="1"/>
    </xf>
    <xf numFmtId="189" fontId="24" fillId="0" borderId="41" xfId="52" applyNumberFormat="1" applyFont="1" applyBorder="1" applyAlignment="1">
      <alignment vertical="center" wrapText="1"/>
    </xf>
    <xf numFmtId="190" fontId="24" fillId="0" borderId="33" xfId="52" applyNumberFormat="1" applyFont="1" applyBorder="1" applyAlignment="1">
      <alignment horizontal="center" vertical="center" wrapText="1"/>
    </xf>
    <xf numFmtId="38" fontId="24" fillId="0" borderId="33" xfId="52" applyFont="1" applyBorder="1" applyAlignment="1">
      <alignment horizontal="right" vertical="center" wrapText="1"/>
    </xf>
    <xf numFmtId="38" fontId="24" fillId="0" borderId="77" xfId="52" applyFont="1" applyBorder="1" applyAlignment="1">
      <alignment vertical="center" wrapText="1"/>
    </xf>
    <xf numFmtId="38" fontId="24" fillId="0" borderId="44" xfId="52" applyFont="1" applyBorder="1" applyAlignment="1">
      <alignment vertical="center" wrapText="1"/>
    </xf>
    <xf numFmtId="191" fontId="24" fillId="0" borderId="44" xfId="52" applyNumberFormat="1" applyFont="1" applyBorder="1" applyAlignment="1">
      <alignment horizontal="center" vertical="center" wrapText="1"/>
    </xf>
    <xf numFmtId="189" fontId="24" fillId="0" borderId="44" xfId="52" applyNumberFormat="1" applyFont="1" applyBorder="1" applyAlignment="1">
      <alignment horizontal="center" vertical="center" wrapText="1"/>
    </xf>
    <xf numFmtId="38" fontId="24" fillId="0" borderId="44" xfId="52" applyFont="1" applyBorder="1" applyAlignment="1">
      <alignment horizontal="right" vertical="center" wrapText="1"/>
    </xf>
    <xf numFmtId="38" fontId="24" fillId="0" borderId="78" xfId="52" applyFont="1" applyBorder="1" applyAlignment="1">
      <alignment horizontal="right" vertical="center" wrapText="1"/>
    </xf>
    <xf numFmtId="38" fontId="24" fillId="0" borderId="38" xfId="52" applyFont="1" applyBorder="1" applyAlignment="1">
      <alignment vertical="center" wrapText="1"/>
    </xf>
    <xf numFmtId="191" fontId="24" fillId="0" borderId="40" xfId="52" applyNumberFormat="1" applyFont="1" applyBorder="1" applyAlignment="1">
      <alignment vertical="center" wrapText="1"/>
    </xf>
    <xf numFmtId="191" fontId="24" fillId="0" borderId="79" xfId="52" applyNumberFormat="1" applyFont="1" applyBorder="1" applyAlignment="1">
      <alignment vertical="center" wrapText="1"/>
    </xf>
    <xf numFmtId="189" fontId="24" fillId="0" borderId="79" xfId="52" applyNumberFormat="1" applyFont="1" applyBorder="1" applyAlignment="1">
      <alignment vertical="center" wrapText="1"/>
    </xf>
    <xf numFmtId="191" fontId="24" fillId="0" borderId="41" xfId="52" applyNumberFormat="1" applyFont="1" applyBorder="1" applyAlignment="1">
      <alignment vertical="center" wrapText="1"/>
    </xf>
    <xf numFmtId="4" fontId="24" fillId="0" borderId="0" xfId="67" applyNumberFormat="1" applyFont="1" applyFill="1" applyAlignment="1" applyProtection="1">
      <alignment horizontal="right" vertical="center"/>
      <protection/>
    </xf>
    <xf numFmtId="49" fontId="18" fillId="0" borderId="10" xfId="0" applyNumberFormat="1" applyFont="1" applyBorder="1" applyAlignment="1">
      <alignment horizontal="center" vertical="center"/>
    </xf>
    <xf numFmtId="180" fontId="18" fillId="0" borderId="28" xfId="67" applyNumberFormat="1" applyFont="1" applyBorder="1" applyAlignment="1">
      <alignment horizontal="center" vertical="center"/>
      <protection/>
    </xf>
    <xf numFmtId="180" fontId="4" fillId="0" borderId="28" xfId="67" applyNumberFormat="1" applyFont="1" applyBorder="1" applyAlignment="1">
      <alignment horizontal="center" vertical="center"/>
      <protection/>
    </xf>
    <xf numFmtId="0" fontId="4" fillId="0" borderId="0" xfId="66" applyFont="1" applyBorder="1" applyAlignment="1" applyProtection="1">
      <alignment horizontal="distributed" vertical="center" indent="1"/>
      <protection/>
    </xf>
    <xf numFmtId="0" fontId="4" fillId="0" borderId="50" xfId="66" applyFont="1" applyBorder="1" applyAlignment="1" applyProtection="1">
      <alignment horizontal="distributed" vertical="center" indent="1"/>
      <protection/>
    </xf>
    <xf numFmtId="0" fontId="11" fillId="0" borderId="0" xfId="0" applyFont="1" applyFill="1" applyBorder="1" applyAlignment="1">
      <alignment horizontal="left" vertical="center"/>
    </xf>
    <xf numFmtId="0" fontId="8" fillId="0" borderId="0" xfId="66" applyFont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4" fillId="0" borderId="11" xfId="66" applyFont="1" applyBorder="1" applyAlignment="1" applyProtection="1">
      <alignment horizontal="distributed" vertical="center" indent="1"/>
      <protection/>
    </xf>
    <xf numFmtId="0" fontId="4" fillId="0" borderId="49" xfId="66" applyFont="1" applyBorder="1" applyAlignment="1" applyProtection="1">
      <alignment horizontal="distributed" vertical="center" indent="1"/>
      <protection/>
    </xf>
    <xf numFmtId="0" fontId="4" fillId="0" borderId="11" xfId="0" applyFont="1" applyBorder="1" applyAlignment="1">
      <alignment horizontal="justify" vertical="center"/>
    </xf>
    <xf numFmtId="0" fontId="4" fillId="0" borderId="49" xfId="0" applyFont="1" applyBorder="1" applyAlignment="1">
      <alignment horizontal="justify" vertical="center"/>
    </xf>
    <xf numFmtId="0" fontId="4" fillId="0" borderId="47" xfId="0" applyFont="1" applyBorder="1" applyAlignment="1">
      <alignment horizontal="justify" vertical="center"/>
    </xf>
    <xf numFmtId="0" fontId="4" fillId="0" borderId="80" xfId="0" applyFont="1" applyBorder="1" applyAlignment="1">
      <alignment horizontal="justify" vertical="center"/>
    </xf>
    <xf numFmtId="0" fontId="4" fillId="0" borderId="81" xfId="67" applyFont="1" applyBorder="1" applyAlignment="1">
      <alignment horizontal="distributed" vertical="center" wrapText="1"/>
      <protection/>
    </xf>
    <xf numFmtId="0" fontId="4" fillId="0" borderId="82" xfId="67" applyFont="1" applyBorder="1" applyAlignment="1">
      <alignment horizontal="distributed" vertical="center" wrapText="1"/>
      <protection/>
    </xf>
    <xf numFmtId="0" fontId="4" fillId="0" borderId="83" xfId="67" applyFont="1" applyBorder="1" applyAlignment="1">
      <alignment horizontal="distributed" vertical="center" wrapText="1"/>
      <protection/>
    </xf>
    <xf numFmtId="0" fontId="4" fillId="0" borderId="84" xfId="67" applyFont="1" applyBorder="1" applyAlignment="1">
      <alignment horizontal="distributed" vertical="center" wrapText="1"/>
      <protection/>
    </xf>
    <xf numFmtId="0" fontId="11" fillId="0" borderId="13" xfId="67" applyFont="1" applyBorder="1" applyAlignment="1">
      <alignment horizontal="left" vertical="center"/>
      <protection/>
    </xf>
    <xf numFmtId="0" fontId="11" fillId="0" borderId="13" xfId="67" applyFont="1" applyBorder="1" applyAlignment="1">
      <alignment horizontal="right" vertical="center"/>
      <protection/>
    </xf>
    <xf numFmtId="0" fontId="10" fillId="0" borderId="22" xfId="0" applyFont="1" applyBorder="1" applyAlignment="1">
      <alignment horizontal="distributed" vertical="center" wrapText="1"/>
    </xf>
    <xf numFmtId="0" fontId="10" fillId="0" borderId="85" xfId="0" applyFont="1" applyBorder="1" applyAlignment="1">
      <alignment horizontal="distributed" vertical="center" wrapText="1"/>
    </xf>
    <xf numFmtId="0" fontId="0" fillId="0" borderId="86" xfId="0" applyBorder="1" applyAlignment="1">
      <alignment horizontal="distributed" vertical="center" wrapText="1"/>
    </xf>
    <xf numFmtId="0" fontId="0" fillId="0" borderId="87" xfId="0" applyBorder="1" applyAlignment="1">
      <alignment horizontal="distributed" vertical="center" wrapText="1"/>
    </xf>
    <xf numFmtId="0" fontId="11" fillId="0" borderId="88" xfId="0" applyFont="1" applyBorder="1" applyAlignment="1">
      <alignment horizontal="left" vertical="center"/>
    </xf>
    <xf numFmtId="0" fontId="8" fillId="0" borderId="0" xfId="67" applyFont="1" applyAlignment="1">
      <alignment horizontal="left"/>
      <protection/>
    </xf>
    <xf numFmtId="0" fontId="11" fillId="0" borderId="12" xfId="67" applyFont="1" applyBorder="1" applyAlignment="1">
      <alignment horizontal="right"/>
      <protection/>
    </xf>
    <xf numFmtId="0" fontId="4" fillId="0" borderId="51" xfId="67" applyFont="1" applyBorder="1" applyAlignment="1">
      <alignment horizontal="distributed" vertical="center" wrapText="1"/>
      <protection/>
    </xf>
    <xf numFmtId="0" fontId="4" fillId="0" borderId="89" xfId="67" applyFont="1" applyBorder="1" applyAlignment="1">
      <alignment horizontal="distributed" vertical="center" wrapText="1"/>
      <protection/>
    </xf>
    <xf numFmtId="0" fontId="8" fillId="0" borderId="0" xfId="0" applyFont="1" applyAlignment="1">
      <alignment horizontal="left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distributed" vertical="center" indent="2"/>
    </xf>
    <xf numFmtId="0" fontId="4" fillId="0" borderId="93" xfId="0" applyFont="1" applyBorder="1" applyAlignment="1">
      <alignment horizontal="distributed" vertical="center" indent="2"/>
    </xf>
    <xf numFmtId="0" fontId="4" fillId="0" borderId="90" xfId="0" applyFont="1" applyBorder="1" applyAlignment="1">
      <alignment horizontal="distributed" vertical="center" indent="2"/>
    </xf>
    <xf numFmtId="0" fontId="4" fillId="0" borderId="9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10" fillId="0" borderId="96" xfId="0" applyFont="1" applyBorder="1" applyAlignment="1">
      <alignment horizontal="distributed" vertical="center" wrapText="1"/>
    </xf>
    <xf numFmtId="38" fontId="24" fillId="0" borderId="40" xfId="52" applyFont="1" applyBorder="1" applyAlignment="1">
      <alignment horizontal="right" vertical="center" wrapText="1"/>
    </xf>
    <xf numFmtId="38" fontId="24" fillId="0" borderId="79" xfId="52" applyFont="1" applyBorder="1" applyAlignment="1">
      <alignment horizontal="right" vertical="center" wrapText="1"/>
    </xf>
    <xf numFmtId="38" fontId="24" fillId="0" borderId="41" xfId="52" applyFont="1" applyBorder="1" applyAlignment="1">
      <alignment horizontal="right" vertical="center" wrapText="1"/>
    </xf>
    <xf numFmtId="38" fontId="4" fillId="0" borderId="97" xfId="52" applyFont="1" applyBorder="1" applyAlignment="1">
      <alignment horizontal="center" vertical="center" wrapText="1"/>
    </xf>
    <xf numFmtId="38" fontId="4" fillId="0" borderId="98" xfId="52" applyFont="1" applyBorder="1" applyAlignment="1">
      <alignment horizontal="center" vertical="center" wrapText="1"/>
    </xf>
    <xf numFmtId="38" fontId="4" fillId="0" borderId="99" xfId="52" applyFont="1" applyBorder="1" applyAlignment="1">
      <alignment horizontal="distributed" vertical="center" wrapText="1"/>
    </xf>
    <xf numFmtId="38" fontId="4" fillId="0" borderId="100" xfId="52" applyFont="1" applyBorder="1" applyAlignment="1">
      <alignment horizontal="distributed" vertical="center" wrapText="1"/>
    </xf>
    <xf numFmtId="38" fontId="4" fillId="0" borderId="40" xfId="52" applyFont="1" applyBorder="1" applyAlignment="1">
      <alignment horizontal="distributed" vertical="center" wrapText="1"/>
    </xf>
    <xf numFmtId="38" fontId="4" fillId="0" borderId="79" xfId="52" applyFont="1" applyBorder="1" applyAlignment="1">
      <alignment horizontal="distributed" vertical="center" wrapText="1"/>
    </xf>
    <xf numFmtId="38" fontId="4" fillId="0" borderId="40" xfId="52" applyFont="1" applyBorder="1" applyAlignment="1">
      <alignment horizontal="center" vertical="center" shrinkToFit="1"/>
    </xf>
    <xf numFmtId="38" fontId="4" fillId="0" borderId="79" xfId="52" applyFont="1" applyBorder="1" applyAlignment="1">
      <alignment horizontal="center" vertical="center" shrinkToFit="1"/>
    </xf>
    <xf numFmtId="191" fontId="24" fillId="0" borderId="40" xfId="52" applyNumberFormat="1" applyFont="1" applyBorder="1" applyAlignment="1">
      <alignment horizontal="center" vertical="center" wrapText="1"/>
    </xf>
    <xf numFmtId="191" fontId="24" fillId="0" borderId="79" xfId="52" applyNumberFormat="1" applyFont="1" applyBorder="1" applyAlignment="1">
      <alignment horizontal="center" vertical="center" wrapText="1"/>
    </xf>
    <xf numFmtId="189" fontId="24" fillId="0" borderId="40" xfId="52" applyNumberFormat="1" applyFont="1" applyBorder="1" applyAlignment="1">
      <alignment horizontal="center" vertical="center" wrapText="1"/>
    </xf>
    <xf numFmtId="189" fontId="24" fillId="0" borderId="79" xfId="52" applyNumberFormat="1" applyFont="1" applyBorder="1" applyAlignment="1">
      <alignment horizontal="center" vertical="center" wrapText="1"/>
    </xf>
    <xf numFmtId="38" fontId="11" fillId="0" borderId="88" xfId="52" applyFont="1" applyBorder="1" applyAlignment="1">
      <alignment horizontal="right" vertical="center" wrapText="1"/>
    </xf>
    <xf numFmtId="38" fontId="4" fillId="0" borderId="88" xfId="52" applyFont="1" applyBorder="1" applyAlignment="1">
      <alignment horizontal="right" vertical="center" wrapText="1"/>
    </xf>
    <xf numFmtId="38" fontId="4" fillId="0" borderId="101" xfId="52" applyFont="1" applyBorder="1" applyAlignment="1">
      <alignment horizontal="center" vertical="center" wrapText="1"/>
    </xf>
    <xf numFmtId="38" fontId="4" fillId="0" borderId="102" xfId="52" applyFont="1" applyBorder="1" applyAlignment="1">
      <alignment horizontal="center" vertical="center" wrapText="1"/>
    </xf>
    <xf numFmtId="38" fontId="4" fillId="0" borderId="103" xfId="52" applyFont="1" applyBorder="1" applyAlignment="1">
      <alignment horizontal="center" vertical="center" wrapText="1"/>
    </xf>
    <xf numFmtId="38" fontId="5" fillId="0" borderId="16" xfId="52" applyFont="1" applyBorder="1" applyAlignment="1">
      <alignment horizontal="left" vertical="center" wrapText="1"/>
    </xf>
    <xf numFmtId="38" fontId="4" fillId="0" borderId="40" xfId="52" applyFont="1" applyBorder="1" applyAlignment="1">
      <alignment horizontal="distributed" vertical="center" shrinkToFit="1"/>
    </xf>
    <xf numFmtId="0" fontId="1" fillId="0" borderId="79" xfId="63" applyBorder="1" applyAlignment="1">
      <alignment horizontal="distributed" vertical="center" shrinkToFit="1"/>
      <protection/>
    </xf>
    <xf numFmtId="0" fontId="26" fillId="0" borderId="79" xfId="63" applyFont="1" applyBorder="1" applyAlignment="1">
      <alignment horizontal="center" vertical="center" wrapText="1"/>
      <protection/>
    </xf>
    <xf numFmtId="38" fontId="4" fillId="0" borderId="104" xfId="52" applyFont="1" applyBorder="1" applyAlignment="1">
      <alignment horizontal="center" vertical="center" wrapText="1"/>
    </xf>
    <xf numFmtId="38" fontId="4" fillId="0" borderId="35" xfId="52" applyFont="1" applyBorder="1" applyAlignment="1">
      <alignment horizontal="center" vertical="center" wrapText="1"/>
    </xf>
    <xf numFmtId="38" fontId="4" fillId="0" borderId="32" xfId="52" applyFont="1" applyBorder="1" applyAlignment="1">
      <alignment horizontal="center" vertical="center" wrapText="1"/>
    </xf>
    <xf numFmtId="38" fontId="4" fillId="0" borderId="18" xfId="52" applyFont="1" applyBorder="1" applyAlignment="1">
      <alignment horizontal="center" vertical="center" wrapText="1"/>
    </xf>
    <xf numFmtId="196" fontId="4" fillId="0" borderId="74" xfId="52" applyNumberFormat="1" applyFont="1" applyBorder="1" applyAlignment="1">
      <alignment horizontal="right" vertical="center" wrapText="1"/>
    </xf>
    <xf numFmtId="196" fontId="4" fillId="0" borderId="76" xfId="52" applyNumberFormat="1" applyFont="1" applyBorder="1" applyAlignment="1">
      <alignment horizontal="right" vertical="center" wrapText="1"/>
    </xf>
    <xf numFmtId="38" fontId="4" fillId="0" borderId="32" xfId="52" applyFont="1" applyBorder="1" applyAlignment="1">
      <alignment horizontal="right" vertical="center" wrapText="1"/>
    </xf>
    <xf numFmtId="0" fontId="1" fillId="0" borderId="0" xfId="63" applyAlignment="1">
      <alignment horizontal="right" vertical="center" wrapText="1"/>
      <protection/>
    </xf>
    <xf numFmtId="38" fontId="24" fillId="0" borderId="74" xfId="52" applyFont="1" applyBorder="1" applyAlignment="1">
      <alignment horizontal="right" vertical="center" wrapText="1"/>
    </xf>
    <xf numFmtId="0" fontId="26" fillId="0" borderId="75" xfId="63" applyFont="1" applyBorder="1" applyAlignment="1">
      <alignment horizontal="right" vertical="center" wrapText="1"/>
      <protection/>
    </xf>
    <xf numFmtId="38" fontId="4" fillId="0" borderId="88" xfId="52" applyFont="1" applyBorder="1" applyAlignment="1">
      <alignment horizontal="right" wrapText="1"/>
    </xf>
    <xf numFmtId="0" fontId="26" fillId="0" borderId="79" xfId="63" applyFont="1" applyBorder="1" applyAlignment="1">
      <alignment horizontal="right" vertical="center" wrapText="1"/>
      <protection/>
    </xf>
    <xf numFmtId="190" fontId="24" fillId="0" borderId="40" xfId="52" applyNumberFormat="1" applyFont="1" applyBorder="1" applyAlignment="1">
      <alignment horizontal="center" vertical="center" wrapText="1"/>
    </xf>
    <xf numFmtId="38" fontId="4" fillId="0" borderId="104" xfId="52" applyFont="1" applyBorder="1" applyAlignment="1">
      <alignment horizontal="left" vertical="center" wrapText="1"/>
    </xf>
    <xf numFmtId="0" fontId="1" fillId="0" borderId="58" xfId="63" applyBorder="1" applyAlignment="1">
      <alignment horizontal="left" vertical="center" wrapText="1"/>
      <protection/>
    </xf>
    <xf numFmtId="190" fontId="24" fillId="0" borderId="79" xfId="52" applyNumberFormat="1" applyFont="1" applyBorder="1" applyAlignment="1">
      <alignment horizontal="center" vertical="center" wrapText="1"/>
    </xf>
    <xf numFmtId="38" fontId="4" fillId="0" borderId="105" xfId="52" applyFont="1" applyBorder="1" applyAlignment="1">
      <alignment horizontal="distributed" vertical="center" wrapText="1"/>
    </xf>
    <xf numFmtId="38" fontId="4" fillId="0" borderId="40" xfId="52" applyFont="1" applyBorder="1" applyAlignment="1">
      <alignment horizontal="center" vertical="center" wrapText="1"/>
    </xf>
    <xf numFmtId="38" fontId="4" fillId="0" borderId="41" xfId="52" applyFont="1" applyBorder="1" applyAlignment="1">
      <alignment horizontal="center" vertical="center" wrapText="1"/>
    </xf>
    <xf numFmtId="38" fontId="24" fillId="0" borderId="40" xfId="52" applyFont="1" applyFill="1" applyBorder="1" applyAlignment="1">
      <alignment horizontal="right" vertical="center" wrapText="1"/>
    </xf>
    <xf numFmtId="0" fontId="26" fillId="0" borderId="41" xfId="63" applyFont="1" applyBorder="1" applyAlignment="1">
      <alignment vertical="center" wrapText="1"/>
      <protection/>
    </xf>
    <xf numFmtId="38" fontId="4" fillId="0" borderId="79" xfId="52" applyFont="1" applyBorder="1" applyAlignment="1">
      <alignment horizontal="distributed" vertical="center" shrinkToFit="1"/>
    </xf>
    <xf numFmtId="38" fontId="4" fillId="0" borderId="41" xfId="52" applyFont="1" applyBorder="1" applyAlignment="1">
      <alignment horizontal="distributed" vertical="center" shrinkToFit="1"/>
    </xf>
    <xf numFmtId="38" fontId="24" fillId="0" borderId="40" xfId="52" applyFont="1" applyBorder="1" applyAlignment="1">
      <alignment vertical="center" wrapText="1"/>
    </xf>
    <xf numFmtId="38" fontId="24" fillId="0" borderId="79" xfId="52" applyFont="1" applyBorder="1" applyAlignment="1">
      <alignment vertical="center" wrapText="1"/>
    </xf>
    <xf numFmtId="38" fontId="24" fillId="0" borderId="41" xfId="52" applyFont="1" applyBorder="1" applyAlignment="1">
      <alignment vertical="center" wrapText="1"/>
    </xf>
    <xf numFmtId="203" fontId="24" fillId="0" borderId="40" xfId="52" applyNumberFormat="1" applyFont="1" applyBorder="1" applyAlignment="1">
      <alignment horizontal="center" vertical="center" wrapText="1"/>
    </xf>
    <xf numFmtId="203" fontId="24" fillId="0" borderId="41" xfId="52" applyNumberFormat="1" applyFont="1" applyBorder="1" applyAlignment="1">
      <alignment horizontal="center" vertical="center" wrapText="1"/>
    </xf>
    <xf numFmtId="189" fontId="24" fillId="0" borderId="41" xfId="52" applyNumberFormat="1" applyFont="1" applyBorder="1" applyAlignment="1">
      <alignment horizontal="center" vertical="center" wrapText="1"/>
    </xf>
    <xf numFmtId="191" fontId="24" fillId="0" borderId="41" xfId="52" applyNumberFormat="1" applyFont="1" applyBorder="1" applyAlignment="1">
      <alignment horizontal="center" vertical="center" wrapText="1"/>
    </xf>
    <xf numFmtId="190" fontId="24" fillId="0" borderId="41" xfId="52" applyNumberFormat="1" applyFont="1" applyBorder="1" applyAlignment="1">
      <alignment horizontal="center" vertical="center" wrapText="1"/>
    </xf>
    <xf numFmtId="38" fontId="24" fillId="0" borderId="40" xfId="52" applyFont="1" applyBorder="1" applyAlignment="1">
      <alignment horizontal="center" vertical="center" wrapText="1"/>
    </xf>
    <xf numFmtId="38" fontId="24" fillId="0" borderId="79" xfId="52" applyFont="1" applyBorder="1" applyAlignment="1">
      <alignment horizontal="center" vertical="center" wrapText="1"/>
    </xf>
    <xf numFmtId="38" fontId="24" fillId="0" borderId="40" xfId="52" applyFont="1" applyFill="1" applyBorder="1" applyAlignment="1">
      <alignment horizontal="center" vertical="center" wrapText="1"/>
    </xf>
    <xf numFmtId="38" fontId="24" fillId="0" borderId="79" xfId="52" applyFont="1" applyFill="1" applyBorder="1" applyAlignment="1">
      <alignment horizontal="center" vertical="center" wrapText="1"/>
    </xf>
    <xf numFmtId="38" fontId="24" fillId="0" borderId="41" xfId="52" applyFont="1" applyBorder="1" applyAlignment="1">
      <alignment horizontal="center" vertical="center" wrapText="1"/>
    </xf>
    <xf numFmtId="38" fontId="4" fillId="0" borderId="41" xfId="52" applyFont="1" applyBorder="1" applyAlignment="1">
      <alignment horizontal="distributed" vertical="center" wrapText="1"/>
    </xf>
    <xf numFmtId="38" fontId="4" fillId="0" borderId="0" xfId="52" applyFont="1" applyBorder="1" applyAlignment="1">
      <alignment horizontal="right" vertical="center" wrapText="1"/>
    </xf>
    <xf numFmtId="38" fontId="4" fillId="0" borderId="18" xfId="52" applyFont="1" applyBorder="1" applyAlignment="1">
      <alignment horizontal="right" vertical="center" wrapText="1"/>
    </xf>
    <xf numFmtId="38" fontId="24" fillId="0" borderId="75" xfId="52" applyFont="1" applyBorder="1" applyAlignment="1">
      <alignment horizontal="right" vertical="center" wrapText="1"/>
    </xf>
    <xf numFmtId="38" fontId="24" fillId="0" borderId="76" xfId="52" applyFont="1" applyBorder="1" applyAlignment="1">
      <alignment horizontal="right" vertical="center" wrapText="1"/>
    </xf>
    <xf numFmtId="38" fontId="4" fillId="0" borderId="74" xfId="52" applyFont="1" applyBorder="1" applyAlignment="1">
      <alignment horizontal="right" vertical="center" wrapText="1"/>
    </xf>
    <xf numFmtId="38" fontId="4" fillId="0" borderId="75" xfId="52" applyFont="1" applyBorder="1" applyAlignment="1">
      <alignment horizontal="right" vertical="center" wrapText="1"/>
    </xf>
    <xf numFmtId="38" fontId="4" fillId="0" borderId="71" xfId="52" applyFont="1" applyBorder="1" applyAlignment="1">
      <alignment horizontal="distributed" vertical="center" wrapText="1"/>
    </xf>
    <xf numFmtId="38" fontId="4" fillId="0" borderId="34" xfId="52" applyFont="1" applyBorder="1" applyAlignment="1">
      <alignment horizontal="distributed" vertical="center" wrapText="1"/>
    </xf>
    <xf numFmtId="38" fontId="24" fillId="0" borderId="34" xfId="52" applyFont="1" applyBorder="1" applyAlignment="1">
      <alignment horizontal="right" vertical="center" wrapText="1"/>
    </xf>
    <xf numFmtId="38" fontId="4" fillId="0" borderId="58" xfId="52" applyFont="1" applyBorder="1" applyAlignment="1">
      <alignment horizontal="left" vertical="center" wrapText="1"/>
    </xf>
    <xf numFmtId="38" fontId="4" fillId="0" borderId="35" xfId="52" applyFont="1" applyBorder="1" applyAlignment="1">
      <alignment horizontal="left" vertical="center" wrapText="1"/>
    </xf>
    <xf numFmtId="38" fontId="4" fillId="0" borderId="106" xfId="52" applyFont="1" applyBorder="1" applyAlignment="1">
      <alignment horizontal="distributed" vertical="center" wrapText="1"/>
    </xf>
    <xf numFmtId="38" fontId="4" fillId="0" borderId="107" xfId="52" applyFont="1" applyBorder="1" applyAlignment="1">
      <alignment horizontal="distributed" vertical="center" wrapText="1"/>
    </xf>
    <xf numFmtId="38" fontId="24" fillId="0" borderId="107" xfId="52" applyFont="1" applyBorder="1" applyAlignment="1">
      <alignment horizontal="right" vertical="center" wrapText="1"/>
    </xf>
    <xf numFmtId="38" fontId="4" fillId="0" borderId="0" xfId="52" applyFont="1" applyBorder="1" applyAlignment="1">
      <alignment horizontal="left" vertical="center" wrapText="1"/>
    </xf>
    <xf numFmtId="38" fontId="4" fillId="0" borderId="18" xfId="52" applyFont="1" applyBorder="1" applyAlignment="1">
      <alignment horizontal="left" vertical="center" wrapText="1"/>
    </xf>
    <xf numFmtId="38" fontId="4" fillId="0" borderId="76" xfId="52" applyFont="1" applyBorder="1" applyAlignment="1">
      <alignment horizontal="right" vertical="center" wrapText="1"/>
    </xf>
    <xf numFmtId="38" fontId="4" fillId="0" borderId="32" xfId="52" applyFont="1" applyBorder="1" applyAlignment="1">
      <alignment horizontal="left" vertical="center" wrapText="1"/>
    </xf>
    <xf numFmtId="191" fontId="4" fillId="0" borderId="40" xfId="52" applyNumberFormat="1" applyFont="1" applyBorder="1" applyAlignment="1">
      <alignment horizontal="center" vertical="center" wrapText="1"/>
    </xf>
    <xf numFmtId="191" fontId="4" fillId="0" borderId="79" xfId="52" applyNumberFormat="1" applyFont="1" applyBorder="1" applyAlignment="1">
      <alignment horizontal="center" vertical="center" wrapText="1"/>
    </xf>
    <xf numFmtId="191" fontId="4" fillId="0" borderId="41" xfId="52" applyNumberFormat="1" applyFont="1" applyBorder="1" applyAlignment="1">
      <alignment horizontal="center" vertical="center" wrapText="1"/>
    </xf>
    <xf numFmtId="189" fontId="4" fillId="0" borderId="40" xfId="52" applyNumberFormat="1" applyFont="1" applyBorder="1" applyAlignment="1">
      <alignment horizontal="center" vertical="center" wrapText="1"/>
    </xf>
    <xf numFmtId="189" fontId="4" fillId="0" borderId="79" xfId="52" applyNumberFormat="1" applyFont="1" applyBorder="1" applyAlignment="1">
      <alignment horizontal="center" vertical="center" wrapText="1"/>
    </xf>
    <xf numFmtId="189" fontId="4" fillId="0" borderId="41" xfId="52" applyNumberFormat="1" applyFont="1" applyBorder="1" applyAlignment="1">
      <alignment horizontal="center" vertical="center" wrapText="1"/>
    </xf>
    <xf numFmtId="38" fontId="4" fillId="0" borderId="79" xfId="52" applyFont="1" applyBorder="1" applyAlignment="1">
      <alignment horizontal="center" vertical="center" wrapText="1"/>
    </xf>
    <xf numFmtId="38" fontId="17" fillId="0" borderId="0" xfId="52" applyFont="1" applyAlignment="1">
      <alignment horizontal="left" vertical="center" wrapText="1"/>
    </xf>
    <xf numFmtId="196" fontId="24" fillId="0" borderId="108" xfId="50" applyNumberFormat="1" applyFont="1" applyFill="1" applyBorder="1" applyAlignment="1">
      <alignment horizontal="right" vertical="center"/>
    </xf>
    <xf numFmtId="196" fontId="24" fillId="0" borderId="0" xfId="50" applyNumberFormat="1" applyFont="1" applyFill="1" applyBorder="1" applyAlignment="1">
      <alignment horizontal="right" vertical="center"/>
    </xf>
    <xf numFmtId="196" fontId="24" fillId="0" borderId="109" xfId="50" applyNumberFormat="1" applyFont="1" applyFill="1" applyBorder="1" applyAlignment="1">
      <alignment horizontal="right" vertical="center"/>
    </xf>
    <xf numFmtId="196" fontId="24" fillId="0" borderId="64" xfId="50" applyNumberFormat="1" applyFont="1" applyFill="1" applyBorder="1" applyAlignment="1">
      <alignment horizontal="right" vertical="center"/>
    </xf>
    <xf numFmtId="196" fontId="24" fillId="0" borderId="12" xfId="50" applyNumberFormat="1" applyFont="1" applyFill="1" applyBorder="1" applyAlignment="1">
      <alignment horizontal="right" vertical="center"/>
    </xf>
    <xf numFmtId="196" fontId="24" fillId="0" borderId="110" xfId="50" applyNumberFormat="1" applyFont="1" applyFill="1" applyBorder="1" applyAlignment="1">
      <alignment horizontal="right" vertical="center"/>
    </xf>
    <xf numFmtId="196" fontId="24" fillId="0" borderId="111" xfId="50" applyNumberFormat="1" applyFont="1" applyFill="1" applyBorder="1" applyAlignment="1">
      <alignment horizontal="right" vertical="center"/>
    </xf>
    <xf numFmtId="196" fontId="24" fillId="0" borderId="112" xfId="50" applyNumberFormat="1" applyFont="1" applyFill="1" applyBorder="1" applyAlignment="1">
      <alignment horizontal="right" vertical="center"/>
    </xf>
    <xf numFmtId="196" fontId="24" fillId="0" borderId="108" xfId="50" applyNumberFormat="1" applyFont="1" applyFill="1" applyBorder="1" applyAlignment="1">
      <alignment vertical="center"/>
    </xf>
    <xf numFmtId="196" fontId="24" fillId="0" borderId="0" xfId="50" applyNumberFormat="1" applyFont="1" applyFill="1" applyBorder="1" applyAlignment="1">
      <alignment vertical="center"/>
    </xf>
    <xf numFmtId="196" fontId="24" fillId="0" borderId="109" xfId="50" applyNumberFormat="1" applyFont="1" applyFill="1" applyBorder="1" applyAlignment="1">
      <alignment vertical="center"/>
    </xf>
    <xf numFmtId="195" fontId="24" fillId="0" borderId="113" xfId="50" applyNumberFormat="1" applyFont="1" applyFill="1" applyBorder="1" applyAlignment="1">
      <alignment vertical="center"/>
    </xf>
    <xf numFmtId="195" fontId="24" fillId="0" borderId="51" xfId="50" applyNumberFormat="1" applyFont="1" applyFill="1" applyBorder="1" applyAlignment="1">
      <alignment vertical="center"/>
    </xf>
    <xf numFmtId="195" fontId="24" fillId="0" borderId="114" xfId="50" applyNumberFormat="1" applyFont="1" applyFill="1" applyBorder="1" applyAlignment="1">
      <alignment vertical="center"/>
    </xf>
    <xf numFmtId="195" fontId="24" fillId="0" borderId="115" xfId="50" applyNumberFormat="1" applyFont="1" applyFill="1" applyBorder="1" applyAlignment="1">
      <alignment horizontal="right" vertical="center"/>
    </xf>
    <xf numFmtId="195" fontId="24" fillId="0" borderId="51" xfId="50" applyNumberFormat="1" applyFont="1" applyFill="1" applyBorder="1" applyAlignment="1">
      <alignment horizontal="right" vertical="center"/>
    </xf>
    <xf numFmtId="195" fontId="4" fillId="0" borderId="108" xfId="50" applyNumberFormat="1" applyFont="1" applyFill="1" applyBorder="1" applyAlignment="1">
      <alignment horizontal="center" vertical="center" wrapText="1"/>
    </xf>
    <xf numFmtId="195" fontId="4" fillId="0" borderId="0" xfId="50" applyNumberFormat="1" applyFont="1" applyFill="1" applyBorder="1" applyAlignment="1">
      <alignment horizontal="center" vertical="center" wrapText="1"/>
    </xf>
    <xf numFmtId="195" fontId="24" fillId="0" borderId="63" xfId="50" applyNumberFormat="1" applyFont="1" applyFill="1" applyBorder="1" applyAlignment="1">
      <alignment vertical="center"/>
    </xf>
    <xf numFmtId="195" fontId="24" fillId="0" borderId="11" xfId="50" applyNumberFormat="1" applyFont="1" applyFill="1" applyBorder="1" applyAlignment="1">
      <alignment vertical="center"/>
    </xf>
    <xf numFmtId="195" fontId="24" fillId="0" borderId="116" xfId="50" applyNumberFormat="1" applyFont="1" applyFill="1" applyBorder="1" applyAlignment="1">
      <alignment vertical="center"/>
    </xf>
    <xf numFmtId="195" fontId="24" fillId="0" borderId="108" xfId="50" applyNumberFormat="1" applyFont="1" applyFill="1" applyBorder="1" applyAlignment="1">
      <alignment vertical="center"/>
    </xf>
    <xf numFmtId="195" fontId="24" fillId="0" borderId="0" xfId="50" applyNumberFormat="1" applyFont="1" applyFill="1" applyBorder="1" applyAlignment="1">
      <alignment vertical="center"/>
    </xf>
    <xf numFmtId="195" fontId="24" fillId="0" borderId="109" xfId="50" applyNumberFormat="1" applyFont="1" applyFill="1" applyBorder="1" applyAlignment="1">
      <alignment vertical="center"/>
    </xf>
    <xf numFmtId="196" fontId="24" fillId="0" borderId="117" xfId="50" applyNumberFormat="1" applyFont="1" applyFill="1" applyBorder="1" applyAlignment="1">
      <alignment vertical="center"/>
    </xf>
    <xf numFmtId="196" fontId="24" fillId="0" borderId="53" xfId="50" applyNumberFormat="1" applyFont="1" applyFill="1" applyBorder="1" applyAlignment="1">
      <alignment vertical="center"/>
    </xf>
    <xf numFmtId="196" fontId="24" fillId="0" borderId="118" xfId="50" applyNumberFormat="1" applyFont="1" applyFill="1" applyBorder="1" applyAlignment="1">
      <alignment vertical="center"/>
    </xf>
    <xf numFmtId="201" fontId="24" fillId="0" borderId="0" xfId="64" applyNumberFormat="1" applyFont="1" applyFill="1" applyBorder="1" applyAlignment="1" applyProtection="1">
      <alignment horizontal="right" vertical="center"/>
      <protection/>
    </xf>
    <xf numFmtId="201" fontId="24" fillId="0" borderId="12" xfId="64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/>
    </xf>
    <xf numFmtId="49" fontId="4" fillId="0" borderId="119" xfId="0" applyNumberFormat="1" applyFont="1" applyBorder="1" applyAlignment="1">
      <alignment horizontal="center" vertical="center"/>
    </xf>
    <xf numFmtId="186" fontId="24" fillId="0" borderId="11" xfId="64" applyNumberFormat="1" applyFont="1" applyBorder="1" applyAlignment="1">
      <alignment horizontal="right" vertical="center"/>
      <protection/>
    </xf>
    <xf numFmtId="186" fontId="24" fillId="0" borderId="12" xfId="64" applyNumberFormat="1" applyFont="1" applyBorder="1" applyAlignment="1">
      <alignment horizontal="right" vertical="center"/>
      <protection/>
    </xf>
    <xf numFmtId="0" fontId="4" fillId="0" borderId="120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4" fillId="0" borderId="119" xfId="64" applyFont="1" applyBorder="1" applyAlignment="1">
      <alignment horizontal="center" vertical="center"/>
      <protection/>
    </xf>
    <xf numFmtId="0" fontId="4" fillId="0" borderId="10" xfId="64" applyFont="1" applyBorder="1" applyAlignment="1">
      <alignment horizontal="center" vertical="center"/>
      <protection/>
    </xf>
    <xf numFmtId="195" fontId="24" fillId="0" borderId="111" xfId="50" applyNumberFormat="1" applyFont="1" applyFill="1" applyBorder="1" applyAlignment="1">
      <alignment horizontal="right" vertical="center"/>
    </xf>
    <xf numFmtId="195" fontId="24" fillId="0" borderId="0" xfId="50" applyNumberFormat="1" applyFont="1" applyFill="1" applyBorder="1" applyAlignment="1">
      <alignment horizontal="right" vertical="center"/>
    </xf>
    <xf numFmtId="185" fontId="24" fillId="0" borderId="11" xfId="50" applyNumberFormat="1" applyFont="1" applyFill="1" applyBorder="1" applyAlignment="1">
      <alignment horizontal="right" vertical="center"/>
    </xf>
    <xf numFmtId="185" fontId="24" fillId="0" borderId="0" xfId="64" applyNumberFormat="1" applyFont="1" applyAlignment="1">
      <alignment horizontal="right" vertical="center"/>
      <protection/>
    </xf>
    <xf numFmtId="200" fontId="24" fillId="0" borderId="0" xfId="64" applyNumberFormat="1" applyFont="1" applyBorder="1" applyAlignment="1">
      <alignment horizontal="right" vertical="center"/>
      <protection/>
    </xf>
    <xf numFmtId="185" fontId="24" fillId="0" borderId="0" xfId="64" applyNumberFormat="1" applyFont="1" applyBorder="1" applyAlignment="1">
      <alignment horizontal="right" vertical="center"/>
      <protection/>
    </xf>
    <xf numFmtId="0" fontId="8" fillId="0" borderId="0" xfId="64" applyFont="1" applyAlignment="1" applyProtection="1">
      <alignment horizontal="left"/>
      <protection/>
    </xf>
    <xf numFmtId="0" fontId="4" fillId="0" borderId="118" xfId="64" applyFont="1" applyBorder="1" applyAlignment="1">
      <alignment horizontal="center" vertical="center" textRotation="255"/>
      <protection/>
    </xf>
    <xf numFmtId="0" fontId="4" fillId="0" borderId="109" xfId="64" applyFont="1" applyBorder="1" applyAlignment="1">
      <alignment horizontal="center" vertical="center" textRotation="255"/>
      <protection/>
    </xf>
    <xf numFmtId="0" fontId="4" fillId="0" borderId="110" xfId="64" applyFont="1" applyBorder="1" applyAlignment="1">
      <alignment horizontal="center" vertical="center" textRotation="255"/>
      <protection/>
    </xf>
    <xf numFmtId="0" fontId="4" fillId="0" borderId="114" xfId="64" applyFont="1" applyBorder="1" applyAlignment="1">
      <alignment horizontal="center" vertical="center" textRotation="255"/>
      <protection/>
    </xf>
    <xf numFmtId="202" fontId="4" fillId="0" borderId="0" xfId="64" applyNumberFormat="1" applyFont="1" applyBorder="1" applyAlignment="1">
      <alignment horizontal="distributed" vertical="center" indent="1"/>
      <protection/>
    </xf>
    <xf numFmtId="0" fontId="4" fillId="0" borderId="112" xfId="64" applyFont="1" applyBorder="1" applyAlignment="1">
      <alignment horizontal="distributed" vertical="center"/>
      <protection/>
    </xf>
    <xf numFmtId="0" fontId="4" fillId="0" borderId="12" xfId="64" applyFont="1" applyBorder="1" applyAlignment="1">
      <alignment horizontal="distributed" vertical="center"/>
      <protection/>
    </xf>
    <xf numFmtId="0" fontId="4" fillId="0" borderId="111" xfId="64" applyFont="1" applyBorder="1" applyAlignment="1">
      <alignment horizontal="distributed" vertical="center"/>
      <protection/>
    </xf>
    <xf numFmtId="0" fontId="4" fillId="0" borderId="0" xfId="64" applyFont="1" applyBorder="1" applyAlignment="1">
      <alignment horizontal="distributed" vertical="center"/>
      <protection/>
    </xf>
    <xf numFmtId="202" fontId="4" fillId="0" borderId="11" xfId="0" applyNumberFormat="1" applyFont="1" applyBorder="1" applyAlignment="1">
      <alignment horizontal="distributed" vertical="center" indent="1"/>
    </xf>
    <xf numFmtId="0" fontId="4" fillId="0" borderId="115" xfId="64" applyFont="1" applyBorder="1" applyAlignment="1">
      <alignment horizontal="distributed" vertical="center"/>
      <protection/>
    </xf>
    <xf numFmtId="0" fontId="4" fillId="0" borderId="51" xfId="64" applyFont="1" applyBorder="1" applyAlignment="1">
      <alignment horizontal="distributed" vertical="center"/>
      <protection/>
    </xf>
    <xf numFmtId="0" fontId="8" fillId="0" borderId="0" xfId="64" applyFont="1" applyAlignment="1">
      <alignment horizontal="left"/>
      <protection/>
    </xf>
    <xf numFmtId="0" fontId="4" fillId="0" borderId="116" xfId="64" applyFont="1" applyBorder="1" applyAlignment="1">
      <alignment horizontal="center" vertical="center" textRotation="255"/>
      <protection/>
    </xf>
    <xf numFmtId="0" fontId="4" fillId="0" borderId="121" xfId="64" applyFont="1" applyBorder="1" applyAlignment="1">
      <alignment horizontal="distributed" vertical="center"/>
      <protection/>
    </xf>
    <xf numFmtId="0" fontId="4" fillId="0" borderId="53" xfId="64" applyFont="1" applyBorder="1" applyAlignment="1">
      <alignment horizontal="distributed" vertical="center"/>
      <protection/>
    </xf>
    <xf numFmtId="0" fontId="4" fillId="0" borderId="11" xfId="64" applyFont="1" applyBorder="1" applyAlignment="1">
      <alignment horizontal="distributed" vertical="center" indent="2"/>
      <protection/>
    </xf>
    <xf numFmtId="0" fontId="4" fillId="0" borderId="49" xfId="64" applyFont="1" applyBorder="1" applyAlignment="1">
      <alignment horizontal="distributed" vertical="center" indent="2"/>
      <protection/>
    </xf>
    <xf numFmtId="0" fontId="4" fillId="0" borderId="12" xfId="64" applyFont="1" applyBorder="1" applyAlignment="1">
      <alignment horizontal="distributed" vertical="center" indent="2"/>
      <protection/>
    </xf>
    <xf numFmtId="0" fontId="4" fillId="0" borderId="55" xfId="64" applyFont="1" applyBorder="1" applyAlignment="1">
      <alignment horizontal="distributed" vertical="center" indent="2"/>
      <protection/>
    </xf>
    <xf numFmtId="0" fontId="4" fillId="0" borderId="122" xfId="64" applyFont="1" applyBorder="1" applyAlignment="1">
      <alignment horizontal="distributed" vertical="center"/>
      <protection/>
    </xf>
    <xf numFmtId="0" fontId="4" fillId="0" borderId="11" xfId="64" applyFont="1" applyBorder="1" applyAlignment="1">
      <alignment horizontal="distributed" vertical="center"/>
      <protection/>
    </xf>
    <xf numFmtId="202" fontId="4" fillId="0" borderId="12" xfId="64" applyNumberFormat="1" applyFont="1" applyBorder="1" applyAlignment="1">
      <alignment horizontal="distributed" vertical="center" indent="1"/>
      <protection/>
    </xf>
    <xf numFmtId="0" fontId="4" fillId="0" borderId="15" xfId="64" applyFont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98統計書08-01契約口数の推移" xfId="65"/>
    <cellStyle name="標準_98統計書09-03用途別使用水量の推移" xfId="66"/>
    <cellStyle name="標準_98統計書09-06累年別業務概要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43902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27</xdr:row>
      <xdr:rowOff>19050</xdr:rowOff>
    </xdr:from>
    <xdr:to>
      <xdr:col>2</xdr:col>
      <xdr:colOff>0</xdr:colOff>
      <xdr:row>28</xdr:row>
      <xdr:rowOff>0</xdr:rowOff>
    </xdr:to>
    <xdr:sp>
      <xdr:nvSpPr>
        <xdr:cNvPr id="3" name="Line 8"/>
        <xdr:cNvSpPr>
          <a:spLocks/>
        </xdr:cNvSpPr>
      </xdr:nvSpPr>
      <xdr:spPr>
        <a:xfrm>
          <a:off x="19050" y="7458075"/>
          <a:ext cx="17716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95925"/>
          <a:ext cx="15811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2705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  <xdr:twoCellAnchor>
    <xdr:from>
      <xdr:col>0</xdr:col>
      <xdr:colOff>19050</xdr:colOff>
      <xdr:row>32</xdr:row>
      <xdr:rowOff>19050</xdr:rowOff>
    </xdr:from>
    <xdr:to>
      <xdr:col>4</xdr:col>
      <xdr:colOff>0</xdr:colOff>
      <xdr:row>33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8886825"/>
          <a:ext cx="27051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4"/>
  <sheetViews>
    <sheetView defaultGridColor="0" view="pageBreakPreview" zoomScaleNormal="87" zoomScaleSheetLayoutView="100" zoomScalePageLayoutView="0" colorId="22" workbookViewId="0" topLeftCell="A10">
      <selection activeCell="K21" sqref="K21"/>
    </sheetView>
  </sheetViews>
  <sheetFormatPr defaultColWidth="10.375" defaultRowHeight="12.75"/>
  <cols>
    <col min="1" max="1" width="4.75390625" style="1" customWidth="1"/>
    <col min="2" max="2" width="18.75390625" style="12" customWidth="1"/>
    <col min="3" max="3" width="14.75390625" style="1" hidden="1" customWidth="1"/>
    <col min="4" max="7" width="14.75390625" style="1" customWidth="1"/>
    <col min="8" max="8" width="14.75390625" style="4" customWidth="1"/>
    <col min="9" max="16384" width="10.375" style="1" customWidth="1"/>
  </cols>
  <sheetData>
    <row r="1" spans="1:11" s="6" customFormat="1" ht="17.25">
      <c r="A1" s="300" t="s">
        <v>3</v>
      </c>
      <c r="B1" s="300"/>
      <c r="C1" s="300"/>
      <c r="D1" s="300"/>
      <c r="E1" s="300"/>
      <c r="F1" s="300"/>
      <c r="G1" s="300"/>
      <c r="H1" s="300"/>
      <c r="K1" s="7"/>
    </row>
    <row r="2" spans="1:11" s="9" customFormat="1" ht="14.25" customHeight="1" thickBot="1">
      <c r="A2" s="24"/>
      <c r="B2" s="25"/>
      <c r="C2" s="24"/>
      <c r="D2" s="26"/>
      <c r="E2" s="26"/>
      <c r="F2" s="26"/>
      <c r="G2" s="26"/>
      <c r="H2" s="27" t="s">
        <v>28</v>
      </c>
      <c r="K2" s="10"/>
    </row>
    <row r="3" spans="1:9" ht="24.75" customHeight="1">
      <c r="A3" s="28" t="s">
        <v>4</v>
      </c>
      <c r="B3" s="29" t="s">
        <v>0</v>
      </c>
      <c r="C3" s="5" t="s">
        <v>215</v>
      </c>
      <c r="D3" s="5" t="s">
        <v>247</v>
      </c>
      <c r="E3" s="5" t="s">
        <v>248</v>
      </c>
      <c r="F3" s="5" t="s">
        <v>249</v>
      </c>
      <c r="G3" s="5" t="s">
        <v>250</v>
      </c>
      <c r="H3" s="293" t="s">
        <v>244</v>
      </c>
      <c r="I3" s="2"/>
    </row>
    <row r="4" spans="1:8" ht="24" customHeight="1">
      <c r="A4" s="303" t="s">
        <v>5</v>
      </c>
      <c r="B4" s="304"/>
      <c r="C4" s="139">
        <f aca="true" t="shared" si="0" ref="C4:H4">SUM(C5:C7)</f>
        <v>4418914</v>
      </c>
      <c r="D4" s="191">
        <f t="shared" si="0"/>
        <v>4369239</v>
      </c>
      <c r="E4" s="191">
        <f t="shared" si="0"/>
        <v>4383136</v>
      </c>
      <c r="F4" s="191">
        <f t="shared" si="0"/>
        <v>4346631</v>
      </c>
      <c r="G4" s="191">
        <f t="shared" si="0"/>
        <v>4744283</v>
      </c>
      <c r="H4" s="252">
        <f t="shared" si="0"/>
        <v>4765650</v>
      </c>
    </row>
    <row r="5" spans="1:8" ht="24" customHeight="1">
      <c r="A5" s="14"/>
      <c r="B5" s="233" t="s">
        <v>6</v>
      </c>
      <c r="C5" s="139">
        <v>4001614</v>
      </c>
      <c r="D5" s="191">
        <v>3966640</v>
      </c>
      <c r="E5" s="191">
        <v>3967037</v>
      </c>
      <c r="F5" s="191">
        <v>3928444</v>
      </c>
      <c r="G5" s="191">
        <v>3944157</v>
      </c>
      <c r="H5" s="252">
        <v>4013876</v>
      </c>
    </row>
    <row r="6" spans="1:8" ht="24" customHeight="1">
      <c r="A6" s="14"/>
      <c r="B6" s="233" t="s">
        <v>7</v>
      </c>
      <c r="C6" s="139">
        <v>417300</v>
      </c>
      <c r="D6" s="191">
        <v>390041</v>
      </c>
      <c r="E6" s="191">
        <v>416099</v>
      </c>
      <c r="F6" s="191">
        <v>415855</v>
      </c>
      <c r="G6" s="191">
        <v>786870</v>
      </c>
      <c r="H6" s="252">
        <v>728514</v>
      </c>
    </row>
    <row r="7" spans="1:8" ht="24" customHeight="1">
      <c r="A7" s="14"/>
      <c r="B7" s="233" t="s">
        <v>8</v>
      </c>
      <c r="C7" s="140" t="s">
        <v>26</v>
      </c>
      <c r="D7" s="192">
        <v>12558</v>
      </c>
      <c r="E7" s="192" t="s">
        <v>26</v>
      </c>
      <c r="F7" s="192">
        <v>2332</v>
      </c>
      <c r="G7" s="192">
        <v>13256</v>
      </c>
      <c r="H7" s="253">
        <v>23260</v>
      </c>
    </row>
    <row r="8" spans="1:8" ht="24" customHeight="1">
      <c r="A8" s="305" t="s">
        <v>9</v>
      </c>
      <c r="B8" s="306"/>
      <c r="C8" s="141">
        <f aca="true" t="shared" si="1" ref="C8:H8">SUM(C9:C11)</f>
        <v>4017198</v>
      </c>
      <c r="D8" s="193">
        <f t="shared" si="1"/>
        <v>4055676</v>
      </c>
      <c r="E8" s="193">
        <f t="shared" si="1"/>
        <v>3977829</v>
      </c>
      <c r="F8" s="193">
        <f t="shared" si="1"/>
        <v>3917477</v>
      </c>
      <c r="G8" s="193">
        <f t="shared" si="1"/>
        <v>4381184</v>
      </c>
      <c r="H8" s="254">
        <f t="shared" si="1"/>
        <v>4063490</v>
      </c>
    </row>
    <row r="9" spans="1:8" ht="24" customHeight="1">
      <c r="A9" s="15"/>
      <c r="B9" s="233" t="s">
        <v>10</v>
      </c>
      <c r="C9" s="139">
        <v>3803108</v>
      </c>
      <c r="D9" s="191">
        <v>3845078</v>
      </c>
      <c r="E9" s="191">
        <v>3784850</v>
      </c>
      <c r="F9" s="191">
        <v>3734542</v>
      </c>
      <c r="G9" s="191">
        <v>3852766</v>
      </c>
      <c r="H9" s="252">
        <v>3904347</v>
      </c>
    </row>
    <row r="10" spans="1:8" ht="24" customHeight="1">
      <c r="A10" s="15"/>
      <c r="B10" s="233" t="s">
        <v>11</v>
      </c>
      <c r="C10" s="139">
        <v>206543</v>
      </c>
      <c r="D10" s="191">
        <v>196936</v>
      </c>
      <c r="E10" s="191">
        <v>183603</v>
      </c>
      <c r="F10" s="191">
        <v>176645</v>
      </c>
      <c r="G10" s="191">
        <v>153488</v>
      </c>
      <c r="H10" s="252">
        <v>136921</v>
      </c>
    </row>
    <row r="11" spans="1:8" ht="24" customHeight="1">
      <c r="A11" s="15"/>
      <c r="B11" s="233" t="s">
        <v>12</v>
      </c>
      <c r="C11" s="139">
        <v>7547</v>
      </c>
      <c r="D11" s="191">
        <v>13662</v>
      </c>
      <c r="E11" s="191">
        <v>9376</v>
      </c>
      <c r="F11" s="191">
        <v>6290</v>
      </c>
      <c r="G11" s="191">
        <v>374930</v>
      </c>
      <c r="H11" s="252">
        <v>22222</v>
      </c>
    </row>
    <row r="12" spans="1:8" ht="24" customHeight="1">
      <c r="A12" s="305" t="s">
        <v>13</v>
      </c>
      <c r="B12" s="306"/>
      <c r="C12" s="141">
        <f aca="true" t="shared" si="2" ref="C12:H12">SUM(C13:C17)</f>
        <v>366768</v>
      </c>
      <c r="D12" s="193">
        <f t="shared" si="2"/>
        <v>489653</v>
      </c>
      <c r="E12" s="193">
        <f t="shared" si="2"/>
        <v>224623</v>
      </c>
      <c r="F12" s="193">
        <f t="shared" si="2"/>
        <v>461024</v>
      </c>
      <c r="G12" s="193">
        <f t="shared" si="2"/>
        <v>483024</v>
      </c>
      <c r="H12" s="254">
        <f t="shared" si="2"/>
        <v>279121</v>
      </c>
    </row>
    <row r="13" spans="1:8" ht="24" customHeight="1">
      <c r="A13" s="15"/>
      <c r="B13" s="233" t="s">
        <v>14</v>
      </c>
      <c r="C13" s="142">
        <v>96600</v>
      </c>
      <c r="D13" s="194">
        <v>104000</v>
      </c>
      <c r="E13" s="194">
        <v>48500</v>
      </c>
      <c r="F13" s="194">
        <v>143500</v>
      </c>
      <c r="G13" s="194">
        <v>140400</v>
      </c>
      <c r="H13" s="255">
        <v>86500</v>
      </c>
    </row>
    <row r="14" spans="1:8" ht="24" customHeight="1">
      <c r="A14" s="15"/>
      <c r="B14" s="236" t="s">
        <v>15</v>
      </c>
      <c r="C14" s="143" t="s">
        <v>26</v>
      </c>
      <c r="D14" s="195">
        <v>21422</v>
      </c>
      <c r="E14" s="195" t="s">
        <v>26</v>
      </c>
      <c r="F14" s="195">
        <v>11</v>
      </c>
      <c r="G14" s="195">
        <v>3749</v>
      </c>
      <c r="H14" s="256">
        <v>24</v>
      </c>
    </row>
    <row r="15" spans="1:8" ht="24" customHeight="1">
      <c r="A15" s="15"/>
      <c r="B15" s="233" t="s">
        <v>16</v>
      </c>
      <c r="C15" s="142">
        <v>79593</v>
      </c>
      <c r="D15" s="194">
        <v>137881</v>
      </c>
      <c r="E15" s="194">
        <v>68462</v>
      </c>
      <c r="F15" s="194">
        <v>107937</v>
      </c>
      <c r="G15" s="194">
        <v>151338</v>
      </c>
      <c r="H15" s="255">
        <v>95456</v>
      </c>
    </row>
    <row r="16" spans="1:8" ht="24" customHeight="1">
      <c r="A16" s="15"/>
      <c r="B16" s="233" t="s">
        <v>17</v>
      </c>
      <c r="C16" s="142">
        <v>159575</v>
      </c>
      <c r="D16" s="194">
        <v>151450</v>
      </c>
      <c r="E16" s="194">
        <v>93161</v>
      </c>
      <c r="F16" s="194">
        <v>147276</v>
      </c>
      <c r="G16" s="194">
        <v>133437</v>
      </c>
      <c r="H16" s="255">
        <v>75511</v>
      </c>
    </row>
    <row r="17" spans="1:8" ht="24" customHeight="1">
      <c r="A17" s="15"/>
      <c r="B17" s="233" t="s">
        <v>18</v>
      </c>
      <c r="C17" s="142">
        <v>31000</v>
      </c>
      <c r="D17" s="194">
        <v>74900</v>
      </c>
      <c r="E17" s="194">
        <v>14500</v>
      </c>
      <c r="F17" s="194">
        <v>62300</v>
      </c>
      <c r="G17" s="194">
        <v>54100</v>
      </c>
      <c r="H17" s="255">
        <v>21630</v>
      </c>
    </row>
    <row r="18" spans="1:8" ht="24" customHeight="1">
      <c r="A18" s="305" t="s">
        <v>19</v>
      </c>
      <c r="B18" s="306"/>
      <c r="C18" s="141">
        <f aca="true" t="shared" si="3" ref="C18:H18">SUM(C19:C21)</f>
        <v>1331716</v>
      </c>
      <c r="D18" s="193">
        <f t="shared" si="3"/>
        <v>1243376</v>
      </c>
      <c r="E18" s="193">
        <f t="shared" si="3"/>
        <v>913941</v>
      </c>
      <c r="F18" s="193">
        <f t="shared" si="3"/>
        <v>1295517</v>
      </c>
      <c r="G18" s="193">
        <f t="shared" si="3"/>
        <v>1520157</v>
      </c>
      <c r="H18" s="254">
        <f t="shared" si="3"/>
        <v>1819011</v>
      </c>
    </row>
    <row r="19" spans="1:8" ht="24" customHeight="1">
      <c r="A19" s="15"/>
      <c r="B19" s="233" t="s">
        <v>20</v>
      </c>
      <c r="C19" s="139">
        <v>670921</v>
      </c>
      <c r="D19" s="191">
        <v>573821</v>
      </c>
      <c r="E19" s="191">
        <v>305814</v>
      </c>
      <c r="F19" s="191">
        <v>757972</v>
      </c>
      <c r="G19" s="191">
        <v>804445</v>
      </c>
      <c r="H19" s="252">
        <v>787610</v>
      </c>
    </row>
    <row r="20" spans="1:8" ht="24" customHeight="1">
      <c r="A20" s="15"/>
      <c r="B20" s="235" t="s">
        <v>21</v>
      </c>
      <c r="C20" s="139">
        <v>660795</v>
      </c>
      <c r="D20" s="191">
        <v>669555</v>
      </c>
      <c r="E20" s="191">
        <v>608127</v>
      </c>
      <c r="F20" s="191">
        <v>537545</v>
      </c>
      <c r="G20" s="191">
        <v>515888</v>
      </c>
      <c r="H20" s="252">
        <v>531401</v>
      </c>
    </row>
    <row r="21" spans="1:8" ht="24" customHeight="1" thickBot="1">
      <c r="A21" s="161"/>
      <c r="B21" s="234" t="s">
        <v>217</v>
      </c>
      <c r="C21" s="162" t="s">
        <v>26</v>
      </c>
      <c r="D21" s="196" t="s">
        <v>26</v>
      </c>
      <c r="E21" s="196" t="s">
        <v>26</v>
      </c>
      <c r="F21" s="196" t="s">
        <v>26</v>
      </c>
      <c r="G21" s="196">
        <v>199824</v>
      </c>
      <c r="H21" s="257">
        <v>500000</v>
      </c>
    </row>
    <row r="22" spans="1:8" s="9" customFormat="1" ht="14.25" customHeight="1">
      <c r="A22" s="298" t="s">
        <v>259</v>
      </c>
      <c r="B22" s="298"/>
      <c r="C22" s="298"/>
      <c r="D22" s="298"/>
      <c r="E22" s="298"/>
      <c r="F22" s="298"/>
      <c r="G22" s="145"/>
      <c r="H22" s="30" t="s">
        <v>27</v>
      </c>
    </row>
    <row r="23" spans="1:9" s="9" customFormat="1" ht="14.25" customHeight="1">
      <c r="A23" s="190" t="s">
        <v>260</v>
      </c>
      <c r="B23" s="190"/>
      <c r="C23" s="190"/>
      <c r="D23" s="190"/>
      <c r="E23" s="190"/>
      <c r="F23" s="190"/>
      <c r="G23" s="145"/>
      <c r="H23" s="30"/>
      <c r="I23" s="13"/>
    </row>
    <row r="24" spans="1:9" s="9" customFormat="1" ht="14.25" customHeight="1">
      <c r="A24" s="190" t="s">
        <v>261</v>
      </c>
      <c r="B24" s="190"/>
      <c r="C24" s="190"/>
      <c r="D24" s="190"/>
      <c r="E24" s="190"/>
      <c r="F24" s="190"/>
      <c r="G24" s="145"/>
      <c r="H24" s="30"/>
      <c r="I24" s="13"/>
    </row>
    <row r="25" spans="1:8" ht="23.25" customHeight="1">
      <c r="A25" s="31"/>
      <c r="B25" s="32"/>
      <c r="C25" s="31"/>
      <c r="D25" s="31"/>
      <c r="E25" s="31"/>
      <c r="F25" s="31"/>
      <c r="G25" s="31"/>
      <c r="H25" s="33"/>
    </row>
    <row r="26" spans="1:8" s="8" customFormat="1" ht="17.25">
      <c r="A26" s="299" t="s">
        <v>238</v>
      </c>
      <c r="B26" s="299"/>
      <c r="C26" s="299"/>
      <c r="D26" s="299"/>
      <c r="E26" s="299"/>
      <c r="F26" s="299"/>
      <c r="G26" s="299"/>
      <c r="H26" s="299"/>
    </row>
    <row r="27" spans="1:8" s="3" customFormat="1" ht="14.25" thickBot="1">
      <c r="A27" s="34"/>
      <c r="B27" s="35"/>
      <c r="C27" s="37"/>
      <c r="D27" s="36"/>
      <c r="E27" s="36"/>
      <c r="F27" s="36"/>
      <c r="G27" s="36"/>
      <c r="H27" s="38" t="s">
        <v>218</v>
      </c>
    </row>
    <row r="28" spans="1:9" ht="24.75" customHeight="1">
      <c r="A28" s="28" t="s">
        <v>22</v>
      </c>
      <c r="B28" s="29" t="s">
        <v>0</v>
      </c>
      <c r="C28" s="5" t="s">
        <v>214</v>
      </c>
      <c r="D28" s="5" t="s">
        <v>255</v>
      </c>
      <c r="E28" s="5" t="s">
        <v>256</v>
      </c>
      <c r="F28" s="5" t="s">
        <v>257</v>
      </c>
      <c r="G28" s="5" t="s">
        <v>250</v>
      </c>
      <c r="H28" s="293" t="s">
        <v>245</v>
      </c>
      <c r="I28" s="2"/>
    </row>
    <row r="29" spans="1:8" s="3" customFormat="1" ht="24.75" customHeight="1">
      <c r="A29" s="301" t="s">
        <v>23</v>
      </c>
      <c r="B29" s="302"/>
      <c r="C29" s="16">
        <v>11732094</v>
      </c>
      <c r="D29" s="266">
        <v>11696827</v>
      </c>
      <c r="E29" s="266">
        <v>11705284</v>
      </c>
      <c r="F29" s="266">
        <v>11736532</v>
      </c>
      <c r="G29" s="266">
        <v>11776829</v>
      </c>
      <c r="H29" s="267">
        <v>11967660</v>
      </c>
    </row>
    <row r="30" spans="1:8" s="3" customFormat="1" ht="24.75" customHeight="1">
      <c r="A30" s="296" t="s">
        <v>1</v>
      </c>
      <c r="B30" s="297"/>
      <c r="C30" s="17">
        <v>3622191</v>
      </c>
      <c r="D30" s="266">
        <v>3547476</v>
      </c>
      <c r="E30" s="266">
        <v>3545136</v>
      </c>
      <c r="F30" s="266">
        <v>3470450</v>
      </c>
      <c r="G30" s="266">
        <v>3483707</v>
      </c>
      <c r="H30" s="267">
        <v>3509767</v>
      </c>
    </row>
    <row r="31" spans="1:8" s="3" customFormat="1" ht="24.75" customHeight="1">
      <c r="A31" s="296" t="s">
        <v>24</v>
      </c>
      <c r="B31" s="297"/>
      <c r="C31" s="17">
        <v>855811</v>
      </c>
      <c r="D31" s="266">
        <v>837331</v>
      </c>
      <c r="E31" s="266">
        <v>860025</v>
      </c>
      <c r="F31" s="266">
        <v>802804</v>
      </c>
      <c r="G31" s="266">
        <v>810023</v>
      </c>
      <c r="H31" s="267">
        <v>838405</v>
      </c>
    </row>
    <row r="32" spans="1:8" s="3" customFormat="1" ht="24.75" customHeight="1">
      <c r="A32" s="296" t="s">
        <v>25</v>
      </c>
      <c r="B32" s="297"/>
      <c r="C32" s="17">
        <v>28730</v>
      </c>
      <c r="D32" s="266">
        <v>29744</v>
      </c>
      <c r="E32" s="266">
        <v>25646</v>
      </c>
      <c r="F32" s="266">
        <v>27505</v>
      </c>
      <c r="G32" s="266">
        <v>19190</v>
      </c>
      <c r="H32" s="267">
        <v>18589</v>
      </c>
    </row>
    <row r="33" spans="1:8" s="3" customFormat="1" ht="24.75" customHeight="1" thickBot="1">
      <c r="A33" s="296" t="s">
        <v>2</v>
      </c>
      <c r="B33" s="297"/>
      <c r="C33" s="18">
        <f aca="true" t="shared" si="4" ref="C33:H33">SUM(C29:C32)</f>
        <v>16238826</v>
      </c>
      <c r="D33" s="266">
        <f t="shared" si="4"/>
        <v>16111378</v>
      </c>
      <c r="E33" s="266">
        <f t="shared" si="4"/>
        <v>16136091</v>
      </c>
      <c r="F33" s="266">
        <f t="shared" si="4"/>
        <v>16037291</v>
      </c>
      <c r="G33" s="266">
        <f t="shared" si="4"/>
        <v>16089749</v>
      </c>
      <c r="H33" s="267">
        <f t="shared" si="4"/>
        <v>16334421</v>
      </c>
    </row>
    <row r="34" spans="1:8" s="11" customFormat="1" ht="16.5" customHeight="1">
      <c r="A34" s="19"/>
      <c r="B34" s="20"/>
      <c r="C34" s="21"/>
      <c r="D34" s="22"/>
      <c r="E34" s="22"/>
      <c r="F34" s="22"/>
      <c r="G34" s="22"/>
      <c r="H34" s="23" t="s">
        <v>27</v>
      </c>
    </row>
  </sheetData>
  <sheetProtection/>
  <mergeCells count="12">
    <mergeCell ref="A31:B31"/>
    <mergeCell ref="A18:B18"/>
    <mergeCell ref="A32:B32"/>
    <mergeCell ref="A22:F22"/>
    <mergeCell ref="A26:H26"/>
    <mergeCell ref="A1:H1"/>
    <mergeCell ref="A33:B33"/>
    <mergeCell ref="A29:B29"/>
    <mergeCell ref="A30:B30"/>
    <mergeCell ref="A4:B4"/>
    <mergeCell ref="A8:B8"/>
    <mergeCell ref="A12:B12"/>
  </mergeCells>
  <printOptions/>
  <pageMargins left="0.5905511811023623" right="0.5905511811023623" top="0.5905511811023623" bottom="0.5905511811023623" header="0.5118110236220472" footer="0.5118110236220472"/>
  <pageSetup firstPageNumber="84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22">
      <selection activeCell="A40" sqref="A40:E40"/>
    </sheetView>
  </sheetViews>
  <sheetFormatPr defaultColWidth="9.00390625" defaultRowHeight="12.75"/>
  <cols>
    <col min="1" max="1" width="10.25390625" style="0" customWidth="1"/>
    <col min="2" max="2" width="10.75390625" style="68" customWidth="1"/>
    <col min="3" max="3" width="13.25390625" style="68" hidden="1" customWidth="1"/>
    <col min="4" max="9" width="13.25390625" style="0" customWidth="1"/>
  </cols>
  <sheetData>
    <row r="1" spans="1:9" s="39" customFormat="1" ht="17.25">
      <c r="A1" s="322" t="s">
        <v>29</v>
      </c>
      <c r="B1" s="322"/>
      <c r="C1" s="322"/>
      <c r="D1" s="322"/>
      <c r="E1" s="322"/>
      <c r="F1" s="322"/>
      <c r="G1" s="322"/>
      <c r="H1" s="322"/>
      <c r="I1" s="322"/>
    </row>
    <row r="2" spans="1:9" s="43" customFormat="1" ht="13.5" customHeight="1" thickBot="1">
      <c r="A2" s="40"/>
      <c r="B2" s="41"/>
      <c r="C2" s="41"/>
      <c r="D2" s="41"/>
      <c r="E2" s="41"/>
      <c r="F2" s="41"/>
      <c r="G2" s="41"/>
      <c r="H2" s="41"/>
      <c r="I2" s="42" t="s">
        <v>219</v>
      </c>
    </row>
    <row r="3" spans="1:9" ht="18.75" customHeight="1">
      <c r="A3" s="44"/>
      <c r="B3" s="144" t="s">
        <v>30</v>
      </c>
      <c r="C3" s="164"/>
      <c r="D3" s="323" t="s">
        <v>31</v>
      </c>
      <c r="E3" s="325" t="s">
        <v>32</v>
      </c>
      <c r="F3" s="326"/>
      <c r="G3" s="327"/>
      <c r="H3" s="328" t="s">
        <v>33</v>
      </c>
      <c r="I3" s="330" t="s">
        <v>34</v>
      </c>
    </row>
    <row r="4" spans="1:9" ht="18.75" customHeight="1">
      <c r="A4" s="45" t="s">
        <v>35</v>
      </c>
      <c r="B4" s="46"/>
      <c r="C4" s="165"/>
      <c r="D4" s="324"/>
      <c r="E4" s="47" t="s">
        <v>36</v>
      </c>
      <c r="F4" s="47" t="s">
        <v>37</v>
      </c>
      <c r="G4" s="47" t="s">
        <v>38</v>
      </c>
      <c r="H4" s="329"/>
      <c r="I4" s="331"/>
    </row>
    <row r="5" spans="1:9" ht="18.75" customHeight="1">
      <c r="A5" s="332" t="s">
        <v>39</v>
      </c>
      <c r="B5" s="48" t="s">
        <v>40</v>
      </c>
      <c r="C5" s="166"/>
      <c r="D5" s="197">
        <v>16415294</v>
      </c>
      <c r="E5" s="198">
        <v>55001</v>
      </c>
      <c r="F5" s="198">
        <v>36733</v>
      </c>
      <c r="G5" s="198">
        <f aca="true" t="shared" si="0" ref="G5:G11">ROUND(D5/366,0)</f>
        <v>44851</v>
      </c>
      <c r="H5" s="198">
        <f>+D5</f>
        <v>16415294</v>
      </c>
      <c r="I5" s="198">
        <f aca="true" t="shared" si="1" ref="I5:I11">ROUND(H5/366,0)</f>
        <v>44851</v>
      </c>
    </row>
    <row r="6" spans="1:9" ht="18.75" customHeight="1">
      <c r="A6" s="313"/>
      <c r="B6" s="50" t="s">
        <v>41</v>
      </c>
      <c r="C6" s="166"/>
      <c r="D6" s="197">
        <v>175998</v>
      </c>
      <c r="E6" s="198">
        <v>1944</v>
      </c>
      <c r="F6" s="198">
        <v>0</v>
      </c>
      <c r="G6" s="198">
        <f t="shared" si="0"/>
        <v>481</v>
      </c>
      <c r="H6" s="198">
        <v>185643</v>
      </c>
      <c r="I6" s="198">
        <f t="shared" si="1"/>
        <v>507</v>
      </c>
    </row>
    <row r="7" spans="1:9" ht="18.75" customHeight="1">
      <c r="A7" s="313"/>
      <c r="B7" s="50" t="s">
        <v>42</v>
      </c>
      <c r="C7" s="166"/>
      <c r="D7" s="197">
        <v>432050</v>
      </c>
      <c r="E7" s="198">
        <v>1506</v>
      </c>
      <c r="F7" s="198">
        <v>7</v>
      </c>
      <c r="G7" s="198">
        <f t="shared" si="0"/>
        <v>1180</v>
      </c>
      <c r="H7" s="198">
        <v>475277</v>
      </c>
      <c r="I7" s="198">
        <f t="shared" si="1"/>
        <v>1299</v>
      </c>
    </row>
    <row r="8" spans="1:9" ht="18.75" customHeight="1">
      <c r="A8" s="313"/>
      <c r="B8" s="50" t="s">
        <v>43</v>
      </c>
      <c r="C8" s="166"/>
      <c r="D8" s="197">
        <v>144364</v>
      </c>
      <c r="E8" s="198">
        <v>898</v>
      </c>
      <c r="F8" s="198">
        <v>0</v>
      </c>
      <c r="G8" s="198">
        <f t="shared" si="0"/>
        <v>394</v>
      </c>
      <c r="H8" s="198">
        <v>158802</v>
      </c>
      <c r="I8" s="198">
        <f t="shared" si="1"/>
        <v>434</v>
      </c>
    </row>
    <row r="9" spans="1:9" ht="18.75" customHeight="1">
      <c r="A9" s="313"/>
      <c r="B9" s="50" t="s">
        <v>44</v>
      </c>
      <c r="C9" s="166"/>
      <c r="D9" s="197">
        <v>135692</v>
      </c>
      <c r="E9" s="198">
        <v>645</v>
      </c>
      <c r="F9" s="198">
        <v>101</v>
      </c>
      <c r="G9" s="198">
        <f t="shared" si="0"/>
        <v>371</v>
      </c>
      <c r="H9" s="198">
        <v>149260</v>
      </c>
      <c r="I9" s="198">
        <f t="shared" si="1"/>
        <v>408</v>
      </c>
    </row>
    <row r="10" spans="1:9" ht="18.75" customHeight="1">
      <c r="A10" s="313"/>
      <c r="B10" s="50" t="s">
        <v>45</v>
      </c>
      <c r="C10" s="166"/>
      <c r="D10" s="199">
        <v>185743</v>
      </c>
      <c r="E10" s="198">
        <v>664</v>
      </c>
      <c r="F10" s="198">
        <v>440</v>
      </c>
      <c r="G10" s="198">
        <f t="shared" si="0"/>
        <v>507</v>
      </c>
      <c r="H10" s="198">
        <v>204335</v>
      </c>
      <c r="I10" s="198">
        <f t="shared" si="1"/>
        <v>558</v>
      </c>
    </row>
    <row r="11" spans="1:9" ht="18.75" customHeight="1">
      <c r="A11" s="313"/>
      <c r="B11" s="50" t="s">
        <v>46</v>
      </c>
      <c r="C11" s="166"/>
      <c r="D11" s="197">
        <v>44353</v>
      </c>
      <c r="E11" s="198">
        <v>223</v>
      </c>
      <c r="F11" s="198">
        <v>0</v>
      </c>
      <c r="G11" s="198">
        <f t="shared" si="0"/>
        <v>121</v>
      </c>
      <c r="H11" s="198">
        <v>48809</v>
      </c>
      <c r="I11" s="198">
        <f t="shared" si="1"/>
        <v>133</v>
      </c>
    </row>
    <row r="12" spans="1:10" ht="18.75" customHeight="1">
      <c r="A12" s="313"/>
      <c r="B12" s="50" t="s">
        <v>47</v>
      </c>
      <c r="C12" s="166"/>
      <c r="D12" s="197">
        <f>SUM(D5:D11)</f>
        <v>17533494</v>
      </c>
      <c r="E12" s="197">
        <v>57880</v>
      </c>
      <c r="F12" s="197">
        <v>38680</v>
      </c>
      <c r="G12" s="197">
        <f>SUM(G5:G11)</f>
        <v>47905</v>
      </c>
      <c r="H12" s="197">
        <f>SUM(H5:H11)</f>
        <v>17637420</v>
      </c>
      <c r="I12" s="197">
        <f>SUM(I5:I11)</f>
        <v>48190</v>
      </c>
      <c r="J12" s="51"/>
    </row>
    <row r="13" spans="1:9" ht="22.5">
      <c r="A13" s="49" t="s">
        <v>48</v>
      </c>
      <c r="B13" s="50" t="s">
        <v>49</v>
      </c>
      <c r="C13" s="167"/>
      <c r="D13" s="200">
        <v>190594</v>
      </c>
      <c r="E13" s="201">
        <v>672</v>
      </c>
      <c r="F13" s="201">
        <v>435</v>
      </c>
      <c r="G13" s="200">
        <f>ROUND(D13/366,0)</f>
        <v>521</v>
      </c>
      <c r="H13" s="200">
        <v>209674</v>
      </c>
      <c r="I13" s="200">
        <f>ROUND(H13/366,0)</f>
        <v>573</v>
      </c>
    </row>
    <row r="14" spans="1:9" ht="18.75" customHeight="1">
      <c r="A14" s="313" t="s">
        <v>50</v>
      </c>
      <c r="B14" s="50" t="s">
        <v>51</v>
      </c>
      <c r="C14" s="168"/>
      <c r="D14" s="202">
        <v>87676</v>
      </c>
      <c r="E14" s="203">
        <v>540</v>
      </c>
      <c r="F14" s="202">
        <v>34</v>
      </c>
      <c r="G14" s="202">
        <f>ROUND(D14/366,0)</f>
        <v>240</v>
      </c>
      <c r="H14" s="202">
        <f>+D14</f>
        <v>87676</v>
      </c>
      <c r="I14" s="202">
        <f>ROUND(H14/366,0)</f>
        <v>240</v>
      </c>
    </row>
    <row r="15" spans="1:9" ht="18.75" customHeight="1">
      <c r="A15" s="313"/>
      <c r="B15" s="50" t="s">
        <v>52</v>
      </c>
      <c r="C15" s="166"/>
      <c r="D15" s="197">
        <v>48918</v>
      </c>
      <c r="E15" s="197">
        <v>309</v>
      </c>
      <c r="F15" s="197">
        <v>0</v>
      </c>
      <c r="G15" s="197">
        <f>ROUND(D15/366,0)</f>
        <v>134</v>
      </c>
      <c r="H15" s="197">
        <f>+D15</f>
        <v>48918</v>
      </c>
      <c r="I15" s="197">
        <f>ROUND(H15/366,0)</f>
        <v>134</v>
      </c>
    </row>
    <row r="16" spans="1:9" ht="18.75" customHeight="1">
      <c r="A16" s="313"/>
      <c r="B16" s="50" t="s">
        <v>47</v>
      </c>
      <c r="C16" s="169"/>
      <c r="D16" s="204">
        <f>SUM(D14:D15)</f>
        <v>136594</v>
      </c>
      <c r="E16" s="204">
        <v>552</v>
      </c>
      <c r="F16" s="204">
        <v>313</v>
      </c>
      <c r="G16" s="204">
        <f>SUM(G14:G15)</f>
        <v>374</v>
      </c>
      <c r="H16" s="204">
        <f>SUM(H14:H15)</f>
        <v>136594</v>
      </c>
      <c r="I16" s="204">
        <f>SUM(I14:I15)</f>
        <v>374</v>
      </c>
    </row>
    <row r="17" spans="1:9" ht="18.75" customHeight="1">
      <c r="A17" s="314" t="s">
        <v>53</v>
      </c>
      <c r="B17" s="52" t="s">
        <v>54</v>
      </c>
      <c r="C17" s="166"/>
      <c r="D17" s="197">
        <v>15807</v>
      </c>
      <c r="E17" s="197">
        <v>65</v>
      </c>
      <c r="F17" s="197">
        <v>26</v>
      </c>
      <c r="G17" s="197">
        <f>ROUND(D17/366,0)</f>
        <v>43</v>
      </c>
      <c r="H17" s="197">
        <f>+D17</f>
        <v>15807</v>
      </c>
      <c r="I17" s="197">
        <f>ROUND(H17/366,0)</f>
        <v>43</v>
      </c>
    </row>
    <row r="18" spans="1:9" ht="18.75" customHeight="1">
      <c r="A18" s="315"/>
      <c r="B18" s="52" t="s">
        <v>55</v>
      </c>
      <c r="C18" s="166"/>
      <c r="D18" s="197">
        <v>31442</v>
      </c>
      <c r="E18" s="197">
        <v>136</v>
      </c>
      <c r="F18" s="197">
        <v>54</v>
      </c>
      <c r="G18" s="197">
        <f>ROUND(D18/366,0)</f>
        <v>86</v>
      </c>
      <c r="H18" s="197">
        <f>+D18</f>
        <v>31442</v>
      </c>
      <c r="I18" s="197">
        <f>ROUND(H18/366,0)</f>
        <v>86</v>
      </c>
    </row>
    <row r="19" spans="1:9" ht="18.75" customHeight="1" thickBot="1">
      <c r="A19" s="316"/>
      <c r="B19" s="53" t="s">
        <v>47</v>
      </c>
      <c r="C19" s="170"/>
      <c r="D19" s="205">
        <f>SUM(D17:D18)</f>
        <v>47249</v>
      </c>
      <c r="E19" s="205">
        <v>182</v>
      </c>
      <c r="F19" s="205">
        <v>94</v>
      </c>
      <c r="G19" s="205">
        <f>SUM(G17:G18)</f>
        <v>129</v>
      </c>
      <c r="H19" s="205">
        <f>SUM(H17:H18)</f>
        <v>47249</v>
      </c>
      <c r="I19" s="205">
        <f>SUM(I17:I18)</f>
        <v>129</v>
      </c>
    </row>
    <row r="20" spans="1:9" s="129" customFormat="1" ht="15.75" customHeight="1">
      <c r="A20" s="317" t="s">
        <v>262</v>
      </c>
      <c r="B20" s="317"/>
      <c r="C20" s="317"/>
      <c r="D20" s="317"/>
      <c r="E20" s="317"/>
      <c r="I20" s="130" t="s">
        <v>56</v>
      </c>
    </row>
    <row r="21" spans="1:9" ht="30" customHeight="1">
      <c r="A21" s="54" t="s">
        <v>57</v>
      </c>
      <c r="B21" s="1"/>
      <c r="C21" s="1"/>
      <c r="D21" s="55"/>
      <c r="E21" s="1"/>
      <c r="F21" s="1"/>
      <c r="G21" s="1"/>
      <c r="H21" s="1"/>
      <c r="I21" s="1"/>
    </row>
    <row r="22" spans="1:9" s="39" customFormat="1" ht="17.25">
      <c r="A22" s="318" t="s">
        <v>58</v>
      </c>
      <c r="B22" s="318"/>
      <c r="C22" s="318"/>
      <c r="D22" s="318"/>
      <c r="E22" s="318"/>
      <c r="F22" s="318"/>
      <c r="G22" s="318"/>
      <c r="H22" s="318"/>
      <c r="I22" s="318"/>
    </row>
    <row r="23" spans="1:9" s="43" customFormat="1" ht="14.25" customHeight="1" thickBot="1">
      <c r="A23" s="56"/>
      <c r="B23" s="57"/>
      <c r="C23" s="163"/>
      <c r="D23" s="56"/>
      <c r="E23" s="58"/>
      <c r="F23" s="319" t="s">
        <v>220</v>
      </c>
      <c r="G23" s="319"/>
      <c r="H23" s="319"/>
      <c r="I23" s="56"/>
    </row>
    <row r="24" spans="1:8" ht="24" customHeight="1">
      <c r="A24" s="59" t="s">
        <v>59</v>
      </c>
      <c r="B24" s="60" t="s">
        <v>60</v>
      </c>
      <c r="C24" s="61" t="s">
        <v>213</v>
      </c>
      <c r="D24" s="295" t="s">
        <v>251</v>
      </c>
      <c r="E24" s="295" t="s">
        <v>252</v>
      </c>
      <c r="F24" s="295" t="s">
        <v>253</v>
      </c>
      <c r="G24" s="295" t="s">
        <v>254</v>
      </c>
      <c r="H24" s="294" t="s">
        <v>246</v>
      </c>
    </row>
    <row r="25" spans="1:8" ht="21" customHeight="1">
      <c r="A25" s="320" t="s">
        <v>61</v>
      </c>
      <c r="B25" s="321"/>
      <c r="C25" s="62">
        <v>183468</v>
      </c>
      <c r="D25" s="206">
        <v>183480</v>
      </c>
      <c r="E25" s="206">
        <v>182853</v>
      </c>
      <c r="F25" s="206">
        <v>183312</v>
      </c>
      <c r="G25" s="207">
        <v>184174</v>
      </c>
      <c r="H25" s="258">
        <v>184929</v>
      </c>
    </row>
    <row r="26" spans="1:8" ht="21" customHeight="1">
      <c r="A26" s="307" t="s">
        <v>62</v>
      </c>
      <c r="B26" s="308"/>
      <c r="C26" s="62">
        <v>78055</v>
      </c>
      <c r="D26" s="206">
        <v>78345</v>
      </c>
      <c r="E26" s="206">
        <v>77811</v>
      </c>
      <c r="F26" s="206">
        <v>78606</v>
      </c>
      <c r="G26" s="207">
        <v>79661</v>
      </c>
      <c r="H26" s="258">
        <v>80930</v>
      </c>
    </row>
    <row r="27" spans="1:8" ht="21" customHeight="1">
      <c r="A27" s="307" t="s">
        <v>63</v>
      </c>
      <c r="B27" s="308"/>
      <c r="C27" s="62">
        <v>152186</v>
      </c>
      <c r="D27" s="206">
        <v>152488</v>
      </c>
      <c r="E27" s="206">
        <v>152927</v>
      </c>
      <c r="F27" s="206">
        <v>153823</v>
      </c>
      <c r="G27" s="207">
        <v>154859</v>
      </c>
      <c r="H27" s="258">
        <v>155931</v>
      </c>
    </row>
    <row r="28" spans="1:8" ht="21" customHeight="1">
      <c r="A28" s="307" t="s">
        <v>64</v>
      </c>
      <c r="B28" s="308"/>
      <c r="C28" s="62">
        <v>67580</v>
      </c>
      <c r="D28" s="206">
        <v>68040</v>
      </c>
      <c r="E28" s="206">
        <v>68312</v>
      </c>
      <c r="F28" s="206">
        <v>69360</v>
      </c>
      <c r="G28" s="207">
        <v>70900</v>
      </c>
      <c r="H28" s="258">
        <v>72422</v>
      </c>
    </row>
    <row r="29" spans="1:8" ht="21" customHeight="1">
      <c r="A29" s="307" t="s">
        <v>65</v>
      </c>
      <c r="B29" s="308"/>
      <c r="C29" s="63">
        <v>82.9</v>
      </c>
      <c r="D29" s="208">
        <f>D27/D25*100</f>
        <v>83.10878569871376</v>
      </c>
      <c r="E29" s="208">
        <f>E27/E25*100</f>
        <v>83.63384795436771</v>
      </c>
      <c r="F29" s="208">
        <f>F27/F25*100</f>
        <v>83.91321899275552</v>
      </c>
      <c r="G29" s="208">
        <f>G27/G25*100</f>
        <v>84.08298674079946</v>
      </c>
      <c r="H29" s="259">
        <f>H27/H25*100</f>
        <v>84.3193874405853</v>
      </c>
    </row>
    <row r="30" spans="1:8" ht="21" customHeight="1">
      <c r="A30" s="307" t="s">
        <v>66</v>
      </c>
      <c r="B30" s="308"/>
      <c r="C30" s="62">
        <v>17588441</v>
      </c>
      <c r="D30" s="206">
        <v>17476686</v>
      </c>
      <c r="E30" s="206">
        <v>17506719</v>
      </c>
      <c r="F30" s="206">
        <v>17591852</v>
      </c>
      <c r="G30" s="207">
        <v>17491632</v>
      </c>
      <c r="H30" s="258">
        <v>17907931</v>
      </c>
    </row>
    <row r="31" spans="1:8" ht="21" customHeight="1">
      <c r="A31" s="307" t="s">
        <v>67</v>
      </c>
      <c r="B31" s="308"/>
      <c r="C31" s="62">
        <v>16238826</v>
      </c>
      <c r="D31" s="206">
        <v>16111378</v>
      </c>
      <c r="E31" s="206">
        <v>16136091</v>
      </c>
      <c r="F31" s="206">
        <v>16037291</v>
      </c>
      <c r="G31" s="207">
        <v>16089749</v>
      </c>
      <c r="H31" s="258">
        <v>16334421</v>
      </c>
    </row>
    <row r="32" spans="1:8" ht="21" customHeight="1">
      <c r="A32" s="307" t="s">
        <v>68</v>
      </c>
      <c r="B32" s="308"/>
      <c r="C32" s="62">
        <v>44490</v>
      </c>
      <c r="D32" s="206">
        <v>44020</v>
      </c>
      <c r="E32" s="206">
        <v>44208</v>
      </c>
      <c r="F32" s="206">
        <v>43938</v>
      </c>
      <c r="G32" s="207">
        <v>44082</v>
      </c>
      <c r="H32" s="258">
        <v>44630</v>
      </c>
    </row>
    <row r="33" spans="1:8" ht="21" customHeight="1">
      <c r="A33" s="307" t="s">
        <v>69</v>
      </c>
      <c r="B33" s="308"/>
      <c r="C33" s="63">
        <v>92.3</v>
      </c>
      <c r="D33" s="208">
        <f>D31/D30*100</f>
        <v>92.18783240712798</v>
      </c>
      <c r="E33" s="208">
        <f>E31/E30*100</f>
        <v>92.17084594777583</v>
      </c>
      <c r="F33" s="208">
        <f>F31/F30*100</f>
        <v>91.16317599761527</v>
      </c>
      <c r="G33" s="208">
        <f>G31/G30*100</f>
        <v>91.98540765092703</v>
      </c>
      <c r="H33" s="259">
        <f>H31/H30*100</f>
        <v>91.21333447174885</v>
      </c>
    </row>
    <row r="34" spans="1:8" ht="21" customHeight="1">
      <c r="A34" s="307" t="s">
        <v>70</v>
      </c>
      <c r="B34" s="308"/>
      <c r="C34" s="64">
        <v>245.82</v>
      </c>
      <c r="D34" s="209">
        <v>245.45</v>
      </c>
      <c r="E34" s="209">
        <v>245.18</v>
      </c>
      <c r="F34" s="209">
        <v>244.4</v>
      </c>
      <c r="G34" s="210">
        <v>244.5</v>
      </c>
      <c r="H34" s="260">
        <v>245.34</v>
      </c>
    </row>
    <row r="35" spans="1:8" ht="21" customHeight="1">
      <c r="A35" s="307" t="s">
        <v>71</v>
      </c>
      <c r="B35" s="308"/>
      <c r="C35" s="65">
        <v>246.92</v>
      </c>
      <c r="D35" s="211">
        <v>250.65</v>
      </c>
      <c r="E35" s="211">
        <v>245.74</v>
      </c>
      <c r="F35" s="211">
        <v>243.81</v>
      </c>
      <c r="G35" s="292">
        <v>227.9</v>
      </c>
      <c r="H35" s="261">
        <v>227.13</v>
      </c>
    </row>
    <row r="36" spans="1:8" ht="21" customHeight="1">
      <c r="A36" s="307" t="s">
        <v>72</v>
      </c>
      <c r="B36" s="308"/>
      <c r="C36" s="66">
        <v>4418913677</v>
      </c>
      <c r="D36" s="237">
        <v>4369239130</v>
      </c>
      <c r="E36" s="237">
        <v>4383135684</v>
      </c>
      <c r="F36" s="237">
        <v>4346631000</v>
      </c>
      <c r="G36" s="238">
        <v>4744283251</v>
      </c>
      <c r="H36" s="262">
        <v>4765649983</v>
      </c>
    </row>
    <row r="37" spans="1:8" ht="21" customHeight="1">
      <c r="A37" s="307" t="s">
        <v>73</v>
      </c>
      <c r="B37" s="308"/>
      <c r="C37" s="62">
        <v>3991778921</v>
      </c>
      <c r="D37" s="239">
        <v>3954490934</v>
      </c>
      <c r="E37" s="239">
        <v>3956322918</v>
      </c>
      <c r="F37" s="239">
        <v>3919445340</v>
      </c>
      <c r="G37" s="240">
        <v>3933960526</v>
      </c>
      <c r="H37" s="263">
        <v>4007532172</v>
      </c>
    </row>
    <row r="38" spans="1:8" ht="21" customHeight="1">
      <c r="A38" s="307" t="s">
        <v>74</v>
      </c>
      <c r="B38" s="308"/>
      <c r="C38" s="66">
        <v>4017197692</v>
      </c>
      <c r="D38" s="237">
        <v>4055676599</v>
      </c>
      <c r="E38" s="237">
        <v>3977828990</v>
      </c>
      <c r="F38" s="237">
        <v>3917476524</v>
      </c>
      <c r="G38" s="238">
        <v>4381183904</v>
      </c>
      <c r="H38" s="262">
        <v>4063489917</v>
      </c>
    </row>
    <row r="39" spans="1:8" ht="21" customHeight="1" thickBot="1">
      <c r="A39" s="309" t="s">
        <v>216</v>
      </c>
      <c r="B39" s="310"/>
      <c r="C39" s="67">
        <v>401715985</v>
      </c>
      <c r="D39" s="241">
        <f>D36-D38</f>
        <v>313562531</v>
      </c>
      <c r="E39" s="241">
        <f>E36-E38</f>
        <v>405306694</v>
      </c>
      <c r="F39" s="241">
        <f>F36-F38</f>
        <v>429154476</v>
      </c>
      <c r="G39" s="242">
        <f>G36-G38</f>
        <v>363099347</v>
      </c>
      <c r="H39" s="264">
        <f>H36-H38</f>
        <v>702160066</v>
      </c>
    </row>
    <row r="40" spans="1:9" s="129" customFormat="1" ht="14.25" customHeight="1">
      <c r="A40" s="311" t="s">
        <v>263</v>
      </c>
      <c r="B40" s="311"/>
      <c r="C40" s="311"/>
      <c r="D40" s="311"/>
      <c r="E40" s="311"/>
      <c r="F40" s="131"/>
      <c r="G40" s="312" t="s">
        <v>75</v>
      </c>
      <c r="H40" s="312"/>
      <c r="I40" s="131"/>
    </row>
  </sheetData>
  <sheetProtection/>
  <mergeCells count="28">
    <mergeCell ref="A1:I1"/>
    <mergeCell ref="D3:D4"/>
    <mergeCell ref="E3:G3"/>
    <mergeCell ref="H3:H4"/>
    <mergeCell ref="I3:I4"/>
    <mergeCell ref="A5:A12"/>
    <mergeCell ref="A14:A16"/>
    <mergeCell ref="A17:A19"/>
    <mergeCell ref="A20:E20"/>
    <mergeCell ref="A22:I22"/>
    <mergeCell ref="F23:H23"/>
    <mergeCell ref="A25:B25"/>
    <mergeCell ref="A26:B26"/>
    <mergeCell ref="A27:B27"/>
    <mergeCell ref="A28:B28"/>
    <mergeCell ref="A29:B29"/>
    <mergeCell ref="A30:B30"/>
    <mergeCell ref="A31:B31"/>
    <mergeCell ref="A38:B38"/>
    <mergeCell ref="A39:B39"/>
    <mergeCell ref="A40:E40"/>
    <mergeCell ref="G40:H40"/>
    <mergeCell ref="A32:B32"/>
    <mergeCell ref="A33:B33"/>
    <mergeCell ref="A34:B34"/>
    <mergeCell ref="A35:B35"/>
    <mergeCell ref="A36:B36"/>
    <mergeCell ref="A37:B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view="pageBreakPreview" zoomScaleSheetLayoutView="100" zoomScalePageLayoutView="0" workbookViewId="0" topLeftCell="A1">
      <pane ySplit="3" topLeftCell="A55" activePane="bottomLeft" state="frozen"/>
      <selection pane="topLeft" activeCell="A1" sqref="A1"/>
      <selection pane="bottomLeft" activeCell="G79" sqref="G79"/>
    </sheetView>
  </sheetViews>
  <sheetFormatPr defaultColWidth="9.00390625" defaultRowHeight="12.75"/>
  <cols>
    <col min="1" max="1" width="15.75390625" style="70" customWidth="1"/>
    <col min="2" max="2" width="7.25390625" style="72" bestFit="1" customWidth="1"/>
    <col min="3" max="3" width="9.25390625" style="70" bestFit="1" customWidth="1"/>
    <col min="4" max="4" width="13.00390625" style="71" bestFit="1" customWidth="1"/>
    <col min="5" max="5" width="7.75390625" style="72" bestFit="1" customWidth="1"/>
    <col min="6" max="6" width="5.375" style="73" bestFit="1" customWidth="1"/>
    <col min="7" max="7" width="7.25390625" style="70" bestFit="1" customWidth="1"/>
    <col min="8" max="9" width="9.125" style="70" bestFit="1" customWidth="1"/>
    <col min="10" max="10" width="7.375" style="74" bestFit="1" customWidth="1"/>
    <col min="11" max="11" width="9.125" style="70" bestFit="1" customWidth="1"/>
    <col min="12" max="12" width="21.375" style="70" bestFit="1" customWidth="1"/>
    <col min="13" max="13" width="4.875" style="70" bestFit="1" customWidth="1"/>
    <col min="14" max="14" width="6.875" style="70" bestFit="1" customWidth="1"/>
    <col min="15" max="16384" width="9.125" style="70" customWidth="1"/>
  </cols>
  <sheetData>
    <row r="1" spans="1:14" s="69" customFormat="1" ht="24" customHeight="1">
      <c r="A1" s="419" t="s">
        <v>76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2" ht="16.5" customHeight="1" thickBot="1">
      <c r="A2" s="353" t="s">
        <v>77</v>
      </c>
      <c r="B2" s="353"/>
    </row>
    <row r="3" spans="1:14" s="72" customFormat="1" ht="38.25">
      <c r="A3" s="75" t="s">
        <v>78</v>
      </c>
      <c r="B3" s="76" t="s">
        <v>79</v>
      </c>
      <c r="C3" s="76" t="s">
        <v>240</v>
      </c>
      <c r="D3" s="77" t="s">
        <v>81</v>
      </c>
      <c r="E3" s="76" t="s">
        <v>82</v>
      </c>
      <c r="F3" s="78" t="s">
        <v>83</v>
      </c>
      <c r="G3" s="76" t="s">
        <v>84</v>
      </c>
      <c r="H3" s="76" t="s">
        <v>85</v>
      </c>
      <c r="I3" s="76" t="s">
        <v>86</v>
      </c>
      <c r="J3" s="79" t="s">
        <v>87</v>
      </c>
      <c r="K3" s="76" t="s">
        <v>88</v>
      </c>
      <c r="L3" s="350" t="s">
        <v>89</v>
      </c>
      <c r="M3" s="351"/>
      <c r="N3" s="352"/>
    </row>
    <row r="4" spans="1:14" ht="12.75">
      <c r="A4" s="243" t="s">
        <v>90</v>
      </c>
      <c r="B4" s="246" t="s">
        <v>91</v>
      </c>
      <c r="C4" s="212">
        <v>2000</v>
      </c>
      <c r="D4" s="354" t="s">
        <v>92</v>
      </c>
      <c r="E4" s="412">
        <v>5</v>
      </c>
      <c r="F4" s="415">
        <v>3</v>
      </c>
      <c r="G4" s="374"/>
      <c r="H4" s="333">
        <v>3000</v>
      </c>
      <c r="I4" s="333">
        <v>3000</v>
      </c>
      <c r="J4" s="369">
        <v>1</v>
      </c>
      <c r="K4" s="333">
        <v>1400</v>
      </c>
      <c r="L4" s="357" t="s">
        <v>93</v>
      </c>
      <c r="M4" s="359" t="s">
        <v>94</v>
      </c>
      <c r="N4" s="361">
        <v>1400</v>
      </c>
    </row>
    <row r="5" spans="1:14" ht="12.75">
      <c r="A5" s="244" t="s">
        <v>95</v>
      </c>
      <c r="B5" s="247" t="s">
        <v>91</v>
      </c>
      <c r="C5" s="213">
        <v>1000</v>
      </c>
      <c r="D5" s="379"/>
      <c r="E5" s="414"/>
      <c r="F5" s="417"/>
      <c r="G5" s="375"/>
      <c r="H5" s="335"/>
      <c r="I5" s="335"/>
      <c r="J5" s="387"/>
      <c r="K5" s="335"/>
      <c r="L5" s="358"/>
      <c r="M5" s="360"/>
      <c r="N5" s="362"/>
    </row>
    <row r="6" spans="1:14" ht="6" customHeight="1">
      <c r="A6" s="338" t="s">
        <v>96</v>
      </c>
      <c r="B6" s="340" t="s">
        <v>97</v>
      </c>
      <c r="C6" s="333">
        <v>1200</v>
      </c>
      <c r="D6" s="354" t="s">
        <v>98</v>
      </c>
      <c r="E6" s="412">
        <v>3</v>
      </c>
      <c r="F6" s="415"/>
      <c r="G6" s="374"/>
      <c r="H6" s="333">
        <v>2000</v>
      </c>
      <c r="I6" s="333">
        <v>2000</v>
      </c>
      <c r="J6" s="369">
        <v>3</v>
      </c>
      <c r="K6" s="333">
        <v>764</v>
      </c>
      <c r="L6" s="411" t="s">
        <v>99</v>
      </c>
      <c r="M6" s="363" t="s">
        <v>94</v>
      </c>
      <c r="N6" s="398">
        <v>412</v>
      </c>
    </row>
    <row r="7" spans="1:14" ht="6" customHeight="1">
      <c r="A7" s="339"/>
      <c r="B7" s="341"/>
      <c r="C7" s="334"/>
      <c r="D7" s="378"/>
      <c r="E7" s="413"/>
      <c r="F7" s="416"/>
      <c r="G7" s="418"/>
      <c r="H7" s="334"/>
      <c r="I7" s="334"/>
      <c r="J7" s="372"/>
      <c r="K7" s="334"/>
      <c r="L7" s="408"/>
      <c r="M7" s="394"/>
      <c r="N7" s="399"/>
    </row>
    <row r="8" spans="1:14" ht="6" customHeight="1">
      <c r="A8" s="405"/>
      <c r="B8" s="406"/>
      <c r="C8" s="407"/>
      <c r="D8" s="378"/>
      <c r="E8" s="413"/>
      <c r="F8" s="416"/>
      <c r="G8" s="418"/>
      <c r="H8" s="334"/>
      <c r="I8" s="334"/>
      <c r="J8" s="372"/>
      <c r="K8" s="334"/>
      <c r="L8" s="408" t="s">
        <v>100</v>
      </c>
      <c r="M8" s="394" t="s">
        <v>94</v>
      </c>
      <c r="N8" s="399">
        <v>126</v>
      </c>
    </row>
    <row r="9" spans="1:14" ht="6" customHeight="1">
      <c r="A9" s="339" t="s">
        <v>101</v>
      </c>
      <c r="B9" s="341" t="s">
        <v>91</v>
      </c>
      <c r="C9" s="334">
        <v>800</v>
      </c>
      <c r="D9" s="378"/>
      <c r="E9" s="413"/>
      <c r="F9" s="416"/>
      <c r="G9" s="418"/>
      <c r="H9" s="334"/>
      <c r="I9" s="334"/>
      <c r="J9" s="372"/>
      <c r="K9" s="334"/>
      <c r="L9" s="408"/>
      <c r="M9" s="394"/>
      <c r="N9" s="399"/>
    </row>
    <row r="10" spans="1:14" ht="6" customHeight="1">
      <c r="A10" s="339"/>
      <c r="B10" s="341"/>
      <c r="C10" s="334"/>
      <c r="D10" s="378"/>
      <c r="E10" s="413"/>
      <c r="F10" s="416"/>
      <c r="G10" s="418"/>
      <c r="H10" s="334"/>
      <c r="I10" s="334"/>
      <c r="J10" s="372"/>
      <c r="K10" s="334"/>
      <c r="L10" s="408" t="s">
        <v>102</v>
      </c>
      <c r="M10" s="394" t="s">
        <v>94</v>
      </c>
      <c r="N10" s="399">
        <v>226</v>
      </c>
    </row>
    <row r="11" spans="1:14" ht="6" customHeight="1">
      <c r="A11" s="373"/>
      <c r="B11" s="393"/>
      <c r="C11" s="335"/>
      <c r="D11" s="379"/>
      <c r="E11" s="414"/>
      <c r="F11" s="417"/>
      <c r="G11" s="375"/>
      <c r="H11" s="335"/>
      <c r="I11" s="335"/>
      <c r="J11" s="387"/>
      <c r="K11" s="335"/>
      <c r="L11" s="409"/>
      <c r="M11" s="395"/>
      <c r="N11" s="410"/>
    </row>
    <row r="12" spans="1:14" ht="6" customHeight="1">
      <c r="A12" s="338" t="s">
        <v>103</v>
      </c>
      <c r="B12" s="340" t="s">
        <v>104</v>
      </c>
      <c r="C12" s="333">
        <v>1300</v>
      </c>
      <c r="D12" s="354" t="s">
        <v>105</v>
      </c>
      <c r="E12" s="344">
        <v>6</v>
      </c>
      <c r="F12" s="346"/>
      <c r="G12" s="388"/>
      <c r="H12" s="333">
        <v>2000</v>
      </c>
      <c r="I12" s="333">
        <v>3003</v>
      </c>
      <c r="J12" s="369">
        <v>3</v>
      </c>
      <c r="K12" s="333">
        <v>1300</v>
      </c>
      <c r="L12" s="370" t="s">
        <v>106</v>
      </c>
      <c r="M12" s="363" t="s">
        <v>94</v>
      </c>
      <c r="N12" s="398">
        <v>864</v>
      </c>
    </row>
    <row r="13" spans="1:14" ht="6" customHeight="1">
      <c r="A13" s="405"/>
      <c r="B13" s="406"/>
      <c r="C13" s="407"/>
      <c r="D13" s="378"/>
      <c r="E13" s="345"/>
      <c r="F13" s="347"/>
      <c r="G13" s="389"/>
      <c r="H13" s="334"/>
      <c r="I13" s="334"/>
      <c r="J13" s="372"/>
      <c r="K13" s="334"/>
      <c r="L13" s="403"/>
      <c r="M13" s="394"/>
      <c r="N13" s="399"/>
    </row>
    <row r="14" spans="1:14" ht="6" customHeight="1">
      <c r="A14" s="400" t="s">
        <v>107</v>
      </c>
      <c r="B14" s="401" t="s">
        <v>104</v>
      </c>
      <c r="C14" s="402">
        <v>900</v>
      </c>
      <c r="D14" s="378"/>
      <c r="E14" s="345"/>
      <c r="F14" s="347"/>
      <c r="G14" s="389"/>
      <c r="H14" s="334"/>
      <c r="I14" s="334"/>
      <c r="J14" s="372"/>
      <c r="K14" s="334"/>
      <c r="L14" s="403" t="s">
        <v>108</v>
      </c>
      <c r="M14" s="394" t="s">
        <v>94</v>
      </c>
      <c r="N14" s="399">
        <v>218</v>
      </c>
    </row>
    <row r="15" spans="1:14" ht="6" customHeight="1">
      <c r="A15" s="339"/>
      <c r="B15" s="341"/>
      <c r="C15" s="334"/>
      <c r="D15" s="378"/>
      <c r="E15" s="345"/>
      <c r="F15" s="347"/>
      <c r="G15" s="389"/>
      <c r="H15" s="334"/>
      <c r="I15" s="334"/>
      <c r="J15" s="372"/>
      <c r="K15" s="334"/>
      <c r="L15" s="403"/>
      <c r="M15" s="394"/>
      <c r="N15" s="399"/>
    </row>
    <row r="16" spans="1:14" ht="6" customHeight="1">
      <c r="A16" s="400" t="s">
        <v>109</v>
      </c>
      <c r="B16" s="401" t="s">
        <v>110</v>
      </c>
      <c r="C16" s="402">
        <v>1150</v>
      </c>
      <c r="D16" s="378"/>
      <c r="E16" s="345"/>
      <c r="F16" s="347"/>
      <c r="G16" s="389"/>
      <c r="H16" s="334"/>
      <c r="I16" s="334"/>
      <c r="J16" s="372"/>
      <c r="K16" s="334"/>
      <c r="L16" s="403" t="s">
        <v>111</v>
      </c>
      <c r="M16" s="394" t="s">
        <v>94</v>
      </c>
      <c r="N16" s="396">
        <v>218</v>
      </c>
    </row>
    <row r="17" spans="1:14" ht="6" customHeight="1">
      <c r="A17" s="373"/>
      <c r="B17" s="393"/>
      <c r="C17" s="335"/>
      <c r="D17" s="379"/>
      <c r="E17" s="386"/>
      <c r="F17" s="385"/>
      <c r="G17" s="392"/>
      <c r="H17" s="335"/>
      <c r="I17" s="335"/>
      <c r="J17" s="387"/>
      <c r="K17" s="335"/>
      <c r="L17" s="404"/>
      <c r="M17" s="395"/>
      <c r="N17" s="397"/>
    </row>
    <row r="18" spans="1:14" ht="12.75">
      <c r="A18" s="338" t="s">
        <v>112</v>
      </c>
      <c r="B18" s="340" t="s">
        <v>97</v>
      </c>
      <c r="C18" s="333">
        <v>800</v>
      </c>
      <c r="D18" s="354" t="s">
        <v>113</v>
      </c>
      <c r="E18" s="344">
        <v>4</v>
      </c>
      <c r="F18" s="346">
        <v>1</v>
      </c>
      <c r="G18" s="388"/>
      <c r="H18" s="333">
        <v>800</v>
      </c>
      <c r="I18" s="333">
        <v>800</v>
      </c>
      <c r="J18" s="369">
        <v>3</v>
      </c>
      <c r="K18" s="333">
        <v>799</v>
      </c>
      <c r="L18" s="86" t="s">
        <v>114</v>
      </c>
      <c r="M18" s="82" t="s">
        <v>94</v>
      </c>
      <c r="N18" s="268">
        <v>224</v>
      </c>
    </row>
    <row r="19" spans="1:14" ht="12.75">
      <c r="A19" s="339"/>
      <c r="B19" s="341"/>
      <c r="C19" s="334"/>
      <c r="D19" s="378"/>
      <c r="E19" s="345"/>
      <c r="F19" s="347"/>
      <c r="G19" s="389"/>
      <c r="H19" s="334"/>
      <c r="I19" s="334"/>
      <c r="J19" s="372"/>
      <c r="K19" s="334"/>
      <c r="L19" s="89" t="s">
        <v>115</v>
      </c>
      <c r="M19" s="87" t="s">
        <v>94</v>
      </c>
      <c r="N19" s="269">
        <v>275</v>
      </c>
    </row>
    <row r="20" spans="1:14" ht="12.75">
      <c r="A20" s="373"/>
      <c r="B20" s="393"/>
      <c r="C20" s="335"/>
      <c r="D20" s="379"/>
      <c r="E20" s="386"/>
      <c r="F20" s="385"/>
      <c r="G20" s="392"/>
      <c r="H20" s="335"/>
      <c r="I20" s="335"/>
      <c r="J20" s="387"/>
      <c r="K20" s="335"/>
      <c r="L20" s="84" t="s">
        <v>116</v>
      </c>
      <c r="M20" s="85" t="s">
        <v>94</v>
      </c>
      <c r="N20" s="270">
        <v>300</v>
      </c>
    </row>
    <row r="21" spans="1:14" ht="12.75">
      <c r="A21" s="338" t="s">
        <v>117</v>
      </c>
      <c r="B21" s="340" t="s">
        <v>104</v>
      </c>
      <c r="C21" s="333">
        <v>640</v>
      </c>
      <c r="D21" s="354" t="s">
        <v>118</v>
      </c>
      <c r="E21" s="344">
        <v>3</v>
      </c>
      <c r="F21" s="346"/>
      <c r="G21" s="388"/>
      <c r="H21" s="333">
        <v>580</v>
      </c>
      <c r="I21" s="333">
        <v>580</v>
      </c>
      <c r="J21" s="369">
        <v>2</v>
      </c>
      <c r="K21" s="333">
        <v>750</v>
      </c>
      <c r="L21" s="81" t="s">
        <v>119</v>
      </c>
      <c r="M21" s="82" t="s">
        <v>94</v>
      </c>
      <c r="N21" s="268">
        <v>576</v>
      </c>
    </row>
    <row r="22" spans="1:14" ht="12.75">
      <c r="A22" s="373"/>
      <c r="B22" s="393"/>
      <c r="C22" s="335"/>
      <c r="D22" s="379"/>
      <c r="E22" s="386"/>
      <c r="F22" s="385"/>
      <c r="G22" s="392"/>
      <c r="H22" s="335"/>
      <c r="I22" s="335"/>
      <c r="J22" s="387"/>
      <c r="K22" s="335"/>
      <c r="L22" s="84" t="s">
        <v>120</v>
      </c>
      <c r="M22" s="85" t="s">
        <v>94</v>
      </c>
      <c r="N22" s="270">
        <v>174</v>
      </c>
    </row>
    <row r="23" spans="1:14" ht="12.75">
      <c r="A23" s="338" t="s">
        <v>121</v>
      </c>
      <c r="B23" s="340" t="s">
        <v>122</v>
      </c>
      <c r="C23" s="333">
        <v>500</v>
      </c>
      <c r="D23" s="354" t="s">
        <v>123</v>
      </c>
      <c r="E23" s="344">
        <v>3</v>
      </c>
      <c r="F23" s="346"/>
      <c r="G23" s="388"/>
      <c r="H23" s="333">
        <v>500</v>
      </c>
      <c r="I23" s="333">
        <v>500</v>
      </c>
      <c r="J23" s="369">
        <v>2</v>
      </c>
      <c r="K23" s="333">
        <v>340</v>
      </c>
      <c r="L23" s="89" t="s">
        <v>124</v>
      </c>
      <c r="M23" s="82" t="s">
        <v>94</v>
      </c>
      <c r="N23" s="269">
        <v>170</v>
      </c>
    </row>
    <row r="24" spans="1:14" ht="12.75">
      <c r="A24" s="373"/>
      <c r="B24" s="393"/>
      <c r="C24" s="335"/>
      <c r="D24" s="379"/>
      <c r="E24" s="386"/>
      <c r="F24" s="385"/>
      <c r="G24" s="392"/>
      <c r="H24" s="335"/>
      <c r="I24" s="335"/>
      <c r="J24" s="387"/>
      <c r="K24" s="335"/>
      <c r="L24" s="90" t="s">
        <v>125</v>
      </c>
      <c r="M24" s="85" t="s">
        <v>94</v>
      </c>
      <c r="N24" s="270">
        <v>170</v>
      </c>
    </row>
    <row r="25" spans="1:14" ht="12" customHeight="1">
      <c r="A25" s="338" t="s">
        <v>126</v>
      </c>
      <c r="B25" s="340" t="s">
        <v>127</v>
      </c>
      <c r="C25" s="333">
        <v>53350</v>
      </c>
      <c r="D25" s="342"/>
      <c r="E25" s="344"/>
      <c r="F25" s="346"/>
      <c r="G25" s="388"/>
      <c r="H25" s="390"/>
      <c r="I25" s="333">
        <v>46545</v>
      </c>
      <c r="J25" s="369">
        <v>32</v>
      </c>
      <c r="K25" s="333">
        <v>33150</v>
      </c>
      <c r="L25" s="89" t="s">
        <v>128</v>
      </c>
      <c r="M25" s="87" t="s">
        <v>94</v>
      </c>
      <c r="N25" s="269">
        <v>5200</v>
      </c>
    </row>
    <row r="26" spans="1:14" ht="12" customHeight="1">
      <c r="A26" s="339"/>
      <c r="B26" s="341"/>
      <c r="C26" s="334"/>
      <c r="D26" s="343"/>
      <c r="E26" s="345"/>
      <c r="F26" s="347"/>
      <c r="G26" s="389"/>
      <c r="H26" s="391"/>
      <c r="I26" s="334"/>
      <c r="J26" s="372"/>
      <c r="K26" s="334"/>
      <c r="L26" s="89" t="s">
        <v>129</v>
      </c>
      <c r="M26" s="87" t="s">
        <v>94</v>
      </c>
      <c r="N26" s="269">
        <v>5200</v>
      </c>
    </row>
    <row r="27" spans="1:14" ht="12" customHeight="1">
      <c r="A27" s="339"/>
      <c r="B27" s="341"/>
      <c r="C27" s="334"/>
      <c r="D27" s="343"/>
      <c r="E27" s="345"/>
      <c r="F27" s="347"/>
      <c r="G27" s="389"/>
      <c r="H27" s="391"/>
      <c r="I27" s="334"/>
      <c r="J27" s="372"/>
      <c r="K27" s="334"/>
      <c r="L27" s="89" t="s">
        <v>130</v>
      </c>
      <c r="M27" s="87" t="s">
        <v>94</v>
      </c>
      <c r="N27" s="269">
        <v>3700</v>
      </c>
    </row>
    <row r="28" spans="1:14" ht="12" customHeight="1">
      <c r="A28" s="339"/>
      <c r="B28" s="341"/>
      <c r="C28" s="334"/>
      <c r="D28" s="343"/>
      <c r="E28" s="345"/>
      <c r="F28" s="347"/>
      <c r="G28" s="389"/>
      <c r="H28" s="391"/>
      <c r="I28" s="334"/>
      <c r="J28" s="372"/>
      <c r="K28" s="334"/>
      <c r="L28" s="89" t="s">
        <v>131</v>
      </c>
      <c r="M28" s="87" t="s">
        <v>94</v>
      </c>
      <c r="N28" s="269">
        <v>2280</v>
      </c>
    </row>
    <row r="29" spans="1:14" ht="12" customHeight="1">
      <c r="A29" s="339"/>
      <c r="B29" s="341"/>
      <c r="C29" s="334"/>
      <c r="D29" s="343"/>
      <c r="E29" s="345"/>
      <c r="F29" s="347"/>
      <c r="G29" s="389"/>
      <c r="H29" s="391"/>
      <c r="I29" s="334"/>
      <c r="J29" s="372"/>
      <c r="K29" s="334"/>
      <c r="L29" s="89" t="s">
        <v>132</v>
      </c>
      <c r="M29" s="87" t="s">
        <v>94</v>
      </c>
      <c r="N29" s="269">
        <v>2600</v>
      </c>
    </row>
    <row r="30" spans="1:14" ht="12" customHeight="1">
      <c r="A30" s="339"/>
      <c r="B30" s="341"/>
      <c r="C30" s="334"/>
      <c r="D30" s="343"/>
      <c r="E30" s="345"/>
      <c r="F30" s="347"/>
      <c r="G30" s="389"/>
      <c r="H30" s="391"/>
      <c r="I30" s="334"/>
      <c r="J30" s="372"/>
      <c r="K30" s="334"/>
      <c r="L30" s="89" t="s">
        <v>133</v>
      </c>
      <c r="M30" s="87" t="s">
        <v>94</v>
      </c>
      <c r="N30" s="269">
        <v>2600</v>
      </c>
    </row>
    <row r="31" spans="1:14" ht="12" customHeight="1">
      <c r="A31" s="339"/>
      <c r="B31" s="341"/>
      <c r="C31" s="334"/>
      <c r="D31" s="343"/>
      <c r="E31" s="345"/>
      <c r="F31" s="347"/>
      <c r="G31" s="389"/>
      <c r="H31" s="391"/>
      <c r="I31" s="334"/>
      <c r="J31" s="372"/>
      <c r="K31" s="334"/>
      <c r="L31" s="89" t="s">
        <v>134</v>
      </c>
      <c r="M31" s="87" t="s">
        <v>94</v>
      </c>
      <c r="N31" s="269">
        <v>2500</v>
      </c>
    </row>
    <row r="32" spans="1:14" ht="12" customHeight="1">
      <c r="A32" s="339"/>
      <c r="B32" s="341"/>
      <c r="C32" s="334"/>
      <c r="D32" s="343"/>
      <c r="E32" s="345"/>
      <c r="F32" s="347"/>
      <c r="G32" s="389"/>
      <c r="H32" s="391"/>
      <c r="I32" s="334"/>
      <c r="J32" s="372"/>
      <c r="K32" s="334"/>
      <c r="L32" s="89" t="s">
        <v>135</v>
      </c>
      <c r="M32" s="87" t="s">
        <v>94</v>
      </c>
      <c r="N32" s="269">
        <v>1400</v>
      </c>
    </row>
    <row r="33" spans="1:14" ht="12" customHeight="1">
      <c r="A33" s="339"/>
      <c r="B33" s="341"/>
      <c r="C33" s="334"/>
      <c r="D33" s="343"/>
      <c r="E33" s="345"/>
      <c r="F33" s="347"/>
      <c r="G33" s="389"/>
      <c r="H33" s="391"/>
      <c r="I33" s="334"/>
      <c r="J33" s="372"/>
      <c r="K33" s="334"/>
      <c r="L33" s="89" t="s">
        <v>136</v>
      </c>
      <c r="M33" s="87" t="s">
        <v>94</v>
      </c>
      <c r="N33" s="269">
        <v>1250</v>
      </c>
    </row>
    <row r="34" spans="1:14" ht="12" customHeight="1">
      <c r="A34" s="339"/>
      <c r="B34" s="341"/>
      <c r="C34" s="334"/>
      <c r="D34" s="343"/>
      <c r="E34" s="345"/>
      <c r="F34" s="347"/>
      <c r="G34" s="389"/>
      <c r="H34" s="391"/>
      <c r="I34" s="334"/>
      <c r="J34" s="372"/>
      <c r="K34" s="334"/>
      <c r="L34" s="89" t="s">
        <v>137</v>
      </c>
      <c r="M34" s="87" t="s">
        <v>94</v>
      </c>
      <c r="N34" s="269">
        <v>910</v>
      </c>
    </row>
    <row r="35" spans="1:14" ht="12" customHeight="1">
      <c r="A35" s="339"/>
      <c r="B35" s="341"/>
      <c r="C35" s="334"/>
      <c r="D35" s="343"/>
      <c r="E35" s="345"/>
      <c r="F35" s="347"/>
      <c r="G35" s="389"/>
      <c r="H35" s="391"/>
      <c r="I35" s="334"/>
      <c r="J35" s="372"/>
      <c r="K35" s="334"/>
      <c r="L35" s="89" t="s">
        <v>138</v>
      </c>
      <c r="M35" s="87" t="s">
        <v>94</v>
      </c>
      <c r="N35" s="269">
        <v>796</v>
      </c>
    </row>
    <row r="36" spans="1:14" ht="12" customHeight="1">
      <c r="A36" s="339"/>
      <c r="B36" s="341"/>
      <c r="C36" s="334"/>
      <c r="D36" s="343"/>
      <c r="E36" s="345"/>
      <c r="F36" s="347"/>
      <c r="G36" s="389"/>
      <c r="H36" s="391"/>
      <c r="I36" s="334"/>
      <c r="J36" s="372"/>
      <c r="K36" s="334"/>
      <c r="L36" s="89" t="s">
        <v>139</v>
      </c>
      <c r="M36" s="87" t="s">
        <v>94</v>
      </c>
      <c r="N36" s="269">
        <v>750</v>
      </c>
    </row>
    <row r="37" spans="1:14" ht="12" customHeight="1">
      <c r="A37" s="339"/>
      <c r="B37" s="341"/>
      <c r="C37" s="334"/>
      <c r="D37" s="343"/>
      <c r="E37" s="345"/>
      <c r="F37" s="347"/>
      <c r="G37" s="389"/>
      <c r="H37" s="391"/>
      <c r="I37" s="334"/>
      <c r="J37" s="372"/>
      <c r="K37" s="334"/>
      <c r="L37" s="89" t="s">
        <v>140</v>
      </c>
      <c r="M37" s="87" t="s">
        <v>94</v>
      </c>
      <c r="N37" s="269">
        <v>565</v>
      </c>
    </row>
    <row r="38" spans="1:14" ht="12" customHeight="1">
      <c r="A38" s="339"/>
      <c r="B38" s="341"/>
      <c r="C38" s="334"/>
      <c r="D38" s="343"/>
      <c r="E38" s="345"/>
      <c r="F38" s="347"/>
      <c r="G38" s="389"/>
      <c r="H38" s="391"/>
      <c r="I38" s="334"/>
      <c r="J38" s="372"/>
      <c r="K38" s="334"/>
      <c r="L38" s="89" t="s">
        <v>141</v>
      </c>
      <c r="M38" s="87" t="s">
        <v>94</v>
      </c>
      <c r="N38" s="269">
        <v>470</v>
      </c>
    </row>
    <row r="39" spans="1:14" ht="12" customHeight="1">
      <c r="A39" s="339"/>
      <c r="B39" s="341"/>
      <c r="C39" s="334"/>
      <c r="D39" s="343"/>
      <c r="E39" s="345"/>
      <c r="F39" s="347"/>
      <c r="G39" s="389"/>
      <c r="H39" s="391"/>
      <c r="I39" s="334"/>
      <c r="J39" s="372"/>
      <c r="K39" s="334"/>
      <c r="L39" s="89" t="s">
        <v>241</v>
      </c>
      <c r="M39" s="87" t="s">
        <v>94</v>
      </c>
      <c r="N39" s="269">
        <v>360</v>
      </c>
    </row>
    <row r="40" spans="1:14" ht="12" customHeight="1">
      <c r="A40" s="339"/>
      <c r="B40" s="341"/>
      <c r="C40" s="334"/>
      <c r="D40" s="343"/>
      <c r="E40" s="345"/>
      <c r="F40" s="347"/>
      <c r="G40" s="389"/>
      <c r="H40" s="391"/>
      <c r="I40" s="334"/>
      <c r="J40" s="372"/>
      <c r="K40" s="334"/>
      <c r="L40" s="89" t="s">
        <v>142</v>
      </c>
      <c r="M40" s="87" t="s">
        <v>94</v>
      </c>
      <c r="N40" s="269">
        <v>300</v>
      </c>
    </row>
    <row r="41" spans="1:14" ht="12" customHeight="1">
      <c r="A41" s="339"/>
      <c r="B41" s="341"/>
      <c r="C41" s="334"/>
      <c r="D41" s="343"/>
      <c r="E41" s="345"/>
      <c r="F41" s="347"/>
      <c r="G41" s="389"/>
      <c r="H41" s="391"/>
      <c r="I41" s="334"/>
      <c r="J41" s="372"/>
      <c r="K41" s="334"/>
      <c r="L41" s="89" t="s">
        <v>143</v>
      </c>
      <c r="M41" s="87" t="s">
        <v>94</v>
      </c>
      <c r="N41" s="269">
        <v>264</v>
      </c>
    </row>
    <row r="42" spans="1:14" ht="12" customHeight="1">
      <c r="A42" s="339"/>
      <c r="B42" s="341"/>
      <c r="C42" s="334"/>
      <c r="D42" s="343"/>
      <c r="E42" s="345"/>
      <c r="F42" s="347"/>
      <c r="G42" s="389"/>
      <c r="H42" s="391"/>
      <c r="I42" s="334"/>
      <c r="J42" s="372"/>
      <c r="K42" s="334"/>
      <c r="L42" s="89" t="s">
        <v>144</v>
      </c>
      <c r="M42" s="87" t="s">
        <v>94</v>
      </c>
      <c r="N42" s="269">
        <v>259</v>
      </c>
    </row>
    <row r="43" spans="1:14" ht="12" customHeight="1">
      <c r="A43" s="339"/>
      <c r="B43" s="341"/>
      <c r="C43" s="334"/>
      <c r="D43" s="343"/>
      <c r="E43" s="345"/>
      <c r="F43" s="347"/>
      <c r="G43" s="389"/>
      <c r="H43" s="391"/>
      <c r="I43" s="334"/>
      <c r="J43" s="372"/>
      <c r="K43" s="334"/>
      <c r="L43" s="89" t="s">
        <v>145</v>
      </c>
      <c r="M43" s="87" t="s">
        <v>94</v>
      </c>
      <c r="N43" s="269">
        <v>250</v>
      </c>
    </row>
    <row r="44" spans="1:14" ht="12" customHeight="1">
      <c r="A44" s="339"/>
      <c r="B44" s="341"/>
      <c r="C44" s="334"/>
      <c r="D44" s="343"/>
      <c r="E44" s="345"/>
      <c r="F44" s="347"/>
      <c r="G44" s="389"/>
      <c r="H44" s="391"/>
      <c r="I44" s="334"/>
      <c r="J44" s="372"/>
      <c r="K44" s="334"/>
      <c r="L44" s="89" t="s">
        <v>146</v>
      </c>
      <c r="M44" s="87" t="s">
        <v>94</v>
      </c>
      <c r="N44" s="269">
        <v>250</v>
      </c>
    </row>
    <row r="45" spans="1:14" ht="12" customHeight="1">
      <c r="A45" s="339"/>
      <c r="B45" s="341"/>
      <c r="C45" s="334"/>
      <c r="D45" s="343"/>
      <c r="E45" s="345"/>
      <c r="F45" s="347"/>
      <c r="G45" s="389"/>
      <c r="H45" s="391"/>
      <c r="I45" s="334"/>
      <c r="J45" s="372"/>
      <c r="K45" s="334"/>
      <c r="L45" s="89" t="s">
        <v>147</v>
      </c>
      <c r="M45" s="87" t="s">
        <v>94</v>
      </c>
      <c r="N45" s="269">
        <v>215</v>
      </c>
    </row>
    <row r="46" spans="1:14" ht="12" customHeight="1">
      <c r="A46" s="339"/>
      <c r="B46" s="341"/>
      <c r="C46" s="334"/>
      <c r="D46" s="343"/>
      <c r="E46" s="345"/>
      <c r="F46" s="347"/>
      <c r="G46" s="389"/>
      <c r="H46" s="391"/>
      <c r="I46" s="334"/>
      <c r="J46" s="372"/>
      <c r="K46" s="334"/>
      <c r="L46" s="89" t="s">
        <v>148</v>
      </c>
      <c r="M46" s="87" t="s">
        <v>94</v>
      </c>
      <c r="N46" s="269">
        <v>200</v>
      </c>
    </row>
    <row r="47" spans="1:14" ht="12" customHeight="1">
      <c r="A47" s="339"/>
      <c r="B47" s="341"/>
      <c r="C47" s="334"/>
      <c r="D47" s="343"/>
      <c r="E47" s="345"/>
      <c r="F47" s="347"/>
      <c r="G47" s="389"/>
      <c r="H47" s="391"/>
      <c r="I47" s="334"/>
      <c r="J47" s="372"/>
      <c r="K47" s="334"/>
      <c r="L47" s="89" t="s">
        <v>149</v>
      </c>
      <c r="M47" s="87" t="s">
        <v>94</v>
      </c>
      <c r="N47" s="269">
        <v>170</v>
      </c>
    </row>
    <row r="48" spans="1:14" ht="12" customHeight="1">
      <c r="A48" s="339"/>
      <c r="B48" s="341"/>
      <c r="C48" s="334"/>
      <c r="D48" s="343"/>
      <c r="E48" s="345"/>
      <c r="F48" s="347"/>
      <c r="G48" s="389"/>
      <c r="H48" s="391"/>
      <c r="I48" s="334"/>
      <c r="J48" s="372"/>
      <c r="K48" s="334"/>
      <c r="L48" s="89" t="s">
        <v>150</v>
      </c>
      <c r="M48" s="87" t="s">
        <v>94</v>
      </c>
      <c r="N48" s="269">
        <v>170</v>
      </c>
    </row>
    <row r="49" spans="1:14" ht="12" customHeight="1">
      <c r="A49" s="339"/>
      <c r="B49" s="341"/>
      <c r="C49" s="334"/>
      <c r="D49" s="343"/>
      <c r="E49" s="345"/>
      <c r="F49" s="347"/>
      <c r="G49" s="389"/>
      <c r="H49" s="391"/>
      <c r="I49" s="334"/>
      <c r="J49" s="372"/>
      <c r="K49" s="334"/>
      <c r="L49" s="89" t="s">
        <v>151</v>
      </c>
      <c r="M49" s="87" t="s">
        <v>94</v>
      </c>
      <c r="N49" s="269">
        <v>150</v>
      </c>
    </row>
    <row r="50" spans="1:14" ht="12" customHeight="1">
      <c r="A50" s="339"/>
      <c r="B50" s="341"/>
      <c r="C50" s="334"/>
      <c r="D50" s="343"/>
      <c r="E50" s="345"/>
      <c r="F50" s="347"/>
      <c r="G50" s="389"/>
      <c r="H50" s="391"/>
      <c r="I50" s="334"/>
      <c r="J50" s="372"/>
      <c r="K50" s="334"/>
      <c r="L50" s="89" t="s">
        <v>152</v>
      </c>
      <c r="M50" s="87" t="s">
        <v>94</v>
      </c>
      <c r="N50" s="269">
        <v>95</v>
      </c>
    </row>
    <row r="51" spans="1:14" ht="12" customHeight="1">
      <c r="A51" s="339"/>
      <c r="B51" s="341"/>
      <c r="C51" s="334"/>
      <c r="D51" s="343"/>
      <c r="E51" s="345"/>
      <c r="F51" s="347"/>
      <c r="G51" s="389"/>
      <c r="H51" s="391"/>
      <c r="I51" s="334"/>
      <c r="J51" s="372"/>
      <c r="K51" s="334"/>
      <c r="L51" s="89" t="s">
        <v>153</v>
      </c>
      <c r="M51" s="87" t="s">
        <v>94</v>
      </c>
      <c r="N51" s="269">
        <v>81</v>
      </c>
    </row>
    <row r="52" spans="1:14" ht="12" customHeight="1">
      <c r="A52" s="339"/>
      <c r="B52" s="341"/>
      <c r="C52" s="334"/>
      <c r="D52" s="343"/>
      <c r="E52" s="345"/>
      <c r="F52" s="347"/>
      <c r="G52" s="389"/>
      <c r="H52" s="391"/>
      <c r="I52" s="334"/>
      <c r="J52" s="372"/>
      <c r="K52" s="334"/>
      <c r="L52" s="89" t="s">
        <v>154</v>
      </c>
      <c r="M52" s="87" t="s">
        <v>94</v>
      </c>
      <c r="N52" s="269">
        <v>80</v>
      </c>
    </row>
    <row r="53" spans="1:14" ht="12" customHeight="1">
      <c r="A53" s="339"/>
      <c r="B53" s="341"/>
      <c r="C53" s="334"/>
      <c r="D53" s="343"/>
      <c r="E53" s="345"/>
      <c r="F53" s="347"/>
      <c r="G53" s="389"/>
      <c r="H53" s="391"/>
      <c r="I53" s="334"/>
      <c r="J53" s="372"/>
      <c r="K53" s="334"/>
      <c r="L53" s="89" t="s">
        <v>155</v>
      </c>
      <c r="M53" s="87" t="s">
        <v>94</v>
      </c>
      <c r="N53" s="269">
        <v>33</v>
      </c>
    </row>
    <row r="54" spans="1:14" ht="12" customHeight="1">
      <c r="A54" s="339"/>
      <c r="B54" s="341"/>
      <c r="C54" s="334"/>
      <c r="D54" s="343"/>
      <c r="E54" s="345"/>
      <c r="F54" s="347"/>
      <c r="G54" s="389"/>
      <c r="H54" s="391"/>
      <c r="I54" s="334"/>
      <c r="J54" s="372"/>
      <c r="K54" s="334"/>
      <c r="L54" s="89" t="s">
        <v>156</v>
      </c>
      <c r="M54" s="87" t="s">
        <v>94</v>
      </c>
      <c r="N54" s="269">
        <v>30</v>
      </c>
    </row>
    <row r="55" spans="1:14" ht="12" customHeight="1">
      <c r="A55" s="339"/>
      <c r="B55" s="341"/>
      <c r="C55" s="334"/>
      <c r="D55" s="343"/>
      <c r="E55" s="345"/>
      <c r="F55" s="347"/>
      <c r="G55" s="389"/>
      <c r="H55" s="391"/>
      <c r="I55" s="334"/>
      <c r="J55" s="372"/>
      <c r="K55" s="334"/>
      <c r="L55" s="89" t="s">
        <v>157</v>
      </c>
      <c r="M55" s="87" t="s">
        <v>94</v>
      </c>
      <c r="N55" s="269">
        <v>15</v>
      </c>
    </row>
    <row r="56" spans="1:14" ht="12" customHeight="1">
      <c r="A56" s="339"/>
      <c r="B56" s="341"/>
      <c r="C56" s="335"/>
      <c r="D56" s="343"/>
      <c r="E56" s="345"/>
      <c r="F56" s="347"/>
      <c r="G56" s="389"/>
      <c r="H56" s="391"/>
      <c r="I56" s="335"/>
      <c r="J56" s="372"/>
      <c r="K56" s="335"/>
      <c r="L56" s="84" t="s">
        <v>158</v>
      </c>
      <c r="M56" s="85" t="s">
        <v>94</v>
      </c>
      <c r="N56" s="270">
        <v>7</v>
      </c>
    </row>
    <row r="57" spans="1:14" ht="13.5" thickBot="1">
      <c r="A57" s="91" t="s">
        <v>159</v>
      </c>
      <c r="B57" s="92"/>
      <c r="C57" s="214">
        <v>63640</v>
      </c>
      <c r="D57" s="93"/>
      <c r="E57" s="215">
        <v>24</v>
      </c>
      <c r="F57" s="216">
        <v>4</v>
      </c>
      <c r="G57" s="214"/>
      <c r="H57" s="217">
        <v>8880</v>
      </c>
      <c r="I57" s="214">
        <f>SUM(I4:I56)</f>
        <v>56428</v>
      </c>
      <c r="J57" s="218">
        <f>SUM(J4:J56)</f>
        <v>46</v>
      </c>
      <c r="K57" s="214">
        <f>SUM(K4:K56)</f>
        <v>38503</v>
      </c>
      <c r="L57" s="336"/>
      <c r="M57" s="337"/>
      <c r="N57" s="337"/>
    </row>
    <row r="58" spans="2:14" s="96" customFormat="1" ht="12">
      <c r="B58" s="97"/>
      <c r="D58" s="98"/>
      <c r="E58" s="97"/>
      <c r="F58" s="99"/>
      <c r="H58" s="97"/>
      <c r="J58" s="100"/>
      <c r="K58" s="367"/>
      <c r="L58" s="367"/>
      <c r="M58" s="367"/>
      <c r="N58" s="367"/>
    </row>
    <row r="59" spans="1:10" s="101" customFormat="1" ht="16.5" customHeight="1" thickBot="1">
      <c r="A59" s="353" t="s">
        <v>160</v>
      </c>
      <c r="B59" s="353"/>
      <c r="D59" s="102"/>
      <c r="E59" s="103"/>
      <c r="F59" s="104"/>
      <c r="H59" s="103"/>
      <c r="J59" s="105"/>
    </row>
    <row r="60" spans="1:14" s="72" customFormat="1" ht="38.25">
      <c r="A60" s="75" t="s">
        <v>78</v>
      </c>
      <c r="B60" s="76" t="s">
        <v>79</v>
      </c>
      <c r="C60" s="76" t="s">
        <v>80</v>
      </c>
      <c r="D60" s="250" t="s">
        <v>81</v>
      </c>
      <c r="E60" s="76" t="s">
        <v>82</v>
      </c>
      <c r="F60" s="78" t="s">
        <v>83</v>
      </c>
      <c r="G60" s="76" t="s">
        <v>84</v>
      </c>
      <c r="H60" s="76" t="s">
        <v>85</v>
      </c>
      <c r="I60" s="76" t="s">
        <v>86</v>
      </c>
      <c r="J60" s="79" t="s">
        <v>87</v>
      </c>
      <c r="K60" s="76" t="s">
        <v>88</v>
      </c>
      <c r="L60" s="350" t="s">
        <v>89</v>
      </c>
      <c r="M60" s="351"/>
      <c r="N60" s="352"/>
    </row>
    <row r="61" spans="1:14" ht="12.75">
      <c r="A61" s="243" t="s">
        <v>161</v>
      </c>
      <c r="B61" s="80" t="s">
        <v>122</v>
      </c>
      <c r="C61" s="212">
        <v>1027</v>
      </c>
      <c r="D61" s="354" t="s">
        <v>162</v>
      </c>
      <c r="E61" s="383">
        <v>8</v>
      </c>
      <c r="F61" s="346">
        <v>2</v>
      </c>
      <c r="G61" s="344"/>
      <c r="H61" s="333">
        <v>1242</v>
      </c>
      <c r="I61" s="333">
        <v>1242</v>
      </c>
      <c r="J61" s="369">
        <v>2</v>
      </c>
      <c r="K61" s="333">
        <v>444</v>
      </c>
      <c r="L61" s="81" t="s">
        <v>163</v>
      </c>
      <c r="M61" s="82" t="s">
        <v>94</v>
      </c>
      <c r="N61" s="268">
        <v>375</v>
      </c>
    </row>
    <row r="62" spans="1:14" ht="12.75">
      <c r="A62" s="244" t="s">
        <v>164</v>
      </c>
      <c r="B62" s="83" t="s">
        <v>91</v>
      </c>
      <c r="C62" s="213">
        <v>215</v>
      </c>
      <c r="D62" s="379"/>
      <c r="E62" s="384"/>
      <c r="F62" s="385"/>
      <c r="G62" s="386"/>
      <c r="H62" s="335"/>
      <c r="I62" s="335"/>
      <c r="J62" s="387"/>
      <c r="K62" s="335"/>
      <c r="L62" s="84" t="s">
        <v>165</v>
      </c>
      <c r="M62" s="85" t="s">
        <v>94</v>
      </c>
      <c r="N62" s="270">
        <v>69</v>
      </c>
    </row>
    <row r="63" spans="1:14" ht="13.5" thickBot="1">
      <c r="A63" s="91" t="s">
        <v>159</v>
      </c>
      <c r="B63" s="92"/>
      <c r="C63" s="214">
        <v>1242</v>
      </c>
      <c r="D63" s="93"/>
      <c r="E63" s="271">
        <v>8</v>
      </c>
      <c r="F63" s="216">
        <v>2</v>
      </c>
      <c r="G63" s="272"/>
      <c r="H63" s="217">
        <v>1242</v>
      </c>
      <c r="I63" s="214">
        <v>1242</v>
      </c>
      <c r="J63" s="218">
        <v>2</v>
      </c>
      <c r="K63" s="214">
        <v>444</v>
      </c>
      <c r="L63" s="94"/>
      <c r="M63" s="94"/>
      <c r="N63" s="95"/>
    </row>
    <row r="64" spans="8:14" ht="12" customHeight="1">
      <c r="H64" s="72"/>
      <c r="K64" s="349"/>
      <c r="L64" s="349"/>
      <c r="M64" s="349"/>
      <c r="N64" s="349"/>
    </row>
    <row r="65" spans="1:10" s="101" customFormat="1" ht="16.5" customHeight="1" thickBot="1">
      <c r="A65" s="353" t="s">
        <v>166</v>
      </c>
      <c r="B65" s="353"/>
      <c r="D65" s="102"/>
      <c r="E65" s="103"/>
      <c r="F65" s="104"/>
      <c r="H65" s="103"/>
      <c r="J65" s="105"/>
    </row>
    <row r="66" spans="1:14" s="72" customFormat="1" ht="38.25">
      <c r="A66" s="75" t="s">
        <v>78</v>
      </c>
      <c r="B66" s="76" t="s">
        <v>79</v>
      </c>
      <c r="C66" s="76" t="s">
        <v>80</v>
      </c>
      <c r="D66" s="77" t="s">
        <v>81</v>
      </c>
      <c r="E66" s="76" t="s">
        <v>82</v>
      </c>
      <c r="F66" s="78" t="s">
        <v>83</v>
      </c>
      <c r="G66" s="76" t="s">
        <v>84</v>
      </c>
      <c r="H66" s="76" t="s">
        <v>85</v>
      </c>
      <c r="I66" s="76" t="s">
        <v>86</v>
      </c>
      <c r="J66" s="79" t="s">
        <v>87</v>
      </c>
      <c r="K66" s="76" t="s">
        <v>88</v>
      </c>
      <c r="L66" s="350" t="s">
        <v>89</v>
      </c>
      <c r="M66" s="351"/>
      <c r="N66" s="352"/>
    </row>
    <row r="67" spans="1:14" ht="12.75">
      <c r="A67" s="243" t="s">
        <v>167</v>
      </c>
      <c r="B67" s="80" t="s">
        <v>104</v>
      </c>
      <c r="C67" s="212">
        <v>51</v>
      </c>
      <c r="D67" s="354" t="s">
        <v>168</v>
      </c>
      <c r="E67" s="288"/>
      <c r="F67" s="277"/>
      <c r="G67" s="346">
        <v>1</v>
      </c>
      <c r="H67" s="380">
        <v>350</v>
      </c>
      <c r="I67" s="333">
        <v>350</v>
      </c>
      <c r="J67" s="369">
        <v>1</v>
      </c>
      <c r="K67" s="333">
        <v>1200</v>
      </c>
      <c r="L67" s="370" t="s">
        <v>169</v>
      </c>
      <c r="M67" s="363" t="s">
        <v>170</v>
      </c>
      <c r="N67" s="365">
        <v>1200</v>
      </c>
    </row>
    <row r="68" spans="1:14" ht="13.5" customHeight="1">
      <c r="A68" s="248" t="s">
        <v>171</v>
      </c>
      <c r="B68" s="106" t="s">
        <v>104</v>
      </c>
      <c r="C68" s="273">
        <v>100</v>
      </c>
      <c r="D68" s="378"/>
      <c r="E68" s="289"/>
      <c r="F68" s="290"/>
      <c r="G68" s="347"/>
      <c r="H68" s="381"/>
      <c r="I68" s="334"/>
      <c r="J68" s="372"/>
      <c r="K68" s="334"/>
      <c r="L68" s="371"/>
      <c r="M68" s="364"/>
      <c r="N68" s="366"/>
    </row>
    <row r="69" spans="1:14" ht="13.5" customHeight="1">
      <c r="A69" s="248" t="s">
        <v>172</v>
      </c>
      <c r="B69" s="106" t="s">
        <v>104</v>
      </c>
      <c r="C69" s="273">
        <v>57</v>
      </c>
      <c r="D69" s="378"/>
      <c r="E69" s="289"/>
      <c r="F69" s="290"/>
      <c r="G69" s="347"/>
      <c r="H69" s="381"/>
      <c r="I69" s="334"/>
      <c r="J69" s="372"/>
      <c r="K69" s="334"/>
      <c r="L69" s="371"/>
      <c r="M69" s="364"/>
      <c r="N69" s="366"/>
    </row>
    <row r="70" spans="1:14" ht="13.5" customHeight="1">
      <c r="A70" s="245" t="s">
        <v>173</v>
      </c>
      <c r="B70" s="88" t="s">
        <v>104</v>
      </c>
      <c r="C70" s="274">
        <v>142</v>
      </c>
      <c r="D70" s="379"/>
      <c r="E70" s="289"/>
      <c r="F70" s="290"/>
      <c r="G70" s="347"/>
      <c r="H70" s="382"/>
      <c r="I70" s="334"/>
      <c r="J70" s="372"/>
      <c r="K70" s="334"/>
      <c r="L70" s="371"/>
      <c r="M70" s="364"/>
      <c r="N70" s="366"/>
    </row>
    <row r="71" spans="1:14" ht="13.5" customHeight="1">
      <c r="A71" s="338" t="s">
        <v>174</v>
      </c>
      <c r="B71" s="374" t="s">
        <v>127</v>
      </c>
      <c r="C71" s="376">
        <v>2060</v>
      </c>
      <c r="D71" s="107"/>
      <c r="E71" s="288"/>
      <c r="F71" s="277"/>
      <c r="G71" s="277"/>
      <c r="H71" s="275"/>
      <c r="I71" s="333">
        <v>378</v>
      </c>
      <c r="J71" s="372"/>
      <c r="K71" s="334"/>
      <c r="L71" s="371"/>
      <c r="M71" s="364"/>
      <c r="N71" s="366"/>
    </row>
    <row r="72" spans="1:14" ht="13.5" customHeight="1">
      <c r="A72" s="373"/>
      <c r="B72" s="375"/>
      <c r="C72" s="377"/>
      <c r="D72" s="108"/>
      <c r="E72" s="291"/>
      <c r="F72" s="278"/>
      <c r="G72" s="278"/>
      <c r="H72" s="276"/>
      <c r="I72" s="335"/>
      <c r="J72" s="279">
        <v>1</v>
      </c>
      <c r="K72" s="280">
        <v>104</v>
      </c>
      <c r="L72" s="109" t="s">
        <v>175</v>
      </c>
      <c r="M72" s="110" t="s">
        <v>94</v>
      </c>
      <c r="N72" s="281">
        <v>104</v>
      </c>
    </row>
    <row r="73" spans="1:14" ht="13.5" thickBot="1">
      <c r="A73" s="91" t="s">
        <v>159</v>
      </c>
      <c r="B73" s="92"/>
      <c r="C73" s="214">
        <v>2410</v>
      </c>
      <c r="D73" s="93"/>
      <c r="E73" s="272"/>
      <c r="F73" s="216"/>
      <c r="G73" s="216">
        <v>1</v>
      </c>
      <c r="H73" s="217">
        <v>350</v>
      </c>
      <c r="I73" s="214">
        <f>SUM(I67:I72)</f>
        <v>728</v>
      </c>
      <c r="J73" s="218">
        <v>2</v>
      </c>
      <c r="K73" s="214">
        <v>1304</v>
      </c>
      <c r="L73" s="94"/>
      <c r="M73" s="94"/>
      <c r="N73" s="95"/>
    </row>
    <row r="74" spans="11:14" ht="12" customHeight="1">
      <c r="K74" s="349"/>
      <c r="L74" s="349"/>
      <c r="M74" s="349"/>
      <c r="N74" s="349"/>
    </row>
    <row r="75" spans="1:10" s="101" customFormat="1" ht="16.5" customHeight="1" thickBot="1">
      <c r="A75" s="353" t="s">
        <v>176</v>
      </c>
      <c r="B75" s="353"/>
      <c r="D75" s="102"/>
      <c r="E75" s="103"/>
      <c r="F75" s="104"/>
      <c r="H75" s="103"/>
      <c r="J75" s="105"/>
    </row>
    <row r="76" spans="1:14" s="72" customFormat="1" ht="38.25">
      <c r="A76" s="75" t="s">
        <v>78</v>
      </c>
      <c r="B76" s="76" t="s">
        <v>79</v>
      </c>
      <c r="C76" s="76" t="s">
        <v>80</v>
      </c>
      <c r="D76" s="77" t="s">
        <v>81</v>
      </c>
      <c r="E76" s="76" t="s">
        <v>82</v>
      </c>
      <c r="F76" s="78" t="s">
        <v>83</v>
      </c>
      <c r="G76" s="76" t="s">
        <v>84</v>
      </c>
      <c r="H76" s="76" t="s">
        <v>85</v>
      </c>
      <c r="I76" s="76" t="s">
        <v>86</v>
      </c>
      <c r="J76" s="79" t="s">
        <v>87</v>
      </c>
      <c r="K76" s="76" t="s">
        <v>88</v>
      </c>
      <c r="L76" s="350" t="s">
        <v>89</v>
      </c>
      <c r="M76" s="351"/>
      <c r="N76" s="352"/>
    </row>
    <row r="77" spans="1:14" ht="12.75">
      <c r="A77" s="243" t="s">
        <v>177</v>
      </c>
      <c r="B77" s="80" t="s">
        <v>104</v>
      </c>
      <c r="C77" s="212">
        <v>40</v>
      </c>
      <c r="D77" s="354" t="s">
        <v>178</v>
      </c>
      <c r="E77" s="344"/>
      <c r="F77" s="346"/>
      <c r="G77" s="344"/>
      <c r="H77" s="333">
        <v>105</v>
      </c>
      <c r="I77" s="333">
        <v>105</v>
      </c>
      <c r="J77" s="369">
        <v>1</v>
      </c>
      <c r="K77" s="333">
        <v>120</v>
      </c>
      <c r="L77" s="370" t="s">
        <v>179</v>
      </c>
      <c r="M77" s="363" t="s">
        <v>170</v>
      </c>
      <c r="N77" s="365">
        <v>120</v>
      </c>
    </row>
    <row r="78" spans="1:14" ht="12" customHeight="1">
      <c r="A78" s="245" t="s">
        <v>180</v>
      </c>
      <c r="B78" s="88" t="s">
        <v>104</v>
      </c>
      <c r="C78" s="274">
        <v>65</v>
      </c>
      <c r="D78" s="355"/>
      <c r="E78" s="356"/>
      <c r="F78" s="356"/>
      <c r="G78" s="356"/>
      <c r="H78" s="368"/>
      <c r="I78" s="368"/>
      <c r="J78" s="356"/>
      <c r="K78" s="368"/>
      <c r="L78" s="371"/>
      <c r="M78" s="364"/>
      <c r="N78" s="366"/>
    </row>
    <row r="79" spans="1:14" ht="12" customHeight="1">
      <c r="A79" s="249" t="s">
        <v>181</v>
      </c>
      <c r="B79" s="111" t="s">
        <v>122</v>
      </c>
      <c r="C79" s="282">
        <v>1000</v>
      </c>
      <c r="D79" s="251" t="s">
        <v>182</v>
      </c>
      <c r="E79" s="283"/>
      <c r="F79" s="284"/>
      <c r="G79" s="283" t="s">
        <v>258</v>
      </c>
      <c r="H79" s="285">
        <v>200</v>
      </c>
      <c r="I79" s="285">
        <v>200</v>
      </c>
      <c r="J79" s="265">
        <v>1</v>
      </c>
      <c r="K79" s="285">
        <v>700</v>
      </c>
      <c r="L79" s="112" t="s">
        <v>183</v>
      </c>
      <c r="M79" s="113" t="s">
        <v>94</v>
      </c>
      <c r="N79" s="286">
        <v>700</v>
      </c>
    </row>
    <row r="80" spans="1:14" ht="12.75" customHeight="1" thickBot="1">
      <c r="A80" s="91" t="s">
        <v>159</v>
      </c>
      <c r="B80" s="92"/>
      <c r="C80" s="214">
        <f>SUM(C77:C79)</f>
        <v>1105</v>
      </c>
      <c r="D80" s="93"/>
      <c r="E80" s="272"/>
      <c r="F80" s="216"/>
      <c r="G80" s="272" t="s">
        <v>258</v>
      </c>
      <c r="H80" s="217">
        <f>SUM(H77:H79)</f>
        <v>305</v>
      </c>
      <c r="I80" s="217">
        <f>SUM(I77:I79)</f>
        <v>305</v>
      </c>
      <c r="J80" s="218">
        <v>2</v>
      </c>
      <c r="K80" s="214">
        <f>SUM(K77:K79)</f>
        <v>820</v>
      </c>
      <c r="L80" s="94"/>
      <c r="M80" s="94"/>
      <c r="N80" s="287"/>
    </row>
    <row r="81" spans="4:14" s="132" customFormat="1" ht="17.25" customHeight="1">
      <c r="D81" s="133"/>
      <c r="F81" s="134"/>
      <c r="G81" s="132" t="s">
        <v>239</v>
      </c>
      <c r="J81" s="135"/>
      <c r="K81" s="348" t="s">
        <v>221</v>
      </c>
      <c r="L81" s="348"/>
      <c r="M81" s="348"/>
      <c r="N81" s="348"/>
    </row>
    <row r="82" ht="12">
      <c r="J82" s="114"/>
    </row>
  </sheetData>
  <sheetProtection/>
  <mergeCells count="150">
    <mergeCell ref="J4:J5"/>
    <mergeCell ref="I6:I11"/>
    <mergeCell ref="A1:N1"/>
    <mergeCell ref="A2:B2"/>
    <mergeCell ref="L3:N3"/>
    <mergeCell ref="D4:D5"/>
    <mergeCell ref="E4:E5"/>
    <mergeCell ref="F4:F5"/>
    <mergeCell ref="G4:G5"/>
    <mergeCell ref="H4:H5"/>
    <mergeCell ref="I4:I5"/>
    <mergeCell ref="N8:N9"/>
    <mergeCell ref="K4:K5"/>
    <mergeCell ref="A6:A8"/>
    <mergeCell ref="B6:B8"/>
    <mergeCell ref="C6:C8"/>
    <mergeCell ref="D6:D11"/>
    <mergeCell ref="E6:E11"/>
    <mergeCell ref="F6:F11"/>
    <mergeCell ref="G6:G11"/>
    <mergeCell ref="H6:H11"/>
    <mergeCell ref="L10:L11"/>
    <mergeCell ref="M10:M11"/>
    <mergeCell ref="N10:N11"/>
    <mergeCell ref="J6:J11"/>
    <mergeCell ref="K6:K11"/>
    <mergeCell ref="L6:L7"/>
    <mergeCell ref="M6:M7"/>
    <mergeCell ref="N6:N7"/>
    <mergeCell ref="L8:L9"/>
    <mergeCell ref="M8:M9"/>
    <mergeCell ref="F12:F17"/>
    <mergeCell ref="A16:A17"/>
    <mergeCell ref="B16:B17"/>
    <mergeCell ref="C16:C17"/>
    <mergeCell ref="A9:A11"/>
    <mergeCell ref="B9:B11"/>
    <mergeCell ref="C9:C11"/>
    <mergeCell ref="I12:I17"/>
    <mergeCell ref="J12:J17"/>
    <mergeCell ref="H12:H17"/>
    <mergeCell ref="K12:K17"/>
    <mergeCell ref="L12:L13"/>
    <mergeCell ref="L16:L17"/>
    <mergeCell ref="A12:A13"/>
    <mergeCell ref="B12:B13"/>
    <mergeCell ref="C12:C13"/>
    <mergeCell ref="D12:D17"/>
    <mergeCell ref="E12:E17"/>
    <mergeCell ref="H18:H20"/>
    <mergeCell ref="M12:M13"/>
    <mergeCell ref="N12:N13"/>
    <mergeCell ref="A14:A15"/>
    <mergeCell ref="B14:B15"/>
    <mergeCell ref="C14:C15"/>
    <mergeCell ref="L14:L15"/>
    <mergeCell ref="M14:M15"/>
    <mergeCell ref="N14:N15"/>
    <mergeCell ref="G12:G17"/>
    <mergeCell ref="G21:G22"/>
    <mergeCell ref="M16:M17"/>
    <mergeCell ref="N16:N17"/>
    <mergeCell ref="A18:A20"/>
    <mergeCell ref="B18:B20"/>
    <mergeCell ref="C18:C20"/>
    <mergeCell ref="D18:D20"/>
    <mergeCell ref="E18:E20"/>
    <mergeCell ref="F18:F20"/>
    <mergeCell ref="G18:G20"/>
    <mergeCell ref="F23:F24"/>
    <mergeCell ref="I18:I20"/>
    <mergeCell ref="J18:J20"/>
    <mergeCell ref="K18:K20"/>
    <mergeCell ref="A21:A22"/>
    <mergeCell ref="B21:B22"/>
    <mergeCell ref="C21:C22"/>
    <mergeCell ref="D21:D22"/>
    <mergeCell ref="E21:E22"/>
    <mergeCell ref="F21:F22"/>
    <mergeCell ref="K23:K24"/>
    <mergeCell ref="H21:H22"/>
    <mergeCell ref="I21:I22"/>
    <mergeCell ref="J21:J22"/>
    <mergeCell ref="K21:K22"/>
    <mergeCell ref="A23:A24"/>
    <mergeCell ref="B23:B24"/>
    <mergeCell ref="C23:C24"/>
    <mergeCell ref="D23:D24"/>
    <mergeCell ref="E23:E24"/>
    <mergeCell ref="J61:J62"/>
    <mergeCell ref="G25:G56"/>
    <mergeCell ref="H25:H56"/>
    <mergeCell ref="I25:I56"/>
    <mergeCell ref="J25:J56"/>
    <mergeCell ref="G23:G24"/>
    <mergeCell ref="H23:H24"/>
    <mergeCell ref="I23:I24"/>
    <mergeCell ref="J23:J24"/>
    <mergeCell ref="D61:D62"/>
    <mergeCell ref="E61:E62"/>
    <mergeCell ref="F61:F62"/>
    <mergeCell ref="G61:G62"/>
    <mergeCell ref="H61:H62"/>
    <mergeCell ref="I61:I62"/>
    <mergeCell ref="A71:A72"/>
    <mergeCell ref="B71:B72"/>
    <mergeCell ref="C71:C72"/>
    <mergeCell ref="I71:I72"/>
    <mergeCell ref="K61:K62"/>
    <mergeCell ref="K64:N64"/>
    <mergeCell ref="D67:D70"/>
    <mergeCell ref="G67:G70"/>
    <mergeCell ref="H67:H70"/>
    <mergeCell ref="I67:I70"/>
    <mergeCell ref="H77:H78"/>
    <mergeCell ref="I77:I78"/>
    <mergeCell ref="J77:J78"/>
    <mergeCell ref="K77:K78"/>
    <mergeCell ref="L67:L71"/>
    <mergeCell ref="L77:L78"/>
    <mergeCell ref="J67:J71"/>
    <mergeCell ref="K67:K71"/>
    <mergeCell ref="L4:L5"/>
    <mergeCell ref="M4:M5"/>
    <mergeCell ref="N4:N5"/>
    <mergeCell ref="M77:M78"/>
    <mergeCell ref="N77:N78"/>
    <mergeCell ref="L76:N76"/>
    <mergeCell ref="M67:M71"/>
    <mergeCell ref="N67:N71"/>
    <mergeCell ref="K58:N58"/>
    <mergeCell ref="L60:N60"/>
    <mergeCell ref="K81:N81"/>
    <mergeCell ref="K74:N74"/>
    <mergeCell ref="L66:N66"/>
    <mergeCell ref="A75:B75"/>
    <mergeCell ref="A65:B65"/>
    <mergeCell ref="A59:B59"/>
    <mergeCell ref="D77:D78"/>
    <mergeCell ref="E77:E78"/>
    <mergeCell ref="F77:F78"/>
    <mergeCell ref="G77:G78"/>
    <mergeCell ref="K25:K56"/>
    <mergeCell ref="L57:N57"/>
    <mergeCell ref="A25:A56"/>
    <mergeCell ref="B25:B56"/>
    <mergeCell ref="C25:C56"/>
    <mergeCell ref="D25:D56"/>
    <mergeCell ref="E25:E56"/>
    <mergeCell ref="F25:F56"/>
  </mergeCells>
  <printOptions/>
  <pageMargins left="0.44" right="0.16" top="0.47" bottom="0.22" header="0.39" footer="0.2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36"/>
  <sheetViews>
    <sheetView tabSelected="1" defaultGridColor="0" view="pageBreakPreview" zoomScale="85" zoomScaleSheetLayoutView="85" zoomScalePageLayoutView="0" colorId="22" workbookViewId="0" topLeftCell="A7">
      <selection activeCell="G30" sqref="G30"/>
    </sheetView>
  </sheetViews>
  <sheetFormatPr defaultColWidth="11.125" defaultRowHeight="12.75"/>
  <cols>
    <col min="1" max="1" width="5.375" style="128" customWidth="1"/>
    <col min="2" max="3" width="10.75390625" style="128" customWidth="1"/>
    <col min="4" max="4" width="8.875" style="128" bestFit="1" customWidth="1"/>
    <col min="5" max="5" width="12.75390625" style="128" hidden="1" customWidth="1"/>
    <col min="6" max="7" width="12.75390625" style="128" customWidth="1"/>
    <col min="8" max="9" width="6.75390625" style="128" customWidth="1"/>
    <col min="10" max="11" width="12.75390625" style="128" customWidth="1"/>
    <col min="12" max="14" width="11.125" style="128" customWidth="1"/>
    <col min="15" max="15" width="8.625" style="128" bestFit="1" customWidth="1"/>
    <col min="16" max="16384" width="11.125" style="128" customWidth="1"/>
  </cols>
  <sheetData>
    <row r="1" spans="1:11" s="115" customFormat="1" ht="18.75" customHeight="1">
      <c r="A1" s="463" t="s">
        <v>184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</row>
    <row r="2" s="116" customFormat="1" ht="15" customHeight="1" thickBot="1">
      <c r="K2" s="146" t="s">
        <v>185</v>
      </c>
    </row>
    <row r="3" spans="1:11" s="117" customFormat="1" ht="24.75" customHeight="1">
      <c r="A3" s="173" t="s">
        <v>4</v>
      </c>
      <c r="B3" s="28"/>
      <c r="C3" s="28"/>
      <c r="D3" s="174" t="s">
        <v>0</v>
      </c>
      <c r="E3" s="5" t="s">
        <v>215</v>
      </c>
      <c r="F3" s="5" t="s">
        <v>247</v>
      </c>
      <c r="G3" s="5" t="s">
        <v>248</v>
      </c>
      <c r="H3" s="449" t="s">
        <v>249</v>
      </c>
      <c r="I3" s="450"/>
      <c r="J3" s="5" t="s">
        <v>250</v>
      </c>
      <c r="K3" s="293" t="s">
        <v>244</v>
      </c>
    </row>
    <row r="4" spans="1:11" s="117" customFormat="1" ht="24.75" customHeight="1">
      <c r="A4" s="473" t="s">
        <v>222</v>
      </c>
      <c r="B4" s="473"/>
      <c r="C4" s="473"/>
      <c r="D4" s="175"/>
      <c r="E4" s="181">
        <v>63532</v>
      </c>
      <c r="F4" s="219">
        <v>63532</v>
      </c>
      <c r="G4" s="219">
        <v>63532</v>
      </c>
      <c r="H4" s="459">
        <v>63532</v>
      </c>
      <c r="I4" s="459"/>
      <c r="J4" s="219">
        <v>63532</v>
      </c>
      <c r="K4" s="227">
        <v>63532</v>
      </c>
    </row>
    <row r="5" spans="1:11" s="117" customFormat="1" ht="24.75" customHeight="1">
      <c r="A5" s="468" t="s">
        <v>224</v>
      </c>
      <c r="B5" s="468"/>
      <c r="C5" s="468"/>
      <c r="D5" s="182" t="s">
        <v>223</v>
      </c>
      <c r="E5" s="176">
        <v>2757</v>
      </c>
      <c r="F5" s="220">
        <v>2779</v>
      </c>
      <c r="G5" s="220">
        <v>2779</v>
      </c>
      <c r="H5" s="460">
        <v>2847</v>
      </c>
      <c r="I5" s="460"/>
      <c r="J5" s="220">
        <v>2847</v>
      </c>
      <c r="K5" s="228">
        <v>2945</v>
      </c>
    </row>
    <row r="6" spans="1:11" s="118" customFormat="1" ht="24.75" customHeight="1">
      <c r="A6" s="468" t="s">
        <v>225</v>
      </c>
      <c r="B6" s="468"/>
      <c r="C6" s="468"/>
      <c r="D6" s="182" t="s">
        <v>186</v>
      </c>
      <c r="E6" s="178">
        <v>1833</v>
      </c>
      <c r="F6" s="221">
        <v>1903.1</v>
      </c>
      <c r="G6" s="221">
        <v>1927.1</v>
      </c>
      <c r="H6" s="461">
        <v>1987.3</v>
      </c>
      <c r="I6" s="461"/>
      <c r="J6" s="221">
        <v>2040</v>
      </c>
      <c r="K6" s="229">
        <v>2089</v>
      </c>
    </row>
    <row r="7" spans="1:11" s="119" customFormat="1" ht="24.75" customHeight="1">
      <c r="A7" s="468" t="s">
        <v>226</v>
      </c>
      <c r="B7" s="468"/>
      <c r="C7" s="468"/>
      <c r="D7" s="183" t="s">
        <v>187</v>
      </c>
      <c r="E7" s="177">
        <v>183468</v>
      </c>
      <c r="F7" s="222">
        <v>183480</v>
      </c>
      <c r="G7" s="222">
        <v>182853</v>
      </c>
      <c r="H7" s="462">
        <v>183312</v>
      </c>
      <c r="I7" s="462"/>
      <c r="J7" s="222">
        <v>184174</v>
      </c>
      <c r="K7" s="229">
        <v>184929</v>
      </c>
    </row>
    <row r="8" spans="1:11" s="119" customFormat="1" ht="24.75" customHeight="1">
      <c r="A8" s="468" t="s">
        <v>236</v>
      </c>
      <c r="B8" s="468"/>
      <c r="C8" s="468"/>
      <c r="D8" s="182" t="s">
        <v>188</v>
      </c>
      <c r="E8" s="177">
        <v>64547</v>
      </c>
      <c r="F8" s="222">
        <v>68291</v>
      </c>
      <c r="G8" s="222">
        <v>69104</v>
      </c>
      <c r="H8" s="462">
        <v>73005</v>
      </c>
      <c r="I8" s="462"/>
      <c r="J8" s="222">
        <v>77123</v>
      </c>
      <c r="K8" s="228">
        <v>78948</v>
      </c>
    </row>
    <row r="9" spans="1:11" s="118" customFormat="1" ht="24.75" customHeight="1">
      <c r="A9" s="468" t="s">
        <v>228</v>
      </c>
      <c r="B9" s="468"/>
      <c r="C9" s="468"/>
      <c r="D9" s="182" t="s">
        <v>227</v>
      </c>
      <c r="E9" s="179">
        <f aca="true" t="shared" si="0" ref="E9:K9">E6/E5*100</f>
        <v>66.48531011969531</v>
      </c>
      <c r="F9" s="223">
        <f t="shared" si="0"/>
        <v>68.48146815401222</v>
      </c>
      <c r="G9" s="223">
        <f t="shared" si="0"/>
        <v>69.34508816120906</v>
      </c>
      <c r="H9" s="447">
        <f>H6/H5*100</f>
        <v>69.80330172110993</v>
      </c>
      <c r="I9" s="447"/>
      <c r="J9" s="223">
        <f t="shared" si="0"/>
        <v>71.65437302423604</v>
      </c>
      <c r="K9" s="230">
        <f t="shared" si="0"/>
        <v>70.93378607809846</v>
      </c>
    </row>
    <row r="10" spans="1:11" s="118" customFormat="1" ht="24.75" customHeight="1" thickBot="1">
      <c r="A10" s="486" t="s">
        <v>229</v>
      </c>
      <c r="B10" s="486"/>
      <c r="C10" s="486"/>
      <c r="D10" s="184" t="s">
        <v>230</v>
      </c>
      <c r="E10" s="180">
        <f aca="true" t="shared" si="1" ref="E10:K10">E8/E7*100</f>
        <v>35.181612052237995</v>
      </c>
      <c r="F10" s="224">
        <f t="shared" si="1"/>
        <v>37.21986047525616</v>
      </c>
      <c r="G10" s="224">
        <f t="shared" si="1"/>
        <v>37.79210622740671</v>
      </c>
      <c r="H10" s="448">
        <f>H8/H7*100</f>
        <v>39.82554333595182</v>
      </c>
      <c r="I10" s="448"/>
      <c r="J10" s="224">
        <f t="shared" si="1"/>
        <v>41.87507465766069</v>
      </c>
      <c r="K10" s="230">
        <f t="shared" si="1"/>
        <v>42.69097869993349</v>
      </c>
    </row>
    <row r="11" spans="1:11" s="123" customFormat="1" ht="15" customHeight="1">
      <c r="A11" s="136" t="s">
        <v>264</v>
      </c>
      <c r="B11" s="136"/>
      <c r="C11" s="147"/>
      <c r="D11" s="136"/>
      <c r="E11" s="136"/>
      <c r="F11" s="137"/>
      <c r="G11" s="136"/>
      <c r="H11" s="136"/>
      <c r="I11" s="136"/>
      <c r="J11" s="136"/>
      <c r="K11" s="148" t="s">
        <v>189</v>
      </c>
    </row>
    <row r="12" spans="1:11" s="116" customFormat="1" ht="19.5" customHeight="1">
      <c r="A12" s="172"/>
      <c r="B12" s="172"/>
      <c r="C12" s="172"/>
      <c r="D12" s="121"/>
      <c r="E12" s="121"/>
      <c r="F12" s="171"/>
      <c r="G12" s="171"/>
      <c r="H12" s="171"/>
      <c r="I12" s="171"/>
      <c r="J12" s="172"/>
      <c r="K12" s="172"/>
    </row>
    <row r="13" spans="1:14" s="115" customFormat="1" ht="17.25">
      <c r="A13" s="476" t="s">
        <v>190</v>
      </c>
      <c r="B13" s="476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</row>
    <row r="14" s="115" customFormat="1" ht="15" customHeight="1" thickBot="1">
      <c r="A14" s="120"/>
    </row>
    <row r="15" spans="1:11" s="121" customFormat="1" ht="19.5" customHeight="1">
      <c r="A15" s="454" t="s">
        <v>191</v>
      </c>
      <c r="B15" s="454"/>
      <c r="C15" s="454"/>
      <c r="D15" s="454"/>
      <c r="E15" s="487"/>
      <c r="F15" s="453" t="s">
        <v>232</v>
      </c>
      <c r="G15" s="454"/>
      <c r="H15" s="455"/>
      <c r="I15" s="456" t="s">
        <v>233</v>
      </c>
      <c r="J15" s="454"/>
      <c r="K15" s="454"/>
    </row>
    <row r="16" spans="1:11" s="121" customFormat="1" ht="24.75" customHeight="1">
      <c r="A16" s="477" t="s">
        <v>242</v>
      </c>
      <c r="B16" s="484" t="s">
        <v>192</v>
      </c>
      <c r="C16" s="485"/>
      <c r="D16" s="149" t="s">
        <v>193</v>
      </c>
      <c r="E16" s="150"/>
      <c r="F16" s="438">
        <v>4320.7</v>
      </c>
      <c r="G16" s="439"/>
      <c r="H16" s="440"/>
      <c r="I16" s="457">
        <v>2944.8</v>
      </c>
      <c r="J16" s="458"/>
      <c r="K16" s="458"/>
    </row>
    <row r="17" spans="1:11" s="121" customFormat="1" ht="24.75" customHeight="1">
      <c r="A17" s="465"/>
      <c r="B17" s="471" t="s">
        <v>194</v>
      </c>
      <c r="C17" s="472"/>
      <c r="D17" s="151" t="s">
        <v>193</v>
      </c>
      <c r="E17" s="152"/>
      <c r="F17" s="441">
        <v>2089.1</v>
      </c>
      <c r="G17" s="442"/>
      <c r="H17" s="443"/>
      <c r="I17" s="457">
        <v>2089.1</v>
      </c>
      <c r="J17" s="458"/>
      <c r="K17" s="458"/>
    </row>
    <row r="18" spans="1:11" s="121" customFormat="1" ht="24.75" customHeight="1">
      <c r="A18" s="465"/>
      <c r="B18" s="471" t="s">
        <v>195</v>
      </c>
      <c r="C18" s="472"/>
      <c r="D18" s="151" t="s">
        <v>193</v>
      </c>
      <c r="E18" s="152"/>
      <c r="F18" s="441">
        <v>2089.1</v>
      </c>
      <c r="G18" s="442"/>
      <c r="H18" s="443"/>
      <c r="I18" s="457">
        <v>2089.1</v>
      </c>
      <c r="J18" s="458"/>
      <c r="K18" s="458"/>
    </row>
    <row r="19" spans="1:11" s="121" customFormat="1" ht="24.75" customHeight="1">
      <c r="A19" s="467"/>
      <c r="B19" s="474" t="s">
        <v>196</v>
      </c>
      <c r="C19" s="475"/>
      <c r="D19" s="153" t="s">
        <v>197</v>
      </c>
      <c r="E19" s="154"/>
      <c r="F19" s="431">
        <v>48.4</v>
      </c>
      <c r="G19" s="432"/>
      <c r="H19" s="433"/>
      <c r="I19" s="434">
        <v>70.9</v>
      </c>
      <c r="J19" s="435"/>
      <c r="K19" s="435"/>
    </row>
    <row r="20" spans="1:11" s="121" customFormat="1" ht="24.75" customHeight="1">
      <c r="A20" s="464" t="s">
        <v>243</v>
      </c>
      <c r="B20" s="478" t="s">
        <v>198</v>
      </c>
      <c r="C20" s="479"/>
      <c r="D20" s="155" t="s">
        <v>199</v>
      </c>
      <c r="E20" s="156"/>
      <c r="F20" s="444">
        <v>184929</v>
      </c>
      <c r="G20" s="445"/>
      <c r="H20" s="446"/>
      <c r="I20" s="426">
        <v>184929</v>
      </c>
      <c r="J20" s="421"/>
      <c r="K20" s="421"/>
    </row>
    <row r="21" spans="1:11" s="121" customFormat="1" ht="24.75" customHeight="1">
      <c r="A21" s="465"/>
      <c r="B21" s="471" t="s">
        <v>200</v>
      </c>
      <c r="C21" s="472"/>
      <c r="D21" s="151" t="s">
        <v>199</v>
      </c>
      <c r="E21" s="152"/>
      <c r="F21" s="428">
        <v>138452</v>
      </c>
      <c r="G21" s="429"/>
      <c r="H21" s="430"/>
      <c r="I21" s="426">
        <v>99423</v>
      </c>
      <c r="J21" s="421"/>
      <c r="K21" s="421"/>
    </row>
    <row r="22" spans="1:11" s="121" customFormat="1" ht="24.75" customHeight="1">
      <c r="A22" s="465"/>
      <c r="B22" s="471" t="s">
        <v>201</v>
      </c>
      <c r="C22" s="472"/>
      <c r="D22" s="151" t="s">
        <v>199</v>
      </c>
      <c r="E22" s="152"/>
      <c r="F22" s="428">
        <v>78948</v>
      </c>
      <c r="G22" s="429"/>
      <c r="H22" s="430"/>
      <c r="I22" s="426">
        <v>78948</v>
      </c>
      <c r="J22" s="421"/>
      <c r="K22" s="421"/>
    </row>
    <row r="23" spans="1:11" s="121" customFormat="1" ht="24.75" customHeight="1">
      <c r="A23" s="467"/>
      <c r="B23" s="474" t="s">
        <v>202</v>
      </c>
      <c r="C23" s="475"/>
      <c r="D23" s="153" t="s">
        <v>197</v>
      </c>
      <c r="E23" s="154"/>
      <c r="F23" s="431">
        <v>42.7</v>
      </c>
      <c r="G23" s="432"/>
      <c r="H23" s="433"/>
      <c r="I23" s="434">
        <v>42.7</v>
      </c>
      <c r="J23" s="435"/>
      <c r="K23" s="435"/>
    </row>
    <row r="24" spans="1:11" s="121" customFormat="1" ht="24.75" customHeight="1">
      <c r="A24" s="464" t="s">
        <v>203</v>
      </c>
      <c r="B24" s="478" t="s">
        <v>204</v>
      </c>
      <c r="C24" s="479"/>
      <c r="D24" s="155"/>
      <c r="E24" s="185"/>
      <c r="F24" s="436" t="s">
        <v>205</v>
      </c>
      <c r="G24" s="437"/>
      <c r="H24" s="437"/>
      <c r="I24" s="437"/>
      <c r="J24" s="437"/>
      <c r="K24" s="437"/>
    </row>
    <row r="25" spans="1:11" s="121" customFormat="1" ht="24.75" customHeight="1">
      <c r="A25" s="465"/>
      <c r="B25" s="471" t="s">
        <v>206</v>
      </c>
      <c r="C25" s="472"/>
      <c r="D25" s="159" t="s">
        <v>207</v>
      </c>
      <c r="E25" s="160"/>
      <c r="F25" s="420">
        <v>152120</v>
      </c>
      <c r="G25" s="421"/>
      <c r="H25" s="422"/>
      <c r="I25" s="426">
        <v>105120</v>
      </c>
      <c r="J25" s="421"/>
      <c r="K25" s="421"/>
    </row>
    <row r="26" spans="1:11" s="121" customFormat="1" ht="24.75" customHeight="1">
      <c r="A26" s="465"/>
      <c r="B26" s="471" t="s">
        <v>208</v>
      </c>
      <c r="C26" s="472"/>
      <c r="D26" s="151" t="s">
        <v>209</v>
      </c>
      <c r="E26" s="152"/>
      <c r="F26" s="420">
        <v>32</v>
      </c>
      <c r="G26" s="421"/>
      <c r="H26" s="422"/>
      <c r="I26" s="426">
        <v>21</v>
      </c>
      <c r="J26" s="421"/>
      <c r="K26" s="421"/>
    </row>
    <row r="27" spans="1:11" s="121" customFormat="1" ht="24.75" customHeight="1" thickBot="1">
      <c r="A27" s="466"/>
      <c r="B27" s="469" t="s">
        <v>210</v>
      </c>
      <c r="C27" s="470"/>
      <c r="D27" s="157" t="s">
        <v>209</v>
      </c>
      <c r="E27" s="158"/>
      <c r="F27" s="423">
        <v>18</v>
      </c>
      <c r="G27" s="424"/>
      <c r="H27" s="425"/>
      <c r="I27" s="427">
        <v>18</v>
      </c>
      <c r="J27" s="424"/>
      <c r="K27" s="424"/>
    </row>
    <row r="28" spans="1:11" s="123" customFormat="1" ht="15" customHeight="1">
      <c r="A28" s="147" t="s">
        <v>265</v>
      </c>
      <c r="B28" s="147"/>
      <c r="C28" s="147"/>
      <c r="D28" s="147"/>
      <c r="E28" s="147"/>
      <c r="F28" s="186"/>
      <c r="G28" s="186"/>
      <c r="H28" s="186"/>
      <c r="I28" s="138"/>
      <c r="K28" s="138" t="s">
        <v>231</v>
      </c>
    </row>
    <row r="29" spans="1:14" s="123" customFormat="1" ht="15" customHeight="1">
      <c r="A29" s="186" t="s">
        <v>266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38"/>
      <c r="M29" s="138"/>
      <c r="N29" s="138"/>
    </row>
    <row r="30" spans="1:20" s="116" customFormat="1" ht="19.5" customHeight="1">
      <c r="A30" s="128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M30" s="122"/>
      <c r="N30" s="122"/>
      <c r="Q30" s="123"/>
      <c r="T30" s="124"/>
    </row>
    <row r="31" spans="1:20" s="115" customFormat="1" ht="18.75" customHeight="1">
      <c r="A31" s="476" t="s">
        <v>211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M31" s="187"/>
      <c r="N31" s="187"/>
      <c r="O31" s="187"/>
      <c r="P31" s="187"/>
      <c r="Q31" s="187"/>
      <c r="R31" s="187"/>
      <c r="S31" s="187"/>
      <c r="T31" s="187"/>
    </row>
    <row r="32" spans="11:19" s="116" customFormat="1" ht="15" customHeight="1" thickBot="1">
      <c r="K32" s="125" t="s">
        <v>212</v>
      </c>
      <c r="S32" s="126"/>
    </row>
    <row r="33" spans="1:19" s="116" customFormat="1" ht="24.75" customHeight="1">
      <c r="A33" s="173" t="s">
        <v>4</v>
      </c>
      <c r="B33" s="28"/>
      <c r="C33" s="28"/>
      <c r="D33" s="174" t="s">
        <v>0</v>
      </c>
      <c r="E33" s="5" t="s">
        <v>215</v>
      </c>
      <c r="F33" s="5" t="s">
        <v>247</v>
      </c>
      <c r="G33" s="5" t="s">
        <v>248</v>
      </c>
      <c r="H33" s="449" t="s">
        <v>249</v>
      </c>
      <c r="I33" s="450"/>
      <c r="J33" s="5" t="s">
        <v>250</v>
      </c>
      <c r="K33" s="293" t="s">
        <v>244</v>
      </c>
      <c r="S33" s="126"/>
    </row>
    <row r="34" spans="1:19" s="118" customFormat="1" ht="24.75" customHeight="1">
      <c r="A34" s="480" t="s">
        <v>234</v>
      </c>
      <c r="B34" s="480"/>
      <c r="C34" s="480"/>
      <c r="D34" s="481"/>
      <c r="E34" s="188">
        <v>12591979</v>
      </c>
      <c r="F34" s="225">
        <v>12717907</v>
      </c>
      <c r="G34" s="225">
        <v>12504301</v>
      </c>
      <c r="H34" s="451">
        <v>12896277</v>
      </c>
      <c r="I34" s="451"/>
      <c r="J34" s="225">
        <v>13094576</v>
      </c>
      <c r="K34" s="231">
        <v>13821492</v>
      </c>
      <c r="S34" s="127"/>
    </row>
    <row r="35" spans="1:19" s="118" customFormat="1" ht="24.75" customHeight="1" thickBot="1">
      <c r="A35" s="482" t="s">
        <v>235</v>
      </c>
      <c r="B35" s="482"/>
      <c r="C35" s="482"/>
      <c r="D35" s="483"/>
      <c r="E35" s="189">
        <v>65910</v>
      </c>
      <c r="F35" s="226">
        <v>67250</v>
      </c>
      <c r="G35" s="226">
        <v>67250</v>
      </c>
      <c r="H35" s="452">
        <v>66560</v>
      </c>
      <c r="I35" s="452"/>
      <c r="J35" s="226">
        <v>66560</v>
      </c>
      <c r="K35" s="232">
        <v>67950</v>
      </c>
      <c r="S35" s="127"/>
    </row>
    <row r="36" spans="1:19" s="119" customFormat="1" ht="14.25">
      <c r="A36" s="128"/>
      <c r="B36" s="128"/>
      <c r="C36" s="128"/>
      <c r="D36" s="128"/>
      <c r="E36" s="128"/>
      <c r="F36" s="128"/>
      <c r="G36" s="128"/>
      <c r="H36" s="128"/>
      <c r="I36" s="128"/>
      <c r="J36" s="128"/>
      <c r="K36" s="148" t="s">
        <v>237</v>
      </c>
      <c r="S36" s="127"/>
    </row>
  </sheetData>
  <sheetProtection/>
  <mergeCells count="64">
    <mergeCell ref="A31:K31"/>
    <mergeCell ref="A34:D34"/>
    <mergeCell ref="A35:D35"/>
    <mergeCell ref="B19:C19"/>
    <mergeCell ref="A6:C6"/>
    <mergeCell ref="B17:C17"/>
    <mergeCell ref="B16:C16"/>
    <mergeCell ref="A10:C10"/>
    <mergeCell ref="A9:C9"/>
    <mergeCell ref="A15:E15"/>
    <mergeCell ref="B18:C18"/>
    <mergeCell ref="A16:A19"/>
    <mergeCell ref="A8:C8"/>
    <mergeCell ref="A7:C7"/>
    <mergeCell ref="B25:C25"/>
    <mergeCell ref="B24:C24"/>
    <mergeCell ref="B22:C22"/>
    <mergeCell ref="B21:C21"/>
    <mergeCell ref="B20:C20"/>
    <mergeCell ref="A1:K1"/>
    <mergeCell ref="A24:A27"/>
    <mergeCell ref="A20:A23"/>
    <mergeCell ref="F21:H21"/>
    <mergeCell ref="A5:C5"/>
    <mergeCell ref="B27:C27"/>
    <mergeCell ref="B26:C26"/>
    <mergeCell ref="A4:C4"/>
    <mergeCell ref="B23:C23"/>
    <mergeCell ref="A13:N13"/>
    <mergeCell ref="H3:I3"/>
    <mergeCell ref="H4:I4"/>
    <mergeCell ref="H5:I5"/>
    <mergeCell ref="H6:I6"/>
    <mergeCell ref="H7:I7"/>
    <mergeCell ref="H8:I8"/>
    <mergeCell ref="H9:I9"/>
    <mergeCell ref="H10:I10"/>
    <mergeCell ref="H33:I33"/>
    <mergeCell ref="H34:I34"/>
    <mergeCell ref="H35:I35"/>
    <mergeCell ref="F15:H15"/>
    <mergeCell ref="I15:K15"/>
    <mergeCell ref="I16:K16"/>
    <mergeCell ref="I17:K17"/>
    <mergeCell ref="I18:K18"/>
    <mergeCell ref="I19:K19"/>
    <mergeCell ref="F16:H16"/>
    <mergeCell ref="F17:H17"/>
    <mergeCell ref="F18:H18"/>
    <mergeCell ref="F19:H19"/>
    <mergeCell ref="F20:H20"/>
    <mergeCell ref="I20:K20"/>
    <mergeCell ref="I21:K21"/>
    <mergeCell ref="I22:K22"/>
    <mergeCell ref="F22:H22"/>
    <mergeCell ref="F23:H23"/>
    <mergeCell ref="I23:K23"/>
    <mergeCell ref="F24:K24"/>
    <mergeCell ref="F25:H25"/>
    <mergeCell ref="F26:H26"/>
    <mergeCell ref="F27:H27"/>
    <mergeCell ref="I25:K25"/>
    <mergeCell ref="I26:K26"/>
    <mergeCell ref="I27:K27"/>
  </mergeCells>
  <printOptions/>
  <pageMargins left="0.5905511811023623" right="0.5905511811023623" top="0.5905511811023623" bottom="0.5905511811023623" header="0.5118110236220472" footer="0.2755905511811024"/>
  <pageSetup firstPageNumber="12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2016-12-19T11:39:28Z</cp:lastPrinted>
  <dcterms:created xsi:type="dcterms:W3CDTF">1997-07-02T18:25:49Z</dcterms:created>
  <dcterms:modified xsi:type="dcterms:W3CDTF">2016-12-20T00:14:35Z</dcterms:modified>
  <cp:category/>
  <cp:version/>
  <cp:contentType/>
  <cp:contentStatus/>
</cp:coreProperties>
</file>