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8 統計でみる東広島\統計でみる東広島2017\03 完成版\"/>
    </mc:Choice>
  </mc:AlternateContent>
  <bookViews>
    <workbookView xWindow="240" yWindow="45" windowWidth="11700" windowHeight="8040" tabRatio="677"/>
  </bookViews>
  <sheets>
    <sheet name="図表紙" sheetId="13" r:id="rId1"/>
    <sheet name="図①1ピラ" sheetId="4" r:id="rId2"/>
    <sheet name="図①2地人" sheetId="11" r:id="rId3"/>
    <sheet name="図表①3地世" sheetId="8" r:id="rId4"/>
    <sheet name="図①4人構" sheetId="9" r:id="rId5"/>
    <sheet name="図表①5地構" sheetId="10" r:id="rId6"/>
    <sheet name="図②農" sheetId="14" r:id="rId7"/>
    <sheet name="図③事" sheetId="19" r:id="rId8"/>
    <sheet name="図④商" sheetId="20" r:id="rId9"/>
    <sheet name="図⑤住" sheetId="17" r:id="rId10"/>
    <sheet name="図⑥労" sheetId="18" r:id="rId11"/>
    <sheet name="図表1地区別人口(back)" sheetId="5" state="hidden" r:id="rId12"/>
    <sheet name="図表1人口構成比 (back)" sheetId="12" state="hidden" r:id="rId13"/>
  </sheets>
  <definedNames>
    <definedName name="_xlnm.Print_Area" localSheetId="1">図①1ピラ!$M$1:$V$52</definedName>
    <definedName name="_xlnm.Print_Area" localSheetId="2">図①2地人!$A$1:$V$59</definedName>
    <definedName name="_xlnm.Print_Area" localSheetId="4">図①4人構!$A$1:$X$52</definedName>
    <definedName name="_xlnm.Print_Area" localSheetId="6">図②農!$A$1:$I$56</definedName>
    <definedName name="_xlnm.Print_Area" localSheetId="7">図③事!$A$1:$I$58</definedName>
    <definedName name="_xlnm.Print_Area" localSheetId="8">図④商!$A$1:$H$59</definedName>
    <definedName name="_xlnm.Print_Area" localSheetId="9">図⑤住!$A$1:$J$57</definedName>
    <definedName name="_xlnm.Print_Area" localSheetId="10">図⑥労!$A$1:$L$58</definedName>
    <definedName name="_xlnm.Print_Area" localSheetId="3">図表①3地世!$A$1:$I$116</definedName>
    <definedName name="_xlnm.Print_Area" localSheetId="5">図表①5地構!$A$1:$AB$50</definedName>
    <definedName name="_xlnm.Print_Area" localSheetId="12">'図表1人口構成比 (back)'!$A$1:$X$53</definedName>
    <definedName name="_xlnm.Print_Area" localSheetId="11">'図表1地区別人口(back)'!$A$1:$V$59</definedName>
    <definedName name="_xlnm.Print_Area" localSheetId="0">図表紙!$A$1:$I$56</definedName>
  </definedNames>
  <calcPr calcId="162913" calcMode="manual" iterate="1" iterateCount="1"/>
</workbook>
</file>

<file path=xl/calcChain.xml><?xml version="1.0" encoding="utf-8"?>
<calcChain xmlns="http://schemas.openxmlformats.org/spreadsheetml/2006/main">
  <c r="T11" i="8" l="1"/>
  <c r="R70" i="8" l="1"/>
  <c r="K73" i="11"/>
  <c r="J73" i="11"/>
  <c r="AD25" i="4"/>
  <c r="U67" i="9"/>
  <c r="U68" i="9" s="1"/>
  <c r="T67" i="9"/>
  <c r="T69" i="9" s="1"/>
  <c r="S67" i="9"/>
  <c r="S70" i="9" s="1"/>
  <c r="S68" i="9"/>
  <c r="R67" i="9"/>
  <c r="Q67" i="9"/>
  <c r="Q69" i="9" s="1"/>
  <c r="U63" i="9"/>
  <c r="T63" i="9"/>
  <c r="S63" i="9"/>
  <c r="R63" i="9"/>
  <c r="Q63" i="9"/>
  <c r="V49" i="9"/>
  <c r="U49" i="9"/>
  <c r="T49" i="9"/>
  <c r="T41" i="9" s="1"/>
  <c r="S49" i="9"/>
  <c r="S41" i="9" s="1"/>
  <c r="R49" i="9"/>
  <c r="Q49" i="9"/>
  <c r="Q43" i="9" s="1"/>
  <c r="K49" i="9"/>
  <c r="K43" i="9" s="1"/>
  <c r="J49" i="9"/>
  <c r="J41" i="9" s="1"/>
  <c r="I49" i="9"/>
  <c r="I41" i="9" s="1"/>
  <c r="H49" i="9"/>
  <c r="G49" i="9"/>
  <c r="G42" i="9"/>
  <c r="G43" i="9"/>
  <c r="F49" i="9"/>
  <c r="E49" i="9"/>
  <c r="E43" i="9"/>
  <c r="D49" i="9"/>
  <c r="E41" i="9"/>
  <c r="G41" i="9"/>
  <c r="H41" i="9"/>
  <c r="E42" i="9"/>
  <c r="H42" i="9"/>
  <c r="H43" i="9"/>
  <c r="Q70" i="8"/>
  <c r="P70" i="8"/>
  <c r="O70" i="8"/>
  <c r="N70" i="8"/>
  <c r="M70" i="8"/>
  <c r="L70" i="8"/>
  <c r="M53" i="20"/>
  <c r="M37" i="20"/>
  <c r="M49" i="20" s="1"/>
  <c r="L37" i="20"/>
  <c r="L54" i="20" s="1"/>
  <c r="L55" i="20"/>
  <c r="K37" i="20"/>
  <c r="H53" i="19"/>
  <c r="H57" i="19"/>
  <c r="U73" i="11"/>
  <c r="R42" i="9"/>
  <c r="U50" i="18"/>
  <c r="S51" i="18" s="1"/>
  <c r="T50" i="18"/>
  <c r="S50" i="18"/>
  <c r="Q50" i="18"/>
  <c r="P50" i="18"/>
  <c r="O50" i="18"/>
  <c r="M47" i="14"/>
  <c r="L47" i="14"/>
  <c r="U71" i="12"/>
  <c r="T70" i="12"/>
  <c r="W68" i="12"/>
  <c r="V68" i="12"/>
  <c r="V69" i="12"/>
  <c r="V70" i="12"/>
  <c r="U68" i="12"/>
  <c r="T68" i="12"/>
  <c r="T69" i="12"/>
  <c r="T71" i="12"/>
  <c r="S68" i="12"/>
  <c r="S69" i="12"/>
  <c r="R68" i="12"/>
  <c r="R71" i="12"/>
  <c r="R70" i="12"/>
  <c r="Q68" i="12"/>
  <c r="W64" i="12"/>
  <c r="V64" i="12"/>
  <c r="U64" i="12"/>
  <c r="T64" i="12"/>
  <c r="S64" i="12"/>
  <c r="R64" i="12"/>
  <c r="Q64" i="12"/>
  <c r="W49" i="12"/>
  <c r="V49" i="12"/>
  <c r="U49" i="12"/>
  <c r="U41" i="12"/>
  <c r="U42" i="12"/>
  <c r="T49" i="12"/>
  <c r="T42" i="12"/>
  <c r="S49" i="12"/>
  <c r="R49" i="12"/>
  <c r="Q49" i="12"/>
  <c r="Q42" i="12"/>
  <c r="L49" i="12"/>
  <c r="L42" i="12"/>
  <c r="K49" i="12"/>
  <c r="J49" i="12"/>
  <c r="J43" i="12"/>
  <c r="I49" i="12"/>
  <c r="I41" i="12"/>
  <c r="I43" i="12"/>
  <c r="H49" i="12"/>
  <c r="H42" i="12"/>
  <c r="G49" i="12"/>
  <c r="F49" i="12"/>
  <c r="F42" i="12"/>
  <c r="E49" i="12"/>
  <c r="E43" i="12"/>
  <c r="D49" i="12"/>
  <c r="D41" i="12"/>
  <c r="D42" i="12"/>
  <c r="W43" i="12"/>
  <c r="V43" i="12"/>
  <c r="U43" i="12"/>
  <c r="T43" i="12"/>
  <c r="Q43" i="12"/>
  <c r="K43" i="12"/>
  <c r="W42" i="12"/>
  <c r="K42" i="12"/>
  <c r="J42" i="12"/>
  <c r="W41" i="12"/>
  <c r="V41" i="12"/>
  <c r="Q41" i="12"/>
  <c r="K41" i="12"/>
  <c r="G41" i="12"/>
  <c r="F41" i="12"/>
  <c r="E41" i="12"/>
  <c r="T73" i="11"/>
  <c r="S73" i="11"/>
  <c r="R73" i="11"/>
  <c r="Q73" i="11"/>
  <c r="P73" i="11"/>
  <c r="O73" i="11"/>
  <c r="I73" i="11"/>
  <c r="H73" i="11"/>
  <c r="G73" i="11"/>
  <c r="F73" i="11"/>
  <c r="E73" i="11"/>
  <c r="D73" i="11"/>
  <c r="C73" i="11"/>
  <c r="U53" i="11"/>
  <c r="T53" i="11"/>
  <c r="S53" i="11"/>
  <c r="R53" i="11"/>
  <c r="Q53" i="11"/>
  <c r="P53" i="11"/>
  <c r="O53" i="11"/>
  <c r="K53" i="11"/>
  <c r="J53" i="11"/>
  <c r="I53" i="11"/>
  <c r="H53" i="11"/>
  <c r="G53" i="11"/>
  <c r="F53" i="11"/>
  <c r="E53" i="11"/>
  <c r="D53" i="11"/>
  <c r="C53" i="11"/>
  <c r="O41" i="4"/>
  <c r="S50" i="4"/>
  <c r="S49" i="4"/>
  <c r="S48" i="4"/>
  <c r="S47" i="4"/>
  <c r="S46" i="4"/>
  <c r="S45" i="4"/>
  <c r="S44" i="4"/>
  <c r="S43" i="4"/>
  <c r="S42" i="4"/>
  <c r="S41" i="4"/>
  <c r="AA47" i="10"/>
  <c r="AA46" i="10"/>
  <c r="AA45" i="10"/>
  <c r="AA48" i="10"/>
  <c r="U73" i="5"/>
  <c r="T73" i="5"/>
  <c r="V67" i="9"/>
  <c r="V63" i="9"/>
  <c r="U43" i="9"/>
  <c r="U41" i="9"/>
  <c r="S73" i="5"/>
  <c r="R73" i="5"/>
  <c r="Q73" i="5"/>
  <c r="P73" i="5"/>
  <c r="O73" i="5"/>
  <c r="T51" i="4"/>
  <c r="W63" i="9"/>
  <c r="W67" i="9"/>
  <c r="W68" i="9"/>
  <c r="S48" i="10"/>
  <c r="S54" i="10"/>
  <c r="T48" i="10"/>
  <c r="T52" i="10"/>
  <c r="U48" i="10"/>
  <c r="U53" i="10"/>
  <c r="V48" i="10"/>
  <c r="V53" i="10"/>
  <c r="V54" i="10"/>
  <c r="W48" i="10"/>
  <c r="W52" i="10"/>
  <c r="X48" i="10"/>
  <c r="X54" i="10"/>
  <c r="X53" i="10"/>
  <c r="Y48" i="10"/>
  <c r="Y52" i="10"/>
  <c r="Z48" i="10"/>
  <c r="Z53" i="10"/>
  <c r="Z52" i="10"/>
  <c r="R48" i="10"/>
  <c r="R52" i="10"/>
  <c r="E48" i="10"/>
  <c r="E53" i="10" s="1"/>
  <c r="F48" i="10"/>
  <c r="F53" i="10" s="1"/>
  <c r="F54" i="10"/>
  <c r="G48" i="10"/>
  <c r="G53" i="10" s="1"/>
  <c r="H48" i="10"/>
  <c r="H54" i="10"/>
  <c r="I48" i="10"/>
  <c r="J48" i="10"/>
  <c r="J54" i="10" s="1"/>
  <c r="K48" i="10"/>
  <c r="K54" i="10" s="1"/>
  <c r="L48" i="10"/>
  <c r="L54" i="10" s="1"/>
  <c r="D48" i="10"/>
  <c r="D52" i="10" s="1"/>
  <c r="W49" i="9"/>
  <c r="W43" i="9" s="1"/>
  <c r="L49" i="9"/>
  <c r="L42" i="9" s="1"/>
  <c r="U53" i="5"/>
  <c r="T53" i="5"/>
  <c r="S53" i="5"/>
  <c r="R53" i="5"/>
  <c r="Q53" i="5"/>
  <c r="P53" i="5"/>
  <c r="O53" i="5"/>
  <c r="D53" i="5"/>
  <c r="C53" i="5"/>
  <c r="E53" i="5"/>
  <c r="F53" i="5"/>
  <c r="G53" i="5"/>
  <c r="H53" i="5"/>
  <c r="I53" i="5"/>
  <c r="J53" i="5"/>
  <c r="K53" i="5"/>
  <c r="D73" i="5"/>
  <c r="E73" i="5"/>
  <c r="F73" i="5"/>
  <c r="G73" i="5"/>
  <c r="H73" i="5"/>
  <c r="I73" i="5"/>
  <c r="J73" i="5"/>
  <c r="K73" i="5"/>
  <c r="C73" i="5"/>
  <c r="AD51" i="4"/>
  <c r="O42" i="4"/>
  <c r="O43" i="4"/>
  <c r="O44" i="4"/>
  <c r="O45" i="4"/>
  <c r="O46" i="4"/>
  <c r="O47" i="4"/>
  <c r="O48" i="4"/>
  <c r="O49" i="4"/>
  <c r="O50" i="4"/>
  <c r="O51" i="4"/>
  <c r="U51" i="4"/>
  <c r="AE25" i="4"/>
  <c r="AD48" i="4"/>
  <c r="AE48" i="4"/>
  <c r="F52" i="10"/>
  <c r="K53" i="10"/>
  <c r="H52" i="10"/>
  <c r="R54" i="10"/>
  <c r="H43" i="12"/>
  <c r="H41" i="12"/>
  <c r="L41" i="12"/>
  <c r="E42" i="12"/>
  <c r="I42" i="12"/>
  <c r="R69" i="12"/>
  <c r="D43" i="12"/>
  <c r="R41" i="9"/>
  <c r="R43" i="9"/>
  <c r="W53" i="10"/>
  <c r="W54" i="10"/>
  <c r="R53" i="10"/>
  <c r="Y54" i="10"/>
  <c r="Y53" i="10"/>
  <c r="V52" i="10"/>
  <c r="T54" i="10"/>
  <c r="T53" i="10"/>
  <c r="L50" i="20"/>
  <c r="M55" i="20"/>
  <c r="M50" i="20"/>
  <c r="M54" i="20"/>
  <c r="L51" i="20"/>
  <c r="J42" i="9"/>
  <c r="F42" i="9"/>
  <c r="J43" i="9"/>
  <c r="V69" i="9"/>
  <c r="T68" i="9"/>
  <c r="S69" i="9"/>
  <c r="H50" i="19"/>
  <c r="H52" i="19"/>
  <c r="H48" i="19"/>
  <c r="H51" i="19"/>
  <c r="H47" i="19"/>
  <c r="H54" i="19"/>
  <c r="H56" i="19"/>
  <c r="H49" i="19"/>
  <c r="D54" i="19"/>
  <c r="D55" i="19"/>
  <c r="D50" i="19"/>
  <c r="D48" i="19"/>
  <c r="Q71" i="12"/>
  <c r="Q69" i="12"/>
  <c r="K51" i="20"/>
  <c r="K52" i="20"/>
  <c r="K55" i="20"/>
  <c r="K50" i="20"/>
  <c r="K56" i="20" s="1"/>
  <c r="K49" i="20"/>
  <c r="K53" i="20"/>
  <c r="D42" i="9"/>
  <c r="D43" i="9"/>
  <c r="R69" i="9"/>
  <c r="R70" i="9"/>
  <c r="W42" i="9"/>
  <c r="S53" i="10"/>
  <c r="I53" i="10"/>
  <c r="I52" i="10"/>
  <c r="I54" i="10"/>
  <c r="G52" i="10"/>
  <c r="G54" i="10"/>
  <c r="R43" i="12"/>
  <c r="R42" i="12"/>
  <c r="R41" i="12"/>
  <c r="W69" i="12"/>
  <c r="W71" i="12"/>
  <c r="D57" i="19"/>
  <c r="D53" i="19"/>
  <c r="D52" i="19"/>
  <c r="D56" i="19"/>
  <c r="V42" i="9"/>
  <c r="V43" i="9"/>
  <c r="V41" i="9"/>
  <c r="D47" i="19"/>
  <c r="D46" i="19"/>
  <c r="U54" i="10"/>
  <c r="W70" i="12"/>
  <c r="F43" i="12"/>
  <c r="G42" i="12"/>
  <c r="G43" i="12"/>
  <c r="S43" i="12"/>
  <c r="S42" i="12"/>
  <c r="S41" i="12"/>
  <c r="U69" i="12"/>
  <c r="U70" i="12"/>
  <c r="K54" i="20"/>
  <c r="F41" i="9"/>
  <c r="F43" i="9"/>
  <c r="W70" i="9"/>
  <c r="W69" i="9"/>
  <c r="R68" i="9"/>
  <c r="V70" i="9"/>
  <c r="V68" i="9"/>
  <c r="Z54" i="10"/>
  <c r="D49" i="19"/>
  <c r="D51" i="19"/>
  <c r="U52" i="10"/>
  <c r="S52" i="10"/>
  <c r="S71" i="12"/>
  <c r="S70" i="12"/>
  <c r="Q70" i="12"/>
  <c r="M52" i="20"/>
  <c r="M51" i="20"/>
  <c r="D41" i="9"/>
  <c r="Q68" i="9"/>
  <c r="H46" i="19"/>
  <c r="H55" i="19"/>
  <c r="L53" i="20"/>
  <c r="V71" i="12"/>
  <c r="J41" i="12"/>
  <c r="S51" i="4"/>
  <c r="AD49" i="4"/>
  <c r="AD52" i="4" s="1"/>
  <c r="L53" i="10"/>
  <c r="L52" i="10"/>
  <c r="J52" i="10"/>
  <c r="J53" i="10"/>
  <c r="H53" i="10"/>
  <c r="E52" i="10"/>
  <c r="M48" i="10"/>
  <c r="M53" i="10" s="1"/>
  <c r="X52" i="10"/>
  <c r="AA52" i="10"/>
  <c r="AA54" i="10"/>
  <c r="AA53" i="10"/>
  <c r="M54" i="10"/>
  <c r="L49" i="20" l="1"/>
  <c r="L56" i="20" s="1"/>
  <c r="L52" i="20"/>
  <c r="M56" i="20"/>
  <c r="L41" i="9"/>
  <c r="K41" i="9"/>
  <c r="U70" i="9"/>
  <c r="O51" i="18"/>
  <c r="I42" i="9"/>
  <c r="L43" i="9"/>
  <c r="Q70" i="9"/>
  <c r="S42" i="9"/>
  <c r="S43" i="9"/>
  <c r="T70" i="9"/>
  <c r="K42" i="9"/>
  <c r="U69" i="9"/>
  <c r="I43" i="9"/>
  <c r="H45" i="19"/>
  <c r="D45" i="19"/>
  <c r="D54" i="10"/>
  <c r="M52" i="10"/>
  <c r="E54" i="10"/>
  <c r="D53" i="10"/>
  <c r="K52" i="10"/>
  <c r="W41" i="9"/>
  <c r="T43" i="9"/>
  <c r="Q42" i="9"/>
  <c r="Q41" i="9"/>
  <c r="T42" i="9"/>
</calcChain>
</file>

<file path=xl/comments1.xml><?xml version="1.0" encoding="utf-8"?>
<comments xmlns="http://schemas.openxmlformats.org/spreadsheetml/2006/main">
  <authors>
    <author>HGH</author>
  </authors>
  <commentList>
    <comment ref="U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端数調整</t>
        </r>
      </text>
    </comment>
    <comment ref="L43" authorId="0" shapeId="0">
      <text>
        <r>
          <rPr>
            <sz val="14"/>
            <color indexed="81"/>
            <rFont val="ＭＳ Ｐゴシック"/>
            <family val="3"/>
            <charset val="128"/>
          </rPr>
          <t>端数調整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<sst xmlns="http://schemas.openxmlformats.org/spreadsheetml/2006/main" count="715" uniqueCount="307">
  <si>
    <t>男性</t>
    <rPh sb="0" eb="2">
      <t>ダンセイ</t>
    </rPh>
    <phoneticPr fontId="3"/>
  </si>
  <si>
    <t>女性</t>
    <rPh sb="0" eb="2">
      <t>ジョセイ</t>
    </rPh>
    <phoneticPr fontId="3"/>
  </si>
  <si>
    <t>0～4</t>
    <phoneticPr fontId="3"/>
  </si>
  <si>
    <t>90歳以上</t>
    <rPh sb="2" eb="3">
      <t>サイ</t>
    </rPh>
    <rPh sb="3" eb="5">
      <t>イジョウ</t>
    </rPh>
    <phoneticPr fontId="3"/>
  </si>
  <si>
    <t>老年人口</t>
    <rPh sb="0" eb="2">
      <t>ロウネン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</si>
  <si>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</si>
  <si>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年少人口</t>
    <rPh sb="0" eb="2">
      <t>ネンショウ</t>
    </rPh>
    <rPh sb="2" eb="4">
      <t>ジンコウ</t>
    </rPh>
    <phoneticPr fontId="3"/>
  </si>
  <si>
    <t>年　齢</t>
  </si>
  <si>
    <t>総　数</t>
  </si>
  <si>
    <t>男</t>
  </si>
  <si>
    <t>女</t>
  </si>
  <si>
    <t>総  数</t>
  </si>
  <si>
    <t>0～4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</si>
  <si>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</si>
  <si>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</si>
  <si>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</si>
  <si>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</si>
  <si>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</si>
  <si>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</si>
  <si>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</si>
  <si>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</si>
  <si>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</si>
  <si>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</si>
  <si>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</si>
  <si>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</si>
  <si>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</si>
  <si>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</si>
  <si>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</si>
  <si>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</si>
  <si>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</si>
  <si>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10～14</t>
    <phoneticPr fontId="3"/>
  </si>
  <si>
    <t>5～9</t>
    <phoneticPr fontId="3"/>
  </si>
  <si>
    <t>東広島</t>
    <rPh sb="0" eb="1">
      <t>ヒガシ</t>
    </rPh>
    <rPh sb="1" eb="3">
      <t>ヒロシマ</t>
    </rPh>
    <phoneticPr fontId="3"/>
  </si>
  <si>
    <t>東広島</t>
    <rPh sb="0" eb="3">
      <t>ヒガシヒロシマ</t>
    </rPh>
    <phoneticPr fontId="3"/>
  </si>
  <si>
    <t>国調</t>
    <rPh sb="0" eb="1">
      <t>クニ</t>
    </rPh>
    <rPh sb="1" eb="2">
      <t>チョウ</t>
    </rPh>
    <phoneticPr fontId="3"/>
  </si>
  <si>
    <t>国調</t>
    <rPh sb="0" eb="1">
      <t>コク</t>
    </rPh>
    <rPh sb="1" eb="2">
      <t>チョウ</t>
    </rPh>
    <phoneticPr fontId="3"/>
  </si>
  <si>
    <t>25～29</t>
    <phoneticPr fontId="3"/>
  </si>
  <si>
    <t>　　年　　齢　　別　　人　　口</t>
    <phoneticPr fontId="12"/>
  </si>
  <si>
    <t>不詳</t>
    <rPh sb="0" eb="2">
      <t>フショウ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</si>
  <si>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</si>
  <si>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</si>
  <si>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総計</t>
    <rPh sb="0" eb="2">
      <t>ソウケイ</t>
    </rPh>
    <phoneticPr fontId="3"/>
  </si>
  <si>
    <t>　　単位：人</t>
    <phoneticPr fontId="12"/>
  </si>
  <si>
    <t>八本松</t>
    <rPh sb="0" eb="1">
      <t>ハチ</t>
    </rPh>
    <rPh sb="1" eb="2">
      <t>ホン</t>
    </rPh>
    <rPh sb="2" eb="3">
      <t>マツ</t>
    </rPh>
    <phoneticPr fontId="3"/>
  </si>
  <si>
    <t>西条</t>
    <rPh sb="0" eb="1">
      <t>ニシ</t>
    </rPh>
    <rPh sb="1" eb="2">
      <t>ジョウ</t>
    </rPh>
    <phoneticPr fontId="3"/>
  </si>
  <si>
    <t>志和</t>
    <rPh sb="0" eb="1">
      <t>シ</t>
    </rPh>
    <rPh sb="1" eb="2">
      <t>ワ</t>
    </rPh>
    <phoneticPr fontId="3"/>
  </si>
  <si>
    <t>高屋</t>
    <rPh sb="0" eb="1">
      <t>コウ</t>
    </rPh>
    <rPh sb="1" eb="2">
      <t>ヤ</t>
    </rPh>
    <phoneticPr fontId="3"/>
  </si>
  <si>
    <t>黒瀬</t>
    <rPh sb="0" eb="1">
      <t>クロ</t>
    </rPh>
    <rPh sb="1" eb="2">
      <t>セ</t>
    </rPh>
    <phoneticPr fontId="3"/>
  </si>
  <si>
    <t>福富</t>
    <rPh sb="0" eb="1">
      <t>フク</t>
    </rPh>
    <rPh sb="1" eb="2">
      <t>トミ</t>
    </rPh>
    <phoneticPr fontId="3"/>
  </si>
  <si>
    <t>豊栄</t>
    <rPh sb="0" eb="1">
      <t>トヨ</t>
    </rPh>
    <rPh sb="1" eb="2">
      <t>サカ</t>
    </rPh>
    <phoneticPr fontId="3"/>
  </si>
  <si>
    <t>河内</t>
    <rPh sb="0" eb="1">
      <t>カワ</t>
    </rPh>
    <rPh sb="1" eb="2">
      <t>ウチ</t>
    </rPh>
    <phoneticPr fontId="3"/>
  </si>
  <si>
    <t>安芸津</t>
    <rPh sb="0" eb="1">
      <t>ヤス</t>
    </rPh>
    <rPh sb="1" eb="2">
      <t>ゲイ</t>
    </rPh>
    <rPh sb="2" eb="3">
      <t>ツ</t>
    </rPh>
    <phoneticPr fontId="3"/>
  </si>
  <si>
    <t>老年人口
（65歳以上）</t>
    <rPh sb="0" eb="2">
      <t>ロウネン</t>
    </rPh>
    <rPh sb="2" eb="4">
      <t>ジンコウ</t>
    </rPh>
    <rPh sb="8" eb="11">
      <t>サイイジョウ</t>
    </rPh>
    <phoneticPr fontId="3"/>
  </si>
  <si>
    <t>生産年齢人口
（15～64歳）</t>
    <rPh sb="0" eb="2">
      <t>セイサン</t>
    </rPh>
    <rPh sb="2" eb="4">
      <t>ネンレイ</t>
    </rPh>
    <rPh sb="4" eb="6">
      <t>ジンコウ</t>
    </rPh>
    <rPh sb="13" eb="14">
      <t>サイ</t>
    </rPh>
    <phoneticPr fontId="3"/>
  </si>
  <si>
    <t>老年人口
構成比
（65歳以上）</t>
    <rPh sb="0" eb="2">
      <t>ロウネン</t>
    </rPh>
    <rPh sb="2" eb="4">
      <t>ジンコウ</t>
    </rPh>
    <rPh sb="5" eb="8">
      <t>コウセイヒ</t>
    </rPh>
    <rPh sb="12" eb="15">
      <t>サイイジョウ</t>
    </rPh>
    <phoneticPr fontId="3"/>
  </si>
  <si>
    <t>生産年齢人口
構成比
（15～64歳）</t>
    <rPh sb="0" eb="2">
      <t>セイサン</t>
    </rPh>
    <rPh sb="2" eb="4">
      <t>ネンレイ</t>
    </rPh>
    <rPh sb="4" eb="6">
      <t>ジンコウ</t>
    </rPh>
    <rPh sb="7" eb="10">
      <t>コウセイヒ</t>
    </rPh>
    <rPh sb="17" eb="18">
      <t>サイ</t>
    </rPh>
    <phoneticPr fontId="3"/>
  </si>
  <si>
    <t>西条</t>
    <rPh sb="0" eb="2">
      <t>サイジョウ</t>
    </rPh>
    <phoneticPr fontId="3"/>
  </si>
  <si>
    <t>八本松</t>
    <rPh sb="0" eb="3">
      <t>ハチホンマツ</t>
    </rPh>
    <phoneticPr fontId="3"/>
  </si>
  <si>
    <t>志和</t>
    <rPh sb="0" eb="2">
      <t>シワ</t>
    </rPh>
    <phoneticPr fontId="3"/>
  </si>
  <si>
    <t>高屋</t>
    <rPh sb="0" eb="2">
      <t>タカヤ</t>
    </rPh>
    <phoneticPr fontId="3"/>
  </si>
  <si>
    <t>黒瀬</t>
    <rPh sb="0" eb="2">
      <t>クロセ</t>
    </rPh>
    <phoneticPr fontId="3"/>
  </si>
  <si>
    <t>福富</t>
    <rPh sb="0" eb="2">
      <t>フクトミ</t>
    </rPh>
    <phoneticPr fontId="3"/>
  </si>
  <si>
    <t>河内</t>
    <rPh sb="0" eb="2">
      <t>コウチ</t>
    </rPh>
    <phoneticPr fontId="3"/>
  </si>
  <si>
    <t>安芸津</t>
    <rPh sb="0" eb="3">
      <t>アキツ</t>
    </rPh>
    <phoneticPr fontId="3"/>
  </si>
  <si>
    <t>豊栄</t>
    <rPh sb="0" eb="2">
      <t>トヨサカ</t>
    </rPh>
    <phoneticPr fontId="3"/>
  </si>
  <si>
    <t>1970
(昭45)</t>
    <rPh sb="6" eb="7">
      <t>アキラ</t>
    </rPh>
    <phoneticPr fontId="3"/>
  </si>
  <si>
    <t>1975
(昭50)</t>
    <phoneticPr fontId="3"/>
  </si>
  <si>
    <t>1980
(昭55)</t>
    <phoneticPr fontId="3"/>
  </si>
  <si>
    <t>1985
(昭60)</t>
    <phoneticPr fontId="3"/>
  </si>
  <si>
    <t>1990
(平2)</t>
    <rPh sb="6" eb="7">
      <t>ヒラ</t>
    </rPh>
    <phoneticPr fontId="3"/>
  </si>
  <si>
    <t>1995
(平7)</t>
    <rPh sb="6" eb="7">
      <t>ヒラ</t>
    </rPh>
    <phoneticPr fontId="3"/>
  </si>
  <si>
    <t>2000
(平12)</t>
    <rPh sb="6" eb="7">
      <t>ヒラ</t>
    </rPh>
    <phoneticPr fontId="3"/>
  </si>
  <si>
    <t>2005
(平17)</t>
    <rPh sb="6" eb="7">
      <t>ヒラ</t>
    </rPh>
    <phoneticPr fontId="3"/>
  </si>
  <si>
    <t>2010
(平22)</t>
    <rPh sb="6" eb="7">
      <t>ヒラ</t>
    </rPh>
    <phoneticPr fontId="3"/>
  </si>
  <si>
    <t xml:space="preserve">  －・－</t>
    <phoneticPr fontId="3"/>
  </si>
  <si>
    <t>各年10月1日現在　国勢調査　（第２章の１参照）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コクセイ</t>
    </rPh>
    <rPh sb="12" eb="14">
      <t>チョウサ</t>
    </rPh>
    <rPh sb="16" eb="17">
      <t>ダイ</t>
    </rPh>
    <rPh sb="18" eb="19">
      <t>ショウ</t>
    </rPh>
    <rPh sb="21" eb="23">
      <t>サンショウ</t>
    </rPh>
    <phoneticPr fontId="3"/>
  </si>
  <si>
    <t>各年3月末現在　住民基本台帳　（第２章の２－Ｂ参照）</t>
    <rPh sb="0" eb="2">
      <t>カクトシ</t>
    </rPh>
    <rPh sb="3" eb="4">
      <t>ガツ</t>
    </rPh>
    <rPh sb="4" eb="5">
      <t>マツ</t>
    </rPh>
    <rPh sb="5" eb="7">
      <t>ゲンザイ</t>
    </rPh>
    <rPh sb="8" eb="10">
      <t>ジュウミン</t>
    </rPh>
    <rPh sb="10" eb="12">
      <t>キホン</t>
    </rPh>
    <rPh sb="12" eb="14">
      <t>ダイチョウ</t>
    </rPh>
    <phoneticPr fontId="3"/>
  </si>
  <si>
    <t>各年10月1日現在　国勢調査　（第２章の５参照）</t>
    <rPh sb="0" eb="2">
      <t>カクトシ</t>
    </rPh>
    <rPh sb="4" eb="5">
      <t>ガツ</t>
    </rPh>
    <rPh sb="6" eb="7">
      <t>ニチ</t>
    </rPh>
    <rPh sb="7" eb="9">
      <t>ゲンザイ</t>
    </rPh>
    <rPh sb="10" eb="12">
      <t>コクセイ</t>
    </rPh>
    <rPh sb="12" eb="14">
      <t>チョウサ</t>
    </rPh>
    <phoneticPr fontId="3"/>
  </si>
  <si>
    <t>各年3月末現在　住民基本台帳　（第２章の６参照）</t>
    <rPh sb="0" eb="2">
      <t>カクトシ</t>
    </rPh>
    <rPh sb="3" eb="4">
      <t>ガツ</t>
    </rPh>
    <rPh sb="4" eb="5">
      <t>マツ</t>
    </rPh>
    <rPh sb="5" eb="7">
      <t>ゲンザイ</t>
    </rPh>
    <rPh sb="8" eb="10">
      <t>ジュウミン</t>
    </rPh>
    <rPh sb="10" eb="12">
      <t>キホン</t>
    </rPh>
    <rPh sb="12" eb="14">
      <t>ダイチョウ</t>
    </rPh>
    <phoneticPr fontId="3"/>
  </si>
  <si>
    <t>老年人口構成比
（65歳以上）</t>
    <rPh sb="0" eb="2">
      <t>ロウネン</t>
    </rPh>
    <rPh sb="2" eb="4">
      <t>ジンコウ</t>
    </rPh>
    <rPh sb="4" eb="7">
      <t>コウセイヒ</t>
    </rPh>
    <rPh sb="11" eb="14">
      <t>サイイジョウ</t>
    </rPh>
    <phoneticPr fontId="3"/>
  </si>
  <si>
    <t>生産年齢人口構成比
（15～64歳）</t>
    <rPh sb="0" eb="2">
      <t>セイサン</t>
    </rPh>
    <rPh sb="2" eb="4">
      <t>ネンレイ</t>
    </rPh>
    <rPh sb="4" eb="6">
      <t>ジンコウ</t>
    </rPh>
    <rPh sb="6" eb="9">
      <t>コウセイヒ</t>
    </rPh>
    <rPh sb="16" eb="17">
      <t>サイ</t>
    </rPh>
    <phoneticPr fontId="3"/>
  </si>
  <si>
    <t>老年人口構成比（65歳以上）　（広島県）</t>
    <rPh sb="0" eb="2">
      <t>ロウネン</t>
    </rPh>
    <rPh sb="2" eb="4">
      <t>ジンコウ</t>
    </rPh>
    <rPh sb="4" eb="7">
      <t>コウセイヒ</t>
    </rPh>
    <rPh sb="10" eb="13">
      <t>サイイジョウ</t>
    </rPh>
    <phoneticPr fontId="3"/>
  </si>
  <si>
    <t>生産年齢人口構成比（15～64歳）　（広島県）</t>
    <rPh sb="0" eb="2">
      <t>セイサン</t>
    </rPh>
    <rPh sb="2" eb="4">
      <t>ネンレイ</t>
    </rPh>
    <rPh sb="4" eb="6">
      <t>ジンコウ</t>
    </rPh>
    <rPh sb="6" eb="9">
      <t>コウセイヒ</t>
    </rPh>
    <rPh sb="15" eb="16">
      <t>サイ</t>
    </rPh>
    <phoneticPr fontId="3"/>
  </si>
  <si>
    <t>老年人口構成比（65歳以上）　（東広島市）</t>
    <rPh sb="0" eb="2">
      <t>ロウネン</t>
    </rPh>
    <rPh sb="2" eb="4">
      <t>ジンコウ</t>
    </rPh>
    <rPh sb="4" eb="7">
      <t>コウセイヒ</t>
    </rPh>
    <rPh sb="10" eb="13">
      <t>サイイジョウ</t>
    </rPh>
    <rPh sb="16" eb="17">
      <t>ヒガシ</t>
    </rPh>
    <rPh sb="19" eb="20">
      <t>シ</t>
    </rPh>
    <phoneticPr fontId="3"/>
  </si>
  <si>
    <t>生産年齢人口構成比（15～64歳）　（東広島市）</t>
    <rPh sb="0" eb="2">
      <t>セイサン</t>
    </rPh>
    <rPh sb="2" eb="4">
      <t>ネンレイ</t>
    </rPh>
    <rPh sb="4" eb="6">
      <t>ジンコウ</t>
    </rPh>
    <rPh sb="6" eb="9">
      <t>コウセイヒ</t>
    </rPh>
    <rPh sb="15" eb="16">
      <t>サイ</t>
    </rPh>
    <phoneticPr fontId="3"/>
  </si>
  <si>
    <t>広島県</t>
    <rPh sb="0" eb="2">
      <t>ヒロシマ</t>
    </rPh>
    <rPh sb="2" eb="3">
      <t>ケン</t>
    </rPh>
    <phoneticPr fontId="3"/>
  </si>
  <si>
    <t>東広島市の
総人口（人）</t>
    <rPh sb="0" eb="4">
      <t>ヒガシヒロシマシ</t>
    </rPh>
    <rPh sb="6" eb="9">
      <t>ソウジンコウ</t>
    </rPh>
    <rPh sb="10" eb="11">
      <t>ニン</t>
    </rPh>
    <phoneticPr fontId="3"/>
  </si>
  <si>
    <t>東広島市の
人口構成比</t>
    <rPh sb="0" eb="4">
      <t>ヒガシヒロシマシ</t>
    </rPh>
    <rPh sb="6" eb="8">
      <t>ジンコウ</t>
    </rPh>
    <rPh sb="8" eb="11">
      <t>コウセイヒ</t>
    </rPh>
    <phoneticPr fontId="3"/>
  </si>
  <si>
    <t>東広島市の人口</t>
    <rPh sb="0" eb="4">
      <t>ヒガシヒロシマシ</t>
    </rPh>
    <rPh sb="5" eb="7">
      <t>ジンコウ</t>
    </rPh>
    <phoneticPr fontId="3"/>
  </si>
  <si>
    <t>1970
(昭45)</t>
    <phoneticPr fontId="3"/>
  </si>
  <si>
    <t>年少人口構成比
（15歳未満）</t>
    <rPh sb="0" eb="2">
      <t>ネンショウ</t>
    </rPh>
    <rPh sb="2" eb="4">
      <t>ジンコウ</t>
    </rPh>
    <rPh sb="4" eb="7">
      <t>コウセイヒ</t>
    </rPh>
    <rPh sb="11" eb="12">
      <t>サイ</t>
    </rPh>
    <rPh sb="12" eb="14">
      <t>ミマン</t>
    </rPh>
    <phoneticPr fontId="3"/>
  </si>
  <si>
    <t>年少人口構成比
（15歳未満）</t>
    <rPh sb="2" eb="4">
      <t>ジンコウ</t>
    </rPh>
    <rPh sb="4" eb="7">
      <t>コウセイヒ</t>
    </rPh>
    <rPh sb="11" eb="12">
      <t>サイ</t>
    </rPh>
    <rPh sb="12" eb="14">
      <t>ミマン</t>
    </rPh>
    <phoneticPr fontId="3"/>
  </si>
  <si>
    <t>年少人口
（15歳未満）</t>
    <rPh sb="2" eb="4">
      <t>ジンコウ</t>
    </rPh>
    <rPh sb="8" eb="9">
      <t>サイ</t>
    </rPh>
    <rPh sb="9" eb="11">
      <t>ミマン</t>
    </rPh>
    <phoneticPr fontId="3"/>
  </si>
  <si>
    <t>年少人口構成比（15歳未満）　（広島県）</t>
    <rPh sb="2" eb="4">
      <t>ジンコウ</t>
    </rPh>
    <rPh sb="4" eb="7">
      <t>コウセイヒ</t>
    </rPh>
    <rPh sb="10" eb="11">
      <t>サイ</t>
    </rPh>
    <rPh sb="11" eb="13">
      <t>ミマン</t>
    </rPh>
    <phoneticPr fontId="3"/>
  </si>
  <si>
    <t>年少人口構成比（15歳未満）　（東広島市）</t>
    <rPh sb="2" eb="4">
      <t>ジンコウ</t>
    </rPh>
    <rPh sb="4" eb="7">
      <t>コウセイヒ</t>
    </rPh>
    <rPh sb="10" eb="11">
      <t>サイ</t>
    </rPh>
    <rPh sb="11" eb="13">
      <t>ミマン</t>
    </rPh>
    <phoneticPr fontId="3"/>
  </si>
  <si>
    <t>年少人口
構成比
（15歳未満）</t>
    <rPh sb="2" eb="4">
      <t>ジンコウ</t>
    </rPh>
    <rPh sb="5" eb="8">
      <t>コウセイヒ</t>
    </rPh>
    <rPh sb="12" eb="13">
      <t>サイ</t>
    </rPh>
    <rPh sb="13" eb="15">
      <t>ミマン</t>
    </rPh>
    <phoneticPr fontId="3"/>
  </si>
  <si>
    <t>注　平成24年7月の住民基本台帳法の改正により、外国人登録制度が廃止されたため、平成24年までは</t>
    <rPh sb="0" eb="1">
      <t>チュウ</t>
    </rPh>
    <rPh sb="2" eb="4">
      <t>ヘイセイ</t>
    </rPh>
    <rPh sb="6" eb="7">
      <t>ネン</t>
    </rPh>
    <rPh sb="8" eb="9">
      <t>ガツ</t>
    </rPh>
    <rPh sb="10" eb="12">
      <t>ジュウミン</t>
    </rPh>
    <rPh sb="12" eb="14">
      <t>キホン</t>
    </rPh>
    <rPh sb="14" eb="16">
      <t>ダイチョウ</t>
    </rPh>
    <rPh sb="16" eb="17">
      <t>ホウ</t>
    </rPh>
    <rPh sb="18" eb="20">
      <t>カイセイ</t>
    </rPh>
    <rPh sb="24" eb="26">
      <t>ガイコク</t>
    </rPh>
    <rPh sb="26" eb="27">
      <t>ジン</t>
    </rPh>
    <rPh sb="27" eb="29">
      <t>トウロク</t>
    </rPh>
    <rPh sb="29" eb="31">
      <t>セイド</t>
    </rPh>
    <rPh sb="32" eb="34">
      <t>ハイシ</t>
    </rPh>
    <phoneticPr fontId="3"/>
  </si>
  <si>
    <t>総人口　（広島県）</t>
    <rPh sb="0" eb="3">
      <t>ソウジンコウ</t>
    </rPh>
    <phoneticPr fontId="3"/>
  </si>
  <si>
    <t>総人口　（広島県）
※年齢不詳除く</t>
    <rPh sb="0" eb="3">
      <t>ソウジンコウ</t>
    </rPh>
    <rPh sb="11" eb="13">
      <t>ネンレイ</t>
    </rPh>
    <rPh sb="13" eb="15">
      <t>フショウ</t>
    </rPh>
    <rPh sb="15" eb="16">
      <t>ノゾ</t>
    </rPh>
    <phoneticPr fontId="3"/>
  </si>
  <si>
    <t xml:space="preserve">      外国人登録者数を加算した数値を、平成25年以降は住民基本台帳の外国人数を含んだ数値を表記</t>
    <rPh sb="9" eb="11">
      <t>トウロク</t>
    </rPh>
    <rPh sb="14" eb="16">
      <t>カサン</t>
    </rPh>
    <rPh sb="18" eb="20">
      <t>スウチ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phoneticPr fontId="37"/>
  </si>
  <si>
    <t>注　平成24年7月の住民基本台帳法の改正により、外国人登録制度が廃止されたため、住民基本</t>
    <rPh sb="0" eb="1">
      <t>チュウ</t>
    </rPh>
    <rPh sb="2" eb="4">
      <t>ヘイセイ</t>
    </rPh>
    <rPh sb="6" eb="7">
      <t>ネン</t>
    </rPh>
    <rPh sb="8" eb="9">
      <t>ガツ</t>
    </rPh>
    <rPh sb="10" eb="12">
      <t>ジュウミン</t>
    </rPh>
    <rPh sb="12" eb="14">
      <t>キホン</t>
    </rPh>
    <rPh sb="14" eb="16">
      <t>ダイチョウ</t>
    </rPh>
    <rPh sb="16" eb="17">
      <t>ホウ</t>
    </rPh>
    <rPh sb="18" eb="20">
      <t>カイセイ</t>
    </rPh>
    <rPh sb="24" eb="26">
      <t>ガイコク</t>
    </rPh>
    <rPh sb="26" eb="27">
      <t>ジン</t>
    </rPh>
    <rPh sb="27" eb="29">
      <t>トウロク</t>
    </rPh>
    <rPh sb="29" eb="31">
      <t>セイド</t>
    </rPh>
    <rPh sb="32" eb="34">
      <t>ハイシ</t>
    </rPh>
    <phoneticPr fontId="3"/>
  </si>
  <si>
    <t xml:space="preserve">      している。</t>
    <phoneticPr fontId="37"/>
  </si>
  <si>
    <t>注　年齢不詳者は含まれていない。</t>
    <rPh sb="0" eb="1">
      <t>チュウ</t>
    </rPh>
    <rPh sb="2" eb="4">
      <t>ネンレイ</t>
    </rPh>
    <rPh sb="4" eb="6">
      <t>フショウ</t>
    </rPh>
    <rPh sb="6" eb="7">
      <t>シャ</t>
    </rPh>
    <rPh sb="8" eb="9">
      <t>フク</t>
    </rPh>
    <phoneticPr fontId="3"/>
  </si>
  <si>
    <t xml:space="preserve">      台帳の外国人数を含んだ数値を表記している。</t>
    <phoneticPr fontId="3"/>
  </si>
  <si>
    <t>2009
（平21）</t>
  </si>
  <si>
    <t>2010
（平22）</t>
  </si>
  <si>
    <t>2011
（平23）</t>
  </si>
  <si>
    <t>2012
（平24）</t>
  </si>
  <si>
    <t>2013
（平25）</t>
  </si>
  <si>
    <t>2015
（平27）</t>
    <rPh sb="6" eb="7">
      <t>ヒラ</t>
    </rPh>
    <phoneticPr fontId="3"/>
  </si>
  <si>
    <t>注　広島県の人口は、平成24年度までは3月末現在、平成26年以降は1月1日現在の人口である。</t>
    <rPh sb="0" eb="1">
      <t>チュウ</t>
    </rPh>
    <rPh sb="2" eb="5">
      <t>ヒロシマケン</t>
    </rPh>
    <rPh sb="6" eb="8">
      <t>ジンコウ</t>
    </rPh>
    <rPh sb="10" eb="12">
      <t>ヘイセイ</t>
    </rPh>
    <rPh sb="14" eb="16">
      <t>ネンド</t>
    </rPh>
    <rPh sb="20" eb="21">
      <t>ガツ</t>
    </rPh>
    <rPh sb="21" eb="22">
      <t>マツ</t>
    </rPh>
    <rPh sb="22" eb="24">
      <t>ゲンザイ</t>
    </rPh>
    <rPh sb="25" eb="27">
      <t>ヘイセイ</t>
    </rPh>
    <rPh sb="29" eb="30">
      <t>ネン</t>
    </rPh>
    <rPh sb="30" eb="32">
      <t>イコウ</t>
    </rPh>
    <rPh sb="34" eb="35">
      <t>ガツ</t>
    </rPh>
    <rPh sb="36" eb="37">
      <t>ニチ</t>
    </rPh>
    <rPh sb="37" eb="39">
      <t>ゲンザイ</t>
    </rPh>
    <rPh sb="40" eb="42">
      <t>ジンコウ</t>
    </rPh>
    <phoneticPr fontId="3"/>
  </si>
  <si>
    <t>2014
（平26）</t>
  </si>
  <si>
    <t>県のデータは削除</t>
    <rPh sb="0" eb="1">
      <t>ケン</t>
    </rPh>
    <rPh sb="6" eb="8">
      <t>サクジョ</t>
    </rPh>
    <phoneticPr fontId="3"/>
  </si>
  <si>
    <t>※県のデータは削除</t>
    <rPh sb="1" eb="2">
      <t>ケン</t>
    </rPh>
    <rPh sb="7" eb="9">
      <t>サクジョ</t>
    </rPh>
    <phoneticPr fontId="3"/>
  </si>
  <si>
    <t>老年人口構成比（65歳以上）　</t>
    <rPh sb="0" eb="2">
      <t>ロウネン</t>
    </rPh>
    <rPh sb="2" eb="4">
      <t>ジンコウ</t>
    </rPh>
    <rPh sb="4" eb="7">
      <t>コウセイヒ</t>
    </rPh>
    <rPh sb="10" eb="13">
      <t>サイイジョウ</t>
    </rPh>
    <phoneticPr fontId="3"/>
  </si>
  <si>
    <t>生産年齢人口構成比（15～64歳）</t>
    <rPh sb="0" eb="2">
      <t>セイサン</t>
    </rPh>
    <rPh sb="2" eb="4">
      <t>ネンレイ</t>
    </rPh>
    <rPh sb="4" eb="6">
      <t>ジンコウ</t>
    </rPh>
    <rPh sb="6" eb="9">
      <t>コウセイヒ</t>
    </rPh>
    <rPh sb="15" eb="16">
      <t>サイ</t>
    </rPh>
    <phoneticPr fontId="3"/>
  </si>
  <si>
    <t>年少人口構成比（15歳未満）</t>
    <rPh sb="2" eb="4">
      <t>ジンコウ</t>
    </rPh>
    <rPh sb="4" eb="7">
      <t>コウセイヒ</t>
    </rPh>
    <rPh sb="10" eb="11">
      <t>サイ</t>
    </rPh>
    <rPh sb="11" eb="13">
      <t>ミマン</t>
    </rPh>
    <phoneticPr fontId="3"/>
  </si>
  <si>
    <t>老年人口構成比（65歳以上）</t>
    <rPh sb="0" eb="2">
      <t>ロウネン</t>
    </rPh>
    <rPh sb="2" eb="4">
      <t>ジンコウ</t>
    </rPh>
    <rPh sb="4" eb="7">
      <t>コウセイヒ</t>
    </rPh>
    <rPh sb="10" eb="13">
      <t>サイイジョウ</t>
    </rPh>
    <phoneticPr fontId="3"/>
  </si>
  <si>
    <t>図　　　　　　　表</t>
    <rPh sb="0" eb="1">
      <t>ズ</t>
    </rPh>
    <rPh sb="8" eb="9">
      <t>ヒョウ</t>
    </rPh>
    <phoneticPr fontId="3"/>
  </si>
  <si>
    <t>組替前</t>
    <rPh sb="0" eb="2">
      <t>クミカエ</t>
    </rPh>
    <rPh sb="2" eb="3">
      <t>マエ</t>
    </rPh>
    <phoneticPr fontId="3"/>
  </si>
  <si>
    <t>2000
（平12）</t>
    <rPh sb="6" eb="7">
      <t>ヘイ</t>
    </rPh>
    <phoneticPr fontId="3"/>
  </si>
  <si>
    <t>2005
(平17）</t>
    <rPh sb="6" eb="7">
      <t>ヘイ</t>
    </rPh>
    <phoneticPr fontId="3"/>
  </si>
  <si>
    <t>2010
（平22）</t>
    <rPh sb="6" eb="7">
      <t>ヘイ</t>
    </rPh>
    <phoneticPr fontId="3"/>
  </si>
  <si>
    <t>経営耕地面積</t>
    <rPh sb="0" eb="2">
      <t>ケイエイ</t>
    </rPh>
    <rPh sb="2" eb="4">
      <t>コウチ</t>
    </rPh>
    <rPh sb="4" eb="6">
      <t>メンセキ</t>
    </rPh>
    <phoneticPr fontId="3"/>
  </si>
  <si>
    <t>専業</t>
    <rPh sb="0" eb="2">
      <t>センギョウ</t>
    </rPh>
    <phoneticPr fontId="3"/>
  </si>
  <si>
    <t>第1種兼業</t>
    <rPh sb="0" eb="1">
      <t>ダイ</t>
    </rPh>
    <rPh sb="2" eb="3">
      <t>シュ</t>
    </rPh>
    <rPh sb="3" eb="5">
      <t>ケンギョウ</t>
    </rPh>
    <phoneticPr fontId="3"/>
  </si>
  <si>
    <t>第2種兼業</t>
    <rPh sb="0" eb="1">
      <t>ダイ</t>
    </rPh>
    <rPh sb="1" eb="3">
      <t>ニシュ</t>
    </rPh>
    <rPh sb="3" eb="5">
      <t>ケンギョウ</t>
    </rPh>
    <phoneticPr fontId="3"/>
  </si>
  <si>
    <t>自給的農家</t>
    <rPh sb="0" eb="3">
      <t>ジキュウテキ</t>
    </rPh>
    <rPh sb="3" eb="4">
      <t>ノウ</t>
    </rPh>
    <rPh sb="4" eb="5">
      <t>イエ</t>
    </rPh>
    <phoneticPr fontId="3"/>
  </si>
  <si>
    <t>計</t>
    <rPh sb="0" eb="1">
      <t>ケイ</t>
    </rPh>
    <phoneticPr fontId="3"/>
  </si>
  <si>
    <t xml:space="preserve"> </t>
    <phoneticPr fontId="3"/>
  </si>
  <si>
    <t>14歳以下</t>
    <rPh sb="2" eb="5">
      <t>サイイカ</t>
    </rPh>
    <phoneticPr fontId="3"/>
  </si>
  <si>
    <t>15歳～44歳</t>
    <rPh sb="2" eb="3">
      <t>サイ</t>
    </rPh>
    <rPh sb="6" eb="7">
      <t>サイ</t>
    </rPh>
    <phoneticPr fontId="3"/>
  </si>
  <si>
    <t>45歳～54歳</t>
    <phoneticPr fontId="3"/>
  </si>
  <si>
    <t>55歳～64歳</t>
    <phoneticPr fontId="3"/>
  </si>
  <si>
    <t>65歳以上</t>
    <rPh sb="2" eb="5">
      <t>サイイジョウ</t>
    </rPh>
    <phoneticPr fontId="3"/>
  </si>
  <si>
    <t>2001
（平13）</t>
    <rPh sb="6" eb="7">
      <t>ヘイ</t>
    </rPh>
    <phoneticPr fontId="48"/>
  </si>
  <si>
    <t>2006
（平18）</t>
    <rPh sb="6" eb="7">
      <t>ヘイ</t>
    </rPh>
    <phoneticPr fontId="48"/>
  </si>
  <si>
    <t>2012
（平24）</t>
    <rPh sb="6" eb="7">
      <t>ヘイ</t>
    </rPh>
    <phoneticPr fontId="48"/>
  </si>
  <si>
    <t>従業者数</t>
    <rPh sb="0" eb="2">
      <t>ジュウギョウ</t>
    </rPh>
    <rPh sb="2" eb="3">
      <t>シャ</t>
    </rPh>
    <rPh sb="3" eb="4">
      <t>カズ</t>
    </rPh>
    <phoneticPr fontId="48"/>
  </si>
  <si>
    <t>事業所数</t>
    <rPh sb="0" eb="3">
      <t>ジギョウショ</t>
    </rPh>
    <rPh sb="3" eb="4">
      <t>スウ</t>
    </rPh>
    <phoneticPr fontId="48"/>
  </si>
  <si>
    <t>（単位：％）</t>
    <phoneticPr fontId="48"/>
  </si>
  <si>
    <t>（単位：所、％）</t>
    <phoneticPr fontId="48"/>
  </si>
  <si>
    <t>（単位：人、％）</t>
    <rPh sb="4" eb="5">
      <t>ヒト</t>
    </rPh>
    <phoneticPr fontId="48"/>
  </si>
  <si>
    <t>産　　　　業</t>
    <rPh sb="0" eb="1">
      <t>サン</t>
    </rPh>
    <rPh sb="5" eb="6">
      <t>ギョウ</t>
    </rPh>
    <phoneticPr fontId="48"/>
  </si>
  <si>
    <t>事業所数</t>
  </si>
  <si>
    <t>構成比</t>
    <rPh sb="0" eb="2">
      <t>コウセイ</t>
    </rPh>
    <rPh sb="2" eb="3">
      <t>ヒ</t>
    </rPh>
    <phoneticPr fontId="48"/>
  </si>
  <si>
    <t>従業者数</t>
    <rPh sb="0" eb="3">
      <t>ジュウギョウシャ</t>
    </rPh>
    <rPh sb="3" eb="4">
      <t>スウ</t>
    </rPh>
    <phoneticPr fontId="48"/>
  </si>
  <si>
    <t>総数</t>
    <rPh sb="0" eb="2">
      <t>ソウスウ</t>
    </rPh>
    <phoneticPr fontId="48"/>
  </si>
  <si>
    <t>農林漁業</t>
  </si>
  <si>
    <t>建設業</t>
  </si>
  <si>
    <t>製造業</t>
  </si>
  <si>
    <t>運輸業、郵便業</t>
  </si>
  <si>
    <t>卸売・小売業</t>
  </si>
  <si>
    <t>不動産業、物品賃借業</t>
  </si>
  <si>
    <t>学術研究、専門・技術サービス業</t>
  </si>
  <si>
    <t>宿泊業、飲食サービス業</t>
  </si>
  <si>
    <t>生活関連サービス業、娯楽業</t>
  </si>
  <si>
    <t>教育，学習支援業</t>
  </si>
  <si>
    <t>医療，福祉</t>
  </si>
  <si>
    <t>その他</t>
    <rPh sb="2" eb="3">
      <t>タ</t>
    </rPh>
    <phoneticPr fontId="48"/>
  </si>
  <si>
    <t>その他</t>
  </si>
  <si>
    <t>1976
(昭51)</t>
    <rPh sb="6" eb="7">
      <t>ショウ</t>
    </rPh>
    <phoneticPr fontId="37"/>
  </si>
  <si>
    <t>1979
(昭54)</t>
    <rPh sb="6" eb="7">
      <t>ショウ</t>
    </rPh>
    <phoneticPr fontId="37"/>
  </si>
  <si>
    <t>1982
(昭57)</t>
    <rPh sb="6" eb="7">
      <t>ショウ</t>
    </rPh>
    <phoneticPr fontId="37"/>
  </si>
  <si>
    <t>1985
(昭60)</t>
    <rPh sb="6" eb="7">
      <t>ショウ</t>
    </rPh>
    <phoneticPr fontId="37"/>
  </si>
  <si>
    <t>1988
(昭63)</t>
    <rPh sb="6" eb="7">
      <t>ショウ</t>
    </rPh>
    <phoneticPr fontId="37"/>
  </si>
  <si>
    <t>1991
(平 3)</t>
    <rPh sb="6" eb="7">
      <t>ヘイ</t>
    </rPh>
    <phoneticPr fontId="37"/>
  </si>
  <si>
    <t>1994
(平 6)</t>
    <rPh sb="6" eb="7">
      <t>ヘイ</t>
    </rPh>
    <phoneticPr fontId="37"/>
  </si>
  <si>
    <t>1997
(平 9)</t>
    <rPh sb="6" eb="7">
      <t>ヘイ</t>
    </rPh>
    <phoneticPr fontId="37"/>
  </si>
  <si>
    <t>2002
(平14)</t>
    <rPh sb="6" eb="7">
      <t>ヘイ</t>
    </rPh>
    <phoneticPr fontId="37"/>
  </si>
  <si>
    <t>2004
(平16)</t>
    <rPh sb="6" eb="7">
      <t>ヘイ</t>
    </rPh>
    <phoneticPr fontId="37"/>
  </si>
  <si>
    <t>2007
(平19)</t>
    <rPh sb="6" eb="7">
      <t>ヘイ</t>
    </rPh>
    <phoneticPr fontId="37"/>
  </si>
  <si>
    <t>2012
(平24)</t>
    <rPh sb="6" eb="7">
      <t>ヘイ</t>
    </rPh>
    <phoneticPr fontId="37"/>
  </si>
  <si>
    <t>従業者数</t>
    <rPh sb="0" eb="1">
      <t>ジュウ</t>
    </rPh>
    <rPh sb="1" eb="4">
      <t>ギョウシャスウ</t>
    </rPh>
    <phoneticPr fontId="48"/>
  </si>
  <si>
    <t>年間販売額</t>
    <rPh sb="0" eb="2">
      <t>ネンカン</t>
    </rPh>
    <rPh sb="2" eb="4">
      <t>ハンバイ</t>
    </rPh>
    <rPh sb="4" eb="5">
      <t>ガク</t>
    </rPh>
    <phoneticPr fontId="48"/>
  </si>
  <si>
    <t>年間販売額</t>
    <phoneticPr fontId="37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</si>
  <si>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37"/>
  </si>
  <si>
    <t>事 業 所 数</t>
    <rPh sb="0" eb="1">
      <t>コト</t>
    </rPh>
    <rPh sb="2" eb="3">
      <t>ギョウ</t>
    </rPh>
    <rPh sb="4" eb="5">
      <t>ショ</t>
    </rPh>
    <rPh sb="6" eb="7">
      <t>カズ</t>
    </rPh>
    <phoneticPr fontId="37"/>
  </si>
  <si>
    <t>卸売業</t>
    <rPh sb="0" eb="2">
      <t>オロシウ</t>
    </rPh>
    <rPh sb="2" eb="3">
      <t>ギョウ</t>
    </rPh>
    <phoneticPr fontId="37"/>
  </si>
  <si>
    <t>各種商品小売</t>
    <rPh sb="0" eb="2">
      <t>カクシュ</t>
    </rPh>
    <rPh sb="2" eb="4">
      <t>ショウヒン</t>
    </rPh>
    <rPh sb="4" eb="6">
      <t>コウリ</t>
    </rPh>
    <phoneticPr fontId="37"/>
  </si>
  <si>
    <t>織物・衣類小売</t>
    <rPh sb="0" eb="2">
      <t>オリモノ</t>
    </rPh>
    <rPh sb="3" eb="5">
      <t>イルイ</t>
    </rPh>
    <rPh sb="5" eb="7">
      <t>コウリ</t>
    </rPh>
    <phoneticPr fontId="37"/>
  </si>
  <si>
    <t>飲食料品小売</t>
    <rPh sb="0" eb="2">
      <t>インショク</t>
    </rPh>
    <rPh sb="2" eb="3">
      <t>リョウ</t>
    </rPh>
    <rPh sb="3" eb="4">
      <t>シナ</t>
    </rPh>
    <rPh sb="4" eb="6">
      <t>コウリ</t>
    </rPh>
    <phoneticPr fontId="37"/>
  </si>
  <si>
    <t>機械器具小売</t>
    <rPh sb="0" eb="2">
      <t>キカイ</t>
    </rPh>
    <rPh sb="2" eb="4">
      <t>キグ</t>
    </rPh>
    <rPh sb="4" eb="6">
      <t>コウリ</t>
    </rPh>
    <phoneticPr fontId="37"/>
  </si>
  <si>
    <t>その他の小売</t>
    <rPh sb="2" eb="3">
      <t>タ</t>
    </rPh>
    <rPh sb="4" eb="6">
      <t>コウリ</t>
    </rPh>
    <phoneticPr fontId="37"/>
  </si>
  <si>
    <t>無店舗小売</t>
    <rPh sb="0" eb="3">
      <t>ムテンポ</t>
    </rPh>
    <rPh sb="3" eb="5">
      <t>コウリ</t>
    </rPh>
    <phoneticPr fontId="37"/>
  </si>
  <si>
    <t>自動車・自転車小売</t>
    <rPh sb="0" eb="3">
      <t>ジドウシャ</t>
    </rPh>
    <rPh sb="4" eb="7">
      <t>ジテンシャ</t>
    </rPh>
    <rPh sb="7" eb="9">
      <t>コウリ</t>
    </rPh>
    <phoneticPr fontId="37"/>
  </si>
  <si>
    <t>家具・建具小売</t>
    <rPh sb="0" eb="2">
      <t>カグ</t>
    </rPh>
    <rPh sb="3" eb="4">
      <t>ケン</t>
    </rPh>
    <rPh sb="4" eb="5">
      <t>グ</t>
    </rPh>
    <rPh sb="5" eb="7">
      <t>コウリ</t>
    </rPh>
    <phoneticPr fontId="37"/>
  </si>
  <si>
    <t>持ち家</t>
    <rPh sb="0" eb="1">
      <t>モ</t>
    </rPh>
    <rPh sb="2" eb="3">
      <t>イエ</t>
    </rPh>
    <phoneticPr fontId="37"/>
  </si>
  <si>
    <t>公営・公団・
公社の借家</t>
    <rPh sb="0" eb="2">
      <t>コウエイ</t>
    </rPh>
    <rPh sb="3" eb="4">
      <t>コウ</t>
    </rPh>
    <rPh sb="4" eb="5">
      <t>ダン</t>
    </rPh>
    <rPh sb="7" eb="8">
      <t>コウ</t>
    </rPh>
    <rPh sb="8" eb="9">
      <t>シャ</t>
    </rPh>
    <rPh sb="10" eb="12">
      <t>シャクヤ</t>
    </rPh>
    <phoneticPr fontId="37"/>
  </si>
  <si>
    <t>民営の借家</t>
    <rPh sb="0" eb="2">
      <t>ミンエイ</t>
    </rPh>
    <rPh sb="3" eb="5">
      <t>シャクヤ</t>
    </rPh>
    <phoneticPr fontId="37"/>
  </si>
  <si>
    <t>給与住宅</t>
    <rPh sb="0" eb="2">
      <t>キュウヨ</t>
    </rPh>
    <rPh sb="2" eb="4">
      <t>ジュウタク</t>
    </rPh>
    <phoneticPr fontId="37"/>
  </si>
  <si>
    <t>2000
(平12）</t>
    <rPh sb="6" eb="7">
      <t>ヒラ</t>
    </rPh>
    <phoneticPr fontId="37"/>
  </si>
  <si>
    <t>2005
(平17）</t>
    <rPh sb="6" eb="7">
      <t>ヒラ</t>
    </rPh>
    <phoneticPr fontId="37"/>
  </si>
  <si>
    <t>2010
(平22）</t>
    <rPh sb="6" eb="7">
      <t>ヒラ</t>
    </rPh>
    <phoneticPr fontId="37"/>
  </si>
  <si>
    <t>一戸建</t>
    <rPh sb="0" eb="2">
      <t>イッコ</t>
    </rPh>
    <rPh sb="2" eb="3">
      <t>ダ</t>
    </rPh>
    <phoneticPr fontId="37"/>
  </si>
  <si>
    <t>長屋建</t>
    <rPh sb="0" eb="2">
      <t>ナガヤ</t>
    </rPh>
    <rPh sb="2" eb="3">
      <t>タ</t>
    </rPh>
    <phoneticPr fontId="37"/>
  </si>
  <si>
    <t>共同住宅
１，2階建</t>
    <rPh sb="0" eb="2">
      <t>キョウドウ</t>
    </rPh>
    <rPh sb="2" eb="4">
      <t>ジュウタク</t>
    </rPh>
    <rPh sb="8" eb="10">
      <t>カイダ</t>
    </rPh>
    <phoneticPr fontId="37"/>
  </si>
  <si>
    <t>共同住宅
3～5階建</t>
    <rPh sb="0" eb="2">
      <t>キョウドウ</t>
    </rPh>
    <rPh sb="2" eb="4">
      <t>ジュウタク</t>
    </rPh>
    <rPh sb="8" eb="10">
      <t>カイダ</t>
    </rPh>
    <phoneticPr fontId="37"/>
  </si>
  <si>
    <t>共同住宅
6～10階建</t>
    <rPh sb="0" eb="2">
      <t>キョウドウ</t>
    </rPh>
    <rPh sb="2" eb="4">
      <t>ジュウタク</t>
    </rPh>
    <rPh sb="9" eb="10">
      <t>カイ</t>
    </rPh>
    <rPh sb="10" eb="11">
      <t>タ</t>
    </rPh>
    <phoneticPr fontId="37"/>
  </si>
  <si>
    <t>共同住宅
11階建以上</t>
    <rPh sb="0" eb="2">
      <t>キョウドウ</t>
    </rPh>
    <rPh sb="2" eb="4">
      <t>ジュウタク</t>
    </rPh>
    <rPh sb="7" eb="8">
      <t>カイ</t>
    </rPh>
    <rPh sb="8" eb="9">
      <t>タ</t>
    </rPh>
    <rPh sb="9" eb="11">
      <t>イジョウ</t>
    </rPh>
    <phoneticPr fontId="37"/>
  </si>
  <si>
    <t>その他</t>
    <rPh sb="2" eb="3">
      <t>タ</t>
    </rPh>
    <phoneticPr fontId="37"/>
  </si>
  <si>
    <t>国勢調査</t>
    <rPh sb="0" eb="2">
      <t>コクセイ</t>
    </rPh>
    <rPh sb="2" eb="4">
      <t>チョウサ</t>
    </rPh>
    <phoneticPr fontId="37"/>
  </si>
  <si>
    <t>1995
（平7）</t>
    <rPh sb="6" eb="7">
      <t>ヘイ</t>
    </rPh>
    <phoneticPr fontId="59"/>
  </si>
  <si>
    <t>2000
（平12）</t>
    <rPh sb="6" eb="7">
      <t>ヘイ</t>
    </rPh>
    <phoneticPr fontId="59"/>
  </si>
  <si>
    <t>2005
(平17）</t>
    <rPh sb="6" eb="7">
      <t>ヘイ</t>
    </rPh>
    <phoneticPr fontId="59"/>
  </si>
  <si>
    <t>2010
(平22）</t>
    <rPh sb="6" eb="7">
      <t>ヘイ</t>
    </rPh>
    <phoneticPr fontId="59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</si>
  <si>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59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</si>
  <si>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59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</si>
  <si>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59"/>
  </si>
  <si>
    <t xml:space="preserve"> </t>
    <phoneticPr fontId="59"/>
  </si>
  <si>
    <t>男</t>
    <rPh sb="0" eb="1">
      <t>オトコ</t>
    </rPh>
    <phoneticPr fontId="59"/>
  </si>
  <si>
    <t>女</t>
    <rPh sb="0" eb="1">
      <t>オンナ</t>
    </rPh>
    <phoneticPr fontId="59"/>
  </si>
  <si>
    <t>第1次産業</t>
    <rPh sb="0" eb="1">
      <t>ダイ</t>
    </rPh>
    <rPh sb="2" eb="3">
      <t>ジ</t>
    </rPh>
    <rPh sb="3" eb="5">
      <t>サンギョウ</t>
    </rPh>
    <phoneticPr fontId="59"/>
  </si>
  <si>
    <t>第2次産業</t>
    <rPh sb="0" eb="1">
      <t>ダイ</t>
    </rPh>
    <rPh sb="2" eb="3">
      <t>ジ</t>
    </rPh>
    <rPh sb="3" eb="5">
      <t>サンギョウ</t>
    </rPh>
    <phoneticPr fontId="59"/>
  </si>
  <si>
    <t>第3次産業</t>
    <rPh sb="0" eb="1">
      <t>ダイ</t>
    </rPh>
    <rPh sb="2" eb="3">
      <t>ジ</t>
    </rPh>
    <rPh sb="3" eb="5">
      <t>サンギョウ</t>
    </rPh>
    <phoneticPr fontId="59"/>
  </si>
  <si>
    <t>15～19歳</t>
    <rPh sb="5" eb="6">
      <t>サイ</t>
    </rPh>
    <phoneticPr fontId="59"/>
  </si>
  <si>
    <t>20～24歳</t>
    <rPh sb="5" eb="6">
      <t>サイ</t>
    </rPh>
    <phoneticPr fontId="59"/>
  </si>
  <si>
    <t>25～29歳</t>
    <rPh sb="5" eb="6">
      <t>サイ</t>
    </rPh>
    <phoneticPr fontId="59"/>
  </si>
  <si>
    <t>30～34歳</t>
    <rPh sb="5" eb="6">
      <t>サイ</t>
    </rPh>
    <phoneticPr fontId="59"/>
  </si>
  <si>
    <t>35～39歳</t>
    <rPh sb="5" eb="6">
      <t>サイ</t>
    </rPh>
    <phoneticPr fontId="59"/>
  </si>
  <si>
    <t>40～44歳</t>
    <rPh sb="5" eb="6">
      <t>サイ</t>
    </rPh>
    <phoneticPr fontId="59"/>
  </si>
  <si>
    <t>45～49歳</t>
    <rPh sb="5" eb="6">
      <t>サイ</t>
    </rPh>
    <phoneticPr fontId="59"/>
  </si>
  <si>
    <t>50～54歳</t>
    <rPh sb="5" eb="6">
      <t>サイ</t>
    </rPh>
    <phoneticPr fontId="59"/>
  </si>
  <si>
    <t>55～59歳</t>
    <rPh sb="5" eb="6">
      <t>サイ</t>
    </rPh>
    <phoneticPr fontId="59"/>
  </si>
  <si>
    <t>60～64歳</t>
    <rPh sb="5" eb="6">
      <t>サイ</t>
    </rPh>
    <phoneticPr fontId="59"/>
  </si>
  <si>
    <t>65～69歳</t>
    <rPh sb="5" eb="6">
      <t>サイ</t>
    </rPh>
    <phoneticPr fontId="59"/>
  </si>
  <si>
    <t>70～74歳</t>
    <rPh sb="5" eb="6">
      <t>サイ</t>
    </rPh>
    <phoneticPr fontId="59"/>
  </si>
  <si>
    <t>75～79歳</t>
    <rPh sb="5" eb="6">
      <t>サイ</t>
    </rPh>
    <phoneticPr fontId="59"/>
  </si>
  <si>
    <t>80～84歳</t>
    <rPh sb="5" eb="6">
      <t>サイ</t>
    </rPh>
    <phoneticPr fontId="59"/>
  </si>
  <si>
    <t>85歳以上</t>
    <rPh sb="2" eb="3">
      <t>サイ</t>
    </rPh>
    <rPh sb="3" eb="5">
      <t>イジョウ</t>
    </rPh>
    <phoneticPr fontId="59"/>
  </si>
  <si>
    <t>合計</t>
    <rPh sb="0" eb="2">
      <t>ゴウケイ</t>
    </rPh>
    <phoneticPr fontId="59"/>
  </si>
  <si>
    <t>総計</t>
    <rPh sb="0" eb="2">
      <t>ソウケイ</t>
    </rPh>
    <phoneticPr fontId="59"/>
  </si>
  <si>
    <t>2016（平成28）年3月31日現在（住民基本台帳）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ジュウミン</t>
    </rPh>
    <rPh sb="21" eb="23">
      <t>キホン</t>
    </rPh>
    <rPh sb="23" eb="25">
      <t>ダイチョウ</t>
    </rPh>
    <phoneticPr fontId="3"/>
  </si>
  <si>
    <t>2016
（平28）</t>
    <rPh sb="6" eb="7">
      <t>ヒラ</t>
    </rPh>
    <phoneticPr fontId="3"/>
  </si>
  <si>
    <t>H28.3</t>
    <phoneticPr fontId="3"/>
  </si>
  <si>
    <t>2014
（平26）</t>
    <rPh sb="6" eb="7">
      <t>ヘイ</t>
    </rPh>
    <phoneticPr fontId="48"/>
  </si>
  <si>
    <t>年間販売額
3036億円</t>
    <rPh sb="10" eb="12">
      <t>オクエン</t>
    </rPh>
    <phoneticPr fontId="37"/>
  </si>
  <si>
    <t>従 業 者 数
11202人</t>
    <rPh sb="0" eb="1">
      <t>ジュウ</t>
    </rPh>
    <rPh sb="2" eb="3">
      <t>ギョウ</t>
    </rPh>
    <rPh sb="4" eb="5">
      <t>シャ</t>
    </rPh>
    <rPh sb="6" eb="7">
      <t>スウ</t>
    </rPh>
    <rPh sb="13" eb="14">
      <t>ニン</t>
    </rPh>
    <phoneticPr fontId="37"/>
  </si>
  <si>
    <t>事 業 所 数
1260店</t>
    <rPh sb="0" eb="1">
      <t>コト</t>
    </rPh>
    <rPh sb="2" eb="3">
      <t>ギョウ</t>
    </rPh>
    <rPh sb="4" eb="5">
      <t>ショ</t>
    </rPh>
    <rPh sb="6" eb="7">
      <t>カズ</t>
    </rPh>
    <rPh sb="12" eb="13">
      <t>ミセ</t>
    </rPh>
    <phoneticPr fontId="37"/>
  </si>
  <si>
    <t>従 業 所</t>
    <rPh sb="0" eb="1">
      <t>ジュウ</t>
    </rPh>
    <rPh sb="2" eb="3">
      <t>ギョウ</t>
    </rPh>
    <rPh sb="4" eb="5">
      <t>ショ</t>
    </rPh>
    <phoneticPr fontId="37"/>
  </si>
  <si>
    <t>　・億円</t>
    <rPh sb="2" eb="4">
      <t>オクエン</t>
    </rPh>
    <phoneticPr fontId="3"/>
  </si>
  <si>
    <t>2015
（平27）</t>
    <rPh sb="6" eb="7">
      <t>ヘイ</t>
    </rPh>
    <phoneticPr fontId="3"/>
  </si>
  <si>
    <t>男
6,039人</t>
    <rPh sb="0" eb="1">
      <t>オトコ</t>
    </rPh>
    <rPh sb="7" eb="8">
      <t>ニン</t>
    </rPh>
    <phoneticPr fontId="3"/>
  </si>
  <si>
    <t>女
6,319人</t>
    <rPh sb="0" eb="1">
      <t>オンナ</t>
    </rPh>
    <rPh sb="7" eb="8">
      <t>ニン</t>
    </rPh>
    <phoneticPr fontId="3"/>
  </si>
  <si>
    <t>H27</t>
    <phoneticPr fontId="3"/>
  </si>
  <si>
    <t>2015年農林業センサス（第３章参照）</t>
    <rPh sb="4" eb="5">
      <t>ネン</t>
    </rPh>
    <rPh sb="5" eb="8">
      <t>ノウリンギョウ</t>
    </rPh>
    <rPh sb="13" eb="14">
      <t>ダイ</t>
    </rPh>
    <rPh sb="15" eb="16">
      <t>ショウ</t>
    </rPh>
    <rPh sb="16" eb="18">
      <t>サンショウ</t>
    </rPh>
    <phoneticPr fontId="3"/>
  </si>
  <si>
    <t xml:space="preserve">        台帳の外国人数を含んだ数値を表記しています。</t>
    <phoneticPr fontId="3"/>
  </si>
  <si>
    <t xml:space="preserve">        外国人登録者数を加算した数値を、平成25年以降は住民基本台帳の外国人数を含んだ数値を表記</t>
    <rPh sb="11" eb="13">
      <t>トウロク</t>
    </rPh>
    <rPh sb="16" eb="18">
      <t>カサン</t>
    </rPh>
    <rPh sb="20" eb="22">
      <t>スウチ</t>
    </rPh>
    <rPh sb="24" eb="26">
      <t>ヘイセイ</t>
    </rPh>
    <rPh sb="28" eb="29">
      <t>ネン</t>
    </rPh>
    <rPh sb="29" eb="31">
      <t>イコウ</t>
    </rPh>
    <rPh sb="32" eb="34">
      <t>ジュウミン</t>
    </rPh>
    <rPh sb="34" eb="36">
      <t>キホン</t>
    </rPh>
    <phoneticPr fontId="37"/>
  </si>
  <si>
    <t xml:space="preserve">        しています。</t>
    <phoneticPr fontId="37"/>
  </si>
  <si>
    <t>注  　平成24年7月の住民基本台帳法の改正により、外国人登録制度が廃止されたため、平成24年までは</t>
    <rPh sb="0" eb="1">
      <t>チュウ</t>
    </rPh>
    <rPh sb="4" eb="6">
      <t>ヘイセイ</t>
    </rPh>
    <rPh sb="8" eb="9">
      <t>ネン</t>
    </rPh>
    <rPh sb="10" eb="11">
      <t>ガツ</t>
    </rPh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カイセイ</t>
    </rPh>
    <rPh sb="26" eb="28">
      <t>ガイコク</t>
    </rPh>
    <rPh sb="28" eb="29">
      <t>ジン</t>
    </rPh>
    <rPh sb="29" eb="31">
      <t>トウロク</t>
    </rPh>
    <rPh sb="31" eb="33">
      <t>セイド</t>
    </rPh>
    <rPh sb="34" eb="36">
      <t>ハイシ</t>
    </rPh>
    <phoneticPr fontId="3"/>
  </si>
  <si>
    <t>注　年齢不詳者は含まれていません。</t>
    <rPh sb="0" eb="1">
      <t>チュウ</t>
    </rPh>
    <rPh sb="2" eb="4">
      <t>ネンレイ</t>
    </rPh>
    <rPh sb="4" eb="6">
      <t>フショウ</t>
    </rPh>
    <rPh sb="6" eb="7">
      <t>シャ</t>
    </rPh>
    <rPh sb="8" eb="9">
      <t>フク</t>
    </rPh>
    <phoneticPr fontId="3"/>
  </si>
  <si>
    <t>注  　平成24年7月の住民基本台帳法の改正により、外国人登録制度が廃止されたため、住民基本</t>
    <rPh sb="0" eb="1">
      <t>チュウ</t>
    </rPh>
    <rPh sb="4" eb="6">
      <t>ヘイセイ</t>
    </rPh>
    <rPh sb="8" eb="9">
      <t>ネン</t>
    </rPh>
    <rPh sb="10" eb="11">
      <t>ガツ</t>
    </rPh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カイセイ</t>
    </rPh>
    <rPh sb="26" eb="28">
      <t>ガイコク</t>
    </rPh>
    <rPh sb="28" eb="29">
      <t>ジン</t>
    </rPh>
    <rPh sb="29" eb="31">
      <t>トウロク</t>
    </rPh>
    <rPh sb="31" eb="33">
      <t>セイド</t>
    </rPh>
    <rPh sb="34" eb="36">
      <t>ハイシ</t>
    </rPh>
    <phoneticPr fontId="3"/>
  </si>
  <si>
    <t>　　　注 　過去に遡り合併後の市域で数字を組み替えたものです。</t>
    <rPh sb="9" eb="10">
      <t>サカノボ</t>
    </rPh>
    <phoneticPr fontId="59"/>
  </si>
  <si>
    <t>　　　　注1　過去に遡り合併後の市域で数字を組み替えたものです。</t>
    <phoneticPr fontId="3"/>
  </si>
  <si>
    <t>　　　　　 2   第1種兼業…農業を主とする兼業農家</t>
    <rPh sb="10" eb="11">
      <t>ダイ</t>
    </rPh>
    <rPh sb="12" eb="13">
      <t>シュ</t>
    </rPh>
    <rPh sb="13" eb="15">
      <t>ケンギョウ</t>
    </rPh>
    <rPh sb="16" eb="18">
      <t>ノウギョウ</t>
    </rPh>
    <rPh sb="19" eb="20">
      <t>シュ</t>
    </rPh>
    <rPh sb="23" eb="25">
      <t>ケンギョウ</t>
    </rPh>
    <rPh sb="25" eb="27">
      <t>ノウカ</t>
    </rPh>
    <phoneticPr fontId="3"/>
  </si>
  <si>
    <t>　　　　　 3　 第2種兼業…農業以外を主とする兼業農家</t>
    <rPh sb="9" eb="10">
      <t>ダイ</t>
    </rPh>
    <rPh sb="11" eb="12">
      <t>シュ</t>
    </rPh>
    <rPh sb="12" eb="14">
      <t>ケンギョウ</t>
    </rPh>
    <rPh sb="15" eb="17">
      <t>ノウギョウ</t>
    </rPh>
    <rPh sb="17" eb="19">
      <t>イガイ</t>
    </rPh>
    <rPh sb="20" eb="21">
      <t>シュ</t>
    </rPh>
    <rPh sb="24" eb="26">
      <t>ケンギョウ</t>
    </rPh>
    <rPh sb="26" eb="28">
      <t>ノウカ</t>
    </rPh>
    <phoneticPr fontId="3"/>
  </si>
  <si>
    <t>　　　　   4　 自給的農家…経営耕地面積が30a未満かつ農産物販売金額が50万円未満の農家</t>
    <rPh sb="10" eb="13">
      <t>ジキュウテキ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ミマン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ミマン</t>
    </rPh>
    <rPh sb="45" eb="47">
      <t>ノウカ</t>
    </rPh>
    <phoneticPr fontId="3"/>
  </si>
  <si>
    <t xml:space="preserve">            注1　過去に遡り、合併後の市域で数字を組み替えたものです。</t>
    <phoneticPr fontId="48"/>
  </si>
  <si>
    <t>2015
(平27)</t>
    <rPh sb="6" eb="7">
      <t>ヒラ</t>
    </rPh>
    <phoneticPr fontId="3"/>
  </si>
  <si>
    <t>2017
（平29）</t>
    <rPh sb="6" eb="7">
      <t>ヒラ</t>
    </rPh>
    <phoneticPr fontId="3"/>
  </si>
  <si>
    <t>1975
(昭50)</t>
    <phoneticPr fontId="3"/>
  </si>
  <si>
    <t>2015（平成27）年10月1日現在　国勢調査　（第２章の７参照）</t>
    <rPh sb="5" eb="7">
      <t>ヘイセイ</t>
    </rPh>
    <rPh sb="10" eb="11">
      <t>ネン</t>
    </rPh>
    <rPh sb="13" eb="14">
      <t>ガツ</t>
    </rPh>
    <rPh sb="15" eb="18">
      <t>ニチゲンザイ</t>
    </rPh>
    <rPh sb="19" eb="21">
      <t>コクセイ</t>
    </rPh>
    <rPh sb="21" eb="23">
      <t>チョウサ</t>
    </rPh>
    <phoneticPr fontId="3"/>
  </si>
  <si>
    <t>2017（平成29）年3月末現在　住民基本台帳　（第２章の８参照）</t>
    <rPh sb="5" eb="7">
      <t>ヘイセイ</t>
    </rPh>
    <rPh sb="10" eb="11">
      <t>ネン</t>
    </rPh>
    <rPh sb="12" eb="13">
      <t>ガツ</t>
    </rPh>
    <rPh sb="13" eb="14">
      <t>マツ</t>
    </rPh>
    <rPh sb="14" eb="16">
      <t>ゲンザイ</t>
    </rPh>
    <rPh sb="17" eb="19">
      <t>ジュウミン</t>
    </rPh>
    <rPh sb="19" eb="21">
      <t>キホン</t>
    </rPh>
    <rPh sb="21" eb="23">
      <t>ダイチョウ</t>
    </rPh>
    <phoneticPr fontId="3"/>
  </si>
  <si>
    <t>2015
(平27）</t>
    <rPh sb="6" eb="7">
      <t>ヒラ</t>
    </rPh>
    <phoneticPr fontId="37"/>
  </si>
  <si>
    <t>2015
(平27）</t>
    <rPh sb="6" eb="7">
      <t>ヘイ</t>
    </rPh>
    <phoneticPr fontId="59"/>
  </si>
  <si>
    <t>2017（平成29）年3月31日現在（住民基本台帳）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ジュウミン</t>
    </rPh>
    <rPh sb="21" eb="23">
      <t>キホン</t>
    </rPh>
    <rPh sb="23" eb="25">
      <t>ダイチョウ</t>
    </rPh>
    <phoneticPr fontId="3"/>
  </si>
  <si>
    <t>2015（平成27）年10月1日現在（国　勢　調　査）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0">
      <t>クニ</t>
    </rPh>
    <rPh sb="21" eb="22">
      <t>ゼイ</t>
    </rPh>
    <rPh sb="23" eb="24">
      <t>チョウ</t>
    </rPh>
    <rPh sb="25" eb="26">
      <t>サ</t>
    </rPh>
    <phoneticPr fontId="3"/>
  </si>
  <si>
    <t>H29.3</t>
    <phoneticPr fontId="3"/>
  </si>
  <si>
    <t xml:space="preserve">Ｈ27国調 </t>
    <rPh sb="3" eb="4">
      <t>コク</t>
    </rPh>
    <rPh sb="4" eb="5">
      <t>チョウ</t>
    </rPh>
    <phoneticPr fontId="3"/>
  </si>
  <si>
    <t>Ｈ283</t>
    <phoneticPr fontId="3"/>
  </si>
  <si>
    <t>1996
（平8）</t>
    <rPh sb="6" eb="7">
      <t>ヘイ</t>
    </rPh>
    <phoneticPr fontId="48"/>
  </si>
  <si>
    <t>公務の数値は、含まない。</t>
    <rPh sb="0" eb="2">
      <t>コウム</t>
    </rPh>
    <rPh sb="3" eb="5">
      <t>スウチ</t>
    </rPh>
    <rPh sb="7" eb="8">
      <t>フク</t>
    </rPh>
    <phoneticPr fontId="3"/>
  </si>
  <si>
    <t xml:space="preserve">              2　2012年、2014年は、従業者数及び事業所数には「公務」及び「事業内容が不詳」は含まれていません。</t>
    <rPh sb="20" eb="21">
      <t>ネン</t>
    </rPh>
    <rPh sb="26" eb="27">
      <t>ネン</t>
    </rPh>
    <rPh sb="29" eb="30">
      <t>ジュウ</t>
    </rPh>
    <rPh sb="30" eb="33">
      <t>ギョウシャスウ</t>
    </rPh>
    <rPh sb="33" eb="34">
      <t>オヨ</t>
    </rPh>
    <rPh sb="35" eb="38">
      <t>ジギョウショ</t>
    </rPh>
    <rPh sb="38" eb="39">
      <t>スウ</t>
    </rPh>
    <rPh sb="42" eb="44">
      <t>コウム</t>
    </rPh>
    <rPh sb="45" eb="46">
      <t>オヨ</t>
    </rPh>
    <rPh sb="48" eb="50">
      <t>ジギョウ</t>
    </rPh>
    <rPh sb="50" eb="52">
      <t>ナイヨウ</t>
    </rPh>
    <rPh sb="53" eb="55">
      <t>フショウ</t>
    </rPh>
    <rPh sb="57" eb="58">
      <t>フク</t>
    </rPh>
    <phoneticPr fontId="48"/>
  </si>
  <si>
    <t>29年分入力済</t>
    <rPh sb="2" eb="4">
      <t>ネンブン</t>
    </rPh>
    <rPh sb="4" eb="6">
      <t>ニュウリョク</t>
    </rPh>
    <rPh sb="6" eb="7">
      <t>スミ</t>
    </rPh>
    <phoneticPr fontId="3"/>
  </si>
  <si>
    <t>（28年分が公表の場合は変更する）</t>
    <rPh sb="3" eb="4">
      <t>ネン</t>
    </rPh>
    <rPh sb="4" eb="5">
      <t>ブン</t>
    </rPh>
    <rPh sb="6" eb="8">
      <t>コウヒョウ</t>
    </rPh>
    <rPh sb="9" eb="11">
      <t>バアイ</t>
    </rPh>
    <rPh sb="12" eb="14">
      <t>ヘンコウ</t>
    </rPh>
    <phoneticPr fontId="3"/>
  </si>
  <si>
    <t>H29年度から　公務は、含めない。
*経済センサス基礎調査時は、
民営事業値とする</t>
    <rPh sb="3" eb="5">
      <t>ネンド</t>
    </rPh>
    <rPh sb="8" eb="10">
      <t>コウム</t>
    </rPh>
    <rPh sb="12" eb="13">
      <t>フク</t>
    </rPh>
    <rPh sb="19" eb="21">
      <t>ケイザイ</t>
    </rPh>
    <rPh sb="25" eb="27">
      <t>キソ</t>
    </rPh>
    <rPh sb="27" eb="29">
      <t>チョウサ</t>
    </rPh>
    <rPh sb="29" eb="30">
      <t>ジ</t>
    </rPh>
    <rPh sb="33" eb="35">
      <t>ミンエイ</t>
    </rPh>
    <rPh sb="35" eb="37">
      <t>ジギョウ</t>
    </rPh>
    <rPh sb="37" eb="38">
      <t>チ</t>
    </rPh>
    <phoneticPr fontId="3"/>
  </si>
  <si>
    <t>2015（平成27）年　国勢調査（第2章の２０参照）</t>
    <rPh sb="12" eb="14">
      <t>コクセイ</t>
    </rPh>
    <rPh sb="14" eb="16">
      <t>チョウサ</t>
    </rPh>
    <rPh sb="17" eb="18">
      <t>ダイ</t>
    </rPh>
    <rPh sb="19" eb="20">
      <t>ショウ</t>
    </rPh>
    <rPh sb="23" eb="25">
      <t>サンショウ</t>
    </rPh>
    <phoneticPr fontId="59"/>
  </si>
  <si>
    <t>2015（平成27）年　国勢調査（第2章の２１参照）</t>
    <rPh sb="5" eb="7">
      <t>ヘイセイ</t>
    </rPh>
    <rPh sb="10" eb="11">
      <t>ネン</t>
    </rPh>
    <rPh sb="12" eb="14">
      <t>コクセイ</t>
    </rPh>
    <rPh sb="14" eb="16">
      <t>チョウサ</t>
    </rPh>
    <rPh sb="17" eb="18">
      <t>ダイ</t>
    </rPh>
    <rPh sb="19" eb="20">
      <t>ショウ</t>
    </rPh>
    <phoneticPr fontId="59"/>
  </si>
  <si>
    <t>H22まで</t>
    <phoneticPr fontId="3"/>
  </si>
  <si>
    <t>　　　注1　過去に遡り合併後の市域で数字を組み替えたものです。</t>
    <rPh sb="3" eb="4">
      <t>チュウ</t>
    </rPh>
    <rPh sb="6" eb="8">
      <t>カコ</t>
    </rPh>
    <rPh sb="9" eb="10">
      <t>サカノボ</t>
    </rPh>
    <rPh sb="11" eb="14">
      <t>ガッペイゴ</t>
    </rPh>
    <rPh sb="15" eb="17">
      <t>シイキ</t>
    </rPh>
    <rPh sb="18" eb="20">
      <t>スウジ</t>
    </rPh>
    <rPh sb="21" eb="22">
      <t>ク</t>
    </rPh>
    <rPh sb="23" eb="24">
      <t>カ</t>
    </rPh>
    <phoneticPr fontId="37"/>
  </si>
  <si>
    <r>
      <t>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4</t>
    </r>
  </si>
  <si>
    <r>
      <t>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9</t>
    </r>
  </si>
  <si>
    <r>
      <t>10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14</t>
    </r>
  </si>
  <si>
    <r>
      <t>15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19</t>
    </r>
  </si>
  <si>
    <r>
      <t>20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24</t>
    </r>
  </si>
  <si>
    <r>
      <t>25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29</t>
    </r>
  </si>
  <si>
    <r>
      <t>30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34</t>
    </r>
  </si>
  <si>
    <r>
      <t>35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39</t>
    </r>
  </si>
  <si>
    <r>
      <t>40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44</t>
    </r>
  </si>
  <si>
    <r>
      <t>45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49</t>
    </r>
  </si>
  <si>
    <r>
      <t>50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54</t>
    </r>
  </si>
  <si>
    <r>
      <t>60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64</t>
    </r>
  </si>
  <si>
    <r>
      <t>65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69</t>
    </r>
  </si>
  <si>
    <r>
      <t>70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74</t>
    </r>
  </si>
  <si>
    <r>
      <t>75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79</t>
    </r>
  </si>
  <si>
    <r>
      <t>80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84</t>
    </r>
  </si>
  <si>
    <r>
      <t>85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89</t>
    </r>
  </si>
  <si>
    <r>
      <t>90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94</t>
    </r>
  </si>
  <si>
    <r>
      <t>95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99</t>
    </r>
  </si>
  <si>
    <r>
      <t>55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>59</t>
    </r>
    <phoneticPr fontId="3"/>
  </si>
  <si>
    <r>
      <t>100</t>
    </r>
    <r>
      <rPr>
        <sz val="10"/>
        <rFont val="ＭＳ Ｐ明朝"/>
        <family val="1"/>
        <charset val="128"/>
      </rPr>
      <t>～</t>
    </r>
    <r>
      <rPr>
        <sz val="10"/>
        <rFont val="Arial"/>
        <family val="2"/>
      </rPr>
      <t xml:space="preserve"> </t>
    </r>
    <r>
      <rPr>
        <sz val="10"/>
        <rFont val="ＭＳ Ｐ明朝"/>
        <family val="1"/>
        <charset val="128"/>
      </rPr>
      <t>　</t>
    </r>
    <phoneticPr fontId="12"/>
  </si>
  <si>
    <t xml:space="preserve">各年10月1日現在　国勢調査　（第２章の３参照）      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コクセイ</t>
    </rPh>
    <rPh sb="12" eb="14">
      <t>チョウサ</t>
    </rPh>
    <phoneticPr fontId="3"/>
  </si>
  <si>
    <t xml:space="preserve">各年3月末現在　住民基本台帳　（第２章の４参照）    </t>
    <rPh sb="0" eb="2">
      <t>カクトシ</t>
    </rPh>
    <rPh sb="3" eb="4">
      <t>ガツ</t>
    </rPh>
    <rPh sb="4" eb="5">
      <t>マツ</t>
    </rPh>
    <rPh sb="5" eb="7">
      <t>ゲンザイ</t>
    </rPh>
    <rPh sb="8" eb="10">
      <t>ジュウミン</t>
    </rPh>
    <rPh sb="10" eb="12">
      <t>キホン</t>
    </rPh>
    <rPh sb="12" eb="14">
      <t>ダイチョウ</t>
    </rPh>
    <phoneticPr fontId="3"/>
  </si>
  <si>
    <t xml:space="preserve">     経済センサス－基礎調査 </t>
    <rPh sb="5" eb="7">
      <t>ケイザイ</t>
    </rPh>
    <rPh sb="12" eb="14">
      <t>キソ</t>
    </rPh>
    <rPh sb="14" eb="16">
      <t>チョウサ</t>
    </rPh>
    <phoneticPr fontId="48"/>
  </si>
  <si>
    <t xml:space="preserve">        年齢別就業構造</t>
    <rPh sb="8" eb="10">
      <t>ネンレイ</t>
    </rPh>
    <rPh sb="10" eb="11">
      <t>ベツ</t>
    </rPh>
    <rPh sb="11" eb="13">
      <t>シュウギョウ</t>
    </rPh>
    <rPh sb="13" eb="15">
      <t>コウゾウ</t>
    </rPh>
    <phoneticPr fontId="59"/>
  </si>
  <si>
    <t>2017(平成29）年3月末現在　住民基本台帳</t>
    <rPh sb="13" eb="14">
      <t>マツ</t>
    </rPh>
    <rPh sb="14" eb="16">
      <t>ゲンザイ</t>
    </rPh>
    <rPh sb="17" eb="19">
      <t>ジュウミン</t>
    </rPh>
    <rPh sb="19" eb="21">
      <t>キホン</t>
    </rPh>
    <rPh sb="21" eb="23">
      <t>ダイチョウ</t>
    </rPh>
    <phoneticPr fontId="12"/>
  </si>
  <si>
    <t>　　商業統計調査、経済センサス－活動調査（第５章参照）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</si>
</sst>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0.0_ "/>
    <numFmt numFmtId="177" formatCode="0.0_);[Red]\(0.0\)"/>
    <numFmt numFmtId="178" formatCode="#,##0_ "/>
    <numFmt numFmtId="179" formatCode="0.0"/>
    <numFmt numFmtId="180" formatCode="#,##0;&quot;△ &quot;#,##0"/>
    <numFmt numFmtId="181" formatCode="#,##0_);[Red]\(#,##0\)"/>
    <numFmt numFmtId="182" formatCode="0.0%"/>
    <numFmt numFmtId="183" formatCode="#,##0_ ;[Red]\-#,##0\ "/>
    <numFmt numFmtId="184" formatCode="#,##0.0_ "/>
    <numFmt numFmtId="185" formatCode="[$-411]yyyy\(gge\)"/>
    <numFmt numFmtId="186" formatCode="[$-411]yyyy\(gge\)&quot;年&quot;"/>
    <numFmt numFmtId="187" formatCode="[$-411]yyyy\ \ \ \(gge\)"/>
    <numFmt numFmtId="188" formatCode="[$-411]yyyy\(gg\ e\)&quot;年&quot;"/>
  </numFmts>
  <fonts count="7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color indexed="9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標準明朝"/>
      <family val="1"/>
      <charset val="128"/>
    </font>
    <font>
      <sz val="6"/>
      <name val="標準明朝"/>
      <family val="1"/>
      <charset val="128"/>
    </font>
    <font>
      <sz val="10"/>
      <name val="標準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4"/>
      <name val="標準明朝"/>
      <family val="1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22"/>
      <name val="標準明朝"/>
      <family val="1"/>
      <charset val="128"/>
    </font>
    <font>
      <b/>
      <sz val="18"/>
      <name val="標準明朝"/>
      <family val="1"/>
      <charset val="128"/>
    </font>
    <font>
      <b/>
      <sz val="14"/>
      <name val="標準明朝"/>
      <family val="1"/>
      <charset val="128"/>
    </font>
    <font>
      <b/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6"/>
      <name val="標準明朝"/>
      <family val="1"/>
      <charset val="128"/>
    </font>
    <font>
      <sz val="14"/>
      <name val="ＭＳ Ｐゴシック"/>
      <family val="3"/>
      <charset val="128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8"/>
      </right>
      <top style="double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3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2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65" fillId="0" borderId="0">
      <alignment vertical="center"/>
    </xf>
    <xf numFmtId="0" fontId="38" fillId="0" borderId="0"/>
    <xf numFmtId="0" fontId="38" fillId="0" borderId="0"/>
    <xf numFmtId="0" fontId="10" fillId="0" borderId="0"/>
    <xf numFmtId="0" fontId="2" fillId="0" borderId="0">
      <alignment vertical="center"/>
    </xf>
    <xf numFmtId="0" fontId="65" fillId="0" borderId="0">
      <alignment vertical="center"/>
    </xf>
    <xf numFmtId="0" fontId="38" fillId="0" borderId="0"/>
    <xf numFmtId="0" fontId="1" fillId="0" borderId="0"/>
    <xf numFmtId="0" fontId="10" fillId="0" borderId="0"/>
    <xf numFmtId="0" fontId="11" fillId="0" borderId="0"/>
    <xf numFmtId="0" fontId="34" fillId="4" borderId="0" applyNumberFormat="0" applyBorder="0" applyAlignment="0" applyProtection="0">
      <alignment vertical="center"/>
    </xf>
  </cellStyleXfs>
  <cellXfs count="451">
    <xf numFmtId="0" fontId="0" fillId="0" borderId="0" xfId="0"/>
    <xf numFmtId="0" fontId="0" fillId="0" borderId="0" xfId="0" applyAlignment="1">
      <alignment shrinkToFit="1"/>
    </xf>
    <xf numFmtId="0" fontId="5" fillId="0" borderId="0" xfId="0" applyFont="1" applyBorder="1"/>
    <xf numFmtId="17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13" fillId="0" borderId="0" xfId="60" applyFont="1" applyAlignment="1">
      <alignment horizontal="centerContinuous"/>
    </xf>
    <xf numFmtId="0" fontId="6" fillId="0" borderId="0" xfId="60" applyFont="1" applyAlignment="1">
      <alignment horizontal="centerContinuous"/>
    </xf>
    <xf numFmtId="0" fontId="14" fillId="0" borderId="0" xfId="60" applyFont="1"/>
    <xf numFmtId="0" fontId="14" fillId="0" borderId="0" xfId="60" applyFont="1" applyAlignment="1">
      <alignment horizontal="centerContinuous"/>
    </xf>
    <xf numFmtId="178" fontId="8" fillId="0" borderId="0" xfId="0" applyNumberFormat="1" applyFont="1" applyFill="1" applyAlignment="1">
      <alignment horizontal="center"/>
    </xf>
    <xf numFmtId="178" fontId="9" fillId="0" borderId="0" xfId="0" applyNumberFormat="1" applyFont="1" applyFill="1" applyAlignment="1">
      <alignment horizontal="center"/>
    </xf>
    <xf numFmtId="0" fontId="0" fillId="0" borderId="0" xfId="0" applyAlignment="1"/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178" fontId="0" fillId="0" borderId="0" xfId="0" applyNumberFormat="1"/>
    <xf numFmtId="176" fontId="0" fillId="0" borderId="0" xfId="0" applyNumberFormat="1"/>
    <xf numFmtId="0" fontId="0" fillId="24" borderId="0" xfId="0" applyFill="1"/>
    <xf numFmtId="0" fontId="0" fillId="24" borderId="10" xfId="0" applyFill="1" applyBorder="1"/>
    <xf numFmtId="0" fontId="0" fillId="24" borderId="11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3" fontId="0" fillId="24" borderId="13" xfId="0" applyNumberFormat="1" applyFill="1" applyBorder="1" applyAlignment="1"/>
    <xf numFmtId="3" fontId="0" fillId="24" borderId="12" xfId="0" applyNumberFormat="1" applyFill="1" applyBorder="1" applyAlignment="1"/>
    <xf numFmtId="3" fontId="0" fillId="24" borderId="14" xfId="0" applyNumberFormat="1" applyFill="1" applyBorder="1" applyAlignment="1"/>
    <xf numFmtId="3" fontId="0" fillId="24" borderId="11" xfId="0" applyNumberFormat="1" applyFill="1" applyBorder="1" applyAlignment="1"/>
    <xf numFmtId="3" fontId="0" fillId="24" borderId="15" xfId="0" applyNumberFormat="1" applyFill="1" applyBorder="1" applyAlignment="1"/>
    <xf numFmtId="3" fontId="0" fillId="24" borderId="16" xfId="0" applyNumberFormat="1" applyFill="1" applyBorder="1" applyAlignment="1"/>
    <xf numFmtId="0" fontId="0" fillId="24" borderId="14" xfId="0" applyFill="1" applyBorder="1" applyAlignment="1"/>
    <xf numFmtId="0" fontId="0" fillId="24" borderId="11" xfId="0" applyFill="1" applyBorder="1" applyAlignment="1"/>
    <xf numFmtId="0" fontId="0" fillId="24" borderId="16" xfId="0" applyFill="1" applyBorder="1" applyAlignment="1">
      <alignment horizontal="center" shrinkToFit="1"/>
    </xf>
    <xf numFmtId="0" fontId="0" fillId="24" borderId="15" xfId="0" applyFill="1" applyBorder="1" applyAlignment="1">
      <alignment shrinkToFit="1"/>
    </xf>
    <xf numFmtId="0" fontId="0" fillId="24" borderId="16" xfId="0" applyFill="1" applyBorder="1" applyAlignment="1">
      <alignment shrinkToFit="1"/>
    </xf>
    <xf numFmtId="0" fontId="0" fillId="24" borderId="0" xfId="0" applyFill="1" applyBorder="1"/>
    <xf numFmtId="3" fontId="0" fillId="24" borderId="10" xfId="0" applyNumberFormat="1" applyFill="1" applyBorder="1"/>
    <xf numFmtId="0" fontId="0" fillId="24" borderId="10" xfId="0" applyFill="1" applyBorder="1" applyAlignment="1">
      <alignment horizontal="center"/>
    </xf>
    <xf numFmtId="38" fontId="0" fillId="24" borderId="10" xfId="33" applyFont="1" applyFill="1" applyBorder="1"/>
    <xf numFmtId="0" fontId="0" fillId="27" borderId="10" xfId="0" applyFill="1" applyBorder="1" applyAlignment="1">
      <alignment horizontal="center"/>
    </xf>
    <xf numFmtId="0" fontId="0" fillId="28" borderId="22" xfId="0" applyFill="1" applyBorder="1" applyAlignment="1">
      <alignment horizontal="center"/>
    </xf>
    <xf numFmtId="176" fontId="0" fillId="28" borderId="23" xfId="0" applyNumberFormat="1" applyFill="1" applyBorder="1"/>
    <xf numFmtId="176" fontId="0" fillId="28" borderId="24" xfId="0" applyNumberFormat="1" applyFill="1" applyBorder="1"/>
    <xf numFmtId="176" fontId="0" fillId="28" borderId="25" xfId="0" applyNumberFormat="1" applyFill="1" applyBorder="1"/>
    <xf numFmtId="0" fontId="0" fillId="28" borderId="22" xfId="0" applyFill="1" applyBorder="1"/>
    <xf numFmtId="0" fontId="0" fillId="28" borderId="26" xfId="0" applyFill="1" applyBorder="1" applyAlignment="1">
      <alignment horizontal="center"/>
    </xf>
    <xf numFmtId="176" fontId="0" fillId="28" borderId="27" xfId="0" applyNumberFormat="1" applyFill="1" applyBorder="1"/>
    <xf numFmtId="176" fontId="0" fillId="28" borderId="28" xfId="0" applyNumberFormat="1" applyFill="1" applyBorder="1"/>
    <xf numFmtId="176" fontId="0" fillId="28" borderId="29" xfId="0" applyNumberFormat="1" applyFill="1" applyBorder="1"/>
    <xf numFmtId="0" fontId="0" fillId="28" borderId="26" xfId="0" applyFill="1" applyBorder="1"/>
    <xf numFmtId="0" fontId="14" fillId="29" borderId="30" xfId="60" applyFont="1" applyFill="1" applyBorder="1" applyAlignment="1">
      <alignment horizontal="center"/>
    </xf>
    <xf numFmtId="0" fontId="16" fillId="0" borderId="0" xfId="6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38" fontId="14" fillId="0" borderId="10" xfId="0" applyNumberFormat="1" applyFont="1" applyBorder="1"/>
    <xf numFmtId="3" fontId="14" fillId="0" borderId="10" xfId="0" applyNumberFormat="1" applyFont="1" applyBorder="1"/>
    <xf numFmtId="0" fontId="0" fillId="0" borderId="0" xfId="0" applyFont="1"/>
    <xf numFmtId="0" fontId="14" fillId="0" borderId="10" xfId="47" applyFont="1" applyBorder="1" applyAlignment="1">
      <alignment vertical="center" wrapText="1"/>
    </xf>
    <xf numFmtId="38" fontId="14" fillId="0" borderId="10" xfId="37" applyFont="1" applyBorder="1"/>
    <xf numFmtId="180" fontId="14" fillId="0" borderId="10" xfId="47" applyNumberFormat="1" applyFont="1" applyBorder="1" applyProtection="1"/>
    <xf numFmtId="3" fontId="14" fillId="0" borderId="10" xfId="47" applyNumberFormat="1" applyFont="1" applyBorder="1"/>
    <xf numFmtId="38" fontId="14" fillId="0" borderId="10" xfId="34" applyFont="1" applyBorder="1"/>
    <xf numFmtId="0" fontId="0" fillId="0" borderId="0" xfId="0" applyAlignment="1">
      <alignment horizontal="right"/>
    </xf>
    <xf numFmtId="182" fontId="0" fillId="0" borderId="10" xfId="0" applyNumberForma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182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Border="1" applyAlignment="1">
      <alignment horizontal="center" vertical="center" wrapText="1"/>
    </xf>
    <xf numFmtId="182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/>
    <xf numFmtId="0" fontId="35" fillId="0" borderId="34" xfId="47" applyFont="1" applyBorder="1" applyAlignment="1">
      <alignment horizontal="left" vertical="center" wrapText="1"/>
    </xf>
    <xf numFmtId="182" fontId="2" fillId="0" borderId="10" xfId="0" applyNumberFormat="1" applyFont="1" applyBorder="1" applyAlignment="1">
      <alignment horizontal="center" vertical="center"/>
    </xf>
    <xf numFmtId="182" fontId="2" fillId="0" borderId="34" xfId="0" applyNumberFormat="1" applyFont="1" applyBorder="1" applyAlignment="1">
      <alignment horizontal="center" vertical="center"/>
    </xf>
    <xf numFmtId="183" fontId="2" fillId="0" borderId="10" xfId="34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182" fontId="0" fillId="0" borderId="0" xfId="0" applyNumberFormat="1" applyAlignment="1">
      <alignment vertical="center"/>
    </xf>
    <xf numFmtId="0" fontId="0" fillId="0" borderId="0" xfId="48" applyFont="1" applyAlignment="1">
      <alignment horizontal="left"/>
    </xf>
    <xf numFmtId="0" fontId="2" fillId="0" borderId="0" xfId="48" applyFont="1" applyAlignment="1">
      <alignment horizontal="left"/>
    </xf>
    <xf numFmtId="0" fontId="0" fillId="0" borderId="10" xfId="0" applyBorder="1" applyAlignment="1">
      <alignment vertical="center" wrapText="1"/>
    </xf>
    <xf numFmtId="38" fontId="0" fillId="0" borderId="10" xfId="0" applyNumberForma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38" fontId="0" fillId="0" borderId="0" xfId="34" applyFont="1" applyBorder="1" applyAlignment="1">
      <alignment vertical="center"/>
    </xf>
    <xf numFmtId="3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30" borderId="26" xfId="0" applyFill="1" applyBorder="1" applyAlignment="1">
      <alignment horizontal="center"/>
    </xf>
    <xf numFmtId="176" fontId="0" fillId="30" borderId="27" xfId="0" applyNumberFormat="1" applyFill="1" applyBorder="1"/>
    <xf numFmtId="176" fontId="0" fillId="30" borderId="28" xfId="0" applyNumberFormat="1" applyFill="1" applyBorder="1"/>
    <xf numFmtId="176" fontId="0" fillId="30" borderId="29" xfId="0" applyNumberFormat="1" applyFill="1" applyBorder="1"/>
    <xf numFmtId="0" fontId="0" fillId="30" borderId="26" xfId="0" applyFill="1" applyBorder="1"/>
    <xf numFmtId="0" fontId="0" fillId="31" borderId="26" xfId="0" applyFill="1" applyBorder="1" applyAlignment="1">
      <alignment horizontal="center"/>
    </xf>
    <xf numFmtId="176" fontId="0" fillId="31" borderId="27" xfId="0" applyNumberFormat="1" applyFill="1" applyBorder="1"/>
    <xf numFmtId="176" fontId="0" fillId="31" borderId="28" xfId="0" applyNumberFormat="1" applyFill="1" applyBorder="1"/>
    <xf numFmtId="176" fontId="0" fillId="31" borderId="29" xfId="0" applyNumberFormat="1" applyFill="1" applyBorder="1"/>
    <xf numFmtId="0" fontId="0" fillId="31" borderId="26" xfId="0" applyFill="1" applyBorder="1"/>
    <xf numFmtId="0" fontId="0" fillId="31" borderId="35" xfId="0" applyFill="1" applyBorder="1" applyAlignment="1">
      <alignment horizontal="center" shrinkToFit="1"/>
    </xf>
    <xf numFmtId="176" fontId="0" fillId="31" borderId="36" xfId="0" applyNumberFormat="1" applyFill="1" applyBorder="1"/>
    <xf numFmtId="176" fontId="0" fillId="31" borderId="37" xfId="0" applyNumberFormat="1" applyFill="1" applyBorder="1"/>
    <xf numFmtId="176" fontId="0" fillId="31" borderId="38" xfId="0" applyNumberFormat="1" applyFill="1" applyBorder="1"/>
    <xf numFmtId="0" fontId="0" fillId="31" borderId="35" xfId="0" applyFill="1" applyBorder="1" applyAlignment="1">
      <alignment shrinkToFit="1"/>
    </xf>
    <xf numFmtId="0" fontId="0" fillId="27" borderId="12" xfId="0" applyFill="1" applyBorder="1" applyAlignment="1"/>
    <xf numFmtId="0" fontId="0" fillId="27" borderId="16" xfId="0" applyFill="1" applyBorder="1" applyAlignment="1"/>
    <xf numFmtId="0" fontId="35" fillId="0" borderId="0" xfId="0" applyFont="1" applyBorder="1" applyAlignment="1">
      <alignment horizontal="left"/>
    </xf>
    <xf numFmtId="0" fontId="0" fillId="27" borderId="39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13" xfId="0" applyFill="1" applyBorder="1" applyAlignment="1">
      <alignment horizontal="center"/>
    </xf>
    <xf numFmtId="181" fontId="2" fillId="0" borderId="10" xfId="34" applyNumberFormat="1" applyFont="1" applyBorder="1" applyAlignment="1">
      <alignment vertical="center" shrinkToFit="1"/>
    </xf>
    <xf numFmtId="181" fontId="2" fillId="0" borderId="10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10" fontId="2" fillId="0" borderId="10" xfId="34" applyNumberFormat="1" applyFont="1" applyBorder="1" applyAlignment="1">
      <alignment vertical="center"/>
    </xf>
    <xf numFmtId="10" fontId="2" fillId="0" borderId="10" xfId="0" applyNumberFormat="1" applyFont="1" applyBorder="1" applyAlignment="1">
      <alignment vertical="center"/>
    </xf>
    <xf numFmtId="178" fontId="14" fillId="32" borderId="42" xfId="59" applyNumberFormat="1" applyFont="1" applyFill="1" applyBorder="1"/>
    <xf numFmtId="178" fontId="14" fillId="32" borderId="43" xfId="59" applyNumberFormat="1" applyFont="1" applyFill="1" applyBorder="1"/>
    <xf numFmtId="178" fontId="14" fillId="32" borderId="28" xfId="59" applyNumberFormat="1" applyFont="1" applyFill="1" applyBorder="1"/>
    <xf numFmtId="178" fontId="14" fillId="32" borderId="29" xfId="59" applyNumberFormat="1" applyFont="1" applyFill="1" applyBorder="1"/>
    <xf numFmtId="178" fontId="14" fillId="33" borderId="28" xfId="59" applyNumberFormat="1" applyFont="1" applyFill="1" applyBorder="1"/>
    <xf numFmtId="178" fontId="14" fillId="33" borderId="29" xfId="59" applyNumberFormat="1" applyFont="1" applyFill="1" applyBorder="1"/>
    <xf numFmtId="178" fontId="14" fillId="34" borderId="55" xfId="59" applyNumberFormat="1" applyFont="1" applyFill="1" applyBorder="1"/>
    <xf numFmtId="0" fontId="0" fillId="27" borderId="39" xfId="0" applyFill="1" applyBorder="1" applyAlignment="1">
      <alignment horizontal="center"/>
    </xf>
    <xf numFmtId="0" fontId="0" fillId="24" borderId="12" xfId="0" applyFont="1" applyFill="1" applyBorder="1" applyAlignment="1">
      <alignment horizontal="center"/>
    </xf>
    <xf numFmtId="0" fontId="0" fillId="24" borderId="34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0" fontId="0" fillId="24" borderId="61" xfId="0" applyFont="1" applyFill="1" applyBorder="1" applyAlignment="1">
      <alignment horizontal="center"/>
    </xf>
    <xf numFmtId="0" fontId="0" fillId="24" borderId="11" xfId="0" applyFont="1" applyFill="1" applyBorder="1" applyAlignment="1">
      <alignment horizontal="center"/>
    </xf>
    <xf numFmtId="0" fontId="0" fillId="24" borderId="16" xfId="0" applyFont="1" applyFill="1" applyBorder="1" applyAlignment="1">
      <alignment horizontal="center"/>
    </xf>
    <xf numFmtId="38" fontId="42" fillId="25" borderId="62" xfId="33" applyFont="1" applyFill="1" applyBorder="1" applyAlignment="1">
      <alignment vertical="center" shrinkToFit="1"/>
    </xf>
    <xf numFmtId="38" fontId="42" fillId="25" borderId="63" xfId="33" applyFont="1" applyFill="1" applyBorder="1" applyAlignment="1">
      <alignment vertical="center" shrinkToFit="1"/>
    </xf>
    <xf numFmtId="0" fontId="0" fillId="24" borderId="16" xfId="0" applyFont="1" applyFill="1" applyBorder="1" applyAlignment="1">
      <alignment horizontal="center" shrinkToFit="1"/>
    </xf>
    <xf numFmtId="38" fontId="0" fillId="24" borderId="64" xfId="0" applyNumberFormat="1" applyFont="1" applyFill="1" applyBorder="1"/>
    <xf numFmtId="38" fontId="0" fillId="24" borderId="65" xfId="0" applyNumberFormat="1" applyFont="1" applyFill="1" applyBorder="1"/>
    <xf numFmtId="0" fontId="66" fillId="35" borderId="10" xfId="0" applyFont="1" applyFill="1" applyBorder="1" applyAlignment="1">
      <alignment vertical="center" wrapText="1"/>
    </xf>
    <xf numFmtId="38" fontId="66" fillId="35" borderId="10" xfId="0" applyNumberFormat="1" applyFont="1" applyFill="1" applyBorder="1"/>
    <xf numFmtId="0" fontId="7" fillId="0" borderId="0" xfId="0" applyFont="1" applyBorder="1" applyAlignment="1">
      <alignment horizontal="center" vertical="center"/>
    </xf>
    <xf numFmtId="0" fontId="44" fillId="0" borderId="0" xfId="0" applyFont="1"/>
    <xf numFmtId="0" fontId="13" fillId="0" borderId="0" xfId="0" applyFont="1" applyBorder="1" applyAlignment="1">
      <alignment horizontal="center" vertical="center"/>
    </xf>
    <xf numFmtId="0" fontId="0" fillId="0" borderId="66" xfId="0" applyBorder="1"/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6" xfId="0" applyBorder="1" applyAlignment="1">
      <alignment shrinkToFit="1"/>
    </xf>
    <xf numFmtId="38" fontId="0" fillId="0" borderId="37" xfId="33" applyFont="1" applyBorder="1"/>
    <xf numFmtId="38" fontId="0" fillId="0" borderId="38" xfId="33" applyFont="1" applyBorder="1"/>
    <xf numFmtId="0" fontId="0" fillId="0" borderId="67" xfId="0" applyBorder="1" applyAlignment="1">
      <alignment shrinkToFit="1"/>
    </xf>
    <xf numFmtId="38" fontId="0" fillId="0" borderId="42" xfId="33" applyFont="1" applyBorder="1" applyAlignment="1">
      <alignment horizontal="right" wrapText="1"/>
    </xf>
    <xf numFmtId="38" fontId="0" fillId="0" borderId="43" xfId="33" applyFont="1" applyBorder="1" applyAlignment="1">
      <alignment horizontal="right" wrapText="1"/>
    </xf>
    <xf numFmtId="0" fontId="0" fillId="0" borderId="68" xfId="0" applyBorder="1" applyAlignment="1">
      <alignment shrinkToFit="1"/>
    </xf>
    <xf numFmtId="38" fontId="0" fillId="0" borderId="28" xfId="33" applyFont="1" applyBorder="1" applyAlignment="1">
      <alignment horizontal="right"/>
    </xf>
    <xf numFmtId="38" fontId="0" fillId="0" borderId="29" xfId="33" applyFont="1" applyBorder="1" applyAlignment="1">
      <alignment horizontal="right"/>
    </xf>
    <xf numFmtId="3" fontId="0" fillId="0" borderId="28" xfId="33" applyNumberFormat="1" applyFont="1" applyBorder="1" applyAlignment="1">
      <alignment horizontal="right"/>
    </xf>
    <xf numFmtId="0" fontId="35" fillId="0" borderId="0" xfId="0" applyFont="1"/>
    <xf numFmtId="0" fontId="45" fillId="0" borderId="0" xfId="0" applyFont="1"/>
    <xf numFmtId="0" fontId="0" fillId="0" borderId="10" xfId="0" applyBorder="1"/>
    <xf numFmtId="3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38" fontId="0" fillId="0" borderId="10" xfId="33" applyFont="1" applyBorder="1"/>
    <xf numFmtId="38" fontId="0" fillId="0" borderId="10" xfId="0" applyNumberFormat="1" applyBorder="1"/>
    <xf numFmtId="0" fontId="7" fillId="0" borderId="0" xfId="48" applyFont="1" applyBorder="1" applyAlignment="1" applyProtection="1">
      <alignment horizontal="center" vertical="center"/>
    </xf>
    <xf numFmtId="0" fontId="15" fillId="0" borderId="0" xfId="48" applyFont="1" applyAlignment="1">
      <alignment vertical="center"/>
    </xf>
    <xf numFmtId="0" fontId="7" fillId="0" borderId="0" xfId="48" applyFont="1" applyBorder="1" applyAlignment="1">
      <alignment vertical="center"/>
    </xf>
    <xf numFmtId="0" fontId="15" fillId="0" borderId="0" xfId="48" applyFont="1" applyBorder="1" applyAlignment="1">
      <alignment vertical="center"/>
    </xf>
    <xf numFmtId="0" fontId="46" fillId="0" borderId="0" xfId="48" applyFont="1"/>
    <xf numFmtId="0" fontId="46" fillId="0" borderId="0" xfId="48" applyFont="1" applyBorder="1" applyAlignment="1">
      <alignment horizontal="center"/>
    </xf>
    <xf numFmtId="0" fontId="47" fillId="0" borderId="0" xfId="48" applyFont="1" applyBorder="1" applyAlignment="1" applyProtection="1">
      <alignment horizontal="left"/>
    </xf>
    <xf numFmtId="0" fontId="14" fillId="0" borderId="0" xfId="48" applyFont="1" applyBorder="1"/>
    <xf numFmtId="0" fontId="14" fillId="0" borderId="0" xfId="48" applyFont="1" applyBorder="1" applyProtection="1"/>
    <xf numFmtId="0" fontId="14" fillId="0" borderId="0" xfId="48" applyFont="1"/>
    <xf numFmtId="0" fontId="46" fillId="0" borderId="0" xfId="48" applyFont="1" applyBorder="1"/>
    <xf numFmtId="0" fontId="14" fillId="0" borderId="0" xfId="48" applyFont="1" applyAlignment="1" applyProtection="1">
      <alignment horizontal="centerContinuous"/>
    </xf>
    <xf numFmtId="0" fontId="46" fillId="0" borderId="69" xfId="48" applyFont="1" applyBorder="1"/>
    <xf numFmtId="185" fontId="14" fillId="0" borderId="69" xfId="48" applyNumberFormat="1" applyFont="1" applyBorder="1" applyAlignment="1" applyProtection="1">
      <alignment horizontal="centerContinuous" wrapText="1"/>
    </xf>
    <xf numFmtId="37" fontId="14" fillId="0" borderId="69" xfId="48" applyNumberFormat="1" applyFont="1" applyBorder="1" applyAlignment="1" applyProtection="1">
      <alignment vertical="center"/>
    </xf>
    <xf numFmtId="38" fontId="46" fillId="0" borderId="69" xfId="34" applyFont="1" applyBorder="1"/>
    <xf numFmtId="186" fontId="14" fillId="0" borderId="0" xfId="48" applyNumberFormat="1" applyFont="1" applyBorder="1" applyAlignment="1" applyProtection="1">
      <alignment horizontal="centerContinuous"/>
    </xf>
    <xf numFmtId="0" fontId="4" fillId="0" borderId="0" xfId="48" applyFont="1" applyAlignment="1">
      <alignment wrapText="1"/>
    </xf>
    <xf numFmtId="0" fontId="4" fillId="0" borderId="0" xfId="48" applyFont="1" applyBorder="1" applyAlignment="1">
      <alignment wrapText="1"/>
    </xf>
    <xf numFmtId="0" fontId="47" fillId="0" borderId="0" xfId="48" applyFont="1" applyBorder="1" applyAlignment="1" applyProtection="1">
      <alignment horizontal="left" vertical="center"/>
    </xf>
    <xf numFmtId="0" fontId="46" fillId="0" borderId="0" xfId="48" applyFont="1" applyBorder="1" applyProtection="1">
      <protection locked="0"/>
    </xf>
    <xf numFmtId="0" fontId="50" fillId="0" borderId="0" xfId="48" applyFont="1" applyAlignment="1">
      <alignment horizontal="right"/>
    </xf>
    <xf numFmtId="0" fontId="50" fillId="0" borderId="0" xfId="48" applyFont="1"/>
    <xf numFmtId="0" fontId="4" fillId="0" borderId="0" xfId="48" applyFont="1" applyBorder="1" applyAlignment="1">
      <alignment horizontal="center" vertical="center"/>
    </xf>
    <xf numFmtId="0" fontId="4" fillId="0" borderId="0" xfId="48" applyFont="1" applyBorder="1"/>
    <xf numFmtId="0" fontId="4" fillId="0" borderId="0" xfId="48" applyFont="1" applyBorder="1" applyAlignment="1">
      <alignment horizontal="centerContinuous" vertical="center"/>
    </xf>
    <xf numFmtId="0" fontId="4" fillId="0" borderId="0" xfId="48" applyFont="1"/>
    <xf numFmtId="37" fontId="4" fillId="0" borderId="0" xfId="48" applyNumberFormat="1" applyFont="1" applyBorder="1" applyAlignment="1" applyProtection="1">
      <alignment horizontal="right" vertical="center"/>
    </xf>
    <xf numFmtId="179" fontId="4" fillId="0" borderId="0" xfId="48" applyNumberFormat="1" applyFont="1" applyBorder="1" applyAlignment="1">
      <alignment horizontal="right" vertical="center"/>
    </xf>
    <xf numFmtId="0" fontId="4" fillId="0" borderId="0" xfId="48" applyFont="1" applyBorder="1" applyAlignment="1">
      <alignment horizontal="right" vertical="center"/>
    </xf>
    <xf numFmtId="0" fontId="4" fillId="0" borderId="0" xfId="48" applyFont="1" applyBorder="1" applyAlignment="1" applyProtection="1">
      <alignment horizontal="distributed" vertical="center" wrapText="1"/>
    </xf>
    <xf numFmtId="37" fontId="4" fillId="0" borderId="0" xfId="48" applyNumberFormat="1" applyFont="1" applyBorder="1" applyAlignment="1" applyProtection="1">
      <alignment vertical="center"/>
    </xf>
    <xf numFmtId="0" fontId="4" fillId="0" borderId="0" xfId="48" applyFont="1" applyAlignment="1">
      <alignment horizontal="center" vertical="center"/>
    </xf>
    <xf numFmtId="0" fontId="35" fillId="0" borderId="69" xfId="48" applyFont="1" applyBorder="1" applyAlignment="1">
      <alignment horizontal="center" vertical="center"/>
    </xf>
    <xf numFmtId="0" fontId="35" fillId="0" borderId="70" xfId="48" applyFont="1" applyBorder="1" applyAlignment="1">
      <alignment horizontal="center" vertical="center"/>
    </xf>
    <xf numFmtId="0" fontId="16" fillId="0" borderId="0" xfId="48" applyFont="1" applyAlignment="1">
      <alignment horizontal="center" vertical="center"/>
    </xf>
    <xf numFmtId="0" fontId="35" fillId="0" borderId="71" xfId="48" applyFont="1" applyBorder="1" applyAlignment="1">
      <alignment horizontal="center" vertical="center"/>
    </xf>
    <xf numFmtId="3" fontId="4" fillId="0" borderId="0" xfId="48" applyNumberFormat="1" applyFont="1" applyAlignment="1">
      <alignment horizontal="left" vertical="center"/>
    </xf>
    <xf numFmtId="0" fontId="4" fillId="0" borderId="0" xfId="48" applyFont="1" applyAlignment="1">
      <alignment horizontal="left" vertical="center"/>
    </xf>
    <xf numFmtId="0" fontId="35" fillId="0" borderId="69" xfId="48" applyFont="1" applyBorder="1" applyAlignment="1">
      <alignment horizontal="left" vertical="center"/>
    </xf>
    <xf numFmtId="3" fontId="35" fillId="0" borderId="69" xfId="48" applyNumberFormat="1" applyFont="1" applyBorder="1" applyAlignment="1">
      <alignment horizontal="right" vertical="center"/>
    </xf>
    <xf numFmtId="184" fontId="35" fillId="0" borderId="69" xfId="48" applyNumberFormat="1" applyFont="1" applyBorder="1" applyAlignment="1">
      <alignment horizontal="right" vertical="center"/>
    </xf>
    <xf numFmtId="0" fontId="35" fillId="0" borderId="71" xfId="48" applyFont="1" applyBorder="1" applyAlignment="1">
      <alignment horizontal="left" vertical="center"/>
    </xf>
    <xf numFmtId="178" fontId="35" fillId="0" borderId="69" xfId="48" applyNumberFormat="1" applyFont="1" applyBorder="1" applyAlignment="1">
      <alignment horizontal="right" vertical="center"/>
    </xf>
    <xf numFmtId="0" fontId="35" fillId="0" borderId="72" xfId="48" applyFont="1" applyBorder="1" applyAlignment="1">
      <alignment horizontal="left" vertical="center" shrinkToFit="1"/>
    </xf>
    <xf numFmtId="181" fontId="35" fillId="0" borderId="73" xfId="48" applyNumberFormat="1" applyFont="1" applyBorder="1" applyAlignment="1">
      <alignment horizontal="right" vertical="center"/>
    </xf>
    <xf numFmtId="176" fontId="35" fillId="0" borderId="74" xfId="48" applyNumberFormat="1" applyFont="1" applyBorder="1" applyAlignment="1">
      <alignment horizontal="right" vertical="center"/>
    </xf>
    <xf numFmtId="0" fontId="16" fillId="0" borderId="0" xfId="48" applyFont="1" applyAlignment="1">
      <alignment horizontal="left" vertical="center"/>
    </xf>
    <xf numFmtId="0" fontId="35" fillId="0" borderId="75" xfId="48" applyFont="1" applyBorder="1" applyAlignment="1">
      <alignment horizontal="left" vertical="center" shrinkToFit="1"/>
    </xf>
    <xf numFmtId="178" fontId="35" fillId="0" borderId="72" xfId="48" applyNumberFormat="1" applyFont="1" applyBorder="1" applyAlignment="1">
      <alignment horizontal="right" vertical="center"/>
    </xf>
    <xf numFmtId="177" fontId="35" fillId="0" borderId="74" xfId="48" applyNumberFormat="1" applyFont="1" applyBorder="1" applyAlignment="1">
      <alignment horizontal="right" vertical="center"/>
    </xf>
    <xf numFmtId="181" fontId="35" fillId="0" borderId="72" xfId="48" applyNumberFormat="1" applyFont="1" applyBorder="1" applyAlignment="1">
      <alignment horizontal="right" vertical="center"/>
    </xf>
    <xf numFmtId="176" fontId="35" fillId="0" borderId="76" xfId="48" applyNumberFormat="1" applyFont="1" applyBorder="1" applyAlignment="1">
      <alignment horizontal="right" vertical="center"/>
    </xf>
    <xf numFmtId="177" fontId="35" fillId="0" borderId="76" xfId="48" applyNumberFormat="1" applyFont="1" applyBorder="1" applyAlignment="1">
      <alignment horizontal="right" vertical="center"/>
    </xf>
    <xf numFmtId="0" fontId="35" fillId="0" borderId="77" xfId="48" applyFont="1" applyBorder="1" applyAlignment="1">
      <alignment horizontal="left" vertical="center" shrinkToFit="1"/>
    </xf>
    <xf numFmtId="181" fontId="35" fillId="0" borderId="77" xfId="48" applyNumberFormat="1" applyFont="1" applyBorder="1" applyAlignment="1">
      <alignment horizontal="right" vertical="center"/>
    </xf>
    <xf numFmtId="176" fontId="35" fillId="0" borderId="78" xfId="48" applyNumberFormat="1" applyFont="1" applyBorder="1" applyAlignment="1">
      <alignment horizontal="right" vertical="center"/>
    </xf>
    <xf numFmtId="0" fontId="35" fillId="0" borderId="79" xfId="48" applyFont="1" applyBorder="1" applyAlignment="1">
      <alignment horizontal="left" vertical="center" shrinkToFit="1"/>
    </xf>
    <xf numFmtId="178" fontId="35" fillId="0" borderId="77" xfId="48" applyNumberFormat="1" applyFont="1" applyBorder="1" applyAlignment="1">
      <alignment horizontal="right" vertical="center"/>
    </xf>
    <xf numFmtId="177" fontId="35" fillId="0" borderId="78" xfId="48" applyNumberFormat="1" applyFont="1" applyBorder="1" applyAlignment="1">
      <alignment horizontal="right" vertical="center"/>
    </xf>
    <xf numFmtId="0" fontId="51" fillId="0" borderId="0" xfId="48" applyFont="1"/>
    <xf numFmtId="0" fontId="7" fillId="0" borderId="0" xfId="48" applyFont="1" applyBorder="1" applyAlignment="1"/>
    <xf numFmtId="0" fontId="36" fillId="0" borderId="0" xfId="48" applyBorder="1" applyAlignment="1"/>
    <xf numFmtId="0" fontId="7" fillId="0" borderId="0" xfId="48" applyFont="1" applyBorder="1" applyAlignment="1">
      <alignment horizontal="centerContinuous"/>
    </xf>
    <xf numFmtId="0" fontId="5" fillId="0" borderId="0" xfId="48" applyFont="1"/>
    <xf numFmtId="0" fontId="5" fillId="0" borderId="0" xfId="48" applyFont="1" applyAlignment="1">
      <alignment horizontal="right"/>
    </xf>
    <xf numFmtId="0" fontId="46" fillId="0" borderId="10" xfId="48" applyFont="1" applyBorder="1"/>
    <xf numFmtId="187" fontId="46" fillId="0" borderId="10" xfId="48" applyNumberFormat="1" applyFont="1" applyBorder="1" applyAlignment="1">
      <alignment horizontal="center" wrapText="1"/>
    </xf>
    <xf numFmtId="0" fontId="46" fillId="0" borderId="10" xfId="48" applyFont="1" applyBorder="1" applyAlignment="1">
      <alignment horizontal="center" vertical="center"/>
    </xf>
    <xf numFmtId="37" fontId="46" fillId="0" borderId="10" xfId="48" applyNumberFormat="1" applyFont="1" applyBorder="1" applyAlignment="1" applyProtection="1">
      <alignment vertical="center"/>
    </xf>
    <xf numFmtId="0" fontId="5" fillId="0" borderId="10" xfId="48" applyFont="1" applyBorder="1" applyAlignment="1">
      <alignment shrinkToFit="1"/>
    </xf>
    <xf numFmtId="0" fontId="14" fillId="0" borderId="10" xfId="48" applyFont="1" applyBorder="1"/>
    <xf numFmtId="0" fontId="52" fillId="0" borderId="0" xfId="48" applyFont="1"/>
    <xf numFmtId="0" fontId="45" fillId="0" borderId="0" xfId="48" applyFont="1"/>
    <xf numFmtId="37" fontId="46" fillId="0" borderId="0" xfId="48" applyNumberFormat="1" applyFont="1"/>
    <xf numFmtId="0" fontId="47" fillId="0" borderId="0" xfId="48" applyFont="1"/>
    <xf numFmtId="0" fontId="53" fillId="0" borderId="0" xfId="48" applyFont="1"/>
    <xf numFmtId="0" fontId="5" fillId="0" borderId="10" xfId="48" applyFont="1" applyBorder="1" applyAlignment="1">
      <alignment wrapText="1"/>
    </xf>
    <xf numFmtId="9" fontId="46" fillId="0" borderId="10" xfId="48" applyNumberFormat="1" applyFont="1" applyBorder="1" applyAlignment="1" applyProtection="1">
      <alignment vertical="center"/>
    </xf>
    <xf numFmtId="0" fontId="16" fillId="0" borderId="0" xfId="48" applyFont="1" applyAlignment="1">
      <alignment horizontal="right"/>
    </xf>
    <xf numFmtId="0" fontId="7" fillId="0" borderId="0" xfId="48" applyFont="1" applyBorder="1" applyAlignment="1">
      <alignment horizontal="center"/>
    </xf>
    <xf numFmtId="0" fontId="54" fillId="0" borderId="0" xfId="48" applyFont="1" applyBorder="1"/>
    <xf numFmtId="0" fontId="36" fillId="0" borderId="0" xfId="48"/>
    <xf numFmtId="0" fontId="55" fillId="0" borderId="0" xfId="48" applyFont="1" applyAlignment="1">
      <alignment horizontal="center"/>
    </xf>
    <xf numFmtId="0" fontId="56" fillId="0" borderId="0" xfId="48" applyFont="1"/>
    <xf numFmtId="0" fontId="36" fillId="0" borderId="0" xfId="48" applyFont="1"/>
    <xf numFmtId="0" fontId="36" fillId="0" borderId="0" xfId="48" applyFont="1" applyAlignment="1">
      <alignment horizontal="center"/>
    </xf>
    <xf numFmtId="0" fontId="5" fillId="0" borderId="10" xfId="48" applyFont="1" applyBorder="1" applyAlignment="1">
      <alignment horizontal="center" wrapText="1"/>
    </xf>
    <xf numFmtId="38" fontId="46" fillId="0" borderId="10" xfId="34" applyFont="1" applyBorder="1"/>
    <xf numFmtId="186" fontId="36" fillId="0" borderId="0" xfId="58" applyNumberFormat="1" applyFont="1" applyAlignment="1">
      <alignment horizontal="right"/>
    </xf>
    <xf numFmtId="0" fontId="36" fillId="0" borderId="0" xfId="48" applyFont="1" applyAlignment="1">
      <alignment horizontal="right"/>
    </xf>
    <xf numFmtId="188" fontId="36" fillId="0" borderId="0" xfId="58" applyNumberFormat="1" applyFont="1" applyAlignment="1">
      <alignment horizontal="right"/>
    </xf>
    <xf numFmtId="0" fontId="46" fillId="0" borderId="10" xfId="48" applyFont="1" applyBorder="1" applyAlignment="1">
      <alignment horizontal="center"/>
    </xf>
    <xf numFmtId="0" fontId="14" fillId="0" borderId="10" xfId="48" applyFont="1" applyBorder="1" applyAlignment="1">
      <alignment wrapText="1"/>
    </xf>
    <xf numFmtId="0" fontId="14" fillId="0" borderId="10" xfId="48" applyFont="1" applyFill="1" applyBorder="1"/>
    <xf numFmtId="38" fontId="51" fillId="0" borderId="10" xfId="34" applyFont="1" applyBorder="1" applyAlignment="1">
      <alignment horizontal="center" vertical="center"/>
    </xf>
    <xf numFmtId="0" fontId="55" fillId="0" borderId="0" xfId="48" applyFont="1"/>
    <xf numFmtId="0" fontId="36" fillId="0" borderId="0" xfId="48" applyAlignment="1">
      <alignment wrapText="1"/>
    </xf>
    <xf numFmtId="0" fontId="38" fillId="0" borderId="0" xfId="48" applyFont="1"/>
    <xf numFmtId="0" fontId="14" fillId="0" borderId="0" xfId="48" applyFont="1" applyAlignment="1">
      <alignment horizontal="left"/>
    </xf>
    <xf numFmtId="0" fontId="58" fillId="0" borderId="0" xfId="58" applyFont="1" applyBorder="1" applyAlignment="1"/>
    <xf numFmtId="0" fontId="14" fillId="0" borderId="0" xfId="58" applyFont="1" applyBorder="1"/>
    <xf numFmtId="0" fontId="14" fillId="0" borderId="0" xfId="58" applyFont="1"/>
    <xf numFmtId="0" fontId="6" fillId="0" borderId="0" xfId="58" applyFont="1" applyAlignment="1">
      <alignment horizontal="center"/>
    </xf>
    <xf numFmtId="0" fontId="47" fillId="0" borderId="0" xfId="58" applyFont="1" applyAlignment="1">
      <alignment horizontal="left"/>
    </xf>
    <xf numFmtId="0" fontId="14" fillId="0" borderId="0" xfId="58" applyFont="1" applyBorder="1" applyAlignment="1">
      <alignment horizontal="center" vertical="center" wrapText="1"/>
    </xf>
    <xf numFmtId="0" fontId="14" fillId="0" borderId="0" xfId="58" applyFont="1" applyAlignment="1">
      <alignment horizontal="centerContinuous" wrapText="1"/>
    </xf>
    <xf numFmtId="41" fontId="14" fillId="0" borderId="0" xfId="58" applyNumberFormat="1" applyFont="1" applyBorder="1" applyProtection="1"/>
    <xf numFmtId="38" fontId="14" fillId="0" borderId="0" xfId="34" applyFont="1"/>
    <xf numFmtId="38" fontId="14" fillId="0" borderId="0" xfId="58" applyNumberFormat="1" applyFont="1"/>
    <xf numFmtId="41" fontId="35" fillId="0" borderId="0" xfId="58" applyNumberFormat="1" applyFont="1" applyBorder="1"/>
    <xf numFmtId="0" fontId="46" fillId="0" borderId="0" xfId="58" applyFont="1"/>
    <xf numFmtId="0" fontId="7" fillId="0" borderId="0" xfId="58" applyFont="1" applyAlignment="1">
      <alignment horizontal="center"/>
    </xf>
    <xf numFmtId="0" fontId="47" fillId="0" borderId="0" xfId="58" applyFont="1" applyAlignment="1"/>
    <xf numFmtId="0" fontId="14" fillId="0" borderId="55" xfId="58" applyFont="1" applyBorder="1"/>
    <xf numFmtId="0" fontId="14" fillId="0" borderId="55" xfId="58" applyFont="1" applyBorder="1" applyAlignment="1">
      <alignment horizontal="center"/>
    </xf>
    <xf numFmtId="0" fontId="14" fillId="0" borderId="80" xfId="58" applyFont="1" applyBorder="1" applyAlignment="1"/>
    <xf numFmtId="0" fontId="14" fillId="0" borderId="55" xfId="58" applyFont="1" applyBorder="1" applyAlignment="1">
      <alignment horizontal="center" vertical="center"/>
    </xf>
    <xf numFmtId="38" fontId="14" fillId="0" borderId="55" xfId="34" applyFont="1" applyBorder="1"/>
    <xf numFmtId="38" fontId="14" fillId="26" borderId="55" xfId="34" applyFont="1" applyFill="1" applyBorder="1"/>
    <xf numFmtId="38" fontId="35" fillId="0" borderId="55" xfId="34" applyFont="1" applyBorder="1" applyProtection="1"/>
    <xf numFmtId="38" fontId="35" fillId="26" borderId="55" xfId="34" applyFont="1" applyFill="1" applyBorder="1" applyProtection="1"/>
    <xf numFmtId="38" fontId="14" fillId="0" borderId="55" xfId="58" applyNumberFormat="1" applyFont="1" applyBorder="1" applyAlignment="1">
      <alignment horizontal="center"/>
    </xf>
    <xf numFmtId="0" fontId="35" fillId="0" borderId="0" xfId="58" applyFont="1" applyAlignment="1">
      <alignment horizontal="right"/>
    </xf>
    <xf numFmtId="0" fontId="16" fillId="0" borderId="0" xfId="48" applyFont="1" applyAlignment="1">
      <alignment horizontal="right" vertical="center"/>
    </xf>
    <xf numFmtId="38" fontId="0" fillId="0" borderId="0" xfId="33" applyFont="1"/>
    <xf numFmtId="182" fontId="61" fillId="0" borderId="10" xfId="0" applyNumberFormat="1" applyFont="1" applyBorder="1" applyAlignment="1">
      <alignment horizontal="center" vertical="center"/>
    </xf>
    <xf numFmtId="176" fontId="61" fillId="28" borderId="28" xfId="0" applyNumberFormat="1" applyFont="1" applyFill="1" applyBorder="1"/>
    <xf numFmtId="0" fontId="61" fillId="0" borderId="0" xfId="0" applyFont="1"/>
    <xf numFmtId="0" fontId="62" fillId="0" borderId="0" xfId="48" applyFont="1" applyAlignment="1">
      <alignment horizontal="left" vertical="center"/>
    </xf>
    <xf numFmtId="0" fontId="63" fillId="0" borderId="0" xfId="48" applyFont="1"/>
    <xf numFmtId="179" fontId="16" fillId="0" borderId="0" xfId="48" applyNumberFormat="1" applyFont="1" applyBorder="1" applyAlignment="1">
      <alignment vertical="center"/>
    </xf>
    <xf numFmtId="179" fontId="67" fillId="0" borderId="0" xfId="48" applyNumberFormat="1" applyFont="1" applyBorder="1" applyAlignment="1">
      <alignment vertical="center"/>
    </xf>
    <xf numFmtId="0" fontId="16" fillId="0" borderId="0" xfId="48" applyFont="1"/>
    <xf numFmtId="0" fontId="46" fillId="0" borderId="0" xfId="48" applyFont="1" applyAlignment="1">
      <alignment horizontal="right"/>
    </xf>
    <xf numFmtId="178" fontId="14" fillId="33" borderId="42" xfId="59" applyNumberFormat="1" applyFont="1" applyFill="1" applyBorder="1"/>
    <xf numFmtId="178" fontId="14" fillId="33" borderId="43" xfId="59" applyNumberFormat="1" applyFont="1" applyFill="1" applyBorder="1"/>
    <xf numFmtId="178" fontId="14" fillId="32" borderId="36" xfId="59" applyNumberFormat="1" applyFont="1" applyFill="1" applyBorder="1"/>
    <xf numFmtId="178" fontId="14" fillId="32" borderId="38" xfId="59" applyNumberFormat="1" applyFont="1" applyFill="1" applyBorder="1"/>
    <xf numFmtId="178" fontId="14" fillId="33" borderId="81" xfId="59" applyNumberFormat="1" applyFont="1" applyFill="1" applyBorder="1"/>
    <xf numFmtId="178" fontId="14" fillId="33" borderId="82" xfId="59" applyNumberFormat="1" applyFont="1" applyFill="1" applyBorder="1"/>
    <xf numFmtId="178" fontId="14" fillId="33" borderId="83" xfId="59" applyNumberFormat="1" applyFont="1" applyFill="1" applyBorder="1"/>
    <xf numFmtId="178" fontId="14" fillId="33" borderId="84" xfId="59" applyNumberFormat="1" applyFont="1" applyFill="1" applyBorder="1"/>
    <xf numFmtId="178" fontId="14" fillId="34" borderId="84" xfId="59" applyNumberFormat="1" applyFont="1" applyFill="1" applyBorder="1"/>
    <xf numFmtId="178" fontId="14" fillId="34" borderId="85" xfId="59" applyNumberFormat="1" applyFont="1" applyFill="1" applyBorder="1"/>
    <xf numFmtId="178" fontId="14" fillId="34" borderId="86" xfId="59" applyNumberFormat="1" applyFont="1" applyFill="1" applyBorder="1"/>
    <xf numFmtId="178" fontId="14" fillId="33" borderId="87" xfId="59" applyNumberFormat="1" applyFont="1" applyFill="1" applyBorder="1"/>
    <xf numFmtId="178" fontId="14" fillId="33" borderId="88" xfId="59" applyNumberFormat="1" applyFont="1" applyFill="1" applyBorder="1"/>
    <xf numFmtId="0" fontId="68" fillId="0" borderId="0" xfId="48" applyFont="1"/>
    <xf numFmtId="0" fontId="46" fillId="0" borderId="0" xfId="48" applyFont="1" applyAlignment="1">
      <alignment horizontal="center"/>
    </xf>
    <xf numFmtId="0" fontId="36" fillId="0" borderId="89" xfId="48" applyBorder="1" applyAlignment="1">
      <alignment wrapText="1"/>
    </xf>
    <xf numFmtId="0" fontId="36" fillId="0" borderId="0" xfId="48" applyBorder="1" applyAlignment="1">
      <alignment wrapText="1"/>
    </xf>
    <xf numFmtId="3" fontId="0" fillId="0" borderId="0" xfId="0" applyNumberFormat="1"/>
    <xf numFmtId="0" fontId="14" fillId="0" borderId="17" xfId="60" applyFont="1" applyFill="1" applyBorder="1" applyAlignment="1">
      <alignment horizontal="center" vertical="center"/>
    </xf>
    <xf numFmtId="0" fontId="14" fillId="0" borderId="18" xfId="60" applyFont="1" applyFill="1" applyBorder="1" applyAlignment="1">
      <alignment horizontal="center" vertical="center"/>
    </xf>
    <xf numFmtId="0" fontId="14" fillId="0" borderId="19" xfId="60" applyFont="1" applyFill="1" applyBorder="1" applyAlignment="1">
      <alignment horizontal="center" vertical="center"/>
    </xf>
    <xf numFmtId="0" fontId="14" fillId="0" borderId="20" xfId="60" applyFont="1" applyFill="1" applyBorder="1" applyAlignment="1">
      <alignment horizontal="center" vertical="center"/>
    </xf>
    <xf numFmtId="0" fontId="14" fillId="0" borderId="21" xfId="60" applyFont="1" applyFill="1" applyBorder="1" applyAlignment="1">
      <alignment horizontal="center" vertical="center"/>
    </xf>
    <xf numFmtId="0" fontId="70" fillId="36" borderId="53" xfId="60" applyFont="1" applyFill="1" applyBorder="1" applyAlignment="1">
      <alignment horizontal="center"/>
    </xf>
    <xf numFmtId="178" fontId="70" fillId="36" borderId="54" xfId="59" applyNumberFormat="1" applyFont="1" applyFill="1" applyBorder="1"/>
    <xf numFmtId="178" fontId="70" fillId="36" borderId="55" xfId="59" applyNumberFormat="1" applyFont="1" applyFill="1" applyBorder="1"/>
    <xf numFmtId="178" fontId="70" fillId="36" borderId="56" xfId="59" applyNumberFormat="1" applyFont="1" applyFill="1" applyBorder="1"/>
    <xf numFmtId="0" fontId="70" fillId="36" borderId="57" xfId="60" applyFont="1" applyFill="1" applyBorder="1" applyAlignment="1">
      <alignment horizontal="center"/>
    </xf>
    <xf numFmtId="178" fontId="70" fillId="36" borderId="58" xfId="59" applyNumberFormat="1" applyFont="1" applyFill="1" applyBorder="1"/>
    <xf numFmtId="178" fontId="70" fillId="36" borderId="59" xfId="60" applyNumberFormat="1" applyFont="1" applyFill="1" applyBorder="1" applyProtection="1"/>
    <xf numFmtId="178" fontId="70" fillId="36" borderId="60" xfId="60" applyNumberFormat="1" applyFont="1" applyFill="1" applyBorder="1" applyProtection="1"/>
    <xf numFmtId="178" fontId="70" fillId="29" borderId="31" xfId="59" applyNumberFormat="1" applyFont="1" applyFill="1" applyBorder="1"/>
    <xf numFmtId="178" fontId="70" fillId="29" borderId="32" xfId="59" applyNumberFormat="1" applyFont="1" applyFill="1" applyBorder="1"/>
    <xf numFmtId="178" fontId="70" fillId="29" borderId="33" xfId="59" applyNumberFormat="1" applyFont="1" applyFill="1" applyBorder="1"/>
    <xf numFmtId="38" fontId="61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81" fontId="61" fillId="0" borderId="10" xfId="34" applyNumberFormat="1" applyFont="1" applyBorder="1" applyAlignment="1">
      <alignment vertical="center" shrinkToFit="1"/>
    </xf>
    <xf numFmtId="181" fontId="61" fillId="0" borderId="10" xfId="0" applyNumberFormat="1" applyFont="1" applyBorder="1" applyAlignment="1">
      <alignment vertical="center" shrinkToFit="1"/>
    </xf>
    <xf numFmtId="183" fontId="61" fillId="0" borderId="10" xfId="34" applyNumberFormat="1" applyFont="1" applyBorder="1" applyAlignment="1">
      <alignment vertical="center"/>
    </xf>
    <xf numFmtId="183" fontId="61" fillId="0" borderId="10" xfId="0" applyNumberFormat="1" applyFont="1" applyBorder="1" applyAlignment="1">
      <alignment vertical="center"/>
    </xf>
    <xf numFmtId="38" fontId="70" fillId="0" borderId="10" xfId="34" applyFont="1" applyBorder="1" applyAlignment="1">
      <alignment vertical="center"/>
    </xf>
    <xf numFmtId="38" fontId="70" fillId="0" borderId="10" xfId="0" applyNumberFormat="1" applyFont="1" applyBorder="1" applyAlignment="1">
      <alignment vertical="center"/>
    </xf>
    <xf numFmtId="0" fontId="3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48" applyFont="1" applyAlignment="1">
      <alignment horizontal="left"/>
    </xf>
    <xf numFmtId="0" fontId="0" fillId="0" borderId="0" xfId="0" applyAlignment="1">
      <alignment horizontal="right"/>
    </xf>
    <xf numFmtId="0" fontId="35" fillId="0" borderId="0" xfId="58" applyFont="1" applyAlignment="1">
      <alignment horizontal="left"/>
    </xf>
    <xf numFmtId="0" fontId="16" fillId="0" borderId="0" xfId="58" applyFont="1" applyAlignment="1">
      <alignment horizontal="right"/>
    </xf>
    <xf numFmtId="0" fontId="2" fillId="0" borderId="0" xfId="48" applyFont="1" applyAlignment="1">
      <alignment horizontal="left"/>
    </xf>
    <xf numFmtId="3" fontId="4" fillId="0" borderId="75" xfId="48" applyNumberFormat="1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7" fillId="0" borderId="0" xfId="58" applyFont="1" applyBorder="1" applyAlignment="1">
      <alignment horizontal="center" vertical="center"/>
    </xf>
    <xf numFmtId="0" fontId="70" fillId="37" borderId="40" xfId="60" applyFont="1" applyFill="1" applyBorder="1" applyAlignment="1">
      <alignment horizontal="center"/>
    </xf>
    <xf numFmtId="178" fontId="70" fillId="37" borderId="41" xfId="59" applyNumberFormat="1" applyFont="1" applyFill="1" applyBorder="1"/>
    <xf numFmtId="178" fontId="70" fillId="37" borderId="42" xfId="59" applyNumberFormat="1" applyFont="1" applyFill="1" applyBorder="1"/>
    <xf numFmtId="178" fontId="70" fillId="37" borderId="43" xfId="59" applyNumberFormat="1" applyFont="1" applyFill="1" applyBorder="1"/>
    <xf numFmtId="0" fontId="70" fillId="37" borderId="44" xfId="60" applyFont="1" applyFill="1" applyBorder="1" applyAlignment="1">
      <alignment horizontal="center"/>
    </xf>
    <xf numFmtId="178" fontId="70" fillId="37" borderId="28" xfId="59" applyNumberFormat="1" applyFont="1" applyFill="1" applyBorder="1"/>
    <xf numFmtId="178" fontId="70" fillId="37" borderId="29" xfId="59" applyNumberFormat="1" applyFont="1" applyFill="1" applyBorder="1"/>
    <xf numFmtId="0" fontId="70" fillId="38" borderId="44" xfId="60" applyFont="1" applyFill="1" applyBorder="1" applyAlignment="1">
      <alignment horizontal="center"/>
    </xf>
    <xf numFmtId="178" fontId="70" fillId="38" borderId="41" xfId="59" applyNumberFormat="1" applyFont="1" applyFill="1" applyBorder="1"/>
    <xf numFmtId="178" fontId="70" fillId="38" borderId="28" xfId="59" applyNumberFormat="1" applyFont="1" applyFill="1" applyBorder="1"/>
    <xf numFmtId="178" fontId="70" fillId="38" borderId="29" xfId="59" applyNumberFormat="1" applyFont="1" applyFill="1" applyBorder="1"/>
    <xf numFmtId="0" fontId="70" fillId="38" borderId="45" xfId="60" applyFont="1" applyFill="1" applyBorder="1" applyAlignment="1">
      <alignment horizontal="center"/>
    </xf>
    <xf numFmtId="178" fontId="70" fillId="38" borderId="46" xfId="59" applyNumberFormat="1" applyFont="1" applyFill="1" applyBorder="1"/>
    <xf numFmtId="178" fontId="70" fillId="38" borderId="47" xfId="59" applyNumberFormat="1" applyFont="1" applyFill="1" applyBorder="1"/>
    <xf numFmtId="178" fontId="70" fillId="38" borderId="48" xfId="59" applyNumberFormat="1" applyFont="1" applyFill="1" applyBorder="1"/>
    <xf numFmtId="0" fontId="70" fillId="38" borderId="49" xfId="60" applyFont="1" applyFill="1" applyBorder="1" applyAlignment="1">
      <alignment horizontal="center"/>
    </xf>
    <xf numFmtId="178" fontId="70" fillId="38" borderId="50" xfId="59" applyNumberFormat="1" applyFont="1" applyFill="1" applyBorder="1"/>
    <xf numFmtId="178" fontId="70" fillId="38" borderId="51" xfId="59" applyNumberFormat="1" applyFont="1" applyFill="1" applyBorder="1"/>
    <xf numFmtId="178" fontId="70" fillId="38" borderId="52" xfId="59" applyNumberFormat="1" applyFont="1" applyFill="1" applyBorder="1"/>
    <xf numFmtId="0" fontId="70" fillId="38" borderId="53" xfId="60" applyFont="1" applyFill="1" applyBorder="1" applyAlignment="1">
      <alignment horizontal="center"/>
    </xf>
    <xf numFmtId="178" fontId="70" fillId="38" borderId="54" xfId="59" applyNumberFormat="1" applyFont="1" applyFill="1" applyBorder="1"/>
    <xf numFmtId="178" fontId="70" fillId="38" borderId="55" xfId="59" applyNumberFormat="1" applyFont="1" applyFill="1" applyBorder="1"/>
    <xf numFmtId="178" fontId="70" fillId="38" borderId="56" xfId="59" applyNumberFormat="1" applyFont="1" applyFill="1" applyBorder="1"/>
    <xf numFmtId="0" fontId="4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7" borderId="61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0" fillId="27" borderId="12" xfId="0" applyFill="1" applyBorder="1" applyAlignment="1">
      <alignment horizontal="center"/>
    </xf>
    <xf numFmtId="0" fontId="0" fillId="27" borderId="16" xfId="0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90" xfId="60" applyFont="1" applyBorder="1" applyAlignment="1">
      <alignment horizontal="right"/>
    </xf>
    <xf numFmtId="38" fontId="0" fillId="0" borderId="10" xfId="0" applyNumberFormat="1" applyBorder="1" applyAlignment="1">
      <alignment horizontal="center"/>
    </xf>
    <xf numFmtId="0" fontId="17" fillId="0" borderId="0" xfId="6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69" fillId="0" borderId="14" xfId="0" applyFont="1" applyBorder="1" applyAlignment="1">
      <alignment horizontal="center"/>
    </xf>
    <xf numFmtId="0" fontId="6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48" applyFont="1" applyAlignment="1">
      <alignment horizontal="left"/>
    </xf>
    <xf numFmtId="0" fontId="0" fillId="0" borderId="0" xfId="0" applyAlignment="1">
      <alignment horizontal="right"/>
    </xf>
    <xf numFmtId="0" fontId="0" fillId="0" borderId="0" xfId="48" applyFont="1" applyAlignment="1">
      <alignment horizontal="left"/>
    </xf>
    <xf numFmtId="0" fontId="35" fillId="0" borderId="61" xfId="47" applyFont="1" applyBorder="1" applyAlignment="1">
      <alignment horizontal="left" vertical="center" wrapText="1"/>
    </xf>
    <xf numFmtId="0" fontId="35" fillId="0" borderId="39" xfId="47" applyFont="1" applyBorder="1" applyAlignment="1">
      <alignment horizontal="left" vertical="center" wrapText="1"/>
    </xf>
    <xf numFmtId="182" fontId="69" fillId="0" borderId="14" xfId="0" applyNumberFormat="1" applyFont="1" applyBorder="1" applyAlignment="1">
      <alignment horizontal="center" vertical="center"/>
    </xf>
    <xf numFmtId="182" fontId="69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5" fillId="0" borderId="61" xfId="47" applyFont="1" applyBorder="1" applyAlignment="1">
      <alignment horizontal="center" vertical="center" wrapText="1"/>
    </xf>
    <xf numFmtId="0" fontId="35" fillId="0" borderId="39" xfId="47" applyFont="1" applyBorder="1" applyAlignment="1">
      <alignment horizontal="center" vertical="center" wrapText="1"/>
    </xf>
    <xf numFmtId="0" fontId="35" fillId="0" borderId="10" xfId="47" applyFont="1" applyBorder="1" applyAlignment="1">
      <alignment horizontal="center" vertical="center" wrapText="1"/>
    </xf>
    <xf numFmtId="0" fontId="16" fillId="0" borderId="91" xfId="0" applyFont="1" applyBorder="1" applyAlignment="1">
      <alignment horizontal="right"/>
    </xf>
    <xf numFmtId="0" fontId="16" fillId="0" borderId="0" xfId="47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10" xfId="47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35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179" fontId="16" fillId="0" borderId="92" xfId="48" applyNumberFormat="1" applyFont="1" applyBorder="1" applyAlignment="1">
      <alignment horizontal="left" vertical="center"/>
    </xf>
    <xf numFmtId="179" fontId="16" fillId="0" borderId="0" xfId="48" applyNumberFormat="1" applyFont="1" applyBorder="1" applyAlignment="1">
      <alignment horizontal="left" vertical="center"/>
    </xf>
    <xf numFmtId="0" fontId="4" fillId="0" borderId="0" xfId="48" applyFont="1" applyAlignment="1">
      <alignment horizontal="center" vertical="center" wrapText="1"/>
    </xf>
    <xf numFmtId="0" fontId="46" fillId="0" borderId="0" xfId="48" applyFont="1" applyBorder="1" applyAlignment="1"/>
    <xf numFmtId="0" fontId="49" fillId="0" borderId="0" xfId="48" applyFont="1" applyAlignment="1">
      <alignment wrapText="1"/>
    </xf>
    <xf numFmtId="0" fontId="16" fillId="0" borderId="0" xfId="48" applyFont="1" applyBorder="1" applyAlignment="1">
      <alignment horizontal="right"/>
    </xf>
    <xf numFmtId="0" fontId="16" fillId="0" borderId="93" xfId="48" applyFont="1" applyBorder="1" applyAlignment="1">
      <alignment horizontal="right"/>
    </xf>
    <xf numFmtId="0" fontId="6" fillId="0" borderId="0" xfId="48" applyFont="1" applyAlignment="1">
      <alignment horizontal="center"/>
    </xf>
    <xf numFmtId="0" fontId="35" fillId="0" borderId="0" xfId="48" applyFont="1" applyAlignment="1">
      <alignment horizontal="left"/>
    </xf>
    <xf numFmtId="0" fontId="16" fillId="0" borderId="0" xfId="48" applyFont="1" applyAlignment="1">
      <alignment horizontal="left" vertical="center"/>
    </xf>
    <xf numFmtId="0" fontId="36" fillId="0" borderId="0" xfId="48" applyAlignment="1">
      <alignment horizontal="left" wrapText="1"/>
    </xf>
    <xf numFmtId="0" fontId="36" fillId="0" borderId="89" xfId="48" applyBorder="1" applyAlignment="1">
      <alignment horizontal="left" wrapText="1"/>
    </xf>
    <xf numFmtId="0" fontId="4" fillId="0" borderId="12" xfId="48" applyFont="1" applyBorder="1" applyAlignment="1">
      <alignment horizontal="center"/>
    </xf>
    <xf numFmtId="0" fontId="4" fillId="0" borderId="16" xfId="48" applyFont="1" applyBorder="1" applyAlignment="1">
      <alignment horizontal="center"/>
    </xf>
    <xf numFmtId="49" fontId="35" fillId="0" borderId="0" xfId="48" applyNumberFormat="1" applyFont="1" applyAlignment="1">
      <alignment horizontal="left"/>
    </xf>
    <xf numFmtId="0" fontId="55" fillId="0" borderId="0" xfId="48" applyFont="1" applyAlignment="1">
      <alignment horizontal="center"/>
    </xf>
    <xf numFmtId="0" fontId="46" fillId="0" borderId="12" xfId="48" applyFont="1" applyBorder="1" applyAlignment="1">
      <alignment horizontal="center"/>
    </xf>
    <xf numFmtId="0" fontId="46" fillId="0" borderId="16" xfId="48" applyFont="1" applyBorder="1" applyAlignment="1">
      <alignment horizontal="center"/>
    </xf>
    <xf numFmtId="0" fontId="4" fillId="0" borderId="12" xfId="48" applyFont="1" applyBorder="1" applyAlignment="1">
      <alignment horizontal="center" wrapText="1"/>
    </xf>
    <xf numFmtId="0" fontId="4" fillId="0" borderId="16" xfId="48" applyFont="1" applyBorder="1" applyAlignment="1">
      <alignment horizontal="center" wrapText="1"/>
    </xf>
    <xf numFmtId="0" fontId="14" fillId="0" borderId="94" xfId="58" applyFont="1" applyBorder="1" applyAlignment="1">
      <alignment horizontal="center"/>
    </xf>
    <xf numFmtId="0" fontId="14" fillId="0" borderId="95" xfId="58" applyFont="1" applyBorder="1" applyAlignment="1">
      <alignment horizontal="center"/>
    </xf>
    <xf numFmtId="38" fontId="14" fillId="0" borderId="80" xfId="58" applyNumberFormat="1" applyFont="1" applyBorder="1" applyAlignment="1">
      <alignment horizontal="center"/>
    </xf>
    <xf numFmtId="0" fontId="35" fillId="0" borderId="0" xfId="58" applyFont="1" applyAlignment="1">
      <alignment horizontal="right"/>
    </xf>
    <xf numFmtId="0" fontId="57" fillId="0" borderId="0" xfId="58" applyFont="1" applyBorder="1" applyAlignment="1">
      <alignment horizontal="center" vertical="center"/>
    </xf>
    <xf numFmtId="0" fontId="6" fillId="0" borderId="0" xfId="58" applyFont="1" applyAlignment="1">
      <alignment horizontal="center"/>
    </xf>
    <xf numFmtId="0" fontId="35" fillId="0" borderId="0" xfId="58" applyFont="1" applyAlignment="1">
      <alignment horizontal="left"/>
    </xf>
    <xf numFmtId="0" fontId="16" fillId="0" borderId="0" xfId="58" applyFont="1" applyAlignment="1">
      <alignment horizontal="right"/>
    </xf>
    <xf numFmtId="0" fontId="60" fillId="0" borderId="0" xfId="58" applyFont="1" applyAlignment="1">
      <alignment horizontal="center"/>
    </xf>
    <xf numFmtId="0" fontId="64" fillId="0" borderId="0" xfId="58" applyFont="1" applyAlignment="1">
      <alignment horizontal="center"/>
    </xf>
    <xf numFmtId="0" fontId="14" fillId="0" borderId="55" xfId="58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47" applyFont="1" applyBorder="1" applyAlignment="1">
      <alignment horizontal="left"/>
    </xf>
    <xf numFmtId="0" fontId="2" fillId="0" borderId="0" xfId="47" applyFont="1" applyBorder="1" applyAlignment="1">
      <alignment horizontal="left"/>
    </xf>
    <xf numFmtId="0" fontId="2" fillId="0" borderId="0" xfId="48" applyFont="1" applyAlignment="1">
      <alignment horizontal="left"/>
    </xf>
    <xf numFmtId="0" fontId="0" fillId="0" borderId="91" xfId="0" applyFont="1" applyBorder="1" applyAlignment="1">
      <alignment horizontal="right"/>
    </xf>
    <xf numFmtId="0" fontId="35" fillId="0" borderId="10" xfId="47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</cellXfs>
  <cellStyles count="6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桁区切り 4" xfId="36"/>
    <cellStyle name="桁区切り 5" xfId="37"/>
    <cellStyle name="桁区切り 5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48"/>
    <cellStyle name="標準 2 2 2" xfId="49"/>
    <cellStyle name="標準 2 2 3" xfId="50"/>
    <cellStyle name="標準 2 3" xfId="51"/>
    <cellStyle name="標準 3" xfId="52"/>
    <cellStyle name="標準 3 2" xfId="53"/>
    <cellStyle name="標準 4" xfId="54"/>
    <cellStyle name="標準 4 2" xfId="55"/>
    <cellStyle name="標準 5" xfId="56"/>
    <cellStyle name="標準 6" xfId="57"/>
    <cellStyle name="標準_98統計書19-02各種選挙投票状況" xfId="58"/>
    <cellStyle name="標準_人口動態統計データベース" xfId="59"/>
    <cellStyle name="標準_便覧12　年齢別人口" xfId="60"/>
    <cellStyle name="未定義" xfId="61"/>
    <cellStyle name="良い 2" xfId="62"/>
  </cellStyles>
  <dxfs count="0"/>
  <tableStyles count="0" defaultTableStyle="TableStyleMedium2" defaultPivotStyle="PivotStyleLight16"/>
  <colors>
    <mruColors>
      <color rgb="FFFF66CC"/>
      <color rgb="FFFFCCFF"/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68338609342911E-2"/>
          <c:y val="3.3089881621940112E-2"/>
          <c:w val="0.86293765224653918"/>
          <c:h val="0.783952192547969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図①1ピラ!$Y$5</c:f>
              <c:strCache>
                <c:ptCount val="1"/>
                <c:pt idx="0">
                  <c:v>H29.3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01-401E-B39C-5B59AD8089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01-401E-B39C-5B59AD8089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01-401E-B39C-5B59AD80894A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047-40FD-85F3-3763D2065C2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47-40FD-85F3-3763D2065C2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047-40FD-85F3-3763D2065C2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47-40FD-85F3-3763D2065C2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047-40FD-85F3-3763D2065C2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047-40FD-85F3-3763D2065C2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047-40FD-85F3-3763D2065C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047-40FD-85F3-3763D2065C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047-40FD-85F3-3763D2065C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047-40FD-85F3-3763D2065C2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01-401E-B39C-5B59AD8089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01-401E-B39C-5B59AD8089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01-401E-B39C-5B59AD8089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01-401E-B39C-5B59AD80894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01-401E-B39C-5B59AD80894A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801-401E-B39C-5B59AD80894A}"/>
              </c:ext>
            </c:extLst>
          </c:dPt>
          <c:cat>
            <c:strRef>
              <c:f>図①1ピラ!$X$6:$X$24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図①1ピラ!$Y$6:$Y$24</c:f>
              <c:numCache>
                <c:formatCode>0.0_ </c:formatCode>
                <c:ptCount val="19"/>
                <c:pt idx="0">
                  <c:v>4.6829999999999998</c:v>
                </c:pt>
                <c:pt idx="1">
                  <c:v>4.9249999999999998</c:v>
                </c:pt>
                <c:pt idx="2">
                  <c:v>4.6580000000000004</c:v>
                </c:pt>
                <c:pt idx="3">
                  <c:v>4.8959999999999999</c:v>
                </c:pt>
                <c:pt idx="4">
                  <c:v>5.9560000000000004</c:v>
                </c:pt>
                <c:pt idx="5">
                  <c:v>5.49</c:v>
                </c:pt>
                <c:pt idx="6">
                  <c:v>5.9409999999999998</c:v>
                </c:pt>
                <c:pt idx="7">
                  <c:v>6.3869999999999996</c:v>
                </c:pt>
                <c:pt idx="8">
                  <c:v>7.4009999999999998</c:v>
                </c:pt>
                <c:pt idx="9">
                  <c:v>6.8940000000000001</c:v>
                </c:pt>
                <c:pt idx="10">
                  <c:v>5.492</c:v>
                </c:pt>
                <c:pt idx="11">
                  <c:v>5.2069999999999999</c:v>
                </c:pt>
                <c:pt idx="12">
                  <c:v>5.1660000000000004</c:v>
                </c:pt>
                <c:pt idx="13">
                  <c:v>6.5570000000000004</c:v>
                </c:pt>
                <c:pt idx="14">
                  <c:v>4.7779999999999996</c:v>
                </c:pt>
                <c:pt idx="15">
                  <c:v>3.516</c:v>
                </c:pt>
                <c:pt idx="16">
                  <c:v>2.3759999999999999</c:v>
                </c:pt>
                <c:pt idx="17">
                  <c:v>1.333</c:v>
                </c:pt>
                <c:pt idx="18">
                  <c:v>0.629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01-401E-B39C-5B59AD8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98005056"/>
        <c:axId val="1"/>
      </c:barChart>
      <c:lineChart>
        <c:grouping val="standard"/>
        <c:varyColors val="0"/>
        <c:ser>
          <c:idx val="0"/>
          <c:order val="1"/>
          <c:tx>
            <c:strRef>
              <c:f>図①1ピラ!$Z$5</c:f>
              <c:strCache>
                <c:ptCount val="1"/>
                <c:pt idx="0">
                  <c:v>H28.3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図①1ピラ!$X$6:$X$24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図①1ピラ!$Z$6:$Z$24</c:f>
              <c:numCache>
                <c:formatCode>0.0_ </c:formatCode>
                <c:ptCount val="19"/>
                <c:pt idx="0">
                  <c:v>4.7149999999999999</c:v>
                </c:pt>
                <c:pt idx="1">
                  <c:v>4.9240000000000004</c:v>
                </c:pt>
                <c:pt idx="2">
                  <c:v>4.681</c:v>
                </c:pt>
                <c:pt idx="3">
                  <c:v>4.8949999999999996</c:v>
                </c:pt>
                <c:pt idx="4">
                  <c:v>6.0330000000000004</c:v>
                </c:pt>
                <c:pt idx="5">
                  <c:v>5.5490000000000004</c:v>
                </c:pt>
                <c:pt idx="6">
                  <c:v>5.97</c:v>
                </c:pt>
                <c:pt idx="7">
                  <c:v>6.5570000000000004</c:v>
                </c:pt>
                <c:pt idx="8">
                  <c:v>7.5279999999999996</c:v>
                </c:pt>
                <c:pt idx="9">
                  <c:v>6.4829999999999997</c:v>
                </c:pt>
                <c:pt idx="10">
                  <c:v>5.56</c:v>
                </c:pt>
                <c:pt idx="11">
                  <c:v>5.08</c:v>
                </c:pt>
                <c:pt idx="12">
                  <c:v>5.3529999999999998</c:v>
                </c:pt>
                <c:pt idx="13">
                  <c:v>6.6509999999999998</c:v>
                </c:pt>
                <c:pt idx="14">
                  <c:v>4.6390000000000002</c:v>
                </c:pt>
                <c:pt idx="15">
                  <c:v>3.28</c:v>
                </c:pt>
                <c:pt idx="16">
                  <c:v>2.298</c:v>
                </c:pt>
                <c:pt idx="17">
                  <c:v>1.2789999999999999</c:v>
                </c:pt>
                <c:pt idx="18">
                  <c:v>0.61299999999999999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01-401E-B39C-5B59AD8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05056"/>
        <c:axId val="1"/>
      </c:lineChart>
      <c:lineChart>
        <c:grouping val="standard"/>
        <c:varyColors val="0"/>
        <c:ser>
          <c:idx val="2"/>
          <c:order val="2"/>
          <c:tx>
            <c:strRef>
              <c:f>図①1ピラ!$AA$5</c:f>
              <c:strCache>
                <c:ptCount val="1"/>
                <c:pt idx="0">
                  <c:v>国調</c:v>
                </c:pt>
              </c:strCache>
            </c:strRef>
          </c:tx>
          <c:spPr>
            <a:ln w="12700">
              <a:solidFill>
                <a:schemeClr val="accent4">
                  <a:lumMod val="75000"/>
                </a:schemeClr>
              </a:solidFill>
              <a:prstDash val="lgDashDot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図①1ピラ!$X$6:$X$24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図①1ピラ!$AA$6:$AA$24</c:f>
              <c:numCache>
                <c:formatCode>0.0_ </c:formatCode>
                <c:ptCount val="19"/>
                <c:pt idx="0">
                  <c:v>4.5810000000000004</c:v>
                </c:pt>
                <c:pt idx="1">
                  <c:v>4.7720000000000002</c:v>
                </c:pt>
                <c:pt idx="2">
                  <c:v>4.742</c:v>
                </c:pt>
                <c:pt idx="3">
                  <c:v>6.5</c:v>
                </c:pt>
                <c:pt idx="4">
                  <c:v>8.8379999999999992</c:v>
                </c:pt>
                <c:pt idx="5">
                  <c:v>5.4580000000000002</c:v>
                </c:pt>
                <c:pt idx="6">
                  <c:v>5.9989999999999997</c:v>
                </c:pt>
                <c:pt idx="7">
                  <c:v>6.5620000000000003</c:v>
                </c:pt>
                <c:pt idx="8">
                  <c:v>7.4370000000000003</c:v>
                </c:pt>
                <c:pt idx="9">
                  <c:v>6.1710000000000003</c:v>
                </c:pt>
                <c:pt idx="10">
                  <c:v>5.6139999999999999</c:v>
                </c:pt>
                <c:pt idx="11">
                  <c:v>5.0739999999999998</c:v>
                </c:pt>
                <c:pt idx="12">
                  <c:v>5.5389999999999997</c:v>
                </c:pt>
                <c:pt idx="13">
                  <c:v>6.3959999999999999</c:v>
                </c:pt>
                <c:pt idx="14">
                  <c:v>4.859</c:v>
                </c:pt>
                <c:pt idx="15">
                  <c:v>3.1629999999999998</c:v>
                </c:pt>
                <c:pt idx="16">
                  <c:v>2.2970000000000002</c:v>
                </c:pt>
                <c:pt idx="17">
                  <c:v>1.2949999999999999</c:v>
                </c:pt>
                <c:pt idx="18">
                  <c:v>0.57899999999999996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01-401E-B39C-5B59AD8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8005056"/>
        <c:scaling>
          <c:orientation val="minMax"/>
        </c:scaling>
        <c:delete val="0"/>
        <c:axPos val="b"/>
        <c:title>
          <c:tx>
            <c:rich>
              <a:bodyPr rot="5400000" vert="horz"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b="1"/>
                  <a:t>男</a:t>
                </a:r>
              </a:p>
            </c:rich>
          </c:tx>
          <c:layout>
            <c:manualLayout>
              <c:xMode val="edge"/>
              <c:yMode val="edge"/>
              <c:x val="0.85209030093945681"/>
              <c:y val="0.3573718463763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title>
          <c:tx>
            <c:rich>
              <a:bodyPr rot="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11240763026892381"/>
              <c:y val="4.8053993250843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8005056"/>
        <c:crosses val="autoZero"/>
        <c:crossBetween val="between"/>
        <c:majorUnit val="1"/>
        <c:min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"/>
        </c:scaling>
        <c:delete val="1"/>
        <c:axPos val="r"/>
        <c:numFmt formatCode="0.0_ 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図表①5地構!$B$52</c:f>
              <c:strCache>
                <c:ptCount val="1"/>
                <c:pt idx="0">
                  <c:v>老年人口
構成比
（65歳以上）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図表①5地構!$D$51:$M$51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図表①5地構!$D$52:$M$52</c:f>
              <c:numCache>
                <c:formatCode>0.0%</c:formatCode>
                <c:ptCount val="10"/>
                <c:pt idx="0">
                  <c:v>0.14395547794625696</c:v>
                </c:pt>
                <c:pt idx="1">
                  <c:v>0.22912752153720709</c:v>
                </c:pt>
                <c:pt idx="2">
                  <c:v>0.38360954842633421</c:v>
                </c:pt>
                <c:pt idx="3">
                  <c:v>0.2195306835409663</c:v>
                </c:pt>
                <c:pt idx="4">
                  <c:v>0.27266553480475381</c:v>
                </c:pt>
                <c:pt idx="5">
                  <c:v>0.39637742207245158</c:v>
                </c:pt>
                <c:pt idx="6">
                  <c:v>0.45479876160990712</c:v>
                </c:pt>
                <c:pt idx="7">
                  <c:v>0.40364495443806953</c:v>
                </c:pt>
                <c:pt idx="8">
                  <c:v>0.39252809557557961</c:v>
                </c:pt>
                <c:pt idx="9">
                  <c:v>0.22251099138612712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3-438C-934F-882382BA5FE3}"/>
            </c:ext>
          </c:extLst>
        </c:ser>
        <c:ser>
          <c:idx val="1"/>
          <c:order val="1"/>
          <c:tx>
            <c:strRef>
              <c:f>図表①5地構!$B$53</c:f>
              <c:strCache>
                <c:ptCount val="1"/>
                <c:pt idx="0">
                  <c:v>生産年齢人口
構成比
（15～64歳）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図表①5地構!$D$51:$M$51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図表①5地構!$D$53:$M$53</c:f>
              <c:numCache>
                <c:formatCode>0.0%</c:formatCode>
                <c:ptCount val="10"/>
                <c:pt idx="0">
                  <c:v>0.68641097473649826</c:v>
                </c:pt>
                <c:pt idx="1">
                  <c:v>0.61275569893997939</c:v>
                </c:pt>
                <c:pt idx="2">
                  <c:v>0.52212254827428917</c:v>
                </c:pt>
                <c:pt idx="3">
                  <c:v>0.63743326082657703</c:v>
                </c:pt>
                <c:pt idx="4">
                  <c:v>0.61366723259762312</c:v>
                </c:pt>
                <c:pt idx="5">
                  <c:v>0.50884582982308335</c:v>
                </c:pt>
                <c:pt idx="6">
                  <c:v>0.47647058823529409</c:v>
                </c:pt>
                <c:pt idx="7">
                  <c:v>0.50253121835977055</c:v>
                </c:pt>
                <c:pt idx="8">
                  <c:v>0.51462994836488818</c:v>
                </c:pt>
                <c:pt idx="9">
                  <c:v>0.63240798338376547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3-438C-934F-882382BA5FE3}"/>
            </c:ext>
          </c:extLst>
        </c:ser>
        <c:ser>
          <c:idx val="2"/>
          <c:order val="2"/>
          <c:tx>
            <c:strRef>
              <c:f>図表①5地構!$B$54</c:f>
              <c:strCache>
                <c:ptCount val="1"/>
                <c:pt idx="0">
                  <c:v>年少人口
構成比
（15歳未満）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図表①5地構!$D$51:$M$51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図表①5地構!$D$54:$M$54</c:f>
              <c:numCache>
                <c:formatCode>0.0%</c:formatCode>
                <c:ptCount val="10"/>
                <c:pt idx="0">
                  <c:v>0.16963354731724475</c:v>
                </c:pt>
                <c:pt idx="1">
                  <c:v>0.1581167795228135</c:v>
                </c:pt>
                <c:pt idx="2">
                  <c:v>9.4267903299376621E-2</c:v>
                </c:pt>
                <c:pt idx="3">
                  <c:v>0.14303605563245667</c:v>
                </c:pt>
                <c:pt idx="4">
                  <c:v>0.1136672325976231</c:v>
                </c:pt>
                <c:pt idx="5">
                  <c:v>9.4776748104465042E-2</c:v>
                </c:pt>
                <c:pt idx="6">
                  <c:v>6.8730650154798761E-2</c:v>
                </c:pt>
                <c:pt idx="7">
                  <c:v>9.3823827202159968E-2</c:v>
                </c:pt>
                <c:pt idx="8">
                  <c:v>9.2841956059532244E-2</c:v>
                </c:pt>
                <c:pt idx="9">
                  <c:v>0.14508102523010744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A3-438C-934F-882382BA5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402969392"/>
        <c:axId val="1"/>
      </c:barChart>
      <c:catAx>
        <c:axId val="40296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0296939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農家数・経営耕地面積の推移</a:t>
            </a:r>
          </a:p>
        </c:rich>
      </c:tx>
      <c:layout>
        <c:manualLayout>
          <c:xMode val="edge"/>
          <c:yMode val="edge"/>
          <c:x val="0.34114617192970104"/>
          <c:y val="2.9227565562569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67738301262284"/>
          <c:y val="0.12595685455810718"/>
          <c:w val="0.6856815001783314"/>
          <c:h val="0.52331245650661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図②農!$K$5</c:f>
              <c:strCache>
                <c:ptCount val="1"/>
                <c:pt idx="0">
                  <c:v>経営耕地面積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図②農!$L$4:$O$4</c:f>
              <c:strCache>
                <c:ptCount val="4"/>
                <c:pt idx="0">
                  <c:v>2000
（平12）</c:v>
                </c:pt>
                <c:pt idx="1">
                  <c:v>2005
(平17）</c:v>
                </c:pt>
                <c:pt idx="2">
                  <c:v>2010
（平22）</c:v>
                </c:pt>
                <c:pt idx="3">
                  <c:v>2015
（平27）</c:v>
                </c:pt>
              </c:strCache>
            </c:strRef>
          </c:cat>
          <c:val>
            <c:numRef>
              <c:f>図②農!$L$5:$O$5</c:f>
              <c:numCache>
                <c:formatCode>#,##0_);[Red]\(#,##0\)</c:formatCode>
                <c:ptCount val="4"/>
                <c:pt idx="0">
                  <c:v>6600</c:v>
                </c:pt>
                <c:pt idx="1">
                  <c:v>5670</c:v>
                </c:pt>
                <c:pt idx="2">
                  <c:v>4366</c:v>
                </c:pt>
                <c:pt idx="3">
                  <c:v>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9-4B99-89F7-2853109A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4"/>
          <c:order val="1"/>
          <c:tx>
            <c:strRef>
              <c:f>図②農!$K$6</c:f>
              <c:strCache>
                <c:ptCount val="1"/>
                <c:pt idx="0">
                  <c:v>専業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図②農!$L$4:$O$4</c:f>
              <c:strCache>
                <c:ptCount val="4"/>
                <c:pt idx="0">
                  <c:v>2000
（平12）</c:v>
                </c:pt>
                <c:pt idx="1">
                  <c:v>2005
(平17）</c:v>
                </c:pt>
                <c:pt idx="2">
                  <c:v>2010
（平22）</c:v>
                </c:pt>
                <c:pt idx="3">
                  <c:v>2015
（平27）</c:v>
                </c:pt>
              </c:strCache>
            </c:strRef>
          </c:cat>
          <c:val>
            <c:numRef>
              <c:f>図②農!$L$6:$O$6</c:f>
              <c:numCache>
                <c:formatCode>#,##0_);[Red]\(#,##0\)</c:formatCode>
                <c:ptCount val="4"/>
                <c:pt idx="0">
                  <c:v>1441</c:v>
                </c:pt>
                <c:pt idx="1">
                  <c:v>1448</c:v>
                </c:pt>
                <c:pt idx="2">
                  <c:v>1477</c:v>
                </c:pt>
                <c:pt idx="3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9-4B99-89F7-2853109AA3FE}"/>
            </c:ext>
          </c:extLst>
        </c:ser>
        <c:ser>
          <c:idx val="0"/>
          <c:order val="2"/>
          <c:tx>
            <c:strRef>
              <c:f>図②農!$K$7</c:f>
              <c:strCache>
                <c:ptCount val="1"/>
                <c:pt idx="0">
                  <c:v>第1種兼業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2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図②農!$L$4:$O$4</c:f>
              <c:strCache>
                <c:ptCount val="4"/>
                <c:pt idx="0">
                  <c:v>2000
（平12）</c:v>
                </c:pt>
                <c:pt idx="1">
                  <c:v>2005
(平17）</c:v>
                </c:pt>
                <c:pt idx="2">
                  <c:v>2010
（平22）</c:v>
                </c:pt>
                <c:pt idx="3">
                  <c:v>2015
（平27）</c:v>
                </c:pt>
              </c:strCache>
            </c:strRef>
          </c:cat>
          <c:val>
            <c:numRef>
              <c:f>図②農!$L$7:$O$7</c:f>
              <c:numCache>
                <c:formatCode>#,##0_);[Red]\(#,##0\)</c:formatCode>
                <c:ptCount val="4"/>
                <c:pt idx="0">
                  <c:v>411</c:v>
                </c:pt>
                <c:pt idx="1">
                  <c:v>336</c:v>
                </c:pt>
                <c:pt idx="2">
                  <c:v>200</c:v>
                </c:pt>
                <c:pt idx="3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99-4B99-89F7-2853109AA3FE}"/>
            </c:ext>
          </c:extLst>
        </c:ser>
        <c:ser>
          <c:idx val="2"/>
          <c:order val="3"/>
          <c:tx>
            <c:strRef>
              <c:f>図②農!$K$8</c:f>
              <c:strCache>
                <c:ptCount val="1"/>
                <c:pt idx="0">
                  <c:v>第2種兼業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図②農!$L$4:$O$4</c:f>
              <c:strCache>
                <c:ptCount val="4"/>
                <c:pt idx="0">
                  <c:v>2000
（平12）</c:v>
                </c:pt>
                <c:pt idx="1">
                  <c:v>2005
(平17）</c:v>
                </c:pt>
                <c:pt idx="2">
                  <c:v>2010
（平22）</c:v>
                </c:pt>
                <c:pt idx="3">
                  <c:v>2015
（平27）</c:v>
                </c:pt>
              </c:strCache>
            </c:strRef>
          </c:cat>
          <c:val>
            <c:numRef>
              <c:f>図②農!$L$8:$O$8</c:f>
              <c:numCache>
                <c:formatCode>#,##0_);[Red]\(#,##0\)</c:formatCode>
                <c:ptCount val="4"/>
                <c:pt idx="0">
                  <c:v>5451</c:v>
                </c:pt>
                <c:pt idx="1">
                  <c:v>4440</c:v>
                </c:pt>
                <c:pt idx="2">
                  <c:v>3374</c:v>
                </c:pt>
                <c:pt idx="3">
                  <c:v>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99-4B99-89F7-2853109AA3FE}"/>
            </c:ext>
          </c:extLst>
        </c:ser>
        <c:ser>
          <c:idx val="3"/>
          <c:order val="4"/>
          <c:tx>
            <c:strRef>
              <c:f>図②農!$K$9</c:f>
              <c:strCache>
                <c:ptCount val="1"/>
                <c:pt idx="0">
                  <c:v>自給的農家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x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図②農!$L$4:$O$4</c:f>
              <c:strCache>
                <c:ptCount val="4"/>
                <c:pt idx="0">
                  <c:v>2000
（平12）</c:v>
                </c:pt>
                <c:pt idx="1">
                  <c:v>2005
(平17）</c:v>
                </c:pt>
                <c:pt idx="2">
                  <c:v>2010
（平22）</c:v>
                </c:pt>
                <c:pt idx="3">
                  <c:v>2015
（平27）</c:v>
                </c:pt>
              </c:strCache>
            </c:strRef>
          </c:cat>
          <c:val>
            <c:numRef>
              <c:f>図②農!$L$9:$O$9</c:f>
              <c:numCache>
                <c:formatCode>#,##0_);[Red]\(#,##0\)</c:formatCode>
                <c:ptCount val="4"/>
                <c:pt idx="0" formatCode="#,##0">
                  <c:v>2080</c:v>
                </c:pt>
                <c:pt idx="1">
                  <c:v>2441</c:v>
                </c:pt>
                <c:pt idx="2">
                  <c:v>2652</c:v>
                </c:pt>
                <c:pt idx="3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99-4B99-89F7-2853109A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200320"/>
        <c:axId val="1"/>
      </c:lineChart>
      <c:catAx>
        <c:axId val="40120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0.20081658198090366"/>
              <c:y val="5.91509945554326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200320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（ha）</a:t>
                </a:r>
              </a:p>
            </c:rich>
          </c:tx>
          <c:layout>
            <c:manualLayout>
              <c:xMode val="edge"/>
              <c:yMode val="edge"/>
              <c:x val="0.88455871481042514"/>
              <c:y val="4.8016745840654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1000"/>
        <c:min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4803149606299213" l="0.70866141732283472" r="0.70866141732283472" t="0.74803149606299213" header="0.51181102362204722" footer="0.51181102362204722"/>
    <c:pageSetup paperSize="9" orientation="portrait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男女別年齢別農家世帯員数</a:t>
            </a:r>
          </a:p>
        </c:rich>
      </c:tx>
      <c:layout>
        <c:manualLayout>
          <c:xMode val="edge"/>
          <c:yMode val="edge"/>
          <c:x val="0.37735858869034561"/>
          <c:y val="3.605766284290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180775275430993E-2"/>
          <c:y val="0.19999681857949575"/>
          <c:w val="0.83670886883820372"/>
          <c:h val="0.7180394196008518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図②農!$K$42</c:f>
              <c:strCache>
                <c:ptCount val="1"/>
                <c:pt idx="0">
                  <c:v>14歳以下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図②農!$L$41:$M$41</c:f>
              <c:strCache>
                <c:ptCount val="2"/>
                <c:pt idx="0">
                  <c:v>男
6,039人</c:v>
                </c:pt>
                <c:pt idx="1">
                  <c:v>女
6,319人</c:v>
                </c:pt>
              </c:strCache>
            </c:strRef>
          </c:cat>
          <c:val>
            <c:numRef>
              <c:f>図②農!$L$42:$M$42</c:f>
              <c:numCache>
                <c:formatCode>#,##0_);[Red]\(#,##0\)</c:formatCode>
                <c:ptCount val="2"/>
                <c:pt idx="0">
                  <c:v>349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B4B-8B98-6F1DC1C336BE}"/>
            </c:ext>
          </c:extLst>
        </c:ser>
        <c:ser>
          <c:idx val="1"/>
          <c:order val="1"/>
          <c:tx>
            <c:strRef>
              <c:f>図②農!$K$43</c:f>
              <c:strCache>
                <c:ptCount val="1"/>
                <c:pt idx="0">
                  <c:v>15歳～44歳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図②農!$L$41:$M$41</c:f>
              <c:strCache>
                <c:ptCount val="2"/>
                <c:pt idx="0">
                  <c:v>男
6,039人</c:v>
                </c:pt>
                <c:pt idx="1">
                  <c:v>女
6,319人</c:v>
                </c:pt>
              </c:strCache>
            </c:strRef>
          </c:cat>
          <c:val>
            <c:numRef>
              <c:f>図②農!$L$43:$M$43</c:f>
              <c:numCache>
                <c:formatCode>#,##0_);[Red]\(#,##0\)</c:formatCode>
                <c:ptCount val="2"/>
                <c:pt idx="0">
                  <c:v>1425</c:v>
                </c:pt>
                <c:pt idx="1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B4B-8B98-6F1DC1C336BE}"/>
            </c:ext>
          </c:extLst>
        </c:ser>
        <c:ser>
          <c:idx val="2"/>
          <c:order val="2"/>
          <c:tx>
            <c:strRef>
              <c:f>図②農!$K$44</c:f>
              <c:strCache>
                <c:ptCount val="1"/>
                <c:pt idx="0">
                  <c:v>45歳～54歳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図②農!$L$41:$M$41</c:f>
              <c:strCache>
                <c:ptCount val="2"/>
                <c:pt idx="0">
                  <c:v>男
6,039人</c:v>
                </c:pt>
                <c:pt idx="1">
                  <c:v>女
6,319人</c:v>
                </c:pt>
              </c:strCache>
            </c:strRef>
          </c:cat>
          <c:val>
            <c:numRef>
              <c:f>図②農!$L$44:$M$44</c:f>
              <c:numCache>
                <c:formatCode>#,##0_);[Red]\(#,##0\)</c:formatCode>
                <c:ptCount val="2"/>
                <c:pt idx="0">
                  <c:v>595</c:v>
                </c:pt>
                <c:pt idx="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A-4B4B-8B98-6F1DC1C336BE}"/>
            </c:ext>
          </c:extLst>
        </c:ser>
        <c:ser>
          <c:idx val="3"/>
          <c:order val="3"/>
          <c:tx>
            <c:strRef>
              <c:f>図②農!$K$45</c:f>
              <c:strCache>
                <c:ptCount val="1"/>
                <c:pt idx="0">
                  <c:v>55歳～64歳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図②農!$L$41:$M$41</c:f>
              <c:strCache>
                <c:ptCount val="2"/>
                <c:pt idx="0">
                  <c:v>男
6,039人</c:v>
                </c:pt>
                <c:pt idx="1">
                  <c:v>女
6,319人</c:v>
                </c:pt>
              </c:strCache>
            </c:strRef>
          </c:cat>
          <c:val>
            <c:numRef>
              <c:f>図②農!$L$45:$M$45</c:f>
              <c:numCache>
                <c:formatCode>#,##0_);[Red]\(#,##0\)</c:formatCode>
                <c:ptCount val="2"/>
                <c:pt idx="0">
                  <c:v>1099</c:v>
                </c:pt>
                <c:pt idx="1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3A-4B4B-8B98-6F1DC1C336BE}"/>
            </c:ext>
          </c:extLst>
        </c:ser>
        <c:ser>
          <c:idx val="4"/>
          <c:order val="4"/>
          <c:tx>
            <c:strRef>
              <c:f>図②農!$K$46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図②農!$L$41:$M$41</c:f>
              <c:strCache>
                <c:ptCount val="2"/>
                <c:pt idx="0">
                  <c:v>男
6,039人</c:v>
                </c:pt>
                <c:pt idx="1">
                  <c:v>女
6,319人</c:v>
                </c:pt>
              </c:strCache>
            </c:strRef>
          </c:cat>
          <c:val>
            <c:numRef>
              <c:f>図②農!$L$46:$M$46</c:f>
              <c:numCache>
                <c:formatCode>#,##0_);[Red]\(#,##0\)</c:formatCode>
                <c:ptCount val="2"/>
                <c:pt idx="0">
                  <c:v>2571</c:v>
                </c:pt>
                <c:pt idx="1">
                  <c:v>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3A-4B4B-8B98-6F1DC1C3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8363568"/>
        <c:axId val="1"/>
        <c:axId val="0"/>
      </c:bar3DChart>
      <c:catAx>
        <c:axId val="398363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0.94339630920747908"/>
              <c:y val="0.88221165247745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363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357012262012138"/>
          <c:y val="0.12355969463207962"/>
          <c:w val="0.7223337640070534"/>
          <c:h val="6.00959270954074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b="0">
                <a:solidFill>
                  <a:sysClr val="windowText" lastClr="000000"/>
                </a:solidFill>
              </a:rPr>
              <a:t>事業所数</a:t>
            </a:r>
          </a:p>
        </c:rich>
      </c:tx>
      <c:layout>
        <c:manualLayout>
          <c:xMode val="edge"/>
          <c:yMode val="edge"/>
          <c:x val="5.0753641405621157E-2"/>
          <c:y val="0.15964953716414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316326530612246"/>
          <c:y val="0.31458397335606558"/>
          <c:w val="0.5"/>
          <c:h val="0.4083341640913169"/>
        </c:manualLayout>
      </c:layout>
      <c:pieChart>
        <c:varyColors val="1"/>
        <c:ser>
          <c:idx val="0"/>
          <c:order val="0"/>
          <c:tx>
            <c:strRef>
              <c:f>図③事!$F$49</c:f>
              <c:strCache>
                <c:ptCount val="1"/>
                <c:pt idx="0">
                  <c:v>運輸業、郵便業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600-4100-97C1-D04686AAC7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00-4100-97C1-D04686AAC7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600-4100-97C1-D04686AAC7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00-4100-97C1-D04686AAC7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600-4100-97C1-D04686AAC7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00-4100-97C1-D04686AAC7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600-4100-97C1-D04686AAC7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00-4100-97C1-D04686AAC7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0-4100-97C1-D04686AAC7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0-4100-97C1-D04686AAC7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600-4100-97C1-D04686AAC7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00-4100-97C1-D04686AAC7DD}"/>
              </c:ext>
            </c:extLst>
          </c:dPt>
          <c:dLbls>
            <c:dLbl>
              <c:idx val="0"/>
              <c:layout>
                <c:manualLayout>
                  <c:x val="0.14441249593141225"/>
                  <c:y val="-5.56534978582222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00-4100-97C1-D04686AAC7DD}"/>
                </c:ext>
              </c:extLst>
            </c:dLbl>
            <c:dLbl>
              <c:idx val="1"/>
              <c:layout>
                <c:manualLayout>
                  <c:x val="2.7221518154557856E-2"/>
                  <c:y val="-1.05564077217620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00-4100-97C1-D04686AAC7DD}"/>
                </c:ext>
              </c:extLst>
            </c:dLbl>
            <c:dLbl>
              <c:idx val="3"/>
              <c:layout>
                <c:manualLayout>
                  <c:x val="-1.1895650246885367E-2"/>
                  <c:y val="-6.23347081614798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00-4100-97C1-D04686AAC7DD}"/>
                </c:ext>
              </c:extLst>
            </c:dLbl>
            <c:dLbl>
              <c:idx val="4"/>
              <c:layout>
                <c:manualLayout>
                  <c:x val="3.5165755995540136E-2"/>
                  <c:y val="-1.17155810069195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00-4100-97C1-D04686AAC7DD}"/>
                </c:ext>
              </c:extLst>
            </c:dLbl>
            <c:dLbl>
              <c:idx val="5"/>
              <c:layout>
                <c:manualLayout>
                  <c:x val="1.0025277183359996E-2"/>
                  <c:y val="3.592005544761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不動産業、 物品賃借業 </a:t>
                    </a:r>
                    <a:r>
                      <a:rPr lang="en-US" altLang="ja-JP"/>
                      <a:t>8.5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00-4100-97C1-D04686AAC7DD}"/>
                </c:ext>
              </c:extLst>
            </c:dLbl>
            <c:dLbl>
              <c:idx val="6"/>
              <c:layout>
                <c:manualLayout>
                  <c:x val="-5.5133345798793622E-2"/>
                  <c:y val="4.287873106770744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00-4100-97C1-D04686AAC7DD}"/>
                </c:ext>
              </c:extLst>
            </c:dLbl>
            <c:dLbl>
              <c:idx val="7"/>
              <c:layout>
                <c:manualLayout>
                  <c:x val="-3.1178886280375902E-2"/>
                  <c:y val="-2.43174148685959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00-4100-97C1-D04686AAC7DD}"/>
                </c:ext>
              </c:extLst>
            </c:dLbl>
            <c:dLbl>
              <c:idx val="8"/>
              <c:layout>
                <c:manualLayout>
                  <c:x val="-5.2666801265226465E-2"/>
                  <c:y val="3.860862219808730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00-4100-97C1-D04686AAC7D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図③事!$B$46:$B$57</c:f>
              <c:strCache>
                <c:ptCount val="12"/>
                <c:pt idx="0">
                  <c:v>農林漁業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運輸業、郵便業</c:v>
                </c:pt>
                <c:pt idx="4">
                  <c:v>卸売・小売業</c:v>
                </c:pt>
                <c:pt idx="5">
                  <c:v>不動産業、物品賃借業</c:v>
                </c:pt>
                <c:pt idx="6">
                  <c:v>学術研究、専門・技術サービス業</c:v>
                </c:pt>
                <c:pt idx="7">
                  <c:v>宿泊業、飲食サービス業</c:v>
                </c:pt>
                <c:pt idx="8">
                  <c:v>生活関連サービス業、娯楽業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その他</c:v>
                </c:pt>
              </c:strCache>
            </c:strRef>
          </c:cat>
          <c:val>
            <c:numRef>
              <c:f>図③事!$D$46:$D$57</c:f>
              <c:numCache>
                <c:formatCode>0.0_ </c:formatCode>
                <c:ptCount val="12"/>
                <c:pt idx="0">
                  <c:v>0.84371233427079151</c:v>
                </c:pt>
                <c:pt idx="1">
                  <c:v>9.1603053435114496</c:v>
                </c:pt>
                <c:pt idx="2">
                  <c:v>10.539708048747825</c:v>
                </c:pt>
                <c:pt idx="3">
                  <c:v>3.5087719298245612</c:v>
                </c:pt>
                <c:pt idx="4">
                  <c:v>23.34270791482523</c:v>
                </c:pt>
                <c:pt idx="5">
                  <c:v>8.530869157626892</c:v>
                </c:pt>
                <c:pt idx="6">
                  <c:v>3.5891254854693986</c:v>
                </c:pt>
                <c:pt idx="7">
                  <c:v>9.8165260479442882</c:v>
                </c:pt>
                <c:pt idx="8">
                  <c:v>8.102316860854426</c:v>
                </c:pt>
                <c:pt idx="9">
                  <c:v>5.2363733761885634</c:v>
                </c:pt>
                <c:pt idx="10">
                  <c:v>8.316593009240659</c:v>
                </c:pt>
                <c:pt idx="11">
                  <c:v>9.0129904914959145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00-4100-97C1-D04686AA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200" b="0" i="0" u="none" strike="noStrike" baseline="0">
                <a:effectLst/>
              </a:rPr>
              <a:t>産業</a:t>
            </a:r>
            <a:r>
              <a:rPr lang="ja-JP" altLang="en-US" sz="1200" b="0" i="0" u="none" strike="noStrike" baseline="0">
                <a:effectLst/>
              </a:rPr>
              <a:t>大</a:t>
            </a:r>
            <a:r>
              <a:rPr lang="ja-JP" altLang="ja-JP" sz="1200" b="0" i="0" u="none" strike="noStrike" baseline="0">
                <a:effectLst/>
              </a:rPr>
              <a:t>分類別</a:t>
            </a:r>
            <a:r>
              <a:rPr lang="ja-JP" altLang="en-US" sz="1200"/>
              <a:t>事業所数及び従業者数の推移</a:t>
            </a:r>
          </a:p>
        </c:rich>
      </c:tx>
      <c:layout>
        <c:manualLayout>
          <c:xMode val="edge"/>
          <c:yMode val="edge"/>
          <c:x val="0.28379435621394783"/>
          <c:y val="3.4883660070350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2530692785883"/>
          <c:y val="0.13662790697674418"/>
          <c:w val="0.72010226202640704"/>
          <c:h val="0.566860465116279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図③事!$K$9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図③事!$L$8:$P$8</c:f>
              <c:strCache>
                <c:ptCount val="5"/>
                <c:pt idx="0">
                  <c:v>1996
（平8）</c:v>
                </c:pt>
                <c:pt idx="1">
                  <c:v>2001
（平13）</c:v>
                </c:pt>
                <c:pt idx="2">
                  <c:v>2006
（平18）</c:v>
                </c:pt>
                <c:pt idx="3">
                  <c:v>2012
（平24）</c:v>
                </c:pt>
                <c:pt idx="4">
                  <c:v>2014
（平26）</c:v>
                </c:pt>
              </c:strCache>
            </c:strRef>
          </c:cat>
          <c:val>
            <c:numRef>
              <c:f>図③事!$L$9:$P$9</c:f>
              <c:numCache>
                <c:formatCode>#,##0_);\(#,##0\)</c:formatCode>
                <c:ptCount val="5"/>
                <c:pt idx="0">
                  <c:v>72604</c:v>
                </c:pt>
                <c:pt idx="1">
                  <c:v>77540</c:v>
                </c:pt>
                <c:pt idx="2">
                  <c:v>84886</c:v>
                </c:pt>
                <c:pt idx="3">
                  <c:v>86871</c:v>
                </c:pt>
                <c:pt idx="4">
                  <c:v>87130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6-4AF4-AD12-7DB34D54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1"/>
          <c:tx>
            <c:strRef>
              <c:f>図③事!$K$10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rgbClr val="00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F5B-4FF9-864B-19DFEB5965EC}"/>
              </c:ext>
            </c:extLst>
          </c:dPt>
          <c:dPt>
            <c:idx val="2"/>
            <c:marker>
              <c:spPr>
                <a:solidFill>
                  <a:schemeClr val="bg2">
                    <a:lumMod val="50000"/>
                  </a:schemeClr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F5B-4FF9-864B-19DFEB5965EC}"/>
              </c:ext>
            </c:extLst>
          </c:dPt>
          <c:dPt>
            <c:idx val="3"/>
            <c:marker>
              <c:spPr>
                <a:solidFill>
                  <a:srgbClr val="00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F5B-4FF9-864B-19DFEB5965EC}"/>
              </c:ext>
            </c:extLst>
          </c:dPt>
          <c:dPt>
            <c:idx val="4"/>
            <c:marker>
              <c:spPr>
                <a:solidFill>
                  <a:srgbClr val="00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F5B-4FF9-864B-19DFEB5965EC}"/>
              </c:ext>
            </c:extLst>
          </c:dPt>
          <c:cat>
            <c:strRef>
              <c:f>図③事!$L$8:$P$8</c:f>
              <c:strCache>
                <c:ptCount val="5"/>
                <c:pt idx="0">
                  <c:v>1996
（平8）</c:v>
                </c:pt>
                <c:pt idx="1">
                  <c:v>2001
（平13）</c:v>
                </c:pt>
                <c:pt idx="2">
                  <c:v>2006
（平18）</c:v>
                </c:pt>
                <c:pt idx="3">
                  <c:v>2012
（平24）</c:v>
                </c:pt>
                <c:pt idx="4">
                  <c:v>2014
（平26）</c:v>
                </c:pt>
              </c:strCache>
            </c:strRef>
          </c:cat>
          <c:val>
            <c:numRef>
              <c:f>図③事!$L$10:$P$10</c:f>
              <c:numCache>
                <c:formatCode>#,##0_);[Red]\(#,##0\)</c:formatCode>
                <c:ptCount val="5"/>
                <c:pt idx="0">
                  <c:v>6984</c:v>
                </c:pt>
                <c:pt idx="1">
                  <c:v>7063</c:v>
                </c:pt>
                <c:pt idx="2">
                  <c:v>7419</c:v>
                </c:pt>
                <c:pt idx="3">
                  <c:v>7087</c:v>
                </c:pt>
                <c:pt idx="4">
                  <c:v>7467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6-4AF4-AD12-7DB34D54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63984"/>
        <c:axId val="1"/>
      </c:lineChart>
      <c:catAx>
        <c:axId val="40296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9.1602977593902457E-2"/>
              <c:y val="3.3914763587102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96398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88621854471580885"/>
              <c:y val="5.32945405284749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b="0">
                <a:solidFill>
                  <a:sysClr val="windowText" lastClr="000000"/>
                </a:solidFill>
              </a:rPr>
              <a:t>従業員数</a:t>
            </a:r>
          </a:p>
        </c:rich>
      </c:tx>
      <c:layout>
        <c:manualLayout>
          <c:xMode val="edge"/>
          <c:yMode val="edge"/>
          <c:x val="4.7161336975735171E-2"/>
          <c:y val="0.15006728704366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316326530612246"/>
          <c:y val="0.31458397335606558"/>
          <c:w val="0.5"/>
          <c:h val="0.4083341640913169"/>
        </c:manualLayout>
      </c:layout>
      <c:pieChart>
        <c:varyColors val="1"/>
        <c:ser>
          <c:idx val="0"/>
          <c:order val="0"/>
          <c:tx>
            <c:strRef>
              <c:f>図③事!$G$44</c:f>
              <c:strCache>
                <c:ptCount val="1"/>
                <c:pt idx="0">
                  <c:v>従業者数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B19-47BD-B0F9-13885A7F459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9-47BD-B0F9-13885A7F459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19-47BD-B0F9-13885A7F459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9-47BD-B0F9-13885A7F459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19-47BD-B0F9-13885A7F459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19-47BD-B0F9-13885A7F459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B19-47BD-B0F9-13885A7F459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19-47BD-B0F9-13885A7F459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B19-47BD-B0F9-13885A7F459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19-47BD-B0F9-13885A7F459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B19-47BD-B0F9-13885A7F459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19-47BD-B0F9-13885A7F459C}"/>
              </c:ext>
            </c:extLst>
          </c:dPt>
          <c:dLbls>
            <c:dLbl>
              <c:idx val="0"/>
              <c:layout>
                <c:manualLayout>
                  <c:x val="-6.4564250897208653E-3"/>
                  <c:y val="-5.2046583421923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19-47BD-B0F9-13885A7F459C}"/>
                </c:ext>
              </c:extLst>
            </c:dLbl>
            <c:dLbl>
              <c:idx val="3"/>
              <c:layout>
                <c:manualLayout>
                  <c:x val="4.2308639991429642E-2"/>
                  <c:y val="-2.02088926527204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19-47BD-B0F9-13885A7F459C}"/>
                </c:ext>
              </c:extLst>
            </c:dLbl>
            <c:dLbl>
              <c:idx val="4"/>
              <c:layout>
                <c:manualLayout>
                  <c:x val="7.6406472812945631E-2"/>
                  <c:y val="-2.22917619168571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19-47BD-B0F9-13885A7F459C}"/>
                </c:ext>
              </c:extLst>
            </c:dLbl>
            <c:dLbl>
              <c:idx val="5"/>
              <c:layout>
                <c:manualLayout>
                  <c:x val="0.12709009588087203"/>
                  <c:y val="7.04507588725322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19-47BD-B0F9-13885A7F459C}"/>
                </c:ext>
              </c:extLst>
            </c:dLbl>
            <c:dLbl>
              <c:idx val="6"/>
              <c:layout>
                <c:manualLayout>
                  <c:x val="-5.6935402759694408E-2"/>
                  <c:y val="1.94528264612084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B19-47BD-B0F9-13885A7F459C}"/>
                </c:ext>
              </c:extLst>
            </c:dLbl>
            <c:dLbl>
              <c:idx val="7"/>
              <c:layout>
                <c:manualLayout>
                  <c:x val="-4.5777722666556442E-2"/>
                  <c:y val="-3.1375271639432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B19-47BD-B0F9-13885A7F459C}"/>
                </c:ext>
              </c:extLst>
            </c:dLbl>
            <c:dLbl>
              <c:idx val="8"/>
              <c:layout>
                <c:manualLayout>
                  <c:x val="-4.3840323530987199E-2"/>
                  <c:y val="-6.63651597326078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B19-47BD-B0F9-13885A7F459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図③事!$F$46:$F$57</c:f>
              <c:strCache>
                <c:ptCount val="12"/>
                <c:pt idx="0">
                  <c:v>農林漁業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運輸業、郵便業</c:v>
                </c:pt>
                <c:pt idx="4">
                  <c:v>卸売・小売業</c:v>
                </c:pt>
                <c:pt idx="5">
                  <c:v>不動産業、物品賃借業</c:v>
                </c:pt>
                <c:pt idx="6">
                  <c:v>学術研究、専門・技術サービス業</c:v>
                </c:pt>
                <c:pt idx="7">
                  <c:v>宿泊業、飲食サービス業</c:v>
                </c:pt>
                <c:pt idx="8">
                  <c:v>生活関連サービス業、娯楽業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その他</c:v>
                </c:pt>
              </c:strCache>
            </c:strRef>
          </c:cat>
          <c:val>
            <c:numRef>
              <c:f>図③事!$H$46:$H$57</c:f>
              <c:numCache>
                <c:formatCode>0.0_);[Red]\(0.0\)</c:formatCode>
                <c:ptCount val="12"/>
                <c:pt idx="0">
                  <c:v>0.95259956387007927</c:v>
                </c:pt>
                <c:pt idx="1">
                  <c:v>4.2063583151612534</c:v>
                </c:pt>
                <c:pt idx="2">
                  <c:v>25.266842648915418</c:v>
                </c:pt>
                <c:pt idx="3">
                  <c:v>5.7993802364283251</c:v>
                </c:pt>
                <c:pt idx="4">
                  <c:v>17.79754389991966</c:v>
                </c:pt>
                <c:pt idx="5">
                  <c:v>2.1588431079995409</c:v>
                </c:pt>
                <c:pt idx="6">
                  <c:v>2.8819006082864687</c:v>
                </c:pt>
                <c:pt idx="7">
                  <c:v>8.0431539079536325</c:v>
                </c:pt>
                <c:pt idx="8">
                  <c:v>3.7507173189486971</c:v>
                </c:pt>
                <c:pt idx="9">
                  <c:v>8.2107196143693333</c:v>
                </c:pt>
                <c:pt idx="10">
                  <c:v>12.976012854355561</c:v>
                </c:pt>
                <c:pt idx="11">
                  <c:v>7.9559279237920348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19-47BD-B0F9-13885A7F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卸売・小売業の事業所数、従業者数及び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年間販売額の業種別構成（平成24年）</a:t>
            </a:r>
          </a:p>
        </c:rich>
      </c:tx>
      <c:layout>
        <c:manualLayout>
          <c:xMode val="edge"/>
          <c:yMode val="edge"/>
          <c:x val="0.29706590312574566"/>
          <c:y val="3.0023178209195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36185819070906"/>
          <c:y val="0.2032334855314096"/>
          <c:w val="0.67348729073244984"/>
          <c:h val="0.66512777083006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図④商!$J$49</c:f>
              <c:strCache>
                <c:ptCount val="1"/>
                <c:pt idx="0">
                  <c:v>卸売業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図④商!$K$49:$M$49</c:f>
              <c:numCache>
                <c:formatCode>0%</c:formatCode>
                <c:ptCount val="3"/>
                <c:pt idx="0">
                  <c:v>0.42753623188405798</c:v>
                </c:pt>
                <c:pt idx="1">
                  <c:v>0.15238350294590253</c:v>
                </c:pt>
                <c:pt idx="2">
                  <c:v>0.1984126984126984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3-47E5-8A8E-A2DDA5AFA2C5}"/>
            </c:ext>
          </c:extLst>
        </c:ser>
        <c:ser>
          <c:idx val="1"/>
          <c:order val="1"/>
          <c:tx>
            <c:strRef>
              <c:f>図④商!$J$50</c:f>
              <c:strCache>
                <c:ptCount val="1"/>
                <c:pt idx="0">
                  <c:v>飲食料品小売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360110651822448E-2"/>
                  <c:y val="-8.05925958158935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C3-47E5-8A8E-A2DDA5AFA2C5}"/>
                </c:ext>
              </c:extLst>
            </c:dLbl>
            <c:dLbl>
              <c:idx val="1"/>
              <c:layout>
                <c:manualLayout>
                  <c:x val="-4.8686188507810488E-3"/>
                  <c:y val="-7.77142888224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C3-47E5-8A8E-A2DDA5AFA2C5}"/>
                </c:ext>
              </c:extLst>
            </c:dLbl>
            <c:dLbl>
              <c:idx val="2"/>
              <c:layout>
                <c:manualLayout>
                  <c:x val="-4.8686188507810193E-3"/>
                  <c:y val="-7.19576748356192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C3-47E5-8A8E-A2DDA5AFA2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図④商!$K$50:$M$50</c:f>
              <c:numCache>
                <c:formatCode>0%</c:formatCode>
                <c:ptCount val="3"/>
                <c:pt idx="0">
                  <c:v>5.2371541501976288E-2</c:v>
                </c:pt>
                <c:pt idx="1">
                  <c:v>8.043206570255311E-2</c:v>
                </c:pt>
                <c:pt idx="2">
                  <c:v>5.5555555555555558E-3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3-47E5-8A8E-A2DDA5AFA2C5}"/>
            </c:ext>
          </c:extLst>
        </c:ser>
        <c:ser>
          <c:idx val="2"/>
          <c:order val="2"/>
          <c:tx>
            <c:strRef>
              <c:f>図④商!$J$51</c:f>
              <c:strCache>
                <c:ptCount val="1"/>
                <c:pt idx="0">
                  <c:v>自動車・自転車小売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065929321662181E-3"/>
                  <c:y val="7.00124220449255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C3-47E5-8A8E-A2DDA5AFA2C5}"/>
                </c:ext>
              </c:extLst>
            </c:dLbl>
            <c:dLbl>
              <c:idx val="1"/>
              <c:layout>
                <c:manualLayout>
                  <c:x val="-1.1355232284113217E-2"/>
                  <c:y val="6.96103657103512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C3-47E5-8A8E-A2DDA5AFA2C5}"/>
                </c:ext>
              </c:extLst>
            </c:dLbl>
            <c:dLbl>
              <c:idx val="2"/>
              <c:layout>
                <c:manualLayout>
                  <c:x val="-1.6221760405876109E-3"/>
                  <c:y val="7.00121954066310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C3-47E5-8A8E-A2DDA5AFA2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図④商!$K$51:$M$51</c:f>
              <c:numCache>
                <c:formatCode>0%</c:formatCode>
                <c:ptCount val="3"/>
                <c:pt idx="0">
                  <c:v>2.66798418972332E-2</c:v>
                </c:pt>
                <c:pt idx="1">
                  <c:v>4.3652919121585435E-2</c:v>
                </c:pt>
                <c:pt idx="2">
                  <c:v>9.0476190476190474E-2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C3-47E5-8A8E-A2DDA5AFA2C5}"/>
            </c:ext>
          </c:extLst>
        </c:ser>
        <c:ser>
          <c:idx val="3"/>
          <c:order val="3"/>
          <c:tx>
            <c:strRef>
              <c:f>図④商!$J$52</c:f>
              <c:strCache>
                <c:ptCount val="1"/>
                <c:pt idx="0">
                  <c:v>家具・建具小売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図④商!$K$52:$M$52</c:f>
              <c:numCache>
                <c:formatCode>0%</c:formatCode>
                <c:ptCount val="3"/>
                <c:pt idx="0">
                  <c:v>0.14031620553359683</c:v>
                </c:pt>
                <c:pt idx="1">
                  <c:v>0.29584002856632746</c:v>
                </c:pt>
                <c:pt idx="2">
                  <c:v>0.2119047619047619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C3-47E5-8A8E-A2DDA5AFA2C5}"/>
            </c:ext>
          </c:extLst>
        </c:ser>
        <c:ser>
          <c:idx val="4"/>
          <c:order val="4"/>
          <c:tx>
            <c:strRef>
              <c:f>図④商!$J$53</c:f>
              <c:strCache>
                <c:ptCount val="1"/>
                <c:pt idx="0">
                  <c:v>各種商品小売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5067784975212216E-3"/>
                  <c:y val="-7.7385663220857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0C3-47E5-8A8E-A2DDA5AFA2C5}"/>
                </c:ext>
              </c:extLst>
            </c:dLbl>
            <c:dLbl>
              <c:idx val="1"/>
              <c:layout>
                <c:manualLayout>
                  <c:x val="-8.1123201869549647E-3"/>
                  <c:y val="-6.9811409699577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0C3-47E5-8A8E-A2DDA5AFA2C5}"/>
                </c:ext>
              </c:extLst>
            </c:dLbl>
            <c:dLbl>
              <c:idx val="2"/>
              <c:layout>
                <c:manualLayout>
                  <c:x val="-7.1508638028794621E-3"/>
                  <c:y val="-6.96874385243486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0C3-47E5-8A8E-A2DDA5AFA2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図④商!$K$53:$M$53</c:f>
              <c:numCache>
                <c:formatCode>0%</c:formatCode>
                <c:ptCount val="3"/>
                <c:pt idx="0">
                  <c:v>0.10573122529644269</c:v>
                </c:pt>
                <c:pt idx="1">
                  <c:v>0.10765934654525977</c:v>
                </c:pt>
                <c:pt idx="2">
                  <c:v>0.12857142857142856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C3-47E5-8A8E-A2DDA5AFA2C5}"/>
            </c:ext>
          </c:extLst>
        </c:ser>
        <c:ser>
          <c:idx val="5"/>
          <c:order val="5"/>
          <c:tx>
            <c:strRef>
              <c:f>図④商!$J$54</c:f>
              <c:strCache>
                <c:ptCount val="1"/>
                <c:pt idx="0">
                  <c:v>織物・衣類小売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図④商!$K$54:$M$54</c:f>
              <c:numCache>
                <c:formatCode>0%</c:formatCode>
                <c:ptCount val="3"/>
                <c:pt idx="0">
                  <c:v>0.22595520421607379</c:v>
                </c:pt>
                <c:pt idx="1">
                  <c:v>0.29351901446170325</c:v>
                </c:pt>
                <c:pt idx="2">
                  <c:v>0.32380952380952382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0C3-47E5-8A8E-A2DDA5AFA2C5}"/>
            </c:ext>
          </c:extLst>
        </c:ser>
        <c:ser>
          <c:idx val="6"/>
          <c:order val="6"/>
          <c:tx>
            <c:strRef>
              <c:f>図④商!$J$55</c:f>
              <c:strCache>
                <c:ptCount val="1"/>
                <c:pt idx="0">
                  <c:v>その他の小売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474475403124195E-2"/>
                  <c:y val="7.19576748356193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0C3-47E5-8A8E-A2DDA5AFA2C5}"/>
                </c:ext>
              </c:extLst>
            </c:dLbl>
            <c:dLbl>
              <c:idx val="1"/>
              <c:layout>
                <c:manualLayout>
                  <c:x val="-1.7851602452863848E-2"/>
                  <c:y val="6.6201060848769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0C3-47E5-8A8E-A2DDA5AFA2C5}"/>
                </c:ext>
              </c:extLst>
            </c:dLbl>
            <c:dLbl>
              <c:idx val="2"/>
              <c:layout>
                <c:manualLayout>
                  <c:x val="-1.4605856552343147E-2"/>
                  <c:y val="7.48359818290439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0C3-47E5-8A8E-A2DDA5AFA2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図④商!$K$48:$M$48</c:f>
              <c:strCache>
                <c:ptCount val="3"/>
                <c:pt idx="0">
                  <c:v>年間販売額
3036億円</c:v>
                </c:pt>
                <c:pt idx="1">
                  <c:v>従 業 者 数
11202人</c:v>
                </c:pt>
                <c:pt idx="2">
                  <c:v>事 業 所 数
1260店</c:v>
                </c:pt>
              </c:strCache>
            </c:strRef>
          </c:cat>
          <c:val>
            <c:numRef>
              <c:f>図④商!$K$55:$M$55</c:f>
              <c:numCache>
                <c:formatCode>0%</c:formatCode>
                <c:ptCount val="3"/>
                <c:pt idx="0">
                  <c:v>2.1409749670619236E-2</c:v>
                </c:pt>
                <c:pt idx="1">
                  <c:v>2.6513122656668452E-2</c:v>
                </c:pt>
                <c:pt idx="2">
                  <c:v>4.1269841269841269E-2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0C3-47E5-8A8E-A2DDA5AF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004640"/>
        <c:axId val="1"/>
      </c:barChart>
      <c:catAx>
        <c:axId val="398004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004640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98107054799972"/>
          <c:y val="0.21478079331941544"/>
          <c:w val="0.1895293088363954"/>
          <c:h val="0.56813001715077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4488188976377963" r="0.55118110236220474" t="0.98425196850393704" header="0.51181102362204722" footer="0.51181102362204722"/>
    <c:pageSetup paperSize="9" orientation="portrait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DE-4994-8F66-5B10485B62CB}"/>
            </c:ext>
          </c:extLst>
        </c:ser>
        <c:ser>
          <c:idx val="1"/>
          <c:order val="1"/>
          <c:tx>
            <c:v/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DE-4994-8F66-5B10485B6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18736"/>
        <c:axId val="1"/>
      </c:barChart>
      <c:catAx>
        <c:axId val="39891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918736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住宅の所有状況</a:t>
            </a:r>
          </a:p>
        </c:rich>
      </c:tx>
      <c:layout>
        <c:manualLayout>
          <c:xMode val="edge"/>
          <c:yMode val="edge"/>
          <c:x val="0.41437363298337709"/>
          <c:y val="1.1441694788151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5928387391942E-2"/>
          <c:y val="9.8398169336384442E-2"/>
          <c:w val="0.71355887853467859"/>
          <c:h val="0.7900302664869594"/>
        </c:manualLayout>
      </c:layout>
      <c:lineChart>
        <c:grouping val="standard"/>
        <c:varyColors val="0"/>
        <c:ser>
          <c:idx val="0"/>
          <c:order val="0"/>
          <c:tx>
            <c:strRef>
              <c:f>図⑤住!$M$8</c:f>
              <c:strCache>
                <c:ptCount val="1"/>
                <c:pt idx="0">
                  <c:v>持ち家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50810028056819E-2"/>
                  <c:y val="-8.00085703572767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B1-4370-BE0B-C7EEAEA09A29}"/>
                </c:ext>
              </c:extLst>
            </c:dLbl>
            <c:dLbl>
              <c:idx val="1"/>
              <c:layout>
                <c:manualLayout>
                  <c:x val="-3.4359670558421575E-2"/>
                  <c:y val="-4.8998071669612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B1-4370-BE0B-C7EEAEA09A29}"/>
                </c:ext>
              </c:extLst>
            </c:dLbl>
            <c:dLbl>
              <c:idx val="2"/>
              <c:layout>
                <c:manualLayout>
                  <c:x val="-3.0651340996168581E-2"/>
                  <c:y val="-4.76190476190476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B1-4370-BE0B-C7EEAEA09A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図⑤住!$L$10:$L$13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図⑤住!$M$10:$M$13</c:f>
              <c:numCache>
                <c:formatCode>#,##0_);[Red]\(#,##0\)</c:formatCode>
                <c:ptCount val="4"/>
                <c:pt idx="0">
                  <c:v>40323</c:v>
                </c:pt>
                <c:pt idx="1">
                  <c:v>43006</c:v>
                </c:pt>
                <c:pt idx="2">
                  <c:v>45397</c:v>
                </c:pt>
                <c:pt idx="3">
                  <c:v>47542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1-4370-BE0B-C7EEAEA09A29}"/>
            </c:ext>
          </c:extLst>
        </c:ser>
        <c:ser>
          <c:idx val="1"/>
          <c:order val="1"/>
          <c:tx>
            <c:strRef>
              <c:f>図⑤住!$N$8</c:f>
              <c:strCache>
                <c:ptCount val="1"/>
                <c:pt idx="0">
                  <c:v>公営・公団・
公社の借家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1.020408163265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B1-4370-BE0B-C7EEAEA09A29}"/>
                </c:ext>
              </c:extLst>
            </c:dLbl>
            <c:dLbl>
              <c:idx val="1"/>
              <c:layout>
                <c:manualLayout>
                  <c:x val="3.8314176245210726E-3"/>
                  <c:y val="1.70068027210884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B1-4370-BE0B-C7EEAEA09A29}"/>
                </c:ext>
              </c:extLst>
            </c:dLbl>
            <c:dLbl>
              <c:idx val="2"/>
              <c:layout>
                <c:manualLayout>
                  <c:x val="0"/>
                  <c:y val="1.36054421768707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B1-4370-BE0B-C7EEAEA09A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図⑤住!$L$10:$L$13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図⑤住!$N$10:$N$13</c:f>
              <c:numCache>
                <c:formatCode>#,##0_);[Red]\(#,##0\)</c:formatCode>
                <c:ptCount val="4"/>
                <c:pt idx="0">
                  <c:v>1584</c:v>
                </c:pt>
                <c:pt idx="1">
                  <c:v>1642</c:v>
                </c:pt>
                <c:pt idx="2">
                  <c:v>1535</c:v>
                </c:pt>
                <c:pt idx="3">
                  <c:v>1340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B1-4370-BE0B-C7EEAEA09A29}"/>
            </c:ext>
          </c:extLst>
        </c:ser>
        <c:ser>
          <c:idx val="2"/>
          <c:order val="2"/>
          <c:tx>
            <c:strRef>
              <c:f>図⑤住!$O$8</c:f>
              <c:strCache>
                <c:ptCount val="1"/>
                <c:pt idx="0">
                  <c:v>民営の借家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2.0408163265306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B1-4370-BE0B-C7EEAEA09A29}"/>
                </c:ext>
              </c:extLst>
            </c:dLbl>
            <c:dLbl>
              <c:idx val="1"/>
              <c:layout>
                <c:manualLayout>
                  <c:x val="-3.4482758620689655E-2"/>
                  <c:y val="-5.1020408163265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B1-4370-BE0B-C7EEAEA09A29}"/>
                </c:ext>
              </c:extLst>
            </c:dLbl>
            <c:dLbl>
              <c:idx val="2"/>
              <c:layout>
                <c:manualLayout>
                  <c:x val="5.7471264367816091E-3"/>
                  <c:y val="3.7414965986394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B1-4370-BE0B-C7EEAEA09A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図⑤住!$L$10:$L$13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図⑤住!$O$10:$O$13</c:f>
              <c:numCache>
                <c:formatCode>#,##0_);[Red]\(#,##0\)</c:formatCode>
                <c:ptCount val="4"/>
                <c:pt idx="0">
                  <c:v>20927</c:v>
                </c:pt>
                <c:pt idx="1">
                  <c:v>26593</c:v>
                </c:pt>
                <c:pt idx="2">
                  <c:v>28321</c:v>
                </c:pt>
                <c:pt idx="3">
                  <c:v>31041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B1-4370-BE0B-C7EEAEA09A29}"/>
            </c:ext>
          </c:extLst>
        </c:ser>
        <c:ser>
          <c:idx val="3"/>
          <c:order val="3"/>
          <c:tx>
            <c:strRef>
              <c:f>図⑤住!$P$8</c:f>
              <c:strCache>
                <c:ptCount val="1"/>
                <c:pt idx="0">
                  <c:v>給与住宅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9194808263110339E-3"/>
                  <c:y val="-2.6351946281314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3B1-4370-BE0B-C7EEAEA09A29}"/>
                </c:ext>
              </c:extLst>
            </c:dLbl>
            <c:dLbl>
              <c:idx val="1"/>
              <c:layout>
                <c:manualLayout>
                  <c:x val="-1.3506661033551526E-2"/>
                  <c:y val="-2.3675862027544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3B1-4370-BE0B-C7EEAEA09A29}"/>
                </c:ext>
              </c:extLst>
            </c:dLbl>
            <c:dLbl>
              <c:idx val="2"/>
              <c:layout>
                <c:manualLayout>
                  <c:x val="-1.6564786969817856E-2"/>
                  <c:y val="-2.63627572869180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B1-4370-BE0B-C7EEAEA09A29}"/>
                </c:ext>
              </c:extLst>
            </c:dLbl>
            <c:dLbl>
              <c:idx val="3"/>
              <c:layout>
                <c:manualLayout>
                  <c:x val="-1.6564804364136085E-2"/>
                  <c:y val="-2.659171036114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B1-4370-BE0B-C7EEAEA09A2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B1-4370-BE0B-C7EEAEA09A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図⑤住!$L$10:$L$13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図⑤住!$P$10:$P$13</c:f>
              <c:numCache>
                <c:formatCode>#,##0_);[Red]\(#,##0\)</c:formatCode>
                <c:ptCount val="4"/>
                <c:pt idx="0">
                  <c:v>2463</c:v>
                </c:pt>
                <c:pt idx="1">
                  <c:v>2614</c:v>
                </c:pt>
                <c:pt idx="2">
                  <c:v>3247</c:v>
                </c:pt>
                <c:pt idx="3">
                  <c:v>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3B1-4370-BE0B-C7EEAEA09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19568"/>
        <c:axId val="1"/>
      </c:lineChart>
      <c:catAx>
        <c:axId val="39891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（世帯）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2.3495188101487312E-2"/>
              <c:y val="2.5170603674540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91956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10263560804899"/>
          <c:y val="0.21565268627135895"/>
          <c:w val="0.13800101159230094"/>
          <c:h val="0.594925277197493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住宅の建て方別一般世帯数</a:t>
            </a:r>
          </a:p>
        </c:rich>
      </c:tx>
      <c:layout>
        <c:manualLayout>
          <c:xMode val="edge"/>
          <c:yMode val="edge"/>
          <c:x val="0.37077025736841568"/>
          <c:y val="1.46664746175020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306954436450841"/>
          <c:y val="5.8231105727168719E-2"/>
          <c:w val="0.83612258539624995"/>
          <c:h val="0.523163236743784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図⑤住!$M$32</c:f>
              <c:strCache>
                <c:ptCount val="1"/>
                <c:pt idx="0">
                  <c:v>一戸建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blurRad="50800" dist="50800" dir="5400000" sx="200000" sy="200000" algn="ctr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図⑤住!$M$33:$M$36</c:f>
              <c:numCache>
                <c:formatCode>#,##0_);[Red]\(#,##0\)</c:formatCode>
                <c:ptCount val="4"/>
                <c:pt idx="0">
                  <c:v>41562</c:v>
                </c:pt>
                <c:pt idx="1">
                  <c:v>43857</c:v>
                </c:pt>
                <c:pt idx="2">
                  <c:v>44940</c:v>
                </c:pt>
                <c:pt idx="3">
                  <c:v>46643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C-437F-93E8-2B1FF4F79D37}"/>
            </c:ext>
          </c:extLst>
        </c:ser>
        <c:ser>
          <c:idx val="1"/>
          <c:order val="1"/>
          <c:tx>
            <c:strRef>
              <c:f>図⑤住!$N$32</c:f>
              <c:strCache>
                <c:ptCount val="1"/>
                <c:pt idx="0">
                  <c:v>長屋建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図⑤住!$N$33:$N$36</c:f>
              <c:numCache>
                <c:formatCode>#,##0_);[Red]\(#,##0\)</c:formatCode>
                <c:ptCount val="4"/>
                <c:pt idx="0">
                  <c:v>1164</c:v>
                </c:pt>
                <c:pt idx="1">
                  <c:v>1290</c:v>
                </c:pt>
                <c:pt idx="2">
                  <c:v>1194</c:v>
                </c:pt>
                <c:pt idx="3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C-437F-93E8-2B1FF4F79D37}"/>
            </c:ext>
          </c:extLst>
        </c:ser>
        <c:ser>
          <c:idx val="2"/>
          <c:order val="2"/>
          <c:tx>
            <c:strRef>
              <c:f>図⑤住!$O$32</c:f>
              <c:strCache>
                <c:ptCount val="1"/>
                <c:pt idx="0">
                  <c:v>共同住宅
１，2階建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図⑤住!$O$33:$O$36</c:f>
              <c:numCache>
                <c:formatCode>#,##0_);[Red]\(#,##0\)</c:formatCode>
                <c:ptCount val="4"/>
                <c:pt idx="0">
                  <c:v>10438</c:v>
                </c:pt>
                <c:pt idx="1">
                  <c:v>12466</c:v>
                </c:pt>
                <c:pt idx="2">
                  <c:v>12644</c:v>
                </c:pt>
                <c:pt idx="3">
                  <c:v>12897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4C-437F-93E8-2B1FF4F79D37}"/>
            </c:ext>
          </c:extLst>
        </c:ser>
        <c:ser>
          <c:idx val="3"/>
          <c:order val="3"/>
          <c:tx>
            <c:strRef>
              <c:f>図⑤住!$P$32</c:f>
              <c:strCache>
                <c:ptCount val="1"/>
                <c:pt idx="0">
                  <c:v>共同住宅
3～5階建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図⑤住!$P$33:$P$36</c:f>
              <c:numCache>
                <c:formatCode>#,##0_);[Red]\(#,##0\)</c:formatCode>
                <c:ptCount val="4"/>
                <c:pt idx="0">
                  <c:v>9489</c:v>
                </c:pt>
                <c:pt idx="1">
                  <c:v>12777</c:v>
                </c:pt>
                <c:pt idx="2">
                  <c:v>14357</c:v>
                </c:pt>
                <c:pt idx="3">
                  <c:v>15251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4C-437F-93E8-2B1FF4F79D37}"/>
            </c:ext>
          </c:extLst>
        </c:ser>
        <c:ser>
          <c:idx val="4"/>
          <c:order val="4"/>
          <c:tx>
            <c:strRef>
              <c:f>図⑤住!$Q$32</c:f>
              <c:strCache>
                <c:ptCount val="1"/>
                <c:pt idx="0">
                  <c:v>共同住宅
6～10階建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図⑤住!$Q$33:$Q$36</c:f>
              <c:numCache>
                <c:formatCode>#,##0_);[Red]\(#,##0\)</c:formatCode>
                <c:ptCount val="4"/>
                <c:pt idx="0">
                  <c:v>1788</c:v>
                </c:pt>
                <c:pt idx="1">
                  <c:v>2721</c:v>
                </c:pt>
                <c:pt idx="2">
                  <c:v>3255</c:v>
                </c:pt>
                <c:pt idx="3">
                  <c:v>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C-437F-93E8-2B1FF4F79D37}"/>
            </c:ext>
          </c:extLst>
        </c:ser>
        <c:ser>
          <c:idx val="5"/>
          <c:order val="5"/>
          <c:tx>
            <c:strRef>
              <c:f>図⑤住!$R$32</c:f>
              <c:strCache>
                <c:ptCount val="1"/>
                <c:pt idx="0">
                  <c:v>共同住宅
11階建以上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図⑤住!$L$33:$L$36</c:f>
              <c:strCache>
                <c:ptCount val="4"/>
                <c:pt idx="0">
                  <c:v>2000
(平12）</c:v>
                </c:pt>
                <c:pt idx="1">
                  <c:v>2005
(平17）</c:v>
                </c:pt>
                <c:pt idx="2">
                  <c:v>2010
(平22）</c:v>
                </c:pt>
                <c:pt idx="3">
                  <c:v>2015
(平27）</c:v>
                </c:pt>
              </c:strCache>
            </c:strRef>
          </c:cat>
          <c:val>
            <c:numRef>
              <c:f>図⑤住!$R$33:$R$36</c:f>
              <c:numCache>
                <c:formatCode>#,##0_);[Red]\(#,##0\)</c:formatCode>
                <c:ptCount val="4"/>
                <c:pt idx="0">
                  <c:v>755</c:v>
                </c:pt>
                <c:pt idx="1">
                  <c:v>1291</c:v>
                </c:pt>
                <c:pt idx="2">
                  <c:v>1992</c:v>
                </c:pt>
                <c:pt idx="3">
                  <c:v>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4C-437F-93E8-2B1FF4F79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98917072"/>
        <c:axId val="1"/>
        <c:axId val="0"/>
      </c:bar3DChart>
      <c:catAx>
        <c:axId val="39891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0.23855851786453683"/>
              <c:y val="2.334565648806094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91707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46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66620305980535E-2"/>
          <c:y val="3.0588235294117649E-2"/>
          <c:w val="0.85770352113188064"/>
          <c:h val="0.86703275741035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図①1ピラ!$Y$26</c:f>
              <c:strCache>
                <c:ptCount val="1"/>
                <c:pt idx="0">
                  <c:v>H29.3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F0-4423-8377-EDEC2F7C159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F0-4423-8377-EDEC2F7C159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F0-4423-8377-EDEC2F7C159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C48-41D1-8C96-D43514DC4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C48-41D1-8C96-D43514DC4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C48-41D1-8C96-D43514DC4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C48-41D1-8C96-D43514DC4D5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C48-41D1-8C96-D43514DC4D5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C48-41D1-8C96-D43514DC4D5D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C48-41D1-8C96-D43514DC4D5D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C48-41D1-8C96-D43514DC4D5D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C48-41D1-8C96-D43514DC4D5D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C48-41D1-8C96-D43514DC4D5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F0-4423-8377-EDEC2F7C159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F0-4423-8377-EDEC2F7C159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F0-4423-8377-EDEC2F7C159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F0-4423-8377-EDEC2F7C159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F0-4423-8377-EDEC2F7C159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F0-4423-8377-EDEC2F7C159E}"/>
              </c:ext>
            </c:extLst>
          </c:dPt>
          <c:cat>
            <c:strRef>
              <c:f>図①1ピラ!$X$27:$X$45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図①1ピラ!$Y$27:$Y$45</c:f>
              <c:numCache>
                <c:formatCode>0.0_ </c:formatCode>
                <c:ptCount val="19"/>
                <c:pt idx="0">
                  <c:v>4.37</c:v>
                </c:pt>
                <c:pt idx="1">
                  <c:v>4.6459999999999999</c:v>
                </c:pt>
                <c:pt idx="2">
                  <c:v>4.4269999999999996</c:v>
                </c:pt>
                <c:pt idx="3">
                  <c:v>4.6399999999999997</c:v>
                </c:pt>
                <c:pt idx="4">
                  <c:v>5.1369999999999996</c:v>
                </c:pt>
                <c:pt idx="5">
                  <c:v>4.8959999999999999</c:v>
                </c:pt>
                <c:pt idx="6">
                  <c:v>5.3609999999999998</c:v>
                </c:pt>
                <c:pt idx="7">
                  <c:v>5.9180000000000001</c:v>
                </c:pt>
                <c:pt idx="8">
                  <c:v>6.95</c:v>
                </c:pt>
                <c:pt idx="9">
                  <c:v>6.4450000000000003</c:v>
                </c:pt>
                <c:pt idx="10">
                  <c:v>5.3440000000000003</c:v>
                </c:pt>
                <c:pt idx="11">
                  <c:v>5.2450000000000001</c:v>
                </c:pt>
                <c:pt idx="12">
                  <c:v>5.266</c:v>
                </c:pt>
                <c:pt idx="13">
                  <c:v>6.984</c:v>
                </c:pt>
                <c:pt idx="14">
                  <c:v>5.117</c:v>
                </c:pt>
                <c:pt idx="15">
                  <c:v>4.0810000000000004</c:v>
                </c:pt>
                <c:pt idx="16">
                  <c:v>3.4</c:v>
                </c:pt>
                <c:pt idx="17">
                  <c:v>2.5779999999999998</c:v>
                </c:pt>
                <c:pt idx="18">
                  <c:v>2.0569999999999999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F0-4423-8377-EDEC2F7C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98007552"/>
        <c:axId val="1"/>
      </c:barChart>
      <c:lineChart>
        <c:grouping val="standard"/>
        <c:varyColors val="0"/>
        <c:ser>
          <c:idx val="0"/>
          <c:order val="1"/>
          <c:tx>
            <c:strRef>
              <c:f>図①1ピラ!$Z$26</c:f>
              <c:strCache>
                <c:ptCount val="1"/>
                <c:pt idx="0">
                  <c:v>H28.3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図①1ピラ!$X$27:$X$45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図①1ピラ!$Z$27:$Z$45</c:f>
              <c:numCache>
                <c:formatCode>0.0_ </c:formatCode>
                <c:ptCount val="19"/>
                <c:pt idx="0">
                  <c:v>4.4569999999999999</c:v>
                </c:pt>
                <c:pt idx="1">
                  <c:v>4.649</c:v>
                </c:pt>
                <c:pt idx="2">
                  <c:v>4.4219999999999997</c:v>
                </c:pt>
                <c:pt idx="3">
                  <c:v>4.7130000000000001</c:v>
                </c:pt>
                <c:pt idx="4">
                  <c:v>5.0430000000000001</c:v>
                </c:pt>
                <c:pt idx="5">
                  <c:v>5.0469999999999997</c:v>
                </c:pt>
                <c:pt idx="6">
                  <c:v>5.5110000000000001</c:v>
                </c:pt>
                <c:pt idx="7">
                  <c:v>5.9690000000000003</c:v>
                </c:pt>
                <c:pt idx="8">
                  <c:v>7.09</c:v>
                </c:pt>
                <c:pt idx="9">
                  <c:v>6.1020000000000003</c:v>
                </c:pt>
                <c:pt idx="10">
                  <c:v>5.4390000000000001</c:v>
                </c:pt>
                <c:pt idx="11">
                  <c:v>5.1840000000000002</c:v>
                </c:pt>
                <c:pt idx="12">
                  <c:v>5.4409999999999998</c:v>
                </c:pt>
                <c:pt idx="13">
                  <c:v>7.0229999999999997</c:v>
                </c:pt>
                <c:pt idx="14">
                  <c:v>4.9790000000000001</c:v>
                </c:pt>
                <c:pt idx="15">
                  <c:v>3.879</c:v>
                </c:pt>
                <c:pt idx="16">
                  <c:v>3.359</c:v>
                </c:pt>
                <c:pt idx="17">
                  <c:v>2.528</c:v>
                </c:pt>
                <c:pt idx="18">
                  <c:v>2.0059999999999998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F0-4423-8377-EDEC2F7C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07552"/>
        <c:axId val="1"/>
      </c:lineChart>
      <c:lineChart>
        <c:grouping val="standard"/>
        <c:varyColors val="0"/>
        <c:ser>
          <c:idx val="2"/>
          <c:order val="2"/>
          <c:tx>
            <c:strRef>
              <c:f>図①1ピラ!$AA$26</c:f>
              <c:strCache>
                <c:ptCount val="1"/>
                <c:pt idx="0">
                  <c:v>国調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  <a:prstDash val="lgDashDot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図①1ピラ!$X$27:$X$45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90歳以上</c:v>
                </c:pt>
              </c:strCache>
            </c:strRef>
          </c:cat>
          <c:val>
            <c:numRef>
              <c:f>図①1ピラ!$AA$27:$AA$45</c:f>
              <c:numCache>
                <c:formatCode>0.0_ </c:formatCode>
                <c:ptCount val="19"/>
                <c:pt idx="0">
                  <c:v>4.4160000000000004</c:v>
                </c:pt>
                <c:pt idx="1">
                  <c:v>4.5720000000000001</c:v>
                </c:pt>
                <c:pt idx="2">
                  <c:v>4.4379999999999997</c:v>
                </c:pt>
                <c:pt idx="3">
                  <c:v>5.2359999999999998</c:v>
                </c:pt>
                <c:pt idx="4">
                  <c:v>5.8810000000000002</c:v>
                </c:pt>
                <c:pt idx="5">
                  <c:v>4.91</c:v>
                </c:pt>
                <c:pt idx="6">
                  <c:v>5.4089999999999998</c:v>
                </c:pt>
                <c:pt idx="7">
                  <c:v>6.0250000000000004</c:v>
                </c:pt>
                <c:pt idx="8">
                  <c:v>7.0209999999999999</c:v>
                </c:pt>
                <c:pt idx="9">
                  <c:v>5.9470000000000001</c:v>
                </c:pt>
                <c:pt idx="10">
                  <c:v>5.508</c:v>
                </c:pt>
                <c:pt idx="11">
                  <c:v>5.226</c:v>
                </c:pt>
                <c:pt idx="12">
                  <c:v>5.609</c:v>
                </c:pt>
                <c:pt idx="13">
                  <c:v>6.76</c:v>
                </c:pt>
                <c:pt idx="14">
                  <c:v>5.1520000000000001</c:v>
                </c:pt>
                <c:pt idx="15">
                  <c:v>3.7919999999999998</c:v>
                </c:pt>
                <c:pt idx="16">
                  <c:v>3.4460000000000002</c:v>
                </c:pt>
                <c:pt idx="17">
                  <c:v>2.5190000000000001</c:v>
                </c:pt>
                <c:pt idx="18">
                  <c:v>1.9510000000000001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F0-4423-8377-EDEC2F7C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8007552"/>
        <c:scaling>
          <c:orientation val="minMax"/>
        </c:scaling>
        <c:delete val="1"/>
        <c:axPos val="t"/>
        <c:title>
          <c:tx>
            <c:rich>
              <a:bodyPr rot="5400000" vert="horz"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b="1"/>
                  <a:t>女</a:t>
                </a:r>
              </a:p>
            </c:rich>
          </c:tx>
          <c:layout>
            <c:manualLayout>
              <c:xMode val="edge"/>
              <c:yMode val="edge"/>
              <c:x val="0.86080244310995135"/>
              <c:y val="0.4417553805774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axMin"/>
          <c:max val="8"/>
          <c:min val="0"/>
        </c:scaling>
        <c:delete val="0"/>
        <c:axPos val="l"/>
        <c:title>
          <c:tx>
            <c:rich>
              <a:bodyPr rot="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11732458189470166"/>
              <c:y val="0.7354321017565111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80075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axMin"/>
          <c:max val="7"/>
        </c:scaling>
        <c:delete val="1"/>
        <c:axPos val="r"/>
        <c:numFmt formatCode="0.0_ 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産業別就業者数の推移</a:t>
            </a:r>
          </a:p>
        </c:rich>
      </c:tx>
      <c:layout>
        <c:manualLayout>
          <c:xMode val="edge"/>
          <c:yMode val="edge"/>
          <c:x val="0.42324991956650576"/>
          <c:y val="3.3371561038946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6653921414698"/>
          <c:y val="0.13130712044047857"/>
          <c:w val="0.81925518509440576"/>
          <c:h val="0.61147545948350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図⑥労!$N$10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図⑥労!$O$9:$S$9</c:f>
              <c:strCache>
                <c:ptCount val="5"/>
                <c:pt idx="0">
                  <c:v>1995
（平7）</c:v>
                </c:pt>
                <c:pt idx="1">
                  <c:v>2000
（平12）</c:v>
                </c:pt>
                <c:pt idx="2">
                  <c:v>2005
(平17）</c:v>
                </c:pt>
                <c:pt idx="3">
                  <c:v>2010
(平22）</c:v>
                </c:pt>
                <c:pt idx="4">
                  <c:v>2015
(平27）</c:v>
                </c:pt>
              </c:strCache>
            </c:strRef>
          </c:cat>
          <c:val>
            <c:numRef>
              <c:f>図⑥労!$O$10:$S$10</c:f>
              <c:numCache>
                <c:formatCode>_(* #,##0_);_(* \(#,##0\);_(* "-"_);_(@_)</c:formatCode>
                <c:ptCount val="5"/>
                <c:pt idx="0">
                  <c:v>8264</c:v>
                </c:pt>
                <c:pt idx="1">
                  <c:v>6777</c:v>
                </c:pt>
                <c:pt idx="2" formatCode="#,##0_);[Red]\(#,##0\)">
                  <c:v>6312</c:v>
                </c:pt>
                <c:pt idx="3" formatCode="#,##0_);[Red]\(#,##0\)">
                  <c:v>4631</c:v>
                </c:pt>
                <c:pt idx="4" formatCode="#,##0_);[Red]\(#,##0\)">
                  <c:v>4114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1-4E5B-AAA6-97B311835963}"/>
            </c:ext>
          </c:extLst>
        </c:ser>
        <c:ser>
          <c:idx val="1"/>
          <c:order val="1"/>
          <c:tx>
            <c:strRef>
              <c:f>図⑥労!$N$11</c:f>
              <c:strCache>
                <c:ptCount val="1"/>
                <c:pt idx="0">
                  <c:v>第２次産業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図⑥労!$O$9:$S$9</c:f>
              <c:strCache>
                <c:ptCount val="5"/>
                <c:pt idx="0">
                  <c:v>1995
（平7）</c:v>
                </c:pt>
                <c:pt idx="1">
                  <c:v>2000
（平12）</c:v>
                </c:pt>
                <c:pt idx="2">
                  <c:v>2005
(平17）</c:v>
                </c:pt>
                <c:pt idx="3">
                  <c:v>2010
(平22）</c:v>
                </c:pt>
                <c:pt idx="4">
                  <c:v>2015
(平27）</c:v>
                </c:pt>
              </c:strCache>
            </c:strRef>
          </c:cat>
          <c:val>
            <c:numRef>
              <c:f>図⑥労!$O$11:$S$11</c:f>
              <c:numCache>
                <c:formatCode>_(* #,##0_);_(* \(#,##0\);_(* "-"_);_(@_)</c:formatCode>
                <c:ptCount val="5"/>
                <c:pt idx="0">
                  <c:v>30628</c:v>
                </c:pt>
                <c:pt idx="1">
                  <c:v>29146</c:v>
                </c:pt>
                <c:pt idx="2" formatCode="#,##0_);[Red]\(#,##0\)">
                  <c:v>29205</c:v>
                </c:pt>
                <c:pt idx="3" formatCode="#,##0_);[Red]\(#,##0\)">
                  <c:v>27432</c:v>
                </c:pt>
                <c:pt idx="4" formatCode="#,##0_);[Red]\(#,##0\)">
                  <c:v>27355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1-4E5B-AAA6-97B311835963}"/>
            </c:ext>
          </c:extLst>
        </c:ser>
        <c:ser>
          <c:idx val="2"/>
          <c:order val="2"/>
          <c:tx>
            <c:strRef>
              <c:f>図⑥労!$N$12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図⑥労!$O$9:$S$9</c:f>
              <c:strCache>
                <c:ptCount val="5"/>
                <c:pt idx="0">
                  <c:v>1995
（平7）</c:v>
                </c:pt>
                <c:pt idx="1">
                  <c:v>2000
（平12）</c:v>
                </c:pt>
                <c:pt idx="2">
                  <c:v>2005
(平17）</c:v>
                </c:pt>
                <c:pt idx="3">
                  <c:v>2010
(平22）</c:v>
                </c:pt>
                <c:pt idx="4">
                  <c:v>2015
(平27）</c:v>
                </c:pt>
              </c:strCache>
            </c:strRef>
          </c:cat>
          <c:val>
            <c:numRef>
              <c:f>図⑥労!$O$12:$S$12</c:f>
              <c:numCache>
                <c:formatCode>_(* #,##0_);_(* \(#,##0\);_(* "-"_);_(@_)</c:formatCode>
                <c:ptCount val="5"/>
                <c:pt idx="0">
                  <c:v>43665</c:v>
                </c:pt>
                <c:pt idx="1">
                  <c:v>49413</c:v>
                </c:pt>
                <c:pt idx="2" formatCode="#,##0_);[Red]\(#,##0\)">
                  <c:v>53588</c:v>
                </c:pt>
                <c:pt idx="3" formatCode="#,##0_);[Red]\(#,##0\)">
                  <c:v>54374</c:v>
                </c:pt>
                <c:pt idx="4" formatCode="#,##0_);[Red]\(#,##0\)">
                  <c:v>55482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1-4E5B-AAA6-97B311835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66896"/>
        <c:axId val="1"/>
      </c:barChart>
      <c:catAx>
        <c:axId val="39836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8.1238438743544153E-2"/>
              <c:y val="2.72355127583574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366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0.48963730569948188"/>
          <c:y val="1.32145158501893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575129533682E-2"/>
          <c:y val="5.7884344366626837E-2"/>
          <c:w val="0.82901554404145072"/>
          <c:h val="0.854293082376423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図⑥労!$O$34</c:f>
              <c:strCache>
                <c:ptCount val="1"/>
                <c:pt idx="0">
                  <c:v>第1次産業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図⑥労!$N$35:$N$49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図⑥労!$O$35:$O$49</c:f>
              <c:numCache>
                <c:formatCode>#,##0_);[Red]\(#,##0\)</c:formatCode>
                <c:ptCount val="15"/>
                <c:pt idx="0">
                  <c:v>4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76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85</c:v>
                </c:pt>
                <c:pt idx="9">
                  <c:v>250</c:v>
                </c:pt>
                <c:pt idx="10">
                  <c:v>534</c:v>
                </c:pt>
                <c:pt idx="11">
                  <c:v>456</c:v>
                </c:pt>
                <c:pt idx="12">
                  <c:v>337</c:v>
                </c:pt>
                <c:pt idx="13">
                  <c:v>244</c:v>
                </c:pt>
                <c:pt idx="1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6-4761-9F7F-E9ED4A65C26A}"/>
            </c:ext>
          </c:extLst>
        </c:ser>
        <c:ser>
          <c:idx val="1"/>
          <c:order val="1"/>
          <c:tx>
            <c:strRef>
              <c:f>図⑥労!$P$34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図⑥労!$N$35:$N$49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図⑥労!$P$35:$P$49</c:f>
              <c:numCache>
                <c:formatCode>#,##0_);[Red]\(#,##0\)</c:formatCode>
                <c:ptCount val="15"/>
                <c:pt idx="0">
                  <c:v>239</c:v>
                </c:pt>
                <c:pt idx="1">
                  <c:v>1135</c:v>
                </c:pt>
                <c:pt idx="2">
                  <c:v>1852</c:v>
                </c:pt>
                <c:pt idx="3">
                  <c:v>2343</c:v>
                </c:pt>
                <c:pt idx="4">
                  <c:v>2587</c:v>
                </c:pt>
                <c:pt idx="5">
                  <c:v>3001</c:v>
                </c:pt>
                <c:pt idx="6">
                  <c:v>2536</c:v>
                </c:pt>
                <c:pt idx="7">
                  <c:v>2283</c:v>
                </c:pt>
                <c:pt idx="8">
                  <c:v>1787</c:v>
                </c:pt>
                <c:pt idx="9">
                  <c:v>1575</c:v>
                </c:pt>
                <c:pt idx="10">
                  <c:v>866</c:v>
                </c:pt>
                <c:pt idx="11">
                  <c:v>335</c:v>
                </c:pt>
                <c:pt idx="12">
                  <c:v>92</c:v>
                </c:pt>
                <c:pt idx="13">
                  <c:v>29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6-4761-9F7F-E9ED4A65C26A}"/>
            </c:ext>
          </c:extLst>
        </c:ser>
        <c:ser>
          <c:idx val="2"/>
          <c:order val="2"/>
          <c:tx>
            <c:strRef>
              <c:f>図⑥労!$Q$34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図⑥労!$N$35:$N$49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図⑥労!$Q$35:$Q$49</c:f>
              <c:numCache>
                <c:formatCode>#,##0_);[Red]\(#,##0\)</c:formatCode>
                <c:ptCount val="15"/>
                <c:pt idx="0">
                  <c:v>651</c:v>
                </c:pt>
                <c:pt idx="1">
                  <c:v>2702</c:v>
                </c:pt>
                <c:pt idx="2">
                  <c:v>1965</c:v>
                </c:pt>
                <c:pt idx="3">
                  <c:v>2317</c:v>
                </c:pt>
                <c:pt idx="4">
                  <c:v>2753</c:v>
                </c:pt>
                <c:pt idx="5">
                  <c:v>3256</c:v>
                </c:pt>
                <c:pt idx="6">
                  <c:v>2680</c:v>
                </c:pt>
                <c:pt idx="7">
                  <c:v>2540</c:v>
                </c:pt>
                <c:pt idx="8">
                  <c:v>2504</c:v>
                </c:pt>
                <c:pt idx="9">
                  <c:v>2312</c:v>
                </c:pt>
                <c:pt idx="10">
                  <c:v>1766</c:v>
                </c:pt>
                <c:pt idx="11">
                  <c:v>850</c:v>
                </c:pt>
                <c:pt idx="12">
                  <c:v>316</c:v>
                </c:pt>
                <c:pt idx="13">
                  <c:v>123</c:v>
                </c:pt>
                <c:pt idx="1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6-4761-9F7F-E9ED4A65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98361488"/>
        <c:axId val="1"/>
      </c:barChart>
      <c:catAx>
        <c:axId val="398361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8497409326424871E-2"/>
              <c:y val="0.948105678406965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3614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62176165803108"/>
          <c:y val="9.7804600772208858E-2"/>
          <c:w val="0.20466321243523314"/>
          <c:h val="0.127744720532687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54023144270086809"/>
          <c:y val="6.592837867097599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413856001526586"/>
          <c:y val="6.0362173038229376E-2"/>
          <c:w val="0.72639903073034928"/>
          <c:h val="0.865191146881287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図⑥労!$S$34</c:f>
              <c:strCache>
                <c:ptCount val="1"/>
                <c:pt idx="0">
                  <c:v>第1次産業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図⑥労!$R$35:$R$49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図⑥労!$S$35:$S$49</c:f>
              <c:numCache>
                <c:formatCode>#,##0_);[Red]\(#,##0\)</c:formatCode>
                <c:ptCount val="15"/>
                <c:pt idx="0">
                  <c:v>3</c:v>
                </c:pt>
                <c:pt idx="1">
                  <c:v>7</c:v>
                </c:pt>
                <c:pt idx="2">
                  <c:v>13</c:v>
                </c:pt>
                <c:pt idx="3">
                  <c:v>21</c:v>
                </c:pt>
                <c:pt idx="4">
                  <c:v>42</c:v>
                </c:pt>
                <c:pt idx="5">
                  <c:v>39</c:v>
                </c:pt>
                <c:pt idx="6">
                  <c:v>28</c:v>
                </c:pt>
                <c:pt idx="7">
                  <c:v>35</c:v>
                </c:pt>
                <c:pt idx="8">
                  <c:v>76</c:v>
                </c:pt>
                <c:pt idx="9">
                  <c:v>211</c:v>
                </c:pt>
                <c:pt idx="10">
                  <c:v>353</c:v>
                </c:pt>
                <c:pt idx="11">
                  <c:v>294</c:v>
                </c:pt>
                <c:pt idx="12">
                  <c:v>241</c:v>
                </c:pt>
                <c:pt idx="13">
                  <c:v>190</c:v>
                </c:pt>
                <c:pt idx="1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D-4DC3-A91C-04B1ED845604}"/>
            </c:ext>
          </c:extLst>
        </c:ser>
        <c:ser>
          <c:idx val="1"/>
          <c:order val="1"/>
          <c:tx>
            <c:strRef>
              <c:f>図⑥労!$T$34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図⑥労!$R$35:$R$49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図⑥労!$T$35:$T$49</c:f>
              <c:numCache>
                <c:formatCode>#,##0_);[Red]\(#,##0\)</c:formatCode>
                <c:ptCount val="15"/>
                <c:pt idx="0">
                  <c:v>83</c:v>
                </c:pt>
                <c:pt idx="1">
                  <c:v>478</c:v>
                </c:pt>
                <c:pt idx="2">
                  <c:v>577</c:v>
                </c:pt>
                <c:pt idx="3">
                  <c:v>656</c:v>
                </c:pt>
                <c:pt idx="4">
                  <c:v>783</c:v>
                </c:pt>
                <c:pt idx="5">
                  <c:v>1019</c:v>
                </c:pt>
                <c:pt idx="6">
                  <c:v>868</c:v>
                </c:pt>
                <c:pt idx="7">
                  <c:v>653</c:v>
                </c:pt>
                <c:pt idx="8">
                  <c:v>552</c:v>
                </c:pt>
                <c:pt idx="9">
                  <c:v>467</c:v>
                </c:pt>
                <c:pt idx="10">
                  <c:v>327</c:v>
                </c:pt>
                <c:pt idx="11">
                  <c:v>146</c:v>
                </c:pt>
                <c:pt idx="12">
                  <c:v>52</c:v>
                </c:pt>
                <c:pt idx="13">
                  <c:v>14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D-4DC3-A91C-04B1ED845604}"/>
            </c:ext>
          </c:extLst>
        </c:ser>
        <c:ser>
          <c:idx val="2"/>
          <c:order val="2"/>
          <c:tx>
            <c:strRef>
              <c:f>図⑥労!$U$34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図⑥労!$R$35:$R$49</c:f>
              <c:strCache>
                <c:ptCount val="15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75～79歳</c:v>
                </c:pt>
                <c:pt idx="13">
                  <c:v>80～84歳</c:v>
                </c:pt>
                <c:pt idx="14">
                  <c:v>85歳以上</c:v>
                </c:pt>
              </c:strCache>
            </c:strRef>
          </c:cat>
          <c:val>
            <c:numRef>
              <c:f>図⑥労!$U$35:$U$49</c:f>
              <c:numCache>
                <c:formatCode>#,##0_);[Red]\(#,##0\)</c:formatCode>
                <c:ptCount val="15"/>
                <c:pt idx="0">
                  <c:v>591</c:v>
                </c:pt>
                <c:pt idx="1">
                  <c:v>2442</c:v>
                </c:pt>
                <c:pt idx="2">
                  <c:v>2520</c:v>
                </c:pt>
                <c:pt idx="3">
                  <c:v>2475</c:v>
                </c:pt>
                <c:pt idx="4">
                  <c:v>2925</c:v>
                </c:pt>
                <c:pt idx="5">
                  <c:v>3798</c:v>
                </c:pt>
                <c:pt idx="6">
                  <c:v>3444</c:v>
                </c:pt>
                <c:pt idx="7">
                  <c:v>3266</c:v>
                </c:pt>
                <c:pt idx="8">
                  <c:v>2774</c:v>
                </c:pt>
                <c:pt idx="9">
                  <c:v>2111</c:v>
                </c:pt>
                <c:pt idx="10">
                  <c:v>1500</c:v>
                </c:pt>
                <c:pt idx="11">
                  <c:v>547</c:v>
                </c:pt>
                <c:pt idx="12">
                  <c:v>197</c:v>
                </c:pt>
                <c:pt idx="13">
                  <c:v>72</c:v>
                </c:pt>
                <c:pt idx="1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D-4DC3-A91C-04B1ED845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98365232"/>
        <c:axId val="1"/>
      </c:barChart>
      <c:catAx>
        <c:axId val="398365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080483733859509"/>
              <c:y val="0.95573440643863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365232"/>
        <c:crosses val="autoZero"/>
        <c:crossBetween val="between"/>
        <c:minorUnit val="4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589107500823"/>
          <c:y val="9.8658308954780283E-2"/>
          <c:w val="0.76510104100493803"/>
          <c:h val="0.844549426402310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'図表1地区別人口(back)'!$N$62</c:f>
              <c:strCache>
                <c:ptCount val="1"/>
                <c:pt idx="0">
                  <c:v>安芸津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'図表1地区別人口(back)'!$O$62:$U$62</c:f>
              <c:numCache>
                <c:formatCode>#,##0_);[Red]\(#,##0\)</c:formatCode>
                <c:ptCount val="7"/>
                <c:pt idx="0">
                  <c:v>11767</c:v>
                </c:pt>
                <c:pt idx="1">
                  <c:v>11533</c:v>
                </c:pt>
                <c:pt idx="2">
                  <c:v>11326</c:v>
                </c:pt>
                <c:pt idx="3">
                  <c:v>11068</c:v>
                </c:pt>
                <c:pt idx="4">
                  <c:v>10777</c:v>
                </c:pt>
                <c:pt idx="5" formatCode="#,##0">
                  <c:v>10559</c:v>
                </c:pt>
                <c:pt idx="6" formatCode="#,##0">
                  <c:v>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1-4B6E-996A-47CE24012A09}"/>
            </c:ext>
          </c:extLst>
        </c:ser>
        <c:ser>
          <c:idx val="1"/>
          <c:order val="1"/>
          <c:tx>
            <c:strRef>
              <c:f>'図表1地区別人口(back)'!$N$63</c:f>
              <c:strCache>
                <c:ptCount val="1"/>
                <c:pt idx="0">
                  <c:v>河内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'図表1地区別人口(back)'!$O$63:$U$63</c:f>
              <c:numCache>
                <c:formatCode>#,##0_);[Red]\(#,##0\)</c:formatCode>
                <c:ptCount val="7"/>
                <c:pt idx="0">
                  <c:v>6590</c:v>
                </c:pt>
                <c:pt idx="1">
                  <c:v>6539</c:v>
                </c:pt>
                <c:pt idx="2">
                  <c:v>6457</c:v>
                </c:pt>
                <c:pt idx="3">
                  <c:v>6402</c:v>
                </c:pt>
                <c:pt idx="4">
                  <c:v>6340</c:v>
                </c:pt>
                <c:pt idx="5" formatCode="#,##0">
                  <c:v>6299</c:v>
                </c:pt>
                <c:pt idx="6" formatCode="#,##0">
                  <c:v>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1-4B6E-996A-47CE24012A09}"/>
            </c:ext>
          </c:extLst>
        </c:ser>
        <c:ser>
          <c:idx val="2"/>
          <c:order val="2"/>
          <c:tx>
            <c:strRef>
              <c:f>'図表1地区別人口(back)'!$N$64</c:f>
              <c:strCache>
                <c:ptCount val="1"/>
                <c:pt idx="0">
                  <c:v>豊栄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'図表1地区別人口(back)'!$O$64:$U$64</c:f>
              <c:numCache>
                <c:formatCode>#,##0_);[Red]\(#,##0\)</c:formatCode>
                <c:ptCount val="7"/>
                <c:pt idx="0">
                  <c:v>4110</c:v>
                </c:pt>
                <c:pt idx="1">
                  <c:v>4043</c:v>
                </c:pt>
                <c:pt idx="2">
                  <c:v>3923</c:v>
                </c:pt>
                <c:pt idx="3">
                  <c:v>3820</c:v>
                </c:pt>
                <c:pt idx="4">
                  <c:v>3730</c:v>
                </c:pt>
                <c:pt idx="5" formatCode="#,##0">
                  <c:v>3652</c:v>
                </c:pt>
                <c:pt idx="6" formatCode="#,##0">
                  <c:v>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1-4B6E-996A-47CE24012A09}"/>
            </c:ext>
          </c:extLst>
        </c:ser>
        <c:ser>
          <c:idx val="3"/>
          <c:order val="3"/>
          <c:tx>
            <c:strRef>
              <c:f>'図表1地区別人口(back)'!$N$65</c:f>
              <c:strCache>
                <c:ptCount val="1"/>
                <c:pt idx="0">
                  <c:v>福富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'図表1地区別人口(back)'!$O$65:$U$65</c:f>
              <c:numCache>
                <c:formatCode>#,##0_);[Red]\(#,##0\)</c:formatCode>
                <c:ptCount val="7"/>
                <c:pt idx="0">
                  <c:v>2806</c:v>
                </c:pt>
                <c:pt idx="1">
                  <c:v>2772</c:v>
                </c:pt>
                <c:pt idx="2">
                  <c:v>2734</c:v>
                </c:pt>
                <c:pt idx="3">
                  <c:v>2696</c:v>
                </c:pt>
                <c:pt idx="4">
                  <c:v>2655</c:v>
                </c:pt>
                <c:pt idx="5" formatCode="#,##0">
                  <c:v>2618</c:v>
                </c:pt>
                <c:pt idx="6" formatCode="#,##0">
                  <c:v>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F1-4B6E-996A-47CE24012A09}"/>
            </c:ext>
          </c:extLst>
        </c:ser>
        <c:ser>
          <c:idx val="4"/>
          <c:order val="4"/>
          <c:tx>
            <c:strRef>
              <c:f>'図表1地区別人口(back)'!$N$66</c:f>
              <c:strCache>
                <c:ptCount val="1"/>
                <c:pt idx="0">
                  <c:v>黒瀬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'図表1地区別人口(back)'!$O$66:$U$66</c:f>
              <c:numCache>
                <c:formatCode>#,##0_);[Red]\(#,##0\)</c:formatCode>
                <c:ptCount val="7"/>
                <c:pt idx="0">
                  <c:v>24085</c:v>
                </c:pt>
                <c:pt idx="1">
                  <c:v>23890</c:v>
                </c:pt>
                <c:pt idx="2">
                  <c:v>23649</c:v>
                </c:pt>
                <c:pt idx="3">
                  <c:v>23452</c:v>
                </c:pt>
                <c:pt idx="4">
                  <c:v>23315</c:v>
                </c:pt>
                <c:pt idx="5" formatCode="#,##0">
                  <c:v>23192</c:v>
                </c:pt>
                <c:pt idx="6" formatCode="#,##0">
                  <c:v>23043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F1-4B6E-996A-47CE24012A09}"/>
            </c:ext>
          </c:extLst>
        </c:ser>
        <c:ser>
          <c:idx val="5"/>
          <c:order val="5"/>
          <c:tx>
            <c:strRef>
              <c:f>'図表1地区別人口(back)'!$N$67</c:f>
              <c:strCache>
                <c:ptCount val="1"/>
                <c:pt idx="0">
                  <c:v>高屋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'図表1地区別人口(back)'!$O$67:$U$67</c:f>
              <c:numCache>
                <c:formatCode>#,##0_);[Red]\(#,##0\)</c:formatCode>
                <c:ptCount val="7"/>
                <c:pt idx="0">
                  <c:v>30839</c:v>
                </c:pt>
                <c:pt idx="1">
                  <c:v>30887</c:v>
                </c:pt>
                <c:pt idx="2">
                  <c:v>31118</c:v>
                </c:pt>
                <c:pt idx="3">
                  <c:v>31122</c:v>
                </c:pt>
                <c:pt idx="4">
                  <c:v>31034</c:v>
                </c:pt>
                <c:pt idx="5" formatCode="#,##0">
                  <c:v>30806</c:v>
                </c:pt>
                <c:pt idx="6" formatCode="#,##0">
                  <c:v>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F1-4B6E-996A-47CE24012A09}"/>
            </c:ext>
          </c:extLst>
        </c:ser>
        <c:ser>
          <c:idx val="6"/>
          <c:order val="6"/>
          <c:tx>
            <c:strRef>
              <c:f>'図表1地区別人口(back)'!$N$68</c:f>
              <c:strCache>
                <c:ptCount val="1"/>
                <c:pt idx="0">
                  <c:v>志和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'図表1地区別人口(back)'!$O$68:$U$68</c:f>
              <c:numCache>
                <c:formatCode>#,##0_);[Red]\(#,##0\)</c:formatCode>
                <c:ptCount val="7"/>
                <c:pt idx="0">
                  <c:v>7771</c:v>
                </c:pt>
                <c:pt idx="1">
                  <c:v>7648</c:v>
                </c:pt>
                <c:pt idx="2">
                  <c:v>7528</c:v>
                </c:pt>
                <c:pt idx="3">
                  <c:v>7416</c:v>
                </c:pt>
                <c:pt idx="4">
                  <c:v>7303</c:v>
                </c:pt>
                <c:pt idx="5" formatCode="#,##0">
                  <c:v>7119</c:v>
                </c:pt>
                <c:pt idx="6" formatCode="#,##0">
                  <c:v>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F1-4B6E-996A-47CE24012A09}"/>
            </c:ext>
          </c:extLst>
        </c:ser>
        <c:ser>
          <c:idx val="7"/>
          <c:order val="7"/>
          <c:tx>
            <c:strRef>
              <c:f>'図表1地区別人口(back)'!$N$69</c:f>
              <c:strCache>
                <c:ptCount val="1"/>
                <c:pt idx="0">
                  <c:v>八本松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'図表1地区別人口(back)'!$O$69:$U$69</c:f>
              <c:numCache>
                <c:formatCode>#,##0_);[Red]\(#,##0\)</c:formatCode>
                <c:ptCount val="7"/>
                <c:pt idx="0">
                  <c:v>27885</c:v>
                </c:pt>
                <c:pt idx="1">
                  <c:v>27926</c:v>
                </c:pt>
                <c:pt idx="2">
                  <c:v>28168</c:v>
                </c:pt>
                <c:pt idx="3">
                  <c:v>28200</c:v>
                </c:pt>
                <c:pt idx="4">
                  <c:v>28089</c:v>
                </c:pt>
                <c:pt idx="5" formatCode="#,##0">
                  <c:v>28020</c:v>
                </c:pt>
                <c:pt idx="6" formatCode="#,##0">
                  <c:v>28312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F1-4B6E-996A-47CE24012A09}"/>
            </c:ext>
          </c:extLst>
        </c:ser>
        <c:ser>
          <c:idx val="8"/>
          <c:order val="8"/>
          <c:tx>
            <c:strRef>
              <c:f>'図表1地区別人口(back)'!$N$70</c:f>
              <c:strCache>
                <c:ptCount val="1"/>
                <c:pt idx="0">
                  <c:v>西条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'図表1地区別人口(back)'!$O$70:$U$70</c:f>
              <c:numCache>
                <c:formatCode>#,##0_);[Red]\(#,##0\)</c:formatCode>
                <c:ptCount val="7"/>
                <c:pt idx="0">
                  <c:v>66311</c:v>
                </c:pt>
                <c:pt idx="1">
                  <c:v>67356</c:v>
                </c:pt>
                <c:pt idx="2">
                  <c:v>68564</c:v>
                </c:pt>
                <c:pt idx="3" formatCode="#,##0;&quot;△ &quot;#,##0">
                  <c:v>69304</c:v>
                </c:pt>
                <c:pt idx="4" formatCode="#,##0;&quot;△ &quot;#,##0">
                  <c:v>69610</c:v>
                </c:pt>
                <c:pt idx="5" formatCode="#,##0">
                  <c:v>71047</c:v>
                </c:pt>
                <c:pt idx="6" formatCode="#,##0">
                  <c:v>72339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1-4B6E-996A-47CE2401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98923312"/>
        <c:axId val="1"/>
      </c:barChart>
      <c:lineChart>
        <c:grouping val="standard"/>
        <c:varyColors val="0"/>
        <c:ser>
          <c:idx val="9"/>
          <c:order val="9"/>
          <c:tx>
            <c:strRef>
              <c:f>'図表1地区別人口(back)'!$N$71</c:f>
              <c:strCache>
                <c:ptCount val="1"/>
                <c:pt idx="0">
                  <c:v>広島県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'図表1地区別人口(back)'!$O$61:$U$61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'図表1地区別人口(back)'!$O$71:$U$71</c:f>
              <c:numCache>
                <c:formatCode>#,##0_);[Red]\(#,##0\)</c:formatCode>
                <c:ptCount val="7"/>
                <c:pt idx="0">
                  <c:v>2859300</c:v>
                </c:pt>
                <c:pt idx="1">
                  <c:v>2856308</c:v>
                </c:pt>
                <c:pt idx="2">
                  <c:v>2852728</c:v>
                </c:pt>
                <c:pt idx="3">
                  <c:v>2846680</c:v>
                </c:pt>
                <c:pt idx="4">
                  <c:v>2873603</c:v>
                </c:pt>
                <c:pt idx="5">
                  <c:v>2876300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F1-4B6E-996A-47CE2401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89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9892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"/>
        <c:crosses val="max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4000719949952995E-2"/>
          <c:y val="2.3770778652668417E-3"/>
          <c:w val="0.97259884458517243"/>
          <c:h val="7.077727784026996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8569743910208"/>
          <c:y val="9.7274691628914181E-2"/>
          <c:w val="0.78801411057235171"/>
          <c:h val="0.84586940045380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'図表1地区別人口(back)'!$B$62</c:f>
              <c:strCache>
                <c:ptCount val="1"/>
                <c:pt idx="0">
                  <c:v>安芸津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'図表1地区別人口(back)'!$C$62:$K$62</c:f>
              <c:numCache>
                <c:formatCode>#,##0_);[Red]\(#,##0\)</c:formatCode>
                <c:ptCount val="9"/>
                <c:pt idx="0">
                  <c:v>14152</c:v>
                </c:pt>
                <c:pt idx="1">
                  <c:v>14160</c:v>
                </c:pt>
                <c:pt idx="2">
                  <c:v>13857</c:v>
                </c:pt>
                <c:pt idx="3">
                  <c:v>13621</c:v>
                </c:pt>
                <c:pt idx="4">
                  <c:v>13002</c:v>
                </c:pt>
                <c:pt idx="5">
                  <c:v>12999</c:v>
                </c:pt>
                <c:pt idx="6">
                  <c:v>12335</c:v>
                </c:pt>
                <c:pt idx="7">
                  <c:v>11747</c:v>
                </c:pt>
                <c:pt idx="8" formatCode="#,##0">
                  <c:v>10919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4-489A-A821-E0BBAF015B1A}"/>
            </c:ext>
          </c:extLst>
        </c:ser>
        <c:ser>
          <c:idx val="1"/>
          <c:order val="1"/>
          <c:tx>
            <c:strRef>
              <c:f>'図表1地区別人口(back)'!$B$63</c:f>
              <c:strCache>
                <c:ptCount val="1"/>
                <c:pt idx="0">
                  <c:v>河内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'図表1地区別人口(back)'!$C$63:$K$63</c:f>
              <c:numCache>
                <c:formatCode>#,##0_);[Red]\(#,##0\)</c:formatCode>
                <c:ptCount val="9"/>
                <c:pt idx="0">
                  <c:v>8233</c:v>
                </c:pt>
                <c:pt idx="1">
                  <c:v>7941</c:v>
                </c:pt>
                <c:pt idx="2">
                  <c:v>7782</c:v>
                </c:pt>
                <c:pt idx="3">
                  <c:v>7701</c:v>
                </c:pt>
                <c:pt idx="4">
                  <c:v>7302</c:v>
                </c:pt>
                <c:pt idx="5">
                  <c:v>7053</c:v>
                </c:pt>
                <c:pt idx="6">
                  <c:v>6941</c:v>
                </c:pt>
                <c:pt idx="7">
                  <c:v>6484</c:v>
                </c:pt>
                <c:pt idx="8" formatCode="#,##0">
                  <c:v>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4-489A-A821-E0BBAF015B1A}"/>
            </c:ext>
          </c:extLst>
        </c:ser>
        <c:ser>
          <c:idx val="2"/>
          <c:order val="2"/>
          <c:tx>
            <c:strRef>
              <c:f>'図表1地区別人口(back)'!$B$64</c:f>
              <c:strCache>
                <c:ptCount val="1"/>
                <c:pt idx="0">
                  <c:v>豊栄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'図表1地区別人口(back)'!$C$64:$K$64</c:f>
              <c:numCache>
                <c:formatCode>#,##0_);[Red]\(#,##0\)</c:formatCode>
                <c:ptCount val="9"/>
                <c:pt idx="0">
                  <c:v>5970</c:v>
                </c:pt>
                <c:pt idx="1">
                  <c:v>5722</c:v>
                </c:pt>
                <c:pt idx="2">
                  <c:v>5466</c:v>
                </c:pt>
                <c:pt idx="3">
                  <c:v>5228</c:v>
                </c:pt>
                <c:pt idx="4">
                  <c:v>4966</c:v>
                </c:pt>
                <c:pt idx="5">
                  <c:v>4673</c:v>
                </c:pt>
                <c:pt idx="6">
                  <c:v>4404</c:v>
                </c:pt>
                <c:pt idx="7">
                  <c:v>4131</c:v>
                </c:pt>
                <c:pt idx="8" formatCode="#,##0">
                  <c:v>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4-489A-A821-E0BBAF015B1A}"/>
            </c:ext>
          </c:extLst>
        </c:ser>
        <c:ser>
          <c:idx val="3"/>
          <c:order val="3"/>
          <c:tx>
            <c:strRef>
              <c:f>'図表1地区別人口(back)'!$B$65</c:f>
              <c:strCache>
                <c:ptCount val="1"/>
                <c:pt idx="0">
                  <c:v>福富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'図表1地区別人口(back)'!$C$65:$K$65</c:f>
              <c:numCache>
                <c:formatCode>#,##0_);[Red]\(#,##0\)</c:formatCode>
                <c:ptCount val="9"/>
                <c:pt idx="0">
                  <c:v>3572</c:v>
                </c:pt>
                <c:pt idx="1">
                  <c:v>3269</c:v>
                </c:pt>
                <c:pt idx="2">
                  <c:v>3212</c:v>
                </c:pt>
                <c:pt idx="3">
                  <c:v>3118</c:v>
                </c:pt>
                <c:pt idx="4">
                  <c:v>2983</c:v>
                </c:pt>
                <c:pt idx="5">
                  <c:v>2837</c:v>
                </c:pt>
                <c:pt idx="6">
                  <c:v>2892</c:v>
                </c:pt>
                <c:pt idx="7">
                  <c:v>2814</c:v>
                </c:pt>
                <c:pt idx="8" formatCode="#,##0">
                  <c:v>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4-489A-A821-E0BBAF015B1A}"/>
            </c:ext>
          </c:extLst>
        </c:ser>
        <c:ser>
          <c:idx val="4"/>
          <c:order val="4"/>
          <c:tx>
            <c:strRef>
              <c:f>'図表1地区別人口(back)'!$B$66</c:f>
              <c:strCache>
                <c:ptCount val="1"/>
                <c:pt idx="0">
                  <c:v>黒瀬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'図表1地区別人口(back)'!$C$66:$K$66</c:f>
              <c:numCache>
                <c:formatCode>#,##0_);[Red]\(#,##0\)</c:formatCode>
                <c:ptCount val="9"/>
                <c:pt idx="0">
                  <c:v>9646</c:v>
                </c:pt>
                <c:pt idx="1">
                  <c:v>10891</c:v>
                </c:pt>
                <c:pt idx="2">
                  <c:v>14747</c:v>
                </c:pt>
                <c:pt idx="3">
                  <c:v>16774</c:v>
                </c:pt>
                <c:pt idx="4">
                  <c:v>19626</c:v>
                </c:pt>
                <c:pt idx="5">
                  <c:v>23652</c:v>
                </c:pt>
                <c:pt idx="6">
                  <c:v>25351</c:v>
                </c:pt>
                <c:pt idx="7">
                  <c:v>25287</c:v>
                </c:pt>
                <c:pt idx="8" formatCode="#,##0">
                  <c:v>24410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4-489A-A821-E0BBAF015B1A}"/>
            </c:ext>
          </c:extLst>
        </c:ser>
        <c:ser>
          <c:idx val="5"/>
          <c:order val="5"/>
          <c:tx>
            <c:strRef>
              <c:f>'図表1地区別人口(back)'!$B$67</c:f>
              <c:strCache>
                <c:ptCount val="1"/>
                <c:pt idx="0">
                  <c:v>高屋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'図表1地区別人口(back)'!$C$67:$K$67</c:f>
              <c:numCache>
                <c:formatCode>#,##0_);[Red]\(#,##0\)</c:formatCode>
                <c:ptCount val="9"/>
                <c:pt idx="0">
                  <c:v>9541</c:v>
                </c:pt>
                <c:pt idx="1">
                  <c:v>13948</c:v>
                </c:pt>
                <c:pt idx="2">
                  <c:v>15673</c:v>
                </c:pt>
                <c:pt idx="3">
                  <c:v>17332</c:v>
                </c:pt>
                <c:pt idx="4">
                  <c:v>20524</c:v>
                </c:pt>
                <c:pt idx="5">
                  <c:v>28219</c:v>
                </c:pt>
                <c:pt idx="6">
                  <c:v>30601</c:v>
                </c:pt>
                <c:pt idx="7">
                  <c:v>30862</c:v>
                </c:pt>
                <c:pt idx="8" formatCode="#,##0">
                  <c:v>30651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4-489A-A821-E0BBAF015B1A}"/>
            </c:ext>
          </c:extLst>
        </c:ser>
        <c:ser>
          <c:idx val="6"/>
          <c:order val="6"/>
          <c:tx>
            <c:strRef>
              <c:f>'図表1地区別人口(back)'!$B$68</c:f>
              <c:strCache>
                <c:ptCount val="1"/>
                <c:pt idx="0">
                  <c:v>志和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'図表1地区別人口(back)'!$C$68:$K$68</c:f>
              <c:numCache>
                <c:formatCode>#,##0_);[Red]\(#,##0\)</c:formatCode>
                <c:ptCount val="9"/>
                <c:pt idx="0">
                  <c:v>7234</c:v>
                </c:pt>
                <c:pt idx="1">
                  <c:v>7371</c:v>
                </c:pt>
                <c:pt idx="2">
                  <c:v>7790</c:v>
                </c:pt>
                <c:pt idx="3">
                  <c:v>8084</c:v>
                </c:pt>
                <c:pt idx="4">
                  <c:v>8249</c:v>
                </c:pt>
                <c:pt idx="5">
                  <c:v>8465</c:v>
                </c:pt>
                <c:pt idx="6">
                  <c:v>8031</c:v>
                </c:pt>
                <c:pt idx="7">
                  <c:v>7684</c:v>
                </c:pt>
                <c:pt idx="8" formatCode="#,##0">
                  <c:v>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44-489A-A821-E0BBAF015B1A}"/>
            </c:ext>
          </c:extLst>
        </c:ser>
        <c:ser>
          <c:idx val="7"/>
          <c:order val="7"/>
          <c:tx>
            <c:strRef>
              <c:f>'図表1地区別人口(back)'!$B$69</c:f>
              <c:strCache>
                <c:ptCount val="1"/>
                <c:pt idx="0">
                  <c:v>八本松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'図表1地区別人口(back)'!$C$69:$K$69</c:f>
              <c:numCache>
                <c:formatCode>#,##0_);[Red]\(#,##0\)</c:formatCode>
                <c:ptCount val="9"/>
                <c:pt idx="0">
                  <c:v>10672</c:v>
                </c:pt>
                <c:pt idx="1">
                  <c:v>14816</c:v>
                </c:pt>
                <c:pt idx="2">
                  <c:v>17881</c:v>
                </c:pt>
                <c:pt idx="3">
                  <c:v>20405</c:v>
                </c:pt>
                <c:pt idx="4">
                  <c:v>21902</c:v>
                </c:pt>
                <c:pt idx="5">
                  <c:v>26176</c:v>
                </c:pt>
                <c:pt idx="6">
                  <c:v>26042</c:v>
                </c:pt>
                <c:pt idx="7">
                  <c:v>27080</c:v>
                </c:pt>
                <c:pt idx="8" formatCode="#,##0">
                  <c:v>28109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44-489A-A821-E0BBAF015B1A}"/>
            </c:ext>
          </c:extLst>
        </c:ser>
        <c:ser>
          <c:idx val="8"/>
          <c:order val="8"/>
          <c:tx>
            <c:strRef>
              <c:f>'図表1地区別人口(back)'!$B$70</c:f>
              <c:strCache>
                <c:ptCount val="1"/>
                <c:pt idx="0">
                  <c:v>西条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'図表1地区別人口(back)'!$C$70:$K$70</c:f>
              <c:numCache>
                <c:formatCode>#,##0_);[Red]\(#,##0\)</c:formatCode>
                <c:ptCount val="9"/>
                <c:pt idx="0">
                  <c:v>24567</c:v>
                </c:pt>
                <c:pt idx="1">
                  <c:v>30101</c:v>
                </c:pt>
                <c:pt idx="2">
                  <c:v>34463</c:v>
                </c:pt>
                <c:pt idx="3">
                  <c:v>38896</c:v>
                </c:pt>
                <c:pt idx="4">
                  <c:v>43534</c:v>
                </c:pt>
                <c:pt idx="5" formatCode="#,##0;&quot;△ &quot;#,##0">
                  <c:v>51079</c:v>
                </c:pt>
                <c:pt idx="6" formatCode="#,##0;&quot;△ &quot;#,##0">
                  <c:v>58749</c:v>
                </c:pt>
                <c:pt idx="7" formatCode="#,##0;&quot;△ &quot;#,##0">
                  <c:v>68341</c:v>
                </c:pt>
                <c:pt idx="8" formatCode="#,##0">
                  <c:v>76312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44-489A-A821-E0BBAF01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0892656"/>
        <c:axId val="1"/>
      </c:barChart>
      <c:lineChart>
        <c:grouping val="standard"/>
        <c:varyColors val="0"/>
        <c:ser>
          <c:idx val="9"/>
          <c:order val="9"/>
          <c:tx>
            <c:strRef>
              <c:f>'図表1地区別人口(back)'!$B$71</c:f>
              <c:strCache>
                <c:ptCount val="1"/>
                <c:pt idx="0">
                  <c:v>広島県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7813140302949732E-2"/>
                  <c:y val="-3.9658920179310678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4-489A-A821-E0BBAF015B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'図表1地区別人口(back)'!$C$61:$K$61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'図表1地区別人口(back)'!$C$71:$K$71</c:f>
              <c:numCache>
                <c:formatCode>#,##0_);[Red]\(#,##0\)</c:formatCode>
                <c:ptCount val="9"/>
                <c:pt idx="0">
                  <c:v>2436135</c:v>
                </c:pt>
                <c:pt idx="1">
                  <c:v>2646324</c:v>
                </c:pt>
                <c:pt idx="2">
                  <c:v>2739161</c:v>
                </c:pt>
                <c:pt idx="3">
                  <c:v>2819200</c:v>
                </c:pt>
                <c:pt idx="4">
                  <c:v>2849847</c:v>
                </c:pt>
                <c:pt idx="5">
                  <c:v>2881748</c:v>
                </c:pt>
                <c:pt idx="6">
                  <c:v>2878915</c:v>
                </c:pt>
                <c:pt idx="7">
                  <c:v>2876642</c:v>
                </c:pt>
                <c:pt idx="8">
                  <c:v>2860750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44-489A-A821-E0BBAF01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8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0892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"/>
        <c:crosses val="max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0518381511035952E-2"/>
          <c:y val="1.407174520348246E-2"/>
          <c:w val="0.98054459299970043"/>
          <c:h val="6.61127013473732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95688096769107"/>
          <c:y val="0.17247576943919496"/>
          <c:w val="0.78456870857244543"/>
          <c:h val="0.74892065158173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'図表1人口構成比 (back)'!$O$62</c:f>
              <c:strCache>
                <c:ptCount val="1"/>
                <c:pt idx="0">
                  <c:v>年少人口構成比（15歳未満）　（東広島市）</c:v>
                </c:pt>
              </c:strCache>
            </c:strRef>
          </c:tx>
          <c:spPr>
            <a:pattFill prst="ltDn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(back)'!$Q$41:$W$41</c:f>
              <c:numCache>
                <c:formatCode>0.0%</c:formatCode>
                <c:ptCount val="7"/>
                <c:pt idx="0">
                  <c:v>0.15097933730045454</c:v>
                </c:pt>
                <c:pt idx="1">
                  <c:v>0.15043758283404712</c:v>
                </c:pt>
                <c:pt idx="2">
                  <c:v>0.14997247461396326</c:v>
                </c:pt>
                <c:pt idx="3">
                  <c:v>0.15</c:v>
                </c:pt>
                <c:pt idx="4">
                  <c:v>0.15073857142075875</c:v>
                </c:pt>
                <c:pt idx="5">
                  <c:v>0.15048660207733264</c:v>
                </c:pt>
                <c:pt idx="6">
                  <c:v>0.1508627710751789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2-485B-86CC-BCD00CD95297}"/>
            </c:ext>
          </c:extLst>
        </c:ser>
        <c:ser>
          <c:idx val="1"/>
          <c:order val="1"/>
          <c:tx>
            <c:strRef>
              <c:f>'図表1人口構成比 (back)'!$O$61</c:f>
              <c:strCache>
                <c:ptCount val="1"/>
                <c:pt idx="0">
                  <c:v>生産年齢人口構成比（15～64歳）　（東広島市）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(back)'!$Q$42:$W$42</c:f>
              <c:numCache>
                <c:formatCode>0.0%</c:formatCode>
                <c:ptCount val="7"/>
                <c:pt idx="0">
                  <c:v>0.66182121604707844</c:v>
                </c:pt>
                <c:pt idx="1">
                  <c:v>0.65794604422927372</c:v>
                </c:pt>
                <c:pt idx="2">
                  <c:v>0.65633601683136478</c:v>
                </c:pt>
                <c:pt idx="3">
                  <c:v>0.6510464355788097</c:v>
                </c:pt>
                <c:pt idx="4">
                  <c:v>0.64153172220308119</c:v>
                </c:pt>
                <c:pt idx="5">
                  <c:v>0.63400000000000001</c:v>
                </c:pt>
                <c:pt idx="6">
                  <c:v>0.62481674937830534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2-485B-86CC-BCD00CD95297}"/>
            </c:ext>
          </c:extLst>
        </c:ser>
        <c:ser>
          <c:idx val="2"/>
          <c:order val="2"/>
          <c:tx>
            <c:strRef>
              <c:f>'図表1人口構成比 (back)'!$O$60</c:f>
              <c:strCache>
                <c:ptCount val="1"/>
                <c:pt idx="0">
                  <c:v>老年人口構成比（65歳以上）　（東広島市）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(back)'!$Q$43:$W$43</c:f>
              <c:numCache>
                <c:formatCode>0.0%</c:formatCode>
                <c:ptCount val="7"/>
                <c:pt idx="0">
                  <c:v>0.18719944665246702</c:v>
                </c:pt>
                <c:pt idx="1">
                  <c:v>0.19161637293667919</c:v>
                </c:pt>
                <c:pt idx="2">
                  <c:v>0.19369150855467196</c:v>
                </c:pt>
                <c:pt idx="3">
                  <c:v>0.19945498146936996</c:v>
                </c:pt>
                <c:pt idx="4">
                  <c:v>0.20772970637616009</c:v>
                </c:pt>
                <c:pt idx="5">
                  <c:v>0.21603059265078117</c:v>
                </c:pt>
                <c:pt idx="6">
                  <c:v>0.22432047954651579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2-485B-86CC-BCD00CD95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398916656"/>
        <c:axId val="1"/>
      </c:barChart>
      <c:lineChart>
        <c:grouping val="standard"/>
        <c:varyColors val="0"/>
        <c:ser>
          <c:idx val="3"/>
          <c:order val="3"/>
          <c:tx>
            <c:strRef>
              <c:f>'図表1人口構成比 (back)'!$O$56</c:f>
              <c:strCache>
                <c:ptCount val="1"/>
                <c:pt idx="0">
                  <c:v>老年人口構成比（65歳以上）　（広島県）</c:v>
                </c:pt>
              </c:strCache>
            </c:strRef>
          </c:tx>
          <c:spPr>
            <a:ln w="19050"/>
          </c:spPr>
          <c:marker>
            <c:symbol val="diamond"/>
            <c:size val="7"/>
            <c:spPr>
              <a:ln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(back)'!$Q$56:$W$56</c:f>
              <c:numCache>
                <c:formatCode>0.0%</c:formatCode>
                <c:ptCount val="7"/>
                <c:pt idx="0">
                  <c:v>0.22900000000000001</c:v>
                </c:pt>
                <c:pt idx="1">
                  <c:v>0.23400000000000001</c:v>
                </c:pt>
                <c:pt idx="2">
                  <c:v>0.23699999999999999</c:v>
                </c:pt>
                <c:pt idx="3">
                  <c:v>0.24299999999999999</c:v>
                </c:pt>
                <c:pt idx="4">
                  <c:v>0.251</c:v>
                </c:pt>
                <c:pt idx="5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B2-485B-86CC-BCD00CD95297}"/>
            </c:ext>
          </c:extLst>
        </c:ser>
        <c:ser>
          <c:idx val="4"/>
          <c:order val="4"/>
          <c:tx>
            <c:strRef>
              <c:f>'図表1人口構成比 (back)'!$O$57</c:f>
              <c:strCache>
                <c:ptCount val="1"/>
                <c:pt idx="0">
                  <c:v>生産年齢人口構成比（15～64歳）　（広島県）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(back)'!$Q$57:$W$57</c:f>
              <c:numCache>
                <c:formatCode>0.0%</c:formatCode>
                <c:ptCount val="7"/>
                <c:pt idx="0">
                  <c:v>0.63200000000000001</c:v>
                </c:pt>
                <c:pt idx="1">
                  <c:v>0.628</c:v>
                </c:pt>
                <c:pt idx="2">
                  <c:v>0.625</c:v>
                </c:pt>
                <c:pt idx="3">
                  <c:v>0.62</c:v>
                </c:pt>
                <c:pt idx="4">
                  <c:v>0.61299999999999999</c:v>
                </c:pt>
                <c:pt idx="5">
                  <c:v>0.60799999999999998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B2-485B-86CC-BCD00CD95297}"/>
            </c:ext>
          </c:extLst>
        </c:ser>
        <c:ser>
          <c:idx val="5"/>
          <c:order val="5"/>
          <c:tx>
            <c:strRef>
              <c:f>'図表1人口構成比 (back)'!$O$58</c:f>
              <c:strCache>
                <c:ptCount val="1"/>
                <c:pt idx="0">
                  <c:v>年少人口構成比（15歳未満）　（広島県）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 w="19050"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(back)'!$Q$40:$W$40</c:f>
              <c:strCache>
                <c:ptCount val="7"/>
                <c:pt idx="0">
                  <c:v>2009
（平21）</c:v>
                </c:pt>
                <c:pt idx="1">
                  <c:v>2010
（平22）</c:v>
                </c:pt>
                <c:pt idx="2">
                  <c:v>2011
（平23）</c:v>
                </c:pt>
                <c:pt idx="3">
                  <c:v>2012
（平24）</c:v>
                </c:pt>
                <c:pt idx="4">
                  <c:v>2013
（平25）</c:v>
                </c:pt>
                <c:pt idx="5">
                  <c:v>2014
（平26）</c:v>
                </c:pt>
                <c:pt idx="6">
                  <c:v>2015
（平27）</c:v>
                </c:pt>
              </c:strCache>
            </c:strRef>
          </c:cat>
          <c:val>
            <c:numRef>
              <c:f>'図表1人口構成比 (back)'!$Q$58:$W$58</c:f>
              <c:numCache>
                <c:formatCode>0.0%</c:formatCode>
                <c:ptCount val="7"/>
                <c:pt idx="0">
                  <c:v>0.13900000000000001</c:v>
                </c:pt>
                <c:pt idx="1">
                  <c:v>0.13800000000000001</c:v>
                </c:pt>
                <c:pt idx="2">
                  <c:v>0.13800000000000001</c:v>
                </c:pt>
                <c:pt idx="3">
                  <c:v>0.13700000000000001</c:v>
                </c:pt>
                <c:pt idx="4">
                  <c:v>0.13600000000000001</c:v>
                </c:pt>
                <c:pt idx="5">
                  <c:v>0.13500000000000001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B2-485B-86CC-BCD00CD95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16656"/>
        <c:axId val="1"/>
      </c:lineChart>
      <c:catAx>
        <c:axId val="39891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398916656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9839748770406631E-3"/>
          <c:y val="2.9331349867911466E-3"/>
          <c:w val="1"/>
          <c:h val="0.150280164490839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4924570598888"/>
          <c:y val="0.16858727574457735"/>
          <c:w val="0.77904091775762074"/>
          <c:h val="0.75231500160321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'図表1人口構成比 (back)'!$B$62</c:f>
              <c:strCache>
                <c:ptCount val="1"/>
                <c:pt idx="0">
                  <c:v>年少人口構成比（15歳未満）　（東広島市）</c:v>
                </c:pt>
              </c:strCache>
            </c:strRef>
          </c:tx>
          <c:spPr>
            <a:pattFill prst="ltDn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(back)'!$D$41:$L$41</c:f>
              <c:numCache>
                <c:formatCode>0.0%</c:formatCode>
                <c:ptCount val="9"/>
                <c:pt idx="0">
                  <c:v>0.21387585882654642</c:v>
                </c:pt>
                <c:pt idx="1">
                  <c:v>0.2373933855124426</c:v>
                </c:pt>
                <c:pt idx="2">
                  <c:v>0.24316295542371058</c:v>
                </c:pt>
                <c:pt idx="3">
                  <c:v>0.22591417853548446</c:v>
                </c:pt>
                <c:pt idx="4">
                  <c:v>0.19272465993702406</c:v>
                </c:pt>
                <c:pt idx="5">
                  <c:v>0.17400861051063599</c:v>
                </c:pt>
                <c:pt idx="6">
                  <c:v>0.16257851201848822</c:v>
                </c:pt>
                <c:pt idx="7">
                  <c:v>0.14961296237028679</c:v>
                </c:pt>
                <c:pt idx="8">
                  <c:v>0.14579535610461253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1-4952-BE08-3345C1EF8E86}"/>
            </c:ext>
          </c:extLst>
        </c:ser>
        <c:ser>
          <c:idx val="1"/>
          <c:order val="1"/>
          <c:tx>
            <c:strRef>
              <c:f>'図表1人口構成比 (back)'!$B$61</c:f>
              <c:strCache>
                <c:ptCount val="1"/>
                <c:pt idx="0">
                  <c:v>生産年齢人口構成比（15～64歳）　（東広島市）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(back)'!$D$42:$L$42</c:f>
              <c:numCache>
                <c:formatCode>0.0%</c:formatCode>
                <c:ptCount val="9"/>
                <c:pt idx="0">
                  <c:v>0.67735903490869454</c:v>
                </c:pt>
                <c:pt idx="1">
                  <c:v>0.65333542789025756</c:v>
                </c:pt>
                <c:pt idx="2">
                  <c:v>0.63956673203750136</c:v>
                </c:pt>
                <c:pt idx="3">
                  <c:v>0.64935649150629782</c:v>
                </c:pt>
                <c:pt idx="4">
                  <c:v>0.67231383709380876</c:v>
                </c:pt>
                <c:pt idx="5">
                  <c:v>0.68712722604709742</c:v>
                </c:pt>
                <c:pt idx="6">
                  <c:v>0.68526548216962024</c:v>
                </c:pt>
                <c:pt idx="7">
                  <c:v>0.6863774688227221</c:v>
                </c:pt>
                <c:pt idx="8">
                  <c:v>0.66567992304462664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1-4952-BE08-3345C1EF8E86}"/>
            </c:ext>
          </c:extLst>
        </c:ser>
        <c:ser>
          <c:idx val="2"/>
          <c:order val="2"/>
          <c:tx>
            <c:strRef>
              <c:f>'図表1人口構成比 (back)'!$B$60</c:f>
              <c:strCache>
                <c:ptCount val="1"/>
                <c:pt idx="0">
                  <c:v>老年人口構成比（65歳以上）　（東広島市）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(back)'!$D$43:$L$43</c:f>
              <c:numCache>
                <c:formatCode>0.0%</c:formatCode>
                <c:ptCount val="9"/>
                <c:pt idx="0">
                  <c:v>0.10876510626475899</c:v>
                </c:pt>
                <c:pt idx="1">
                  <c:v>0.10927118659729987</c:v>
                </c:pt>
                <c:pt idx="2">
                  <c:v>0.11727031253878807</c:v>
                </c:pt>
                <c:pt idx="3">
                  <c:v>0.1247293299582177</c:v>
                </c:pt>
                <c:pt idx="4">
                  <c:v>0.13496150296916715</c:v>
                </c:pt>
                <c:pt idx="5">
                  <c:v>0.1388641634422666</c:v>
                </c:pt>
                <c:pt idx="6">
                  <c:v>0.15215600581189151</c:v>
                </c:pt>
                <c:pt idx="7">
                  <c:v>0.16400956880699108</c:v>
                </c:pt>
                <c:pt idx="8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21-4952-BE08-3345C1EF8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398915824"/>
        <c:axId val="1"/>
      </c:barChart>
      <c:lineChart>
        <c:grouping val="standard"/>
        <c:varyColors val="0"/>
        <c:ser>
          <c:idx val="3"/>
          <c:order val="3"/>
          <c:tx>
            <c:strRef>
              <c:f>'図表1人口構成比 (back)'!$B$58</c:f>
              <c:strCache>
                <c:ptCount val="1"/>
                <c:pt idx="0">
                  <c:v>年少人口構成比（15歳未満）　（広島県）</c:v>
                </c:pt>
              </c:strCache>
            </c:strRef>
          </c:tx>
          <c:spPr>
            <a:ln w="19050"/>
          </c:spPr>
          <c:marker>
            <c:symbol val="diamond"/>
            <c:size val="7"/>
            <c:spPr>
              <a:ln>
                <a:noFill/>
              </a:ln>
            </c:spPr>
          </c:marker>
          <c:dLbls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221-4952-BE08-3345C1EF8E86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21-4952-BE08-3345C1EF8E86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(back)'!$D$58:$L$58</c:f>
              <c:numCache>
                <c:formatCode>0.0%</c:formatCode>
                <c:ptCount val="9"/>
                <c:pt idx="0">
                  <c:v>0.22900000000000001</c:v>
                </c:pt>
                <c:pt idx="1">
                  <c:v>0.23899999999999999</c:v>
                </c:pt>
                <c:pt idx="2">
                  <c:v>0.23599999999999999</c:v>
                </c:pt>
                <c:pt idx="3">
                  <c:v>0.218</c:v>
                </c:pt>
                <c:pt idx="4">
                  <c:v>0.185</c:v>
                </c:pt>
                <c:pt idx="5">
                  <c:v>0.16200000000000001</c:v>
                </c:pt>
                <c:pt idx="6">
                  <c:v>0.14899999999999999</c:v>
                </c:pt>
                <c:pt idx="7">
                  <c:v>0.14299999999999999</c:v>
                </c:pt>
                <c:pt idx="8">
                  <c:v>0.14199999999999999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21-4952-BE08-3345C1EF8E86}"/>
            </c:ext>
          </c:extLst>
        </c:ser>
        <c:ser>
          <c:idx val="4"/>
          <c:order val="4"/>
          <c:tx>
            <c:strRef>
              <c:f>'図表1人口構成比 (back)'!$B$57</c:f>
              <c:strCache>
                <c:ptCount val="1"/>
                <c:pt idx="0">
                  <c:v>生産年齢人口構成比（15～64歳）　（広島県）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(back)'!$D$57:$L$57</c:f>
              <c:numCache>
                <c:formatCode>0.0%</c:formatCode>
                <c:ptCount val="9"/>
                <c:pt idx="0">
                  <c:v>0.68799999999999994</c:v>
                </c:pt>
                <c:pt idx="1">
                  <c:v>0.67200000000000004</c:v>
                </c:pt>
                <c:pt idx="2">
                  <c:v>0.66200000000000003</c:v>
                </c:pt>
                <c:pt idx="3">
                  <c:v>0.66700000000000004</c:v>
                </c:pt>
                <c:pt idx="4">
                  <c:v>0.68100000000000005</c:v>
                </c:pt>
                <c:pt idx="5">
                  <c:v>0.67900000000000005</c:v>
                </c:pt>
                <c:pt idx="6">
                  <c:v>0.66600000000000004</c:v>
                </c:pt>
                <c:pt idx="7">
                  <c:v>0.64700000000000002</c:v>
                </c:pt>
                <c:pt idx="8">
                  <c:v>0.64500000000000002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21-4952-BE08-3345C1EF8E86}"/>
            </c:ext>
          </c:extLst>
        </c:ser>
        <c:ser>
          <c:idx val="5"/>
          <c:order val="5"/>
          <c:tx>
            <c:strRef>
              <c:f>'図表1人口構成比 (back)'!$B$56</c:f>
              <c:strCache>
                <c:ptCount val="1"/>
                <c:pt idx="0">
                  <c:v>老年人口構成比（65歳以上）　（広島県）</c:v>
                </c:pt>
              </c:strCache>
            </c:strRef>
          </c:tx>
          <c:spPr>
            <a:ln w="19050">
              <a:solidFill>
                <a:schemeClr val="tx1"/>
              </a:solidFill>
            </a:ln>
            <a:effectLst>
              <a:glow>
                <a:schemeClr val="accent1">
                  <a:alpha val="0"/>
                </a:schemeClr>
              </a:glow>
            </a:effectLst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round/>
              </a:ln>
              <a:effectLst>
                <a:glow>
                  <a:schemeClr val="accent1">
                    <a:alpha val="0"/>
                  </a:schemeClr>
                </a:glow>
              </a:effectLst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21-4952-BE08-3345C1EF8E86}"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'図表1人口構成比 (back)'!$D$40:$L$40</c:f>
              <c:strCache>
                <c:ptCount val="9"/>
                <c:pt idx="0">
                  <c:v>1970
(昭45)</c:v>
                </c:pt>
                <c:pt idx="1">
                  <c:v>1975
(昭50)</c:v>
                </c:pt>
                <c:pt idx="2">
                  <c:v>1980
(昭55)</c:v>
                </c:pt>
                <c:pt idx="3">
                  <c:v>1985
(昭60)</c:v>
                </c:pt>
                <c:pt idx="4">
                  <c:v>1990
(平2)</c:v>
                </c:pt>
                <c:pt idx="5">
                  <c:v>1995
(平7)</c:v>
                </c:pt>
                <c:pt idx="6">
                  <c:v>2000
(平12)</c:v>
                </c:pt>
                <c:pt idx="7">
                  <c:v>2005
(平17)</c:v>
                </c:pt>
                <c:pt idx="8">
                  <c:v>2010
(平22)</c:v>
                </c:pt>
              </c:strCache>
            </c:strRef>
          </c:cat>
          <c:val>
            <c:numRef>
              <c:f>'図表1人口構成比 (back)'!$D$56:$L$56</c:f>
              <c:numCache>
                <c:formatCode>0.0%</c:formatCode>
                <c:ptCount val="9"/>
                <c:pt idx="0">
                  <c:v>8.3000000000000004E-2</c:v>
                </c:pt>
                <c:pt idx="1">
                  <c:v>8.8999999999999996E-2</c:v>
                </c:pt>
                <c:pt idx="2">
                  <c:v>0.10199999999999999</c:v>
                </c:pt>
                <c:pt idx="3">
                  <c:v>0.115</c:v>
                </c:pt>
                <c:pt idx="4">
                  <c:v>0.13400000000000001</c:v>
                </c:pt>
                <c:pt idx="5">
                  <c:v>0.159</c:v>
                </c:pt>
                <c:pt idx="6">
                  <c:v>0.185</c:v>
                </c:pt>
                <c:pt idx="7">
                  <c:v>0.21</c:v>
                </c:pt>
                <c:pt idx="8">
                  <c:v>0.21299999999999999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21-4952-BE08-3345C1EF8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15824"/>
        <c:axId val="1"/>
      </c:lineChart>
      <c:catAx>
        <c:axId val="39891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39891582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9842480685456665E-4"/>
          <c:y val="3.7198055161137642E-3"/>
          <c:w val="0.99948910546657155"/>
          <c:h val="0.150251882449120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589107500823"/>
          <c:y val="9.8658308954780283E-2"/>
          <c:w val="0.76510104100493803"/>
          <c:h val="0.844549426402310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図①2地人!$N$62</c:f>
              <c:strCache>
                <c:ptCount val="1"/>
                <c:pt idx="0">
                  <c:v>安芸津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図①2地人!$O$62:$U$62</c:f>
              <c:numCache>
                <c:formatCode>#,##0_);[Red]\(#,##0\)</c:formatCode>
                <c:ptCount val="7"/>
                <c:pt idx="0">
                  <c:v>11326</c:v>
                </c:pt>
                <c:pt idx="1">
                  <c:v>11068</c:v>
                </c:pt>
                <c:pt idx="2">
                  <c:v>10777</c:v>
                </c:pt>
                <c:pt idx="3" formatCode="#,##0">
                  <c:v>10559</c:v>
                </c:pt>
                <c:pt idx="4" formatCode="#,##0">
                  <c:v>10368</c:v>
                </c:pt>
                <c:pt idx="5" formatCode="#,##0">
                  <c:v>10196</c:v>
                </c:pt>
                <c:pt idx="6" formatCode="#,##0">
                  <c:v>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584-99CE-BEBBA38F9600}"/>
            </c:ext>
          </c:extLst>
        </c:ser>
        <c:ser>
          <c:idx val="1"/>
          <c:order val="1"/>
          <c:tx>
            <c:strRef>
              <c:f>図①2地人!$N$63</c:f>
              <c:strCache>
                <c:ptCount val="1"/>
                <c:pt idx="0">
                  <c:v>河内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図①2地人!$O$63:$U$63</c:f>
              <c:numCache>
                <c:formatCode>#,##0_);[Red]\(#,##0\)</c:formatCode>
                <c:ptCount val="7"/>
                <c:pt idx="0">
                  <c:v>6457</c:v>
                </c:pt>
                <c:pt idx="1">
                  <c:v>6402</c:v>
                </c:pt>
                <c:pt idx="2">
                  <c:v>6340</c:v>
                </c:pt>
                <c:pt idx="3" formatCode="#,##0">
                  <c:v>6299</c:v>
                </c:pt>
                <c:pt idx="4" formatCode="#,##0">
                  <c:v>6192</c:v>
                </c:pt>
                <c:pt idx="5" formatCode="#,##0">
                  <c:v>6149</c:v>
                </c:pt>
                <c:pt idx="6" formatCode="#,##0">
                  <c:v>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E-4584-99CE-BEBBA38F9600}"/>
            </c:ext>
          </c:extLst>
        </c:ser>
        <c:ser>
          <c:idx val="2"/>
          <c:order val="2"/>
          <c:tx>
            <c:strRef>
              <c:f>図①2地人!$N$64</c:f>
              <c:strCache>
                <c:ptCount val="1"/>
                <c:pt idx="0">
                  <c:v>豊栄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図①2地人!$O$64:$U$64</c:f>
              <c:numCache>
                <c:formatCode>#,##0_);[Red]\(#,##0\)</c:formatCode>
                <c:ptCount val="7"/>
                <c:pt idx="0">
                  <c:v>3923</c:v>
                </c:pt>
                <c:pt idx="1">
                  <c:v>3820</c:v>
                </c:pt>
                <c:pt idx="2">
                  <c:v>3730</c:v>
                </c:pt>
                <c:pt idx="3" formatCode="#,##0">
                  <c:v>3652</c:v>
                </c:pt>
                <c:pt idx="4" formatCode="#,##0">
                  <c:v>3558</c:v>
                </c:pt>
                <c:pt idx="5" formatCode="#,##0">
                  <c:v>3460</c:v>
                </c:pt>
                <c:pt idx="6" formatCode="#,##0">
                  <c:v>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E-4584-99CE-BEBBA38F9600}"/>
            </c:ext>
          </c:extLst>
        </c:ser>
        <c:ser>
          <c:idx val="3"/>
          <c:order val="3"/>
          <c:tx>
            <c:strRef>
              <c:f>図①2地人!$N$65</c:f>
              <c:strCache>
                <c:ptCount val="1"/>
                <c:pt idx="0">
                  <c:v>福富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図①2地人!$O$65:$U$65</c:f>
              <c:numCache>
                <c:formatCode>#,##0_);[Red]\(#,##0\)</c:formatCode>
                <c:ptCount val="7"/>
                <c:pt idx="0">
                  <c:v>2734</c:v>
                </c:pt>
                <c:pt idx="1">
                  <c:v>2696</c:v>
                </c:pt>
                <c:pt idx="2">
                  <c:v>2655</c:v>
                </c:pt>
                <c:pt idx="3" formatCode="#,##0">
                  <c:v>2618</c:v>
                </c:pt>
                <c:pt idx="4" formatCode="#,##0">
                  <c:v>2558</c:v>
                </c:pt>
                <c:pt idx="5" formatCode="#,##0">
                  <c:v>2504</c:v>
                </c:pt>
                <c:pt idx="6" formatCode="#,##0">
                  <c:v>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5E-4584-99CE-BEBBA38F9600}"/>
            </c:ext>
          </c:extLst>
        </c:ser>
        <c:ser>
          <c:idx val="4"/>
          <c:order val="4"/>
          <c:tx>
            <c:strRef>
              <c:f>図①2地人!$N$66</c:f>
              <c:strCache>
                <c:ptCount val="1"/>
                <c:pt idx="0">
                  <c:v>黒瀬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図①2地人!$O$66:$U$66</c:f>
              <c:numCache>
                <c:formatCode>#,##0_);[Red]\(#,##0\)</c:formatCode>
                <c:ptCount val="7"/>
                <c:pt idx="0">
                  <c:v>23649</c:v>
                </c:pt>
                <c:pt idx="1">
                  <c:v>23452</c:v>
                </c:pt>
                <c:pt idx="2">
                  <c:v>23315</c:v>
                </c:pt>
                <c:pt idx="3" formatCode="#,##0">
                  <c:v>23192</c:v>
                </c:pt>
                <c:pt idx="4" formatCode="#,##0">
                  <c:v>23043</c:v>
                </c:pt>
                <c:pt idx="5" formatCode="#,##0">
                  <c:v>22934</c:v>
                </c:pt>
                <c:pt idx="6" formatCode="#,##0">
                  <c:v>22812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5E-4584-99CE-BEBBA38F9600}"/>
            </c:ext>
          </c:extLst>
        </c:ser>
        <c:ser>
          <c:idx val="5"/>
          <c:order val="5"/>
          <c:tx>
            <c:strRef>
              <c:f>図①2地人!$N$67</c:f>
              <c:strCache>
                <c:ptCount val="1"/>
                <c:pt idx="0">
                  <c:v>高屋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図①2地人!$O$67:$U$67</c:f>
              <c:numCache>
                <c:formatCode>#,##0_);[Red]\(#,##0\)</c:formatCode>
                <c:ptCount val="7"/>
                <c:pt idx="0">
                  <c:v>31118</c:v>
                </c:pt>
                <c:pt idx="1">
                  <c:v>31122</c:v>
                </c:pt>
                <c:pt idx="2">
                  <c:v>31034</c:v>
                </c:pt>
                <c:pt idx="3" formatCode="#,##0">
                  <c:v>30806</c:v>
                </c:pt>
                <c:pt idx="4" formatCode="#,##0">
                  <c:v>30768</c:v>
                </c:pt>
                <c:pt idx="5" formatCode="#,##0">
                  <c:v>30504</c:v>
                </c:pt>
                <c:pt idx="6" formatCode="#,##0">
                  <c:v>30216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5E-4584-99CE-BEBBA38F9600}"/>
            </c:ext>
          </c:extLst>
        </c:ser>
        <c:ser>
          <c:idx val="6"/>
          <c:order val="6"/>
          <c:tx>
            <c:strRef>
              <c:f>図①2地人!$N$68</c:f>
              <c:strCache>
                <c:ptCount val="1"/>
                <c:pt idx="0">
                  <c:v>志和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図①2地人!$O$68:$U$68</c:f>
              <c:numCache>
                <c:formatCode>#,##0_);[Red]\(#,##0\)</c:formatCode>
                <c:ptCount val="7"/>
                <c:pt idx="0">
                  <c:v>7528</c:v>
                </c:pt>
                <c:pt idx="1">
                  <c:v>7416</c:v>
                </c:pt>
                <c:pt idx="2">
                  <c:v>7303</c:v>
                </c:pt>
                <c:pt idx="3" formatCode="#,##0">
                  <c:v>7119</c:v>
                </c:pt>
                <c:pt idx="4" formatCode="#,##0">
                  <c:v>7036</c:v>
                </c:pt>
                <c:pt idx="5" formatCode="#,##0">
                  <c:v>6914</c:v>
                </c:pt>
                <c:pt idx="6" formatCode="#,##0">
                  <c:v>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5E-4584-99CE-BEBBA38F9600}"/>
            </c:ext>
          </c:extLst>
        </c:ser>
        <c:ser>
          <c:idx val="7"/>
          <c:order val="7"/>
          <c:tx>
            <c:strRef>
              <c:f>図①2地人!$N$69</c:f>
              <c:strCache>
                <c:ptCount val="1"/>
                <c:pt idx="0">
                  <c:v>八本松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図①2地人!$O$69:$U$69</c:f>
              <c:numCache>
                <c:formatCode>#,##0_);[Red]\(#,##0\)</c:formatCode>
                <c:ptCount val="7"/>
                <c:pt idx="0">
                  <c:v>28168</c:v>
                </c:pt>
                <c:pt idx="1">
                  <c:v>28200</c:v>
                </c:pt>
                <c:pt idx="2">
                  <c:v>28089</c:v>
                </c:pt>
                <c:pt idx="3" formatCode="#,##0">
                  <c:v>28020</c:v>
                </c:pt>
                <c:pt idx="4" formatCode="#,##0">
                  <c:v>28312</c:v>
                </c:pt>
                <c:pt idx="5" formatCode="#,##0">
                  <c:v>28316</c:v>
                </c:pt>
                <c:pt idx="6" formatCode="#,##0">
                  <c:v>28368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5E-4584-99CE-BEBBA38F9600}"/>
            </c:ext>
          </c:extLst>
        </c:ser>
        <c:ser>
          <c:idx val="8"/>
          <c:order val="8"/>
          <c:tx>
            <c:strRef>
              <c:f>図①2地人!$N$70</c:f>
              <c:strCache>
                <c:ptCount val="1"/>
                <c:pt idx="0">
                  <c:v>西条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図①2地人!$O$61:$U$61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図①2地人!$O$70:$U$70</c:f>
              <c:numCache>
                <c:formatCode>#,##0;"△ "#,##0</c:formatCode>
                <c:ptCount val="7"/>
                <c:pt idx="0" formatCode="#,##0_);[Red]\(#,##0\)">
                  <c:v>68564</c:v>
                </c:pt>
                <c:pt idx="1">
                  <c:v>69304</c:v>
                </c:pt>
                <c:pt idx="2">
                  <c:v>69610</c:v>
                </c:pt>
                <c:pt idx="3" formatCode="#,##0">
                  <c:v>71047</c:v>
                </c:pt>
                <c:pt idx="4" formatCode="#,##0">
                  <c:v>72339</c:v>
                </c:pt>
                <c:pt idx="5" formatCode="#,##0">
                  <c:v>73952</c:v>
                </c:pt>
                <c:pt idx="6" formatCode="#,##0">
                  <c:v>75044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5E-4584-99CE-BEBBA38F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1195744"/>
        <c:axId val="1"/>
      </c:barChart>
      <c:catAx>
        <c:axId val="40119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119574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1.4000819990959075E-2"/>
          <c:y val="2.3770964799612812E-3"/>
          <c:w val="0.95859802571407549"/>
          <c:h val="6.840019111086290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8569743910208"/>
          <c:y val="9.7274691628914181E-2"/>
          <c:w val="0.78801411057235171"/>
          <c:h val="0.84586940045380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図①2地人!$B$62</c:f>
              <c:strCache>
                <c:ptCount val="1"/>
                <c:pt idx="0">
                  <c:v>安芸津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図①2地人!$C$62:$K$62</c:f>
              <c:numCache>
                <c:formatCode>#,##0_);[Red]\(#,##0\)</c:formatCode>
                <c:ptCount val="9"/>
                <c:pt idx="0">
                  <c:v>14160</c:v>
                </c:pt>
                <c:pt idx="1">
                  <c:v>13857</c:v>
                </c:pt>
                <c:pt idx="2">
                  <c:v>13621</c:v>
                </c:pt>
                <c:pt idx="3">
                  <c:v>13002</c:v>
                </c:pt>
                <c:pt idx="4">
                  <c:v>12999</c:v>
                </c:pt>
                <c:pt idx="5">
                  <c:v>12335</c:v>
                </c:pt>
                <c:pt idx="6">
                  <c:v>11747</c:v>
                </c:pt>
                <c:pt idx="7" formatCode="#,##0">
                  <c:v>10919</c:v>
                </c:pt>
                <c:pt idx="8" formatCode="#,##0">
                  <c:v>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6-4528-A92F-54A5D62B574C}"/>
            </c:ext>
          </c:extLst>
        </c:ser>
        <c:ser>
          <c:idx val="1"/>
          <c:order val="1"/>
          <c:tx>
            <c:strRef>
              <c:f>図①2地人!$B$63</c:f>
              <c:strCache>
                <c:ptCount val="1"/>
                <c:pt idx="0">
                  <c:v>河内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図①2地人!$C$63:$K$63</c:f>
              <c:numCache>
                <c:formatCode>#,##0_);[Red]\(#,##0\)</c:formatCode>
                <c:ptCount val="9"/>
                <c:pt idx="0">
                  <c:v>7941</c:v>
                </c:pt>
                <c:pt idx="1">
                  <c:v>7782</c:v>
                </c:pt>
                <c:pt idx="2">
                  <c:v>7701</c:v>
                </c:pt>
                <c:pt idx="3">
                  <c:v>7302</c:v>
                </c:pt>
                <c:pt idx="4">
                  <c:v>7053</c:v>
                </c:pt>
                <c:pt idx="5">
                  <c:v>6941</c:v>
                </c:pt>
                <c:pt idx="6">
                  <c:v>6484</c:v>
                </c:pt>
                <c:pt idx="7" formatCode="#,##0">
                  <c:v>6234</c:v>
                </c:pt>
                <c:pt idx="8" formatCode="#,##0">
                  <c:v>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6-4528-A92F-54A5D62B574C}"/>
            </c:ext>
          </c:extLst>
        </c:ser>
        <c:ser>
          <c:idx val="2"/>
          <c:order val="2"/>
          <c:tx>
            <c:strRef>
              <c:f>図①2地人!$B$64</c:f>
              <c:strCache>
                <c:ptCount val="1"/>
                <c:pt idx="0">
                  <c:v>豊栄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図①2地人!$C$64:$K$64</c:f>
              <c:numCache>
                <c:formatCode>#,##0_);[Red]\(#,##0\)</c:formatCode>
                <c:ptCount val="9"/>
                <c:pt idx="0">
                  <c:v>5722</c:v>
                </c:pt>
                <c:pt idx="1">
                  <c:v>5466</c:v>
                </c:pt>
                <c:pt idx="2">
                  <c:v>5228</c:v>
                </c:pt>
                <c:pt idx="3">
                  <c:v>4966</c:v>
                </c:pt>
                <c:pt idx="4">
                  <c:v>4673</c:v>
                </c:pt>
                <c:pt idx="5">
                  <c:v>4404</c:v>
                </c:pt>
                <c:pt idx="6">
                  <c:v>4131</c:v>
                </c:pt>
                <c:pt idx="7" formatCode="#,##0">
                  <c:v>3675</c:v>
                </c:pt>
                <c:pt idx="8" formatCode="#,##0">
                  <c:v>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6-4528-A92F-54A5D62B574C}"/>
            </c:ext>
          </c:extLst>
        </c:ser>
        <c:ser>
          <c:idx val="3"/>
          <c:order val="3"/>
          <c:tx>
            <c:strRef>
              <c:f>図①2地人!$B$65</c:f>
              <c:strCache>
                <c:ptCount val="1"/>
                <c:pt idx="0">
                  <c:v>福富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図①2地人!$C$65:$K$65</c:f>
              <c:numCache>
                <c:formatCode>#,##0_);[Red]\(#,##0\)</c:formatCode>
                <c:ptCount val="9"/>
                <c:pt idx="0">
                  <c:v>3269</c:v>
                </c:pt>
                <c:pt idx="1">
                  <c:v>3212</c:v>
                </c:pt>
                <c:pt idx="2">
                  <c:v>3118</c:v>
                </c:pt>
                <c:pt idx="3">
                  <c:v>2983</c:v>
                </c:pt>
                <c:pt idx="4">
                  <c:v>2837</c:v>
                </c:pt>
                <c:pt idx="5">
                  <c:v>2892</c:v>
                </c:pt>
                <c:pt idx="6">
                  <c:v>2814</c:v>
                </c:pt>
                <c:pt idx="7" formatCode="#,##0">
                  <c:v>2626</c:v>
                </c:pt>
                <c:pt idx="8" formatCode="#,##0">
                  <c:v>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E6-4528-A92F-54A5D62B574C}"/>
            </c:ext>
          </c:extLst>
        </c:ser>
        <c:ser>
          <c:idx val="4"/>
          <c:order val="4"/>
          <c:tx>
            <c:strRef>
              <c:f>図①2地人!$B$66</c:f>
              <c:strCache>
                <c:ptCount val="1"/>
                <c:pt idx="0">
                  <c:v>黒瀬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図①2地人!$C$66:$K$66</c:f>
              <c:numCache>
                <c:formatCode>#,##0_);[Red]\(#,##0\)</c:formatCode>
                <c:ptCount val="9"/>
                <c:pt idx="0">
                  <c:v>10891</c:v>
                </c:pt>
                <c:pt idx="1">
                  <c:v>14747</c:v>
                </c:pt>
                <c:pt idx="2">
                  <c:v>16774</c:v>
                </c:pt>
                <c:pt idx="3">
                  <c:v>19626</c:v>
                </c:pt>
                <c:pt idx="4">
                  <c:v>23652</c:v>
                </c:pt>
                <c:pt idx="5">
                  <c:v>25351</c:v>
                </c:pt>
                <c:pt idx="6">
                  <c:v>25287</c:v>
                </c:pt>
                <c:pt idx="7" formatCode="#,##0">
                  <c:v>24410</c:v>
                </c:pt>
                <c:pt idx="8" formatCode="#,##0">
                  <c:v>23851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E6-4528-A92F-54A5D62B574C}"/>
            </c:ext>
          </c:extLst>
        </c:ser>
        <c:ser>
          <c:idx val="5"/>
          <c:order val="5"/>
          <c:tx>
            <c:strRef>
              <c:f>図①2地人!$B$67</c:f>
              <c:strCache>
                <c:ptCount val="1"/>
                <c:pt idx="0">
                  <c:v>高屋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図①2地人!$C$67:$K$67</c:f>
              <c:numCache>
                <c:formatCode>#,##0_);[Red]\(#,##0\)</c:formatCode>
                <c:ptCount val="9"/>
                <c:pt idx="0">
                  <c:v>13948</c:v>
                </c:pt>
                <c:pt idx="1">
                  <c:v>15673</c:v>
                </c:pt>
                <c:pt idx="2">
                  <c:v>17332</c:v>
                </c:pt>
                <c:pt idx="3">
                  <c:v>20524</c:v>
                </c:pt>
                <c:pt idx="4">
                  <c:v>28219</c:v>
                </c:pt>
                <c:pt idx="5">
                  <c:v>30601</c:v>
                </c:pt>
                <c:pt idx="6">
                  <c:v>30862</c:v>
                </c:pt>
                <c:pt idx="7" formatCode="#,##0">
                  <c:v>30651</c:v>
                </c:pt>
                <c:pt idx="8" formatCode="#,##0">
                  <c:v>30547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E6-4528-A92F-54A5D62B574C}"/>
            </c:ext>
          </c:extLst>
        </c:ser>
        <c:ser>
          <c:idx val="6"/>
          <c:order val="6"/>
          <c:tx>
            <c:strRef>
              <c:f>図①2地人!$B$68</c:f>
              <c:strCache>
                <c:ptCount val="1"/>
                <c:pt idx="0">
                  <c:v>志和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図①2地人!$C$68:$K$68</c:f>
              <c:numCache>
                <c:formatCode>#,##0_);[Red]\(#,##0\)</c:formatCode>
                <c:ptCount val="9"/>
                <c:pt idx="0">
                  <c:v>7371</c:v>
                </c:pt>
                <c:pt idx="1">
                  <c:v>7790</c:v>
                </c:pt>
                <c:pt idx="2">
                  <c:v>8084</c:v>
                </c:pt>
                <c:pt idx="3">
                  <c:v>8249</c:v>
                </c:pt>
                <c:pt idx="4">
                  <c:v>8465</c:v>
                </c:pt>
                <c:pt idx="5">
                  <c:v>8031</c:v>
                </c:pt>
                <c:pt idx="6">
                  <c:v>7684</c:v>
                </c:pt>
                <c:pt idx="7" formatCode="#,##0">
                  <c:v>7199</c:v>
                </c:pt>
                <c:pt idx="8" formatCode="#,##0">
                  <c:v>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E6-4528-A92F-54A5D62B574C}"/>
            </c:ext>
          </c:extLst>
        </c:ser>
        <c:ser>
          <c:idx val="7"/>
          <c:order val="7"/>
          <c:tx>
            <c:strRef>
              <c:f>図①2地人!$B$69</c:f>
              <c:strCache>
                <c:ptCount val="1"/>
                <c:pt idx="0">
                  <c:v>八本松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図①2地人!$C$69:$K$69</c:f>
              <c:numCache>
                <c:formatCode>#,##0_);[Red]\(#,##0\)</c:formatCode>
                <c:ptCount val="9"/>
                <c:pt idx="0">
                  <c:v>14816</c:v>
                </c:pt>
                <c:pt idx="1">
                  <c:v>17881</c:v>
                </c:pt>
                <c:pt idx="2">
                  <c:v>20405</c:v>
                </c:pt>
                <c:pt idx="3">
                  <c:v>21902</c:v>
                </c:pt>
                <c:pt idx="4">
                  <c:v>26176</c:v>
                </c:pt>
                <c:pt idx="5">
                  <c:v>26042</c:v>
                </c:pt>
                <c:pt idx="6">
                  <c:v>27080</c:v>
                </c:pt>
                <c:pt idx="7" formatCode="#,##0">
                  <c:v>28109</c:v>
                </c:pt>
                <c:pt idx="8" formatCode="#,##0">
                  <c:v>28445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E6-4528-A92F-54A5D62B574C}"/>
            </c:ext>
          </c:extLst>
        </c:ser>
        <c:ser>
          <c:idx val="8"/>
          <c:order val="8"/>
          <c:tx>
            <c:strRef>
              <c:f>図①2地人!$B$70</c:f>
              <c:strCache>
                <c:ptCount val="1"/>
                <c:pt idx="0">
                  <c:v>西条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図①2地人!$C$70:$K$70</c:f>
              <c:numCache>
                <c:formatCode>#,##0_);[Red]\(#,##0\)</c:formatCode>
                <c:ptCount val="9"/>
                <c:pt idx="0">
                  <c:v>30101</c:v>
                </c:pt>
                <c:pt idx="1">
                  <c:v>34463</c:v>
                </c:pt>
                <c:pt idx="2">
                  <c:v>38896</c:v>
                </c:pt>
                <c:pt idx="3">
                  <c:v>43534</c:v>
                </c:pt>
                <c:pt idx="4" formatCode="#,##0;&quot;△ &quot;#,##0">
                  <c:v>51079</c:v>
                </c:pt>
                <c:pt idx="5" formatCode="#,##0;&quot;△ &quot;#,##0">
                  <c:v>58749</c:v>
                </c:pt>
                <c:pt idx="6" formatCode="#,##0;&quot;△ &quot;#,##0">
                  <c:v>68341</c:v>
                </c:pt>
                <c:pt idx="7" formatCode="#,##0">
                  <c:v>76312</c:v>
                </c:pt>
                <c:pt idx="8" formatCode="#,##0">
                  <c:v>82071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E6-4528-A92F-54A5D62B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1194080"/>
        <c:axId val="1"/>
      </c:barChart>
      <c:lineChart>
        <c:grouping val="standard"/>
        <c:varyColors val="0"/>
        <c:ser>
          <c:idx val="9"/>
          <c:order val="9"/>
          <c:tx>
            <c:strRef>
              <c:f>図①2地人!$B$71</c:f>
              <c:strCache>
                <c:ptCount val="1"/>
                <c:pt idx="0">
                  <c:v>広島県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7813140302949732E-2"/>
                  <c:y val="-3.9658920179310678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E6-4528-A92F-54A5D62B574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図①2地人!$C$61:$K$61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図①2地人!$C$71:$K$71</c:f>
              <c:numCache>
                <c:formatCode>#,##0_);[Red]\(#,##0\)</c:formatCode>
                <c:ptCount val="9"/>
                <c:pt idx="0">
                  <c:v>2646324</c:v>
                </c:pt>
                <c:pt idx="1">
                  <c:v>2739161</c:v>
                </c:pt>
                <c:pt idx="2">
                  <c:v>2819200</c:v>
                </c:pt>
                <c:pt idx="3">
                  <c:v>2849847</c:v>
                </c:pt>
                <c:pt idx="4">
                  <c:v>2881748</c:v>
                </c:pt>
                <c:pt idx="5">
                  <c:v>2878915</c:v>
                </c:pt>
                <c:pt idx="6">
                  <c:v>2876642</c:v>
                </c:pt>
                <c:pt idx="7">
                  <c:v>2860750</c:v>
                </c:pt>
                <c:pt idx="8">
                  <c:v>2843990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E6-4528-A92F-54A5D62B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11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119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"/>
        <c:crosses val="max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2.0518372703412075E-2"/>
          <c:y val="1.4071844569724642E-2"/>
          <c:w val="0.96002610710895175"/>
          <c:h val="5.20409386696485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5543571759413"/>
          <c:y val="6.989184334415062E-2"/>
          <c:w val="0.8568271907188072"/>
          <c:h val="0.64590654692912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図表①3地世!$K$61</c:f>
              <c:strCache>
                <c:ptCount val="1"/>
                <c:pt idx="0">
                  <c:v>安芸津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図表①3地世!$L$61:$R$61</c:f>
              <c:numCache>
                <c:formatCode>#,##0_);[Red]\(#,##0\)</c:formatCode>
                <c:ptCount val="7"/>
                <c:pt idx="0">
                  <c:v>4624</c:v>
                </c:pt>
                <c:pt idx="1">
                  <c:v>4587</c:v>
                </c:pt>
                <c:pt idx="2">
                  <c:v>4539</c:v>
                </c:pt>
                <c:pt idx="3" formatCode="#,##0">
                  <c:v>4504</c:v>
                </c:pt>
                <c:pt idx="4" formatCode="#,##0">
                  <c:v>4481</c:v>
                </c:pt>
                <c:pt idx="5" formatCode="#,##0">
                  <c:v>4470</c:v>
                </c:pt>
                <c:pt idx="6" formatCode="#,##0">
                  <c:v>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F-44EB-968E-98C3ACCAB0C9}"/>
            </c:ext>
          </c:extLst>
        </c:ser>
        <c:ser>
          <c:idx val="1"/>
          <c:order val="1"/>
          <c:tx>
            <c:strRef>
              <c:f>図表①3地世!$K$62</c:f>
              <c:strCache>
                <c:ptCount val="1"/>
                <c:pt idx="0">
                  <c:v>河内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図表①3地世!$L$62:$R$62</c:f>
              <c:numCache>
                <c:formatCode>#,##0_);[Red]\(#,##0\)</c:formatCode>
                <c:ptCount val="7"/>
                <c:pt idx="0">
                  <c:v>2597</c:v>
                </c:pt>
                <c:pt idx="1">
                  <c:v>2607</c:v>
                </c:pt>
                <c:pt idx="2">
                  <c:v>2602</c:v>
                </c:pt>
                <c:pt idx="3" formatCode="#,##0">
                  <c:v>2622</c:v>
                </c:pt>
                <c:pt idx="4" formatCode="#,##0">
                  <c:v>2617</c:v>
                </c:pt>
                <c:pt idx="5" formatCode="#,##0">
                  <c:v>2618</c:v>
                </c:pt>
                <c:pt idx="6" formatCode="#,##0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F-44EB-968E-98C3ACCAB0C9}"/>
            </c:ext>
          </c:extLst>
        </c:ser>
        <c:ser>
          <c:idx val="2"/>
          <c:order val="2"/>
          <c:tx>
            <c:strRef>
              <c:f>図表①3地世!$K$63</c:f>
              <c:strCache>
                <c:ptCount val="1"/>
                <c:pt idx="0">
                  <c:v>豊栄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図表①3地世!$L$63:$R$63</c:f>
              <c:numCache>
                <c:formatCode>#,##0_);[Red]\(#,##0\)</c:formatCode>
                <c:ptCount val="7"/>
                <c:pt idx="0">
                  <c:v>1631</c:v>
                </c:pt>
                <c:pt idx="1">
                  <c:v>1635</c:v>
                </c:pt>
                <c:pt idx="2">
                  <c:v>1597</c:v>
                </c:pt>
                <c:pt idx="3" formatCode="#,##0">
                  <c:v>1568</c:v>
                </c:pt>
                <c:pt idx="4" formatCode="#,##0">
                  <c:v>1567</c:v>
                </c:pt>
                <c:pt idx="5" formatCode="#,##0">
                  <c:v>1564</c:v>
                </c:pt>
                <c:pt idx="6" formatCode="#,##0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5F-44EB-968E-98C3ACCAB0C9}"/>
            </c:ext>
          </c:extLst>
        </c:ser>
        <c:ser>
          <c:idx val="3"/>
          <c:order val="3"/>
          <c:tx>
            <c:strRef>
              <c:f>図表①3地世!$K$64</c:f>
              <c:strCache>
                <c:ptCount val="1"/>
                <c:pt idx="0">
                  <c:v>福富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図表①3地世!$L$64:$R$64</c:f>
              <c:numCache>
                <c:formatCode>#,##0_);[Red]\(#,##0\)</c:formatCode>
                <c:ptCount val="7"/>
                <c:pt idx="0">
                  <c:v>1075</c:v>
                </c:pt>
                <c:pt idx="1">
                  <c:v>1070</c:v>
                </c:pt>
                <c:pt idx="2">
                  <c:v>1064</c:v>
                </c:pt>
                <c:pt idx="3" formatCode="#,##0">
                  <c:v>1070</c:v>
                </c:pt>
                <c:pt idx="4" formatCode="#,##0">
                  <c:v>1065</c:v>
                </c:pt>
                <c:pt idx="5" formatCode="#,##0">
                  <c:v>1063</c:v>
                </c:pt>
                <c:pt idx="6" formatCode="#,##0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5F-44EB-968E-98C3ACCAB0C9}"/>
            </c:ext>
          </c:extLst>
        </c:ser>
        <c:ser>
          <c:idx val="4"/>
          <c:order val="4"/>
          <c:tx>
            <c:strRef>
              <c:f>図表①3地世!$K$65</c:f>
              <c:strCache>
                <c:ptCount val="1"/>
                <c:pt idx="0">
                  <c:v>黒瀬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図表①3地世!$L$65:$R$65</c:f>
              <c:numCache>
                <c:formatCode>#,##0_);[Red]\(#,##0\)</c:formatCode>
                <c:ptCount val="7"/>
                <c:pt idx="0">
                  <c:v>9726</c:v>
                </c:pt>
                <c:pt idx="1">
                  <c:v>9765</c:v>
                </c:pt>
                <c:pt idx="2">
                  <c:v>9782</c:v>
                </c:pt>
                <c:pt idx="3" formatCode="#,##0">
                  <c:v>9842</c:v>
                </c:pt>
                <c:pt idx="4" formatCode="#,##0">
                  <c:v>9872</c:v>
                </c:pt>
                <c:pt idx="5" formatCode="#,##0">
                  <c:v>9952</c:v>
                </c:pt>
                <c:pt idx="6" formatCode="#,##0">
                  <c:v>10028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5F-44EB-968E-98C3ACCAB0C9}"/>
            </c:ext>
          </c:extLst>
        </c:ser>
        <c:ser>
          <c:idx val="5"/>
          <c:order val="5"/>
          <c:tx>
            <c:strRef>
              <c:f>図表①3地世!$K$66</c:f>
              <c:strCache>
                <c:ptCount val="1"/>
                <c:pt idx="0">
                  <c:v>高屋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図表①3地世!$L$66:$R$66</c:f>
              <c:numCache>
                <c:formatCode>#,##0_);[Red]\(#,##0\)</c:formatCode>
                <c:ptCount val="7"/>
                <c:pt idx="0">
                  <c:v>11455</c:v>
                </c:pt>
                <c:pt idx="1">
                  <c:v>11618</c:v>
                </c:pt>
                <c:pt idx="2">
                  <c:v>11607</c:v>
                </c:pt>
                <c:pt idx="3" formatCode="#,##0">
                  <c:v>11725</c:v>
                </c:pt>
                <c:pt idx="4" formatCode="#,##0">
                  <c:v>11866</c:v>
                </c:pt>
                <c:pt idx="5" formatCode="#,##0">
                  <c:v>11921</c:v>
                </c:pt>
                <c:pt idx="6" formatCode="#,##0">
                  <c:v>11965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5F-44EB-968E-98C3ACCAB0C9}"/>
            </c:ext>
          </c:extLst>
        </c:ser>
        <c:ser>
          <c:idx val="6"/>
          <c:order val="6"/>
          <c:tx>
            <c:strRef>
              <c:f>図表①3地世!$K$67</c:f>
              <c:strCache>
                <c:ptCount val="1"/>
                <c:pt idx="0">
                  <c:v>志和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図表①3地世!$L$67:$R$67</c:f>
              <c:numCache>
                <c:formatCode>#,##0_);[Red]\(#,##0\)</c:formatCode>
                <c:ptCount val="7"/>
                <c:pt idx="0">
                  <c:v>3188</c:v>
                </c:pt>
                <c:pt idx="1">
                  <c:v>3142</c:v>
                </c:pt>
                <c:pt idx="2">
                  <c:v>3117</c:v>
                </c:pt>
                <c:pt idx="3" formatCode="#,##0">
                  <c:v>3083</c:v>
                </c:pt>
                <c:pt idx="4" formatCode="#,##0">
                  <c:v>3103</c:v>
                </c:pt>
                <c:pt idx="5" formatCode="#,##0">
                  <c:v>3124</c:v>
                </c:pt>
                <c:pt idx="6" formatCode="#,##0">
                  <c:v>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5F-44EB-968E-98C3ACCAB0C9}"/>
            </c:ext>
          </c:extLst>
        </c:ser>
        <c:ser>
          <c:idx val="7"/>
          <c:order val="7"/>
          <c:tx>
            <c:strRef>
              <c:f>図表①3地世!$K$68</c:f>
              <c:strCache>
                <c:ptCount val="1"/>
                <c:pt idx="0">
                  <c:v>八本松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図表①3地世!$L$68:$R$68</c:f>
              <c:numCache>
                <c:formatCode>#,##0_);[Red]\(#,##0\)</c:formatCode>
                <c:ptCount val="7"/>
                <c:pt idx="0">
                  <c:v>12030</c:v>
                </c:pt>
                <c:pt idx="1">
                  <c:v>12056</c:v>
                </c:pt>
                <c:pt idx="2">
                  <c:v>11888</c:v>
                </c:pt>
                <c:pt idx="3" formatCode="#,##0">
                  <c:v>11942</c:v>
                </c:pt>
                <c:pt idx="4" formatCode="#,##0">
                  <c:v>12145</c:v>
                </c:pt>
                <c:pt idx="5" formatCode="#,##0">
                  <c:v>12280</c:v>
                </c:pt>
                <c:pt idx="6" formatCode="#,##0">
                  <c:v>12419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5F-44EB-968E-98C3ACCAB0C9}"/>
            </c:ext>
          </c:extLst>
        </c:ser>
        <c:ser>
          <c:idx val="8"/>
          <c:order val="8"/>
          <c:tx>
            <c:strRef>
              <c:f>図表①3地世!$K$69</c:f>
              <c:strCache>
                <c:ptCount val="1"/>
                <c:pt idx="0">
                  <c:v>西条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図表①3地世!$L$60:$R$60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図表①3地世!$L$69:$R$69</c:f>
              <c:numCache>
                <c:formatCode>#,##0;"△ "#,##0</c:formatCode>
                <c:ptCount val="7"/>
                <c:pt idx="0" formatCode="#,##0_);[Red]\(#,##0\)">
                  <c:v>31728</c:v>
                </c:pt>
                <c:pt idx="1">
                  <c:v>31865</c:v>
                </c:pt>
                <c:pt idx="2">
                  <c:v>31615</c:v>
                </c:pt>
                <c:pt idx="3" formatCode="#,##0">
                  <c:v>32250</c:v>
                </c:pt>
                <c:pt idx="4" formatCode="#,##0">
                  <c:v>32945</c:v>
                </c:pt>
                <c:pt idx="5" formatCode="#,##0">
                  <c:v>33938</c:v>
                </c:pt>
                <c:pt idx="6" formatCode="#,##0">
                  <c:v>34547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5F-44EB-968E-98C3ACCA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8361904"/>
        <c:axId val="1"/>
      </c:barChart>
      <c:catAx>
        <c:axId val="398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世帯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6379487421643509E-2"/>
              <c:y val="1.278680098981026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836190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5363078517844"/>
          <c:y val="8.2405979670257923E-2"/>
          <c:w val="0.8568271907188072"/>
          <c:h val="0.629548235739705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図表①3地世!$K$2</c:f>
              <c:strCache>
                <c:ptCount val="1"/>
                <c:pt idx="0">
                  <c:v>安芸津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図表①3地世!$L$2:$T$2</c:f>
              <c:numCache>
                <c:formatCode>#,##0_);[Red]\(#,##0\)</c:formatCode>
                <c:ptCount val="9"/>
                <c:pt idx="0">
                  <c:v>3893</c:v>
                </c:pt>
                <c:pt idx="1">
                  <c:v>3966</c:v>
                </c:pt>
                <c:pt idx="2">
                  <c:v>4074</c:v>
                </c:pt>
                <c:pt idx="3">
                  <c:v>4118</c:v>
                </c:pt>
                <c:pt idx="4">
                  <c:v>4366</c:v>
                </c:pt>
                <c:pt idx="5">
                  <c:v>4348</c:v>
                </c:pt>
                <c:pt idx="6">
                  <c:v>4334</c:v>
                </c:pt>
                <c:pt idx="7" formatCode="#,##0">
                  <c:v>4221</c:v>
                </c:pt>
                <c:pt idx="8" formatCode="#,##0">
                  <c:v>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B-4D70-B9DE-424F30964560}"/>
            </c:ext>
          </c:extLst>
        </c:ser>
        <c:ser>
          <c:idx val="1"/>
          <c:order val="1"/>
          <c:tx>
            <c:strRef>
              <c:f>図表①3地世!$K$3</c:f>
              <c:strCache>
                <c:ptCount val="1"/>
                <c:pt idx="0">
                  <c:v>河内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図表①3地世!$L$3:$T$3</c:f>
              <c:numCache>
                <c:formatCode>#,##0_);[Red]\(#,##0\)</c:formatCode>
                <c:ptCount val="9"/>
                <c:pt idx="0">
                  <c:v>2208</c:v>
                </c:pt>
                <c:pt idx="1">
                  <c:v>2238</c:v>
                </c:pt>
                <c:pt idx="2">
                  <c:v>2290</c:v>
                </c:pt>
                <c:pt idx="3">
                  <c:v>2306</c:v>
                </c:pt>
                <c:pt idx="4">
                  <c:v>2305</c:v>
                </c:pt>
                <c:pt idx="5">
                  <c:v>2364</c:v>
                </c:pt>
                <c:pt idx="6">
                  <c:v>2289</c:v>
                </c:pt>
                <c:pt idx="7" formatCode="#,##0">
                  <c:v>2301</c:v>
                </c:pt>
                <c:pt idx="8" formatCode="#,##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B-4D70-B9DE-424F30964560}"/>
            </c:ext>
          </c:extLst>
        </c:ser>
        <c:ser>
          <c:idx val="2"/>
          <c:order val="2"/>
          <c:tx>
            <c:strRef>
              <c:f>図表①3地世!$K$4</c:f>
              <c:strCache>
                <c:ptCount val="1"/>
                <c:pt idx="0">
                  <c:v>豊栄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図表①3地世!$L$4:$T$4</c:f>
              <c:numCache>
                <c:formatCode>#,##0_);[Red]\(#,##0\)</c:formatCode>
                <c:ptCount val="9"/>
                <c:pt idx="0">
                  <c:v>1645</c:v>
                </c:pt>
                <c:pt idx="1">
                  <c:v>1613</c:v>
                </c:pt>
                <c:pt idx="2">
                  <c:v>1600</c:v>
                </c:pt>
                <c:pt idx="3">
                  <c:v>1572</c:v>
                </c:pt>
                <c:pt idx="4">
                  <c:v>1544</c:v>
                </c:pt>
                <c:pt idx="5">
                  <c:v>1544</c:v>
                </c:pt>
                <c:pt idx="6">
                  <c:v>1512</c:v>
                </c:pt>
                <c:pt idx="7" formatCode="#,##0">
                  <c:v>1470</c:v>
                </c:pt>
                <c:pt idx="8" formatCode="#,##0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B-4D70-B9DE-424F30964560}"/>
            </c:ext>
          </c:extLst>
        </c:ser>
        <c:ser>
          <c:idx val="3"/>
          <c:order val="3"/>
          <c:tx>
            <c:strRef>
              <c:f>図表①3地世!$K$5</c:f>
              <c:strCache>
                <c:ptCount val="1"/>
                <c:pt idx="0">
                  <c:v>福富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図表①3地世!$L$5:$T$5</c:f>
              <c:numCache>
                <c:formatCode>#,##0_);[Red]\(#,##0\)</c:formatCode>
                <c:ptCount val="9"/>
                <c:pt idx="0">
                  <c:v>918</c:v>
                </c:pt>
                <c:pt idx="1">
                  <c:v>924</c:v>
                </c:pt>
                <c:pt idx="2">
                  <c:v>917</c:v>
                </c:pt>
                <c:pt idx="3">
                  <c:v>899</c:v>
                </c:pt>
                <c:pt idx="4">
                  <c:v>904</c:v>
                </c:pt>
                <c:pt idx="5">
                  <c:v>953</c:v>
                </c:pt>
                <c:pt idx="6">
                  <c:v>1014</c:v>
                </c:pt>
                <c:pt idx="7" formatCode="#,##0">
                  <c:v>953</c:v>
                </c:pt>
                <c:pt idx="8" formatCode="#,##0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B-4D70-B9DE-424F30964560}"/>
            </c:ext>
          </c:extLst>
        </c:ser>
        <c:ser>
          <c:idx val="4"/>
          <c:order val="4"/>
          <c:tx>
            <c:strRef>
              <c:f>図表①3地世!$K$6</c:f>
              <c:strCache>
                <c:ptCount val="1"/>
                <c:pt idx="0">
                  <c:v>黒瀬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図表①3地世!$L$6:$T$6</c:f>
              <c:numCache>
                <c:formatCode>#,##0_);[Red]\(#,##0\)</c:formatCode>
                <c:ptCount val="9"/>
                <c:pt idx="0">
                  <c:v>2945</c:v>
                </c:pt>
                <c:pt idx="1">
                  <c:v>4034</c:v>
                </c:pt>
                <c:pt idx="2">
                  <c:v>4669</c:v>
                </c:pt>
                <c:pt idx="3">
                  <c:v>5722</c:v>
                </c:pt>
                <c:pt idx="4">
                  <c:v>7132</c:v>
                </c:pt>
                <c:pt idx="5">
                  <c:v>8424</c:v>
                </c:pt>
                <c:pt idx="6">
                  <c:v>9129</c:v>
                </c:pt>
                <c:pt idx="7" formatCode="#,##0">
                  <c:v>9206</c:v>
                </c:pt>
                <c:pt idx="8" formatCode="#,##0">
                  <c:v>10048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B-4D70-B9DE-424F30964560}"/>
            </c:ext>
          </c:extLst>
        </c:ser>
        <c:ser>
          <c:idx val="5"/>
          <c:order val="5"/>
          <c:tx>
            <c:strRef>
              <c:f>図表①3地世!$K$7</c:f>
              <c:strCache>
                <c:ptCount val="1"/>
                <c:pt idx="0">
                  <c:v>高屋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図表①3地世!$L$7:$T$7</c:f>
              <c:numCache>
                <c:formatCode>#,##0_);[Red]\(#,##0\)</c:formatCode>
                <c:ptCount val="9"/>
                <c:pt idx="0">
                  <c:v>3804</c:v>
                </c:pt>
                <c:pt idx="1">
                  <c:v>4256</c:v>
                </c:pt>
                <c:pt idx="2">
                  <c:v>4773</c:v>
                </c:pt>
                <c:pt idx="3">
                  <c:v>5872</c:v>
                </c:pt>
                <c:pt idx="4">
                  <c:v>8850</c:v>
                </c:pt>
                <c:pt idx="5">
                  <c:v>9988</c:v>
                </c:pt>
                <c:pt idx="6">
                  <c:v>10683</c:v>
                </c:pt>
                <c:pt idx="7" formatCode="#,##0">
                  <c:v>11161</c:v>
                </c:pt>
                <c:pt idx="8" formatCode="#,##0">
                  <c:v>11606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CB-4D70-B9DE-424F30964560}"/>
            </c:ext>
          </c:extLst>
        </c:ser>
        <c:ser>
          <c:idx val="6"/>
          <c:order val="6"/>
          <c:tx>
            <c:strRef>
              <c:f>図表①3地世!$K$8</c:f>
              <c:strCache>
                <c:ptCount val="1"/>
                <c:pt idx="0">
                  <c:v>志和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図表①3地世!$L$8:$T$8</c:f>
              <c:numCache>
                <c:formatCode>#,##0_);[Red]\(#,##0\)</c:formatCode>
                <c:ptCount val="9"/>
                <c:pt idx="0">
                  <c:v>1932</c:v>
                </c:pt>
                <c:pt idx="1">
                  <c:v>2070</c:v>
                </c:pt>
                <c:pt idx="2">
                  <c:v>2211</c:v>
                </c:pt>
                <c:pt idx="3">
                  <c:v>2355</c:v>
                </c:pt>
                <c:pt idx="4">
                  <c:v>2488</c:v>
                </c:pt>
                <c:pt idx="5">
                  <c:v>2518</c:v>
                </c:pt>
                <c:pt idx="6">
                  <c:v>2606</c:v>
                </c:pt>
                <c:pt idx="7" formatCode="#,##0">
                  <c:v>2625</c:v>
                </c:pt>
                <c:pt idx="8" formatCode="#,##0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B-4D70-B9DE-424F30964560}"/>
            </c:ext>
          </c:extLst>
        </c:ser>
        <c:ser>
          <c:idx val="7"/>
          <c:order val="7"/>
          <c:tx>
            <c:strRef>
              <c:f>図表①3地世!$K$9</c:f>
              <c:strCache>
                <c:ptCount val="1"/>
                <c:pt idx="0">
                  <c:v>八本松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図表①3地世!$L$9:$T$9</c:f>
              <c:numCache>
                <c:formatCode>#,##0_);[Red]\(#,##0\)</c:formatCode>
                <c:ptCount val="9"/>
                <c:pt idx="0">
                  <c:v>4069</c:v>
                </c:pt>
                <c:pt idx="1">
                  <c:v>5544</c:v>
                </c:pt>
                <c:pt idx="2">
                  <c:v>6529</c:v>
                </c:pt>
                <c:pt idx="3">
                  <c:v>7406</c:v>
                </c:pt>
                <c:pt idx="4">
                  <c:v>9678</c:v>
                </c:pt>
                <c:pt idx="5">
                  <c:v>9640</c:v>
                </c:pt>
                <c:pt idx="6">
                  <c:v>10554</c:v>
                </c:pt>
                <c:pt idx="7" formatCode="#,##0">
                  <c:v>11240</c:v>
                </c:pt>
                <c:pt idx="8" formatCode="#,##0">
                  <c:v>11524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CB-4D70-B9DE-424F30964560}"/>
            </c:ext>
          </c:extLst>
        </c:ser>
        <c:ser>
          <c:idx val="8"/>
          <c:order val="8"/>
          <c:tx>
            <c:strRef>
              <c:f>図表①3地世!$K$10</c:f>
              <c:strCache>
                <c:ptCount val="1"/>
                <c:pt idx="0">
                  <c:v>西条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図表①3地世!$L$1:$T$1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図表①3地世!$L$10:$T$10</c:f>
              <c:numCache>
                <c:formatCode>#,##0_);[Red]\(#,##0\)</c:formatCode>
                <c:ptCount val="9"/>
                <c:pt idx="0">
                  <c:v>8255</c:v>
                </c:pt>
                <c:pt idx="1">
                  <c:v>9941</c:v>
                </c:pt>
                <c:pt idx="2">
                  <c:v>12086</c:v>
                </c:pt>
                <c:pt idx="3">
                  <c:v>15537</c:v>
                </c:pt>
                <c:pt idx="4" formatCode="#,##0;&quot;△ &quot;#,##0">
                  <c:v>23230</c:v>
                </c:pt>
                <c:pt idx="5" formatCode="#,##0;&quot;△ &quot;#,##0">
                  <c:v>28132</c:v>
                </c:pt>
                <c:pt idx="6" formatCode="#,##0;&quot;△ &quot;#,##0">
                  <c:v>33897</c:v>
                </c:pt>
                <c:pt idx="7" formatCode="#,##0">
                  <c:v>37809</c:v>
                </c:pt>
                <c:pt idx="8" formatCode="#,##0">
                  <c:v>40638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B-4D70-B9DE-424F30964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8363152"/>
        <c:axId val="1"/>
      </c:barChart>
      <c:catAx>
        <c:axId val="39836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世帯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382737764975779E-2"/>
              <c:y val="2.0054536426189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39836315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95688096769107"/>
          <c:y val="0.17247576943919496"/>
          <c:w val="0.78456870857244543"/>
          <c:h val="0.74892065158173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図①4人構!$O$61</c:f>
              <c:strCache>
                <c:ptCount val="1"/>
                <c:pt idx="0">
                  <c:v>年少人口構成比（15歳未満）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図①4人構!$Q$40:$W$40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図①4人構!$Q$41:$W$41</c:f>
              <c:numCache>
                <c:formatCode>0.0%</c:formatCode>
                <c:ptCount val="7"/>
                <c:pt idx="0">
                  <c:v>0.14997247461396326</c:v>
                </c:pt>
                <c:pt idx="1">
                  <c:v>0.14949858295182036</c:v>
                </c:pt>
                <c:pt idx="2">
                  <c:v>0.15</c:v>
                </c:pt>
                <c:pt idx="3">
                  <c:v>0.15048660207733264</c:v>
                </c:pt>
                <c:pt idx="4">
                  <c:v>0.1508627710751789</c:v>
                </c:pt>
                <c:pt idx="5">
                  <c:v>0.15058752277901249</c:v>
                </c:pt>
                <c:pt idx="6">
                  <c:v>0.14965945978060677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464-A9DE-2F6CAA9CDB2B}"/>
            </c:ext>
          </c:extLst>
        </c:ser>
        <c:ser>
          <c:idx val="1"/>
          <c:order val="1"/>
          <c:tx>
            <c:strRef>
              <c:f>図①4人構!$O$60</c:f>
              <c:strCache>
                <c:ptCount val="1"/>
                <c:pt idx="0">
                  <c:v>生産年齢人口構成比（15～64歳）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図①4人構!$Q$40:$W$40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図①4人構!$Q$42:$W$42</c:f>
              <c:numCache>
                <c:formatCode>0.0%</c:formatCode>
                <c:ptCount val="7"/>
                <c:pt idx="0">
                  <c:v>0.65633601683136478</c:v>
                </c:pt>
                <c:pt idx="1">
                  <c:v>0.6510464355788097</c:v>
                </c:pt>
                <c:pt idx="2">
                  <c:v>0.64153172220308119</c:v>
                </c:pt>
                <c:pt idx="3">
                  <c:v>0.63348280527188616</c:v>
                </c:pt>
                <c:pt idx="4">
                  <c:v>0.63400000000000001</c:v>
                </c:pt>
                <c:pt idx="5">
                  <c:v>0.61941069275235361</c:v>
                </c:pt>
                <c:pt idx="6">
                  <c:v>0.61589979853845866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8-4464-A9DE-2F6CAA9CDB2B}"/>
            </c:ext>
          </c:extLst>
        </c:ser>
        <c:ser>
          <c:idx val="2"/>
          <c:order val="2"/>
          <c:tx>
            <c:strRef>
              <c:f>図①4人構!$O$59</c:f>
              <c:strCache>
                <c:ptCount val="1"/>
                <c:pt idx="0">
                  <c:v>老年人口構成比（65歳以上）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図①4人構!$Q$40:$W$40</c:f>
              <c:strCache>
                <c:ptCount val="7"/>
                <c:pt idx="0">
                  <c:v>2011
（平23）</c:v>
                </c:pt>
                <c:pt idx="1">
                  <c:v>2012
（平24）</c:v>
                </c:pt>
                <c:pt idx="2">
                  <c:v>2013
（平25）</c:v>
                </c:pt>
                <c:pt idx="3">
                  <c:v>2014
（平26）</c:v>
                </c:pt>
                <c:pt idx="4">
                  <c:v>2015
（平27）</c:v>
                </c:pt>
                <c:pt idx="5">
                  <c:v>2016
（平28）</c:v>
                </c:pt>
                <c:pt idx="6">
                  <c:v>2017
（平29）</c:v>
                </c:pt>
              </c:strCache>
            </c:strRef>
          </c:cat>
          <c:val>
            <c:numRef>
              <c:f>図①4人構!$Q$43:$W$43</c:f>
              <c:numCache>
                <c:formatCode>0.0%</c:formatCode>
                <c:ptCount val="7"/>
                <c:pt idx="0">
                  <c:v>0.19369150855467196</c:v>
                </c:pt>
                <c:pt idx="1">
                  <c:v>0.19945498146936996</c:v>
                </c:pt>
                <c:pt idx="2">
                  <c:v>0.20772970637616009</c:v>
                </c:pt>
                <c:pt idx="3">
                  <c:v>0.21603059265078117</c:v>
                </c:pt>
                <c:pt idx="4">
                  <c:v>0.22432047954651579</c:v>
                </c:pt>
                <c:pt idx="5">
                  <c:v>0.2300017844686339</c:v>
                </c:pt>
                <c:pt idx="6">
                  <c:v>0.23444074168093462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8-4464-A9DE-2F6CAA9C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401195328"/>
        <c:axId val="1"/>
      </c:barChart>
      <c:catAx>
        <c:axId val="4011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401195328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1.9840063851667665E-3"/>
          <c:y val="2.9330071605127026E-3"/>
          <c:w val="0.99801599361483317"/>
          <c:h val="0.1473470427847004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4924570598888"/>
          <c:y val="0.16858727574457735"/>
          <c:w val="0.77904091775762074"/>
          <c:h val="0.75231500160321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図①4人構!$B$61</c:f>
              <c:strCache>
                <c:ptCount val="1"/>
                <c:pt idx="0">
                  <c:v>年少人口構成比（15歳未満）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図①4人構!$D$40:$L$40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図①4人構!$D$41:$L$41</c:f>
              <c:numCache>
                <c:formatCode>0.0%</c:formatCode>
                <c:ptCount val="9"/>
                <c:pt idx="0">
                  <c:v>0.2373933855124426</c:v>
                </c:pt>
                <c:pt idx="1">
                  <c:v>0.24316295542371058</c:v>
                </c:pt>
                <c:pt idx="2">
                  <c:v>0.22591417853548446</c:v>
                </c:pt>
                <c:pt idx="3">
                  <c:v>0.19272465993702406</c:v>
                </c:pt>
                <c:pt idx="4">
                  <c:v>0.17400861051063599</c:v>
                </c:pt>
                <c:pt idx="5">
                  <c:v>0.16257851201848822</c:v>
                </c:pt>
                <c:pt idx="6">
                  <c:v>0.14961296237028679</c:v>
                </c:pt>
                <c:pt idx="7">
                  <c:v>0.14579535610461253</c:v>
                </c:pt>
                <c:pt idx="8">
                  <c:v>0.14508102523010744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3-4EAF-A2D0-9066D011265E}"/>
            </c:ext>
          </c:extLst>
        </c:ser>
        <c:ser>
          <c:idx val="1"/>
          <c:order val="1"/>
          <c:tx>
            <c:strRef>
              <c:f>図①4人構!$B$60</c:f>
              <c:strCache>
                <c:ptCount val="1"/>
                <c:pt idx="0">
                  <c:v>生産年齢人口構成比（15～64歳）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図①4人構!$D$40:$L$40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図①4人構!$D$42:$L$42</c:f>
              <c:numCache>
                <c:formatCode>0.0%</c:formatCode>
                <c:ptCount val="9"/>
                <c:pt idx="0">
                  <c:v>0.65333542789025756</c:v>
                </c:pt>
                <c:pt idx="1">
                  <c:v>0.63956673203750136</c:v>
                </c:pt>
                <c:pt idx="2">
                  <c:v>0.64935649150629782</c:v>
                </c:pt>
                <c:pt idx="3">
                  <c:v>0.67231383709380876</c:v>
                </c:pt>
                <c:pt idx="4">
                  <c:v>0.68712722604709742</c:v>
                </c:pt>
                <c:pt idx="5">
                  <c:v>0.68526548216962024</c:v>
                </c:pt>
                <c:pt idx="6">
                  <c:v>0.6863774688227221</c:v>
                </c:pt>
                <c:pt idx="7">
                  <c:v>0.66567992304462664</c:v>
                </c:pt>
                <c:pt idx="8">
                  <c:v>0.63240798338376547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3-4EAF-A2D0-9066D011265E}"/>
            </c:ext>
          </c:extLst>
        </c:ser>
        <c:ser>
          <c:idx val="2"/>
          <c:order val="2"/>
          <c:tx>
            <c:strRef>
              <c:f>図①4人構!$B$59</c:f>
              <c:strCache>
                <c:ptCount val="1"/>
                <c:pt idx="0">
                  <c:v>老年人口構成比（65歳以上）　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図①4人構!$D$40:$L$40</c:f>
              <c:strCache>
                <c:ptCount val="9"/>
                <c:pt idx="0">
                  <c:v>1975
(昭50)</c:v>
                </c:pt>
                <c:pt idx="1">
                  <c:v>1980
(昭55)</c:v>
                </c:pt>
                <c:pt idx="2">
                  <c:v>1985
(昭60)</c:v>
                </c:pt>
                <c:pt idx="3">
                  <c:v>1990
(平2)</c:v>
                </c:pt>
                <c:pt idx="4">
                  <c:v>1995
(平7)</c:v>
                </c:pt>
                <c:pt idx="5">
                  <c:v>2000
(平12)</c:v>
                </c:pt>
                <c:pt idx="6">
                  <c:v>2005
(平17)</c:v>
                </c:pt>
                <c:pt idx="7">
                  <c:v>2010
(平22)</c:v>
                </c:pt>
                <c:pt idx="8">
                  <c:v>2015
(平27)</c:v>
                </c:pt>
              </c:strCache>
            </c:strRef>
          </c:cat>
          <c:val>
            <c:numRef>
              <c:f>図①4人構!$D$43:$L$43</c:f>
              <c:numCache>
                <c:formatCode>0.0%</c:formatCode>
                <c:ptCount val="9"/>
                <c:pt idx="0">
                  <c:v>0.10927118659729987</c:v>
                </c:pt>
                <c:pt idx="1">
                  <c:v>0.11727031253878807</c:v>
                </c:pt>
                <c:pt idx="2">
                  <c:v>0.1247293299582177</c:v>
                </c:pt>
                <c:pt idx="3">
                  <c:v>0.13496150296916715</c:v>
                </c:pt>
                <c:pt idx="4">
                  <c:v>0.1388641634422666</c:v>
                </c:pt>
                <c:pt idx="5">
                  <c:v>0.15215600581189151</c:v>
                </c:pt>
                <c:pt idx="6">
                  <c:v>0.16400956880699108</c:v>
                </c:pt>
                <c:pt idx="7">
                  <c:v>0.18852472085076077</c:v>
                </c:pt>
                <c:pt idx="8">
                  <c:v>0.22251099138612712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3-4EAF-A2D0-9066D0112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401199072"/>
        <c:axId val="1"/>
      </c:barChart>
      <c:catAx>
        <c:axId val="4011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40119907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2.9839190455175404E-4"/>
          <c:y val="1.5761534631322212E-3"/>
          <c:w val="0.99919054496886117"/>
          <c:h val="0.146532098797096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図表①5地構!$P$52</c:f>
              <c:strCache>
                <c:ptCount val="1"/>
                <c:pt idx="0">
                  <c:v>老年人口
構成比
（65歳以上）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図表①5地構!$R$51:$AA$51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図表①5地構!$R$52:$AA$52</c:f>
              <c:numCache>
                <c:formatCode>0.0%</c:formatCode>
                <c:ptCount val="10"/>
                <c:pt idx="0">
                  <c:v>0.15035179361441287</c:v>
                </c:pt>
                <c:pt idx="1">
                  <c:v>0.23463056965595036</c:v>
                </c:pt>
                <c:pt idx="2">
                  <c:v>0.39016537392067907</c:v>
                </c:pt>
                <c:pt idx="3">
                  <c:v>0.23643102991792428</c:v>
                </c:pt>
                <c:pt idx="4">
                  <c:v>0.29317902858144834</c:v>
                </c:pt>
                <c:pt idx="5">
                  <c:v>0.40315406389001213</c:v>
                </c:pt>
                <c:pt idx="6">
                  <c:v>0.45972263204485098</c:v>
                </c:pt>
                <c:pt idx="7">
                  <c:v>0.39824037184594951</c:v>
                </c:pt>
                <c:pt idx="8">
                  <c:v>0.40198237885462557</c:v>
                </c:pt>
                <c:pt idx="9">
                  <c:v>0.23444074168093462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7-4BD7-98C6-7E800AD47913}"/>
            </c:ext>
          </c:extLst>
        </c:ser>
        <c:ser>
          <c:idx val="1"/>
          <c:order val="1"/>
          <c:tx>
            <c:strRef>
              <c:f>図表①5地構!$P$53</c:f>
              <c:strCache>
                <c:ptCount val="1"/>
                <c:pt idx="0">
                  <c:v>生産年齢人口
構成比
（15～64歳）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図表①5地構!$R$51:$AA$51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図表①5地構!$R$53:$AA$53</c:f>
              <c:numCache>
                <c:formatCode>0.0%</c:formatCode>
                <c:ptCount val="10"/>
                <c:pt idx="0">
                  <c:v>0.6647166995362721</c:v>
                </c:pt>
                <c:pt idx="1">
                  <c:v>0.60758601240834742</c:v>
                </c:pt>
                <c:pt idx="2">
                  <c:v>0.51939118981413723</c:v>
                </c:pt>
                <c:pt idx="3">
                  <c:v>0.62566190097961349</c:v>
                </c:pt>
                <c:pt idx="4">
                  <c:v>0.58806768367525863</c:v>
                </c:pt>
                <c:pt idx="5">
                  <c:v>0.50909826122118884</c:v>
                </c:pt>
                <c:pt idx="6">
                  <c:v>0.474181174387725</c:v>
                </c:pt>
                <c:pt idx="7">
                  <c:v>0.50763612217795484</c:v>
                </c:pt>
                <c:pt idx="8">
                  <c:v>0.51261513816579896</c:v>
                </c:pt>
                <c:pt idx="9">
                  <c:v>0.61589979853845866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7-4BD7-98C6-7E800AD47913}"/>
            </c:ext>
          </c:extLst>
        </c:ser>
        <c:ser>
          <c:idx val="2"/>
          <c:order val="2"/>
          <c:tx>
            <c:strRef>
              <c:f>図表①5地構!$P$54</c:f>
              <c:strCache>
                <c:ptCount val="1"/>
                <c:pt idx="0">
                  <c:v>年少人口
構成比
（15歳未満）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図表①5地構!$R$51:$AA$51</c:f>
              <c:strCache>
                <c:ptCount val="10"/>
                <c:pt idx="0">
                  <c:v>西条</c:v>
                </c:pt>
                <c:pt idx="1">
                  <c:v>八本松</c:v>
                </c:pt>
                <c:pt idx="2">
                  <c:v>志和</c:v>
                </c:pt>
                <c:pt idx="3">
                  <c:v>高屋</c:v>
                </c:pt>
                <c:pt idx="4">
                  <c:v>黒瀬</c:v>
                </c:pt>
                <c:pt idx="5">
                  <c:v>福富</c:v>
                </c:pt>
                <c:pt idx="6">
                  <c:v>豊栄</c:v>
                </c:pt>
                <c:pt idx="7">
                  <c:v>河内</c:v>
                </c:pt>
                <c:pt idx="8">
                  <c:v>安芸津</c:v>
                </c:pt>
                <c:pt idx="9">
                  <c:v>総計</c:v>
                </c:pt>
              </c:strCache>
            </c:strRef>
          </c:cat>
          <c:val>
            <c:numRef>
              <c:f>図表①5地構!$R$54:$AA$54</c:f>
              <c:numCache>
                <c:formatCode>0.0%</c:formatCode>
                <c:ptCount val="10"/>
                <c:pt idx="0">
                  <c:v>0.18493150684931506</c:v>
                </c:pt>
                <c:pt idx="1">
                  <c:v>0.15778341793570219</c:v>
                </c:pt>
                <c:pt idx="2">
                  <c:v>9.0443436265183669E-2</c:v>
                </c:pt>
                <c:pt idx="3">
                  <c:v>0.13790706910246228</c:v>
                </c:pt>
                <c:pt idx="4">
                  <c:v>0.11875328774329301</c:v>
                </c:pt>
                <c:pt idx="5">
                  <c:v>8.7747674888799032E-2</c:v>
                </c:pt>
                <c:pt idx="6">
                  <c:v>6.6096193567424022E-2</c:v>
                </c:pt>
                <c:pt idx="7">
                  <c:v>9.4123505976095617E-2</c:v>
                </c:pt>
                <c:pt idx="8">
                  <c:v>8.5402482979575492E-2</c:v>
                </c:pt>
                <c:pt idx="9">
                  <c:v>0.14965945978060677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7-4BD7-98C6-7E800AD47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402968144"/>
        <c:axId val="1"/>
      </c:barChart>
      <c:catAx>
        <c:axId val="40296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029681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11</xdr:col>
      <xdr:colOff>371475</xdr:colOff>
      <xdr:row>25</xdr:row>
      <xdr:rowOff>161925</xdr:rowOff>
    </xdr:to>
    <xdr:graphicFrame macro="">
      <xdr:nvGraphicFramePr>
        <xdr:cNvPr id="44733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11</xdr:col>
      <xdr:colOff>409575</xdr:colOff>
      <xdr:row>42</xdr:row>
      <xdr:rowOff>57150</xdr:rowOff>
    </xdr:to>
    <xdr:graphicFrame macro="">
      <xdr:nvGraphicFramePr>
        <xdr:cNvPr id="447330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4</xdr:row>
      <xdr:rowOff>95250</xdr:rowOff>
    </xdr:from>
    <xdr:to>
      <xdr:col>13</xdr:col>
      <xdr:colOff>390525</xdr:colOff>
      <xdr:row>4</xdr:row>
      <xdr:rowOff>209550</xdr:rowOff>
    </xdr:to>
    <xdr:sp macro="" textlink="">
      <xdr:nvSpPr>
        <xdr:cNvPr id="4473304" name="Rectangle 4"/>
        <xdr:cNvSpPr>
          <a:spLocks noChangeArrowheads="1"/>
        </xdr:cNvSpPr>
      </xdr:nvSpPr>
      <xdr:spPr bwMode="auto">
        <a:xfrm>
          <a:off x="7391400" y="666750"/>
          <a:ext cx="352425" cy="95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5</xdr:row>
      <xdr:rowOff>76200</xdr:rowOff>
    </xdr:from>
    <xdr:to>
      <xdr:col>13</xdr:col>
      <xdr:colOff>390525</xdr:colOff>
      <xdr:row>5</xdr:row>
      <xdr:rowOff>190500</xdr:rowOff>
    </xdr:to>
    <xdr:sp macro="" textlink="">
      <xdr:nvSpPr>
        <xdr:cNvPr id="4473305" name="Rectangle 6"/>
        <xdr:cNvSpPr>
          <a:spLocks noChangeArrowheads="1"/>
        </xdr:cNvSpPr>
      </xdr:nvSpPr>
      <xdr:spPr bwMode="auto">
        <a:xfrm>
          <a:off x="7391400" y="838200"/>
          <a:ext cx="352425" cy="11430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22813</xdr:colOff>
      <xdr:row>0</xdr:row>
      <xdr:rowOff>25614</xdr:rowOff>
    </xdr:from>
    <xdr:to>
      <xdr:col>15</xdr:col>
      <xdr:colOff>384202</xdr:colOff>
      <xdr:row>2</xdr:row>
      <xdr:rowOff>11207</xdr:rowOff>
    </xdr:to>
    <xdr:sp macro="" textlink="">
      <xdr:nvSpPr>
        <xdr:cNvPr id="17416" name="Rectangle 8"/>
        <xdr:cNvSpPr>
          <a:spLocks noChangeArrowheads="1"/>
        </xdr:cNvSpPr>
      </xdr:nvSpPr>
      <xdr:spPr bwMode="auto">
        <a:xfrm>
          <a:off x="6701519" y="25614"/>
          <a:ext cx="2412065" cy="4786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人口ピラミッド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16</xdr:col>
      <xdr:colOff>190500</xdr:colOff>
      <xdr:row>4</xdr:row>
      <xdr:rowOff>95250</xdr:rowOff>
    </xdr:from>
    <xdr:to>
      <xdr:col>16</xdr:col>
      <xdr:colOff>571500</xdr:colOff>
      <xdr:row>5</xdr:row>
      <xdr:rowOff>0</xdr:rowOff>
    </xdr:to>
    <xdr:sp macro="" textlink="">
      <xdr:nvSpPr>
        <xdr:cNvPr id="4473307" name="Rectangle 10"/>
        <xdr:cNvSpPr>
          <a:spLocks noChangeArrowheads="1"/>
        </xdr:cNvSpPr>
      </xdr:nvSpPr>
      <xdr:spPr bwMode="auto">
        <a:xfrm>
          <a:off x="9601200" y="666750"/>
          <a:ext cx="38100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209550</xdr:colOff>
      <xdr:row>5</xdr:row>
      <xdr:rowOff>133350</xdr:rowOff>
    </xdr:from>
    <xdr:to>
      <xdr:col>16</xdr:col>
      <xdr:colOff>561975</xdr:colOff>
      <xdr:row>5</xdr:row>
      <xdr:rowOff>133350</xdr:rowOff>
    </xdr:to>
    <xdr:sp macro="" textlink="">
      <xdr:nvSpPr>
        <xdr:cNvPr id="4473308" name="Line 12"/>
        <xdr:cNvSpPr>
          <a:spLocks noChangeShapeType="1"/>
        </xdr:cNvSpPr>
      </xdr:nvSpPr>
      <xdr:spPr bwMode="auto">
        <a:xfrm>
          <a:off x="9620250" y="8953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390525</xdr:colOff>
      <xdr:row>6</xdr:row>
      <xdr:rowOff>190500</xdr:rowOff>
    </xdr:to>
    <xdr:sp macro="" textlink="">
      <xdr:nvSpPr>
        <xdr:cNvPr id="4473309" name="Rectangle 14"/>
        <xdr:cNvSpPr>
          <a:spLocks noChangeArrowheads="1"/>
        </xdr:cNvSpPr>
      </xdr:nvSpPr>
      <xdr:spPr bwMode="auto">
        <a:xfrm>
          <a:off x="7391400" y="1028700"/>
          <a:ext cx="352425" cy="1143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481855</xdr:colOff>
      <xdr:row>9</xdr:row>
      <xdr:rowOff>69273</xdr:rowOff>
    </xdr:from>
    <xdr:to>
      <xdr:col>21</xdr:col>
      <xdr:colOff>274036</xdr:colOff>
      <xdr:row>36</xdr:row>
      <xdr:rowOff>106974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10" t="30968" r="66827" b="23036"/>
        <a:stretch/>
      </xdr:blipFill>
      <xdr:spPr>
        <a:xfrm>
          <a:off x="7160561" y="1895832"/>
          <a:ext cx="5944210" cy="51812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57150</xdr:rowOff>
    </xdr:from>
    <xdr:to>
      <xdr:col>11</xdr:col>
      <xdr:colOff>247650</xdr:colOff>
      <xdr:row>27</xdr:row>
      <xdr:rowOff>38100</xdr:rowOff>
    </xdr:to>
    <xdr:graphicFrame macro="">
      <xdr:nvGraphicFramePr>
        <xdr:cNvPr id="14536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32</xdr:row>
      <xdr:rowOff>28575</xdr:rowOff>
    </xdr:from>
    <xdr:to>
      <xdr:col>6</xdr:col>
      <xdr:colOff>28575</xdr:colOff>
      <xdr:row>57</xdr:row>
      <xdr:rowOff>47625</xdr:rowOff>
    </xdr:to>
    <xdr:graphicFrame macro="">
      <xdr:nvGraphicFramePr>
        <xdr:cNvPr id="145366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32</xdr:row>
      <xdr:rowOff>19050</xdr:rowOff>
    </xdr:from>
    <xdr:to>
      <xdr:col>12</xdr:col>
      <xdr:colOff>47625</xdr:colOff>
      <xdr:row>57</xdr:row>
      <xdr:rowOff>0</xdr:rowOff>
    </xdr:to>
    <xdr:graphicFrame macro="">
      <xdr:nvGraphicFramePr>
        <xdr:cNvPr id="145366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</xdr:colOff>
      <xdr:row>0</xdr:row>
      <xdr:rowOff>38100</xdr:rowOff>
    </xdr:from>
    <xdr:to>
      <xdr:col>2</xdr:col>
      <xdr:colOff>523875</xdr:colOff>
      <xdr:row>1</xdr:row>
      <xdr:rowOff>219075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57149" y="38100"/>
          <a:ext cx="1628776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労  働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</xdr:row>
      <xdr:rowOff>28575</xdr:rowOff>
    </xdr:from>
    <xdr:to>
      <xdr:col>21</xdr:col>
      <xdr:colOff>676275</xdr:colOff>
      <xdr:row>50</xdr:row>
      <xdr:rowOff>133350</xdr:rowOff>
    </xdr:to>
    <xdr:graphicFrame macro="">
      <xdr:nvGraphicFramePr>
        <xdr:cNvPr id="12622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24812</xdr:colOff>
      <xdr:row>0</xdr:row>
      <xdr:rowOff>27212</xdr:rowOff>
    </xdr:from>
    <xdr:to>
      <xdr:col>18</xdr:col>
      <xdr:colOff>408214</xdr:colOff>
      <xdr:row>1</xdr:row>
      <xdr:rowOff>122464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7481526" y="27212"/>
          <a:ext cx="4628831" cy="3401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地区別人口の推移（住民基本台帳）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104775</xdr:colOff>
      <xdr:row>3</xdr:row>
      <xdr:rowOff>38100</xdr:rowOff>
    </xdr:from>
    <xdr:to>
      <xdr:col>11</xdr:col>
      <xdr:colOff>685800</xdr:colOff>
      <xdr:row>50</xdr:row>
      <xdr:rowOff>133350</xdr:rowOff>
    </xdr:to>
    <xdr:graphicFrame macro="">
      <xdr:nvGraphicFramePr>
        <xdr:cNvPr id="1262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0</xdr:row>
      <xdr:rowOff>27214</xdr:rowOff>
    </xdr:from>
    <xdr:to>
      <xdr:col>6</xdr:col>
      <xdr:colOff>489857</xdr:colOff>
      <xdr:row>1</xdr:row>
      <xdr:rowOff>123856</xdr:rowOff>
    </xdr:to>
    <xdr:sp macro="" textlink="">
      <xdr:nvSpPr>
        <xdr:cNvPr id="61" name="Rectangle 8"/>
        <xdr:cNvSpPr>
          <a:spLocks noChangeArrowheads="1"/>
        </xdr:cNvSpPr>
      </xdr:nvSpPr>
      <xdr:spPr bwMode="auto">
        <a:xfrm>
          <a:off x="13607" y="27214"/>
          <a:ext cx="4068536" cy="3415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地区別人口の推移（国勢調査）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38100</xdr:rowOff>
    </xdr:from>
    <xdr:to>
      <xdr:col>23</xdr:col>
      <xdr:colOff>85725</xdr:colOff>
      <xdr:row>38</xdr:row>
      <xdr:rowOff>0</xdr:rowOff>
    </xdr:to>
    <xdr:graphicFrame macro="">
      <xdr:nvGraphicFramePr>
        <xdr:cNvPr id="13188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1360</xdr:colOff>
      <xdr:row>0</xdr:row>
      <xdr:rowOff>11206</xdr:rowOff>
    </xdr:from>
    <xdr:to>
      <xdr:col>20</xdr:col>
      <xdr:colOff>68036</xdr:colOff>
      <xdr:row>2</xdr:row>
      <xdr:rowOff>54428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6878410" y="11206"/>
          <a:ext cx="4314826" cy="3861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人口構成比の推移（住民基本台帳）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228600</xdr:colOff>
      <xdr:row>3</xdr:row>
      <xdr:rowOff>66675</xdr:rowOff>
    </xdr:from>
    <xdr:to>
      <xdr:col>12</xdr:col>
      <xdr:colOff>180975</xdr:colOff>
      <xdr:row>37</xdr:row>
      <xdr:rowOff>161925</xdr:rowOff>
    </xdr:to>
    <xdr:graphicFrame macro="">
      <xdr:nvGraphicFramePr>
        <xdr:cNvPr id="13188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176893</xdr:colOff>
      <xdr:row>0</xdr:row>
      <xdr:rowOff>11204</xdr:rowOff>
    </xdr:from>
    <xdr:to>
      <xdr:col>7</xdr:col>
      <xdr:colOff>517070</xdr:colOff>
      <xdr:row>2</xdr:row>
      <xdr:rowOff>53418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119743" y="11204"/>
          <a:ext cx="4083502" cy="3851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人口構成比の推移（国勢調査）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257175</xdr:colOff>
      <xdr:row>9</xdr:row>
      <xdr:rowOff>149678</xdr:rowOff>
    </xdr:from>
    <xdr:to>
      <xdr:col>11</xdr:col>
      <xdr:colOff>476252</xdr:colOff>
      <xdr:row>11</xdr:row>
      <xdr:rowOff>40822</xdr:rowOff>
    </xdr:to>
    <xdr:sp macro="" textlink="">
      <xdr:nvSpPr>
        <xdr:cNvPr id="6" name="テキスト ボックス 5"/>
        <xdr:cNvSpPr txBox="1"/>
      </xdr:nvSpPr>
      <xdr:spPr>
        <a:xfrm>
          <a:off x="2314575" y="1692728"/>
          <a:ext cx="4019552" cy="234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/>
            <a:t>※</a:t>
          </a:r>
          <a:r>
            <a:rPr kumimoji="1" lang="ja-JP" altLang="en-US" sz="900"/>
            <a:t>グラフ中の数値（折線グラフ）は広島県の数値を表記しています。</a:t>
          </a:r>
          <a:endParaRPr kumimoji="1" lang="en-US" altLang="ja-JP" sz="900"/>
        </a:p>
      </xdr:txBody>
    </xdr:sp>
    <xdr:clientData/>
  </xdr:twoCellAnchor>
  <xdr:twoCellAnchor>
    <xdr:from>
      <xdr:col>17</xdr:col>
      <xdr:colOff>114300</xdr:colOff>
      <xdr:row>9</xdr:row>
      <xdr:rowOff>166006</xdr:rowOff>
    </xdr:from>
    <xdr:to>
      <xdr:col>22</xdr:col>
      <xdr:colOff>519792</xdr:colOff>
      <xdr:row>11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9096375" y="1709056"/>
          <a:ext cx="3977367" cy="272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/>
            <a:t>※</a:t>
          </a:r>
          <a:r>
            <a:rPr kumimoji="1" lang="ja-JP" altLang="en-US" sz="900"/>
            <a:t>グラフ中の数値（折線グラフ）は広島県の数値を表記しています。</a:t>
          </a:r>
          <a:endParaRPr kumimoji="1" lang="en-US" altLang="ja-JP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4234</xdr:colOff>
      <xdr:row>2</xdr:row>
      <xdr:rowOff>166158</xdr:rowOff>
    </xdr:from>
    <xdr:to>
      <xdr:col>21</xdr:col>
      <xdr:colOff>623359</xdr:colOff>
      <xdr:row>50</xdr:row>
      <xdr:rowOff>101600</xdr:rowOff>
    </xdr:to>
    <xdr:graphicFrame macro="">
      <xdr:nvGraphicFramePr>
        <xdr:cNvPr id="12929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24812</xdr:colOff>
      <xdr:row>0</xdr:row>
      <xdr:rowOff>27212</xdr:rowOff>
    </xdr:from>
    <xdr:to>
      <xdr:col>18</xdr:col>
      <xdr:colOff>408214</xdr:colOff>
      <xdr:row>2</xdr:row>
      <xdr:rowOff>10583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7464895" y="27212"/>
          <a:ext cx="4648486" cy="39612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地区別人口の推移（住民基本台帳）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125942</xdr:colOff>
      <xdr:row>3</xdr:row>
      <xdr:rowOff>6350</xdr:rowOff>
    </xdr:from>
    <xdr:to>
      <xdr:col>11</xdr:col>
      <xdr:colOff>579967</xdr:colOff>
      <xdr:row>50</xdr:row>
      <xdr:rowOff>101600</xdr:rowOff>
    </xdr:to>
    <xdr:graphicFrame macro="">
      <xdr:nvGraphicFramePr>
        <xdr:cNvPr id="12929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0</xdr:row>
      <xdr:rowOff>27214</xdr:rowOff>
    </xdr:from>
    <xdr:to>
      <xdr:col>6</xdr:col>
      <xdr:colOff>489857</xdr:colOff>
      <xdr:row>2</xdr:row>
      <xdr:rowOff>0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13607" y="27214"/>
          <a:ext cx="4064000" cy="3855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地区別人口の推移（国勢調査）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61</xdr:row>
      <xdr:rowOff>19050</xdr:rowOff>
    </xdr:from>
    <xdr:to>
      <xdr:col>8</xdr:col>
      <xdr:colOff>581026</xdr:colOff>
      <xdr:row>110</xdr:row>
      <xdr:rowOff>133350</xdr:rowOff>
    </xdr:to>
    <xdr:graphicFrame macro="">
      <xdr:nvGraphicFramePr>
        <xdr:cNvPr id="5624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13606</xdr:colOff>
      <xdr:row>58</xdr:row>
      <xdr:rowOff>27214</xdr:rowOff>
    </xdr:from>
    <xdr:to>
      <xdr:col>6</xdr:col>
      <xdr:colOff>13606</xdr:colOff>
      <xdr:row>59</xdr:row>
      <xdr:rowOff>246321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13606" y="10586357"/>
          <a:ext cx="4490357" cy="39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地区別世帯数の推移（住民基本台帳）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315835</xdr:colOff>
      <xdr:row>66</xdr:row>
      <xdr:rowOff>53106</xdr:rowOff>
    </xdr:from>
    <xdr:to>
      <xdr:col>8</xdr:col>
      <xdr:colOff>627528</xdr:colOff>
      <xdr:row>68</xdr:row>
      <xdr:rowOff>8283</xdr:rowOff>
    </xdr:to>
    <xdr:sp macro="" textlink="">
      <xdr:nvSpPr>
        <xdr:cNvPr id="6" name="テキスト ボックス 5"/>
        <xdr:cNvSpPr txBox="1"/>
      </xdr:nvSpPr>
      <xdr:spPr>
        <a:xfrm>
          <a:off x="5583160" y="11806956"/>
          <a:ext cx="1064168" cy="298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81,749</a:t>
          </a:r>
          <a:endParaRPr kumimoji="1" lang="ja-JP" altLang="en-US" sz="1100"/>
        </a:p>
      </xdr:txBody>
    </xdr:sp>
    <xdr:clientData/>
  </xdr:twoCellAnchor>
  <xdr:twoCellAnchor>
    <xdr:from>
      <xdr:col>1</xdr:col>
      <xdr:colOff>141670</xdr:colOff>
      <xdr:row>66</xdr:row>
      <xdr:rowOff>39948</xdr:rowOff>
    </xdr:from>
    <xdr:to>
      <xdr:col>2</xdr:col>
      <xdr:colOff>466258</xdr:colOff>
      <xdr:row>68</xdr:row>
      <xdr:rowOff>6331</xdr:rowOff>
    </xdr:to>
    <xdr:sp macro="" textlink="">
      <xdr:nvSpPr>
        <xdr:cNvPr id="7" name="テキスト ボックス 6"/>
        <xdr:cNvSpPr txBox="1"/>
      </xdr:nvSpPr>
      <xdr:spPr>
        <a:xfrm>
          <a:off x="895387" y="11958622"/>
          <a:ext cx="1078306" cy="314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78,054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315193</xdr:colOff>
      <xdr:row>65</xdr:row>
      <xdr:rowOff>103776</xdr:rowOff>
    </xdr:from>
    <xdr:to>
      <xdr:col>6</xdr:col>
      <xdr:colOff>527162</xdr:colOff>
      <xdr:row>68</xdr:row>
      <xdr:rowOff>114982</xdr:rowOff>
    </xdr:to>
    <xdr:sp macro="" textlink="">
      <xdr:nvSpPr>
        <xdr:cNvPr id="8" name="テキスト ボックス 7"/>
        <xdr:cNvSpPr txBox="1"/>
      </xdr:nvSpPr>
      <xdr:spPr>
        <a:xfrm>
          <a:off x="4083780" y="11848515"/>
          <a:ext cx="965686" cy="533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79,661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153679</xdr:colOff>
      <xdr:row>66</xdr:row>
      <xdr:rowOff>48232</xdr:rowOff>
    </xdr:from>
    <xdr:to>
      <xdr:col>3</xdr:col>
      <xdr:colOff>516928</xdr:colOff>
      <xdr:row>68</xdr:row>
      <xdr:rowOff>3409</xdr:rowOff>
    </xdr:to>
    <xdr:sp macro="" textlink="">
      <xdr:nvSpPr>
        <xdr:cNvPr id="9" name="テキスト ボックス 8"/>
        <xdr:cNvSpPr txBox="1"/>
      </xdr:nvSpPr>
      <xdr:spPr>
        <a:xfrm>
          <a:off x="1661114" y="11966906"/>
          <a:ext cx="1116966" cy="303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78,345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202904</xdr:colOff>
      <xdr:row>65</xdr:row>
      <xdr:rowOff>146649</xdr:rowOff>
    </xdr:from>
    <xdr:to>
      <xdr:col>4</xdr:col>
      <xdr:colOff>578318</xdr:colOff>
      <xdr:row>68</xdr:row>
      <xdr:rowOff>62361</xdr:rowOff>
    </xdr:to>
    <xdr:sp macro="" textlink="">
      <xdr:nvSpPr>
        <xdr:cNvPr id="10" name="テキスト ボックス 9"/>
        <xdr:cNvSpPr txBox="1"/>
      </xdr:nvSpPr>
      <xdr:spPr>
        <a:xfrm>
          <a:off x="2464056" y="11891388"/>
          <a:ext cx="1129132" cy="437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77,811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292181</xdr:colOff>
      <xdr:row>66</xdr:row>
      <xdr:rowOff>17053</xdr:rowOff>
    </xdr:from>
    <xdr:to>
      <xdr:col>5</xdr:col>
      <xdr:colOff>513033</xdr:colOff>
      <xdr:row>68</xdr:row>
      <xdr:rowOff>28259</xdr:rowOff>
    </xdr:to>
    <xdr:sp macro="" textlink="">
      <xdr:nvSpPr>
        <xdr:cNvPr id="11" name="テキスト ボックス 10"/>
        <xdr:cNvSpPr txBox="1"/>
      </xdr:nvSpPr>
      <xdr:spPr>
        <a:xfrm>
          <a:off x="3307051" y="11935727"/>
          <a:ext cx="974569" cy="35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78,606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171450</xdr:colOff>
      <xdr:row>2</xdr:row>
      <xdr:rowOff>161925</xdr:rowOff>
    </xdr:from>
    <xdr:to>
      <xdr:col>8</xdr:col>
      <xdr:colOff>504825</xdr:colOff>
      <xdr:row>54</xdr:row>
      <xdr:rowOff>142875</xdr:rowOff>
    </xdr:to>
    <xdr:graphicFrame macro="">
      <xdr:nvGraphicFramePr>
        <xdr:cNvPr id="56240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27213</xdr:colOff>
      <xdr:row>0</xdr:row>
      <xdr:rowOff>27213</xdr:rowOff>
    </xdr:from>
    <xdr:to>
      <xdr:col>5</xdr:col>
      <xdr:colOff>326570</xdr:colOff>
      <xdr:row>1</xdr:row>
      <xdr:rowOff>238124</xdr:rowOff>
    </xdr:to>
    <xdr:sp macro="" textlink="">
      <xdr:nvSpPr>
        <xdr:cNvPr id="13" name="Rectangle 8"/>
        <xdr:cNvSpPr>
          <a:spLocks noChangeArrowheads="1"/>
        </xdr:cNvSpPr>
      </xdr:nvSpPr>
      <xdr:spPr bwMode="auto">
        <a:xfrm>
          <a:off x="27213" y="27213"/>
          <a:ext cx="4061732" cy="4585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地区別世帯数の推移（国勢調査）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89295</xdr:colOff>
      <xdr:row>27</xdr:row>
      <xdr:rowOff>26389</xdr:rowOff>
    </xdr:from>
    <xdr:to>
      <xdr:col>2</xdr:col>
      <xdr:colOff>308938</xdr:colOff>
      <xdr:row>28</xdr:row>
      <xdr:rowOff>66259</xdr:rowOff>
    </xdr:to>
    <xdr:sp macro="" textlink="">
      <xdr:nvSpPr>
        <xdr:cNvPr id="14" name="テキスト ボックス 13"/>
        <xdr:cNvSpPr txBox="1"/>
      </xdr:nvSpPr>
      <xdr:spPr>
        <a:xfrm>
          <a:off x="843012" y="4855150"/>
          <a:ext cx="973361" cy="213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29,669</a:t>
          </a:r>
          <a:endParaRPr kumimoji="1" lang="ja-JP" altLang="en-US" sz="1100"/>
        </a:p>
      </xdr:txBody>
    </xdr:sp>
    <xdr:clientData/>
  </xdr:twoCellAnchor>
  <xdr:twoCellAnchor>
    <xdr:from>
      <xdr:col>1</xdr:col>
      <xdr:colOff>711966</xdr:colOff>
      <xdr:row>25</xdr:row>
      <xdr:rowOff>124239</xdr:rowOff>
    </xdr:from>
    <xdr:to>
      <xdr:col>3</xdr:col>
      <xdr:colOff>251252</xdr:colOff>
      <xdr:row>27</xdr:row>
      <xdr:rowOff>8282</xdr:rowOff>
    </xdr:to>
    <xdr:sp macro="" textlink="">
      <xdr:nvSpPr>
        <xdr:cNvPr id="15" name="テキスト ボックス 14"/>
        <xdr:cNvSpPr txBox="1"/>
      </xdr:nvSpPr>
      <xdr:spPr>
        <a:xfrm>
          <a:off x="1465683" y="4605130"/>
          <a:ext cx="1046721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34,586</a:t>
          </a:r>
          <a:endParaRPr kumimoji="1" lang="ja-JP" altLang="en-US" sz="1100"/>
        </a:p>
      </xdr:txBody>
    </xdr:sp>
    <xdr:clientData/>
  </xdr:twoCellAnchor>
  <xdr:twoCellAnchor>
    <xdr:from>
      <xdr:col>2</xdr:col>
      <xdr:colOff>517835</xdr:colOff>
      <xdr:row>24</xdr:row>
      <xdr:rowOff>43085</xdr:rowOff>
    </xdr:from>
    <xdr:to>
      <xdr:col>4</xdr:col>
      <xdr:colOff>57120</xdr:colOff>
      <xdr:row>25</xdr:row>
      <xdr:rowOff>106084</xdr:rowOff>
    </xdr:to>
    <xdr:sp macro="" textlink="">
      <xdr:nvSpPr>
        <xdr:cNvPr id="16" name="テキスト ボックス 15"/>
        <xdr:cNvSpPr txBox="1"/>
      </xdr:nvSpPr>
      <xdr:spPr>
        <a:xfrm>
          <a:off x="2025270" y="4350042"/>
          <a:ext cx="1046720" cy="23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39,149</a:t>
          </a:r>
          <a:endParaRPr kumimoji="1" lang="ja-JP" altLang="en-US" sz="1100"/>
        </a:p>
      </xdr:txBody>
    </xdr:sp>
    <xdr:clientData/>
  </xdr:twoCellAnchor>
  <xdr:twoCellAnchor>
    <xdr:from>
      <xdr:col>3</xdr:col>
      <xdr:colOff>379727</xdr:colOff>
      <xdr:row>21</xdr:row>
      <xdr:rowOff>93735</xdr:rowOff>
    </xdr:from>
    <xdr:to>
      <xdr:col>4</xdr:col>
      <xdr:colOff>599369</xdr:colOff>
      <xdr:row>22</xdr:row>
      <xdr:rowOff>156733</xdr:rowOff>
    </xdr:to>
    <xdr:sp macro="" textlink="">
      <xdr:nvSpPr>
        <xdr:cNvPr id="17" name="テキスト ボックス 16"/>
        <xdr:cNvSpPr txBox="1"/>
      </xdr:nvSpPr>
      <xdr:spPr>
        <a:xfrm>
          <a:off x="2640879" y="3878887"/>
          <a:ext cx="973360" cy="23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45,787</a:t>
          </a:r>
          <a:endParaRPr kumimoji="1" lang="ja-JP" altLang="en-US" sz="1100"/>
        </a:p>
      </xdr:txBody>
    </xdr:sp>
    <xdr:clientData/>
  </xdr:twoCellAnchor>
  <xdr:twoCellAnchor>
    <xdr:from>
      <xdr:col>7</xdr:col>
      <xdr:colOff>432389</xdr:colOff>
      <xdr:row>7</xdr:row>
      <xdr:rowOff>163386</xdr:rowOff>
    </xdr:from>
    <xdr:to>
      <xdr:col>8</xdr:col>
      <xdr:colOff>652032</xdr:colOff>
      <xdr:row>9</xdr:row>
      <xdr:rowOff>34436</xdr:rowOff>
    </xdr:to>
    <xdr:sp macro="" textlink="">
      <xdr:nvSpPr>
        <xdr:cNvPr id="18" name="テキスト ボックス 17"/>
        <xdr:cNvSpPr txBox="1"/>
      </xdr:nvSpPr>
      <xdr:spPr>
        <a:xfrm>
          <a:off x="5699714" y="1496886"/>
          <a:ext cx="972118" cy="21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84,847</a:t>
          </a:r>
          <a:endParaRPr kumimoji="1" lang="ja-JP" altLang="en-US" sz="1100"/>
        </a:p>
      </xdr:txBody>
    </xdr:sp>
    <xdr:clientData/>
  </xdr:twoCellAnchor>
  <xdr:twoCellAnchor>
    <xdr:from>
      <xdr:col>4</xdr:col>
      <xdr:colOff>180553</xdr:colOff>
      <xdr:row>16</xdr:row>
      <xdr:rowOff>2260</xdr:rowOff>
    </xdr:from>
    <xdr:to>
      <xdr:col>5</xdr:col>
      <xdr:colOff>400196</xdr:colOff>
      <xdr:row>17</xdr:row>
      <xdr:rowOff>74783</xdr:rowOff>
    </xdr:to>
    <xdr:sp macro="" textlink="">
      <xdr:nvSpPr>
        <xdr:cNvPr id="19" name="テキスト ボックス 18"/>
        <xdr:cNvSpPr txBox="1"/>
      </xdr:nvSpPr>
      <xdr:spPr>
        <a:xfrm>
          <a:off x="3195423" y="2917738"/>
          <a:ext cx="973360" cy="24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60,497</a:t>
          </a:r>
          <a:endParaRPr kumimoji="1" lang="ja-JP" altLang="en-US" sz="1100"/>
        </a:p>
      </xdr:txBody>
    </xdr:sp>
    <xdr:clientData/>
  </xdr:twoCellAnchor>
  <xdr:twoCellAnchor>
    <xdr:from>
      <xdr:col>5</xdr:col>
      <xdr:colOff>138875</xdr:colOff>
      <xdr:row>13</xdr:row>
      <xdr:rowOff>157779</xdr:rowOff>
    </xdr:from>
    <xdr:to>
      <xdr:col>6</xdr:col>
      <xdr:colOff>358518</xdr:colOff>
      <xdr:row>15</xdr:row>
      <xdr:rowOff>28830</xdr:rowOff>
    </xdr:to>
    <xdr:sp macro="" textlink="">
      <xdr:nvSpPr>
        <xdr:cNvPr id="20" name="テキスト ボックス 19"/>
        <xdr:cNvSpPr txBox="1"/>
      </xdr:nvSpPr>
      <xdr:spPr>
        <a:xfrm>
          <a:off x="3907462" y="2551453"/>
          <a:ext cx="973360" cy="218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67,911</a:t>
          </a:r>
          <a:endParaRPr kumimoji="1" lang="ja-JP" altLang="en-US" sz="1100"/>
        </a:p>
      </xdr:txBody>
    </xdr:sp>
    <xdr:clientData/>
  </xdr:twoCellAnchor>
  <xdr:twoCellAnchor>
    <xdr:from>
      <xdr:col>5</xdr:col>
      <xdr:colOff>685239</xdr:colOff>
      <xdr:row>10</xdr:row>
      <xdr:rowOff>157010</xdr:rowOff>
    </xdr:from>
    <xdr:to>
      <xdr:col>7</xdr:col>
      <xdr:colOff>224525</xdr:colOff>
      <xdr:row>12</xdr:row>
      <xdr:rowOff>36864</xdr:rowOff>
    </xdr:to>
    <xdr:sp macro="" textlink="">
      <xdr:nvSpPr>
        <xdr:cNvPr id="21" name="テキスト ボックス 20"/>
        <xdr:cNvSpPr txBox="1"/>
      </xdr:nvSpPr>
      <xdr:spPr>
        <a:xfrm>
          <a:off x="4453826" y="2028880"/>
          <a:ext cx="1046721" cy="227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76,018</a:t>
          </a:r>
          <a:endParaRPr kumimoji="1" lang="ja-JP" altLang="en-US" sz="1100"/>
        </a:p>
      </xdr:txBody>
    </xdr:sp>
    <xdr:clientData/>
  </xdr:twoCellAnchor>
  <xdr:twoCellAnchor>
    <xdr:from>
      <xdr:col>6</xdr:col>
      <xdr:colOff>517322</xdr:colOff>
      <xdr:row>9</xdr:row>
      <xdr:rowOff>18757</xdr:rowOff>
    </xdr:from>
    <xdr:to>
      <xdr:col>8</xdr:col>
      <xdr:colOff>56608</xdr:colOff>
      <xdr:row>10</xdr:row>
      <xdr:rowOff>87196</xdr:rowOff>
    </xdr:to>
    <xdr:sp macro="" textlink="">
      <xdr:nvSpPr>
        <xdr:cNvPr id="22" name="テキスト ボックス 21"/>
        <xdr:cNvSpPr txBox="1"/>
      </xdr:nvSpPr>
      <xdr:spPr>
        <a:xfrm>
          <a:off x="5039626" y="1716692"/>
          <a:ext cx="1046721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80,986</a:t>
          </a:r>
          <a:endParaRPr kumimoji="1" lang="ja-JP" altLang="en-US" sz="1100"/>
        </a:p>
      </xdr:txBody>
    </xdr:sp>
    <xdr:clientData/>
  </xdr:twoCellAnchor>
  <xdr:twoCellAnchor>
    <xdr:from>
      <xdr:col>6</xdr:col>
      <xdr:colOff>288785</xdr:colOff>
      <xdr:row>65</xdr:row>
      <xdr:rowOff>160292</xdr:rowOff>
    </xdr:from>
    <xdr:to>
      <xdr:col>7</xdr:col>
      <xdr:colOff>572471</xdr:colOff>
      <xdr:row>68</xdr:row>
      <xdr:rowOff>42387</xdr:rowOff>
    </xdr:to>
    <xdr:sp macro="" textlink="">
      <xdr:nvSpPr>
        <xdr:cNvPr id="23" name="テキスト ボックス 22"/>
        <xdr:cNvSpPr txBox="1"/>
      </xdr:nvSpPr>
      <xdr:spPr>
        <a:xfrm>
          <a:off x="4811089" y="11905031"/>
          <a:ext cx="1037404" cy="403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>
              <a:effectLst/>
            </a:rPr>
            <a:t>80,930</a:t>
          </a:r>
          <a:endParaRPr lang="ja-JP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</xdr:row>
      <xdr:rowOff>0</xdr:rowOff>
    </xdr:from>
    <xdr:to>
      <xdr:col>23</xdr:col>
      <xdr:colOff>57150</xdr:colOff>
      <xdr:row>37</xdr:row>
      <xdr:rowOff>133350</xdr:rowOff>
    </xdr:to>
    <xdr:graphicFrame macro="">
      <xdr:nvGraphicFramePr>
        <xdr:cNvPr id="41300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20410</xdr:colOff>
      <xdr:row>0</xdr:row>
      <xdr:rowOff>30256</xdr:rowOff>
    </xdr:from>
    <xdr:to>
      <xdr:col>19</xdr:col>
      <xdr:colOff>677636</xdr:colOff>
      <xdr:row>1</xdr:row>
      <xdr:rowOff>238125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6773635" y="30256"/>
          <a:ext cx="4314826" cy="455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人口構成比の推移（住民基本台帳）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12</xdr:col>
      <xdr:colOff>180975</xdr:colOff>
      <xdr:row>37</xdr:row>
      <xdr:rowOff>95250</xdr:rowOff>
    </xdr:to>
    <xdr:graphicFrame macro="">
      <xdr:nvGraphicFramePr>
        <xdr:cNvPr id="4130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14968</xdr:colOff>
      <xdr:row>0</xdr:row>
      <xdr:rowOff>20729</xdr:rowOff>
    </xdr:from>
    <xdr:to>
      <xdr:col>7</xdr:col>
      <xdr:colOff>412295</xdr:colOff>
      <xdr:row>2</xdr:row>
      <xdr:rowOff>0</xdr:rowOff>
    </xdr:to>
    <xdr:sp macro="" textlink="">
      <xdr:nvSpPr>
        <xdr:cNvPr id="24" name="Rectangle 8"/>
        <xdr:cNvSpPr>
          <a:spLocks noChangeArrowheads="1"/>
        </xdr:cNvSpPr>
      </xdr:nvSpPr>
      <xdr:spPr bwMode="auto">
        <a:xfrm>
          <a:off x="14968" y="20729"/>
          <a:ext cx="4083502" cy="4745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人口構成比の推移（国勢調査）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4</xdr:row>
      <xdr:rowOff>0</xdr:rowOff>
    </xdr:from>
    <xdr:to>
      <xdr:col>26</xdr:col>
      <xdr:colOff>676275</xdr:colOff>
      <xdr:row>42</xdr:row>
      <xdr:rowOff>0</xdr:rowOff>
    </xdr:to>
    <xdr:graphicFrame macro="">
      <xdr:nvGraphicFramePr>
        <xdr:cNvPr id="541294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24813</xdr:colOff>
      <xdr:row>0</xdr:row>
      <xdr:rowOff>11204</xdr:rowOff>
    </xdr:from>
    <xdr:to>
      <xdr:col>22</xdr:col>
      <xdr:colOff>447675</xdr:colOff>
      <xdr:row>1</xdr:row>
      <xdr:rowOff>238125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6959013" y="11204"/>
          <a:ext cx="4337637" cy="4745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地区別人口構成比（住民基本台帳）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66675</xdr:colOff>
      <xdr:row>3</xdr:row>
      <xdr:rowOff>161925</xdr:rowOff>
    </xdr:from>
    <xdr:to>
      <xdr:col>13</xdr:col>
      <xdr:colOff>0</xdr:colOff>
      <xdr:row>41</xdr:row>
      <xdr:rowOff>161925</xdr:rowOff>
    </xdr:to>
    <xdr:graphicFrame macro="">
      <xdr:nvGraphicFramePr>
        <xdr:cNvPr id="541294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22413</xdr:colOff>
      <xdr:row>0</xdr:row>
      <xdr:rowOff>11205</xdr:rowOff>
    </xdr:from>
    <xdr:to>
      <xdr:col>8</xdr:col>
      <xdr:colOff>9525</xdr:colOff>
      <xdr:row>1</xdr:row>
      <xdr:rowOff>238125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22413" y="11205"/>
          <a:ext cx="3901887" cy="474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地区別人口構成比（国勢調査）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200025</xdr:rowOff>
    </xdr:from>
    <xdr:to>
      <xdr:col>8</xdr:col>
      <xdr:colOff>571500</xdr:colOff>
      <xdr:row>28</xdr:row>
      <xdr:rowOff>28575</xdr:rowOff>
    </xdr:to>
    <xdr:graphicFrame macro="">
      <xdr:nvGraphicFramePr>
        <xdr:cNvPr id="144956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91523</xdr:colOff>
      <xdr:row>33</xdr:row>
      <xdr:rowOff>149087</xdr:rowOff>
    </xdr:from>
    <xdr:to>
      <xdr:col>8</xdr:col>
      <xdr:colOff>554935</xdr:colOff>
      <xdr:row>54</xdr:row>
      <xdr:rowOff>140803</xdr:rowOff>
    </xdr:to>
    <xdr:graphicFrame macro="">
      <xdr:nvGraphicFramePr>
        <xdr:cNvPr id="144957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35104</xdr:colOff>
      <xdr:row>0</xdr:row>
      <xdr:rowOff>13413</xdr:rowOff>
    </xdr:from>
    <xdr:to>
      <xdr:col>1</xdr:col>
      <xdr:colOff>530087</xdr:colOff>
      <xdr:row>1</xdr:row>
      <xdr:rowOff>223631</xdr:rowOff>
    </xdr:to>
    <xdr:sp macro="" textlink="">
      <xdr:nvSpPr>
        <xdr:cNvPr id="4" name="Rectangle 8"/>
        <xdr:cNvSpPr>
          <a:spLocks noChangeArrowheads="1"/>
        </xdr:cNvSpPr>
      </xdr:nvSpPr>
      <xdr:spPr bwMode="auto">
        <a:xfrm>
          <a:off x="35104" y="13413"/>
          <a:ext cx="1571722" cy="45869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農　　業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11</xdr:col>
      <xdr:colOff>542925</xdr:colOff>
      <xdr:row>8</xdr:row>
      <xdr:rowOff>95250</xdr:rowOff>
    </xdr:from>
    <xdr:to>
      <xdr:col>11</xdr:col>
      <xdr:colOff>647700</xdr:colOff>
      <xdr:row>8</xdr:row>
      <xdr:rowOff>95250</xdr:rowOff>
    </xdr:to>
    <xdr:sp macro="" textlink="">
      <xdr:nvSpPr>
        <xdr:cNvPr id="1449572" name="Line 10"/>
        <xdr:cNvSpPr>
          <a:spLocks noChangeShapeType="1"/>
        </xdr:cNvSpPr>
      </xdr:nvSpPr>
      <xdr:spPr bwMode="auto">
        <a:xfrm>
          <a:off x="8629650" y="1704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5861</xdr:rowOff>
    </xdr:from>
    <xdr:to>
      <xdr:col>5</xdr:col>
      <xdr:colOff>333375</xdr:colOff>
      <xdr:row>44</xdr:row>
      <xdr:rowOff>36634</xdr:rowOff>
    </xdr:to>
    <xdr:graphicFrame macro="">
      <xdr:nvGraphicFramePr>
        <xdr:cNvPr id="20908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257174</xdr:colOff>
      <xdr:row>2</xdr:row>
      <xdr:rowOff>124271</xdr:rowOff>
    </xdr:from>
    <xdr:to>
      <xdr:col>8</xdr:col>
      <xdr:colOff>0</xdr:colOff>
      <xdr:row>18</xdr:row>
      <xdr:rowOff>17425</xdr:rowOff>
    </xdr:to>
    <xdr:graphicFrame macro="">
      <xdr:nvGraphicFramePr>
        <xdr:cNvPr id="20908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9526</xdr:colOff>
      <xdr:row>0</xdr:row>
      <xdr:rowOff>19050</xdr:rowOff>
    </xdr:from>
    <xdr:to>
      <xdr:col>1</xdr:col>
      <xdr:colOff>1524000</xdr:colOff>
      <xdr:row>1</xdr:row>
      <xdr:rowOff>240196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6" y="19050"/>
          <a:ext cx="1787800" cy="469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事 業 所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1173232</xdr:colOff>
      <xdr:row>22</xdr:row>
      <xdr:rowOff>212864</xdr:rowOff>
    </xdr:from>
    <xdr:to>
      <xdr:col>6</xdr:col>
      <xdr:colOff>496957</xdr:colOff>
      <xdr:row>24</xdr:row>
      <xdr:rowOff>79515</xdr:rowOff>
    </xdr:to>
    <xdr:sp macro="" textlink="">
      <xdr:nvSpPr>
        <xdr:cNvPr id="5" name="Rectangle 12"/>
        <xdr:cNvSpPr>
          <a:spLocks noChangeArrowheads="1"/>
        </xdr:cNvSpPr>
      </xdr:nvSpPr>
      <xdr:spPr bwMode="auto">
        <a:xfrm>
          <a:off x="1446558" y="4817994"/>
          <a:ext cx="4525203" cy="26421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産業大分類別事業所数及び従業者構成比（平成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年）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133350</xdr:colOff>
      <xdr:row>22</xdr:row>
      <xdr:rowOff>0</xdr:rowOff>
    </xdr:from>
    <xdr:to>
      <xdr:col>8</xdr:col>
      <xdr:colOff>485775</xdr:colOff>
      <xdr:row>44</xdr:row>
      <xdr:rowOff>19050</xdr:rowOff>
    </xdr:to>
    <xdr:graphicFrame macro="">
      <xdr:nvGraphicFramePr>
        <xdr:cNvPr id="209081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321434</xdr:colOff>
      <xdr:row>18</xdr:row>
      <xdr:rowOff>58933</xdr:rowOff>
    </xdr:from>
    <xdr:to>
      <xdr:col>8</xdr:col>
      <xdr:colOff>33131</xdr:colOff>
      <xdr:row>19</xdr:row>
      <xdr:rowOff>82826</xdr:rowOff>
    </xdr:to>
    <xdr:sp macro="" textlink="">
      <xdr:nvSpPr>
        <xdr:cNvPr id="7" name="テキスト ボックス 1"/>
        <xdr:cNvSpPr txBox="1"/>
      </xdr:nvSpPr>
      <xdr:spPr>
        <a:xfrm>
          <a:off x="4023760" y="3918629"/>
          <a:ext cx="2908784" cy="22267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900"/>
            <a:t>事業所・企業統計調査　　経済センサス</a:t>
          </a:r>
        </a:p>
      </xdr:txBody>
    </xdr:sp>
    <xdr:clientData/>
  </xdr:twoCellAnchor>
  <xdr:twoCellAnchor>
    <xdr:from>
      <xdr:col>9</xdr:col>
      <xdr:colOff>152400</xdr:colOff>
      <xdr:row>44</xdr:row>
      <xdr:rowOff>9525</xdr:rowOff>
    </xdr:from>
    <xdr:to>
      <xdr:col>13</xdr:col>
      <xdr:colOff>0</xdr:colOff>
      <xdr:row>50</xdr:row>
      <xdr:rowOff>114300</xdr:rowOff>
    </xdr:to>
    <xdr:sp macro="" textlink="">
      <xdr:nvSpPr>
        <xdr:cNvPr id="2090816" name="雲形吹き出し 5"/>
        <xdr:cNvSpPr>
          <a:spLocks noChangeArrowheads="1"/>
        </xdr:cNvSpPr>
      </xdr:nvSpPr>
      <xdr:spPr bwMode="auto">
        <a:xfrm>
          <a:off x="7286625" y="8896350"/>
          <a:ext cx="2143125" cy="1133475"/>
        </a:xfrm>
        <a:prstGeom prst="cloudCallout">
          <a:avLst>
            <a:gd name="adj1" fmla="val -20833"/>
            <a:gd name="adj2" fmla="val 62500"/>
          </a:avLst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366346</xdr:colOff>
      <xdr:row>12</xdr:row>
      <xdr:rowOff>43962</xdr:rowOff>
    </xdr:from>
    <xdr:to>
      <xdr:col>13</xdr:col>
      <xdr:colOff>14653</xdr:colOff>
      <xdr:row>15</xdr:row>
      <xdr:rowOff>29308</xdr:rowOff>
    </xdr:to>
    <xdr:sp macro="" textlink="">
      <xdr:nvSpPr>
        <xdr:cNvPr id="8" name="円形吹き出し 7"/>
        <xdr:cNvSpPr/>
      </xdr:nvSpPr>
      <xdr:spPr bwMode="auto">
        <a:xfrm>
          <a:off x="7510096" y="2476500"/>
          <a:ext cx="1941634" cy="578827"/>
        </a:xfrm>
        <a:prstGeom prst="wedgeEllipseCallout">
          <a:avLst/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>
          <a:glow rad="101600">
            <a:schemeClr val="accent3">
              <a:satMod val="175000"/>
              <a:alpha val="40000"/>
            </a:schemeClr>
          </a:glow>
        </a:effectLst>
        <a:ex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3859</xdr:colOff>
      <xdr:row>0</xdr:row>
      <xdr:rowOff>35502</xdr:rowOff>
    </xdr:from>
    <xdr:to>
      <xdr:col>1</xdr:col>
      <xdr:colOff>614796</xdr:colOff>
      <xdr:row>1</xdr:row>
      <xdr:rowOff>225136</xdr:rowOff>
    </xdr:to>
    <xdr:sp macro="" textlink="">
      <xdr:nvSpPr>
        <xdr:cNvPr id="3" name="Rectangle 9"/>
        <xdr:cNvSpPr>
          <a:spLocks noChangeArrowheads="1"/>
        </xdr:cNvSpPr>
      </xdr:nvSpPr>
      <xdr:spPr bwMode="auto">
        <a:xfrm>
          <a:off x="3859" y="35502"/>
          <a:ext cx="1520142" cy="4407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商  業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0</xdr:colOff>
      <xdr:row>5</xdr:row>
      <xdr:rowOff>38100</xdr:rowOff>
    </xdr:from>
    <xdr:to>
      <xdr:col>7</xdr:col>
      <xdr:colOff>2619375</xdr:colOff>
      <xdr:row>29</xdr:row>
      <xdr:rowOff>47625</xdr:rowOff>
    </xdr:to>
    <xdr:graphicFrame macro="">
      <xdr:nvGraphicFramePr>
        <xdr:cNvPr id="3167422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11</xdr:col>
      <xdr:colOff>104775</xdr:colOff>
      <xdr:row>48</xdr:row>
      <xdr:rowOff>0</xdr:rowOff>
    </xdr:to>
    <xdr:graphicFrame macro="">
      <xdr:nvGraphicFramePr>
        <xdr:cNvPr id="14526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</xdr:row>
      <xdr:rowOff>28575</xdr:rowOff>
    </xdr:from>
    <xdr:to>
      <xdr:col>9</xdr:col>
      <xdr:colOff>485775</xdr:colOff>
      <xdr:row>23</xdr:row>
      <xdr:rowOff>142875</xdr:rowOff>
    </xdr:to>
    <xdr:graphicFrame macro="">
      <xdr:nvGraphicFramePr>
        <xdr:cNvPr id="14526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26</xdr:row>
      <xdr:rowOff>76200</xdr:rowOff>
    </xdr:from>
    <xdr:to>
      <xdr:col>9</xdr:col>
      <xdr:colOff>495300</xdr:colOff>
      <xdr:row>54</xdr:row>
      <xdr:rowOff>28575</xdr:rowOff>
    </xdr:to>
    <xdr:graphicFrame macro="">
      <xdr:nvGraphicFramePr>
        <xdr:cNvPr id="14526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0</xdr:row>
      <xdr:rowOff>28575</xdr:rowOff>
    </xdr:from>
    <xdr:to>
      <xdr:col>2</xdr:col>
      <xdr:colOff>66675</xdr:colOff>
      <xdr:row>1</xdr:row>
      <xdr:rowOff>238125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47625" y="28575"/>
          <a:ext cx="19240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住宅環境</a:t>
          </a:r>
          <a:endParaRPr lang="ja-JP" altLang="en-US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I14"/>
  <sheetViews>
    <sheetView tabSelected="1" view="pageBreakPreview" zoomScale="70" zoomScaleNormal="100" zoomScaleSheetLayoutView="70" workbookViewId="0">
      <selection activeCell="G51" sqref="G51"/>
    </sheetView>
  </sheetViews>
  <sheetFormatPr defaultRowHeight="13.5" x14ac:dyDescent="0.15"/>
  <cols>
    <col min="1" max="9" width="10" customWidth="1"/>
  </cols>
  <sheetData>
    <row r="14" spans="1:9" ht="28.5" customHeight="1" x14ac:dyDescent="0.3">
      <c r="A14" s="373" t="s">
        <v>118</v>
      </c>
      <c r="B14" s="373"/>
      <c r="C14" s="373"/>
      <c r="D14" s="373"/>
      <c r="E14" s="373"/>
      <c r="F14" s="373"/>
      <c r="G14" s="373"/>
      <c r="H14" s="373"/>
      <c r="I14" s="373"/>
    </row>
  </sheetData>
  <mergeCells count="1">
    <mergeCell ref="A14:I14"/>
  </mergeCells>
  <phoneticPr fontId="3"/>
  <pageMargins left="0.59055118110236227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view="pageBreakPreview" zoomScaleNormal="100" zoomScaleSheetLayoutView="100" workbookViewId="0">
      <selection activeCell="G51" sqref="G51"/>
    </sheetView>
  </sheetViews>
  <sheetFormatPr defaultRowHeight="14.25" x14ac:dyDescent="0.15"/>
  <cols>
    <col min="1" max="1" width="16" style="242" bestFit="1" customWidth="1"/>
    <col min="2" max="7" width="9" style="242"/>
    <col min="8" max="8" width="10.875" style="242" customWidth="1"/>
    <col min="9" max="9" width="9" style="242"/>
    <col min="10" max="10" width="7.125" style="242" customWidth="1"/>
    <col min="11" max="11" width="2.625" style="242" customWidth="1"/>
    <col min="12" max="12" width="7" style="242" bestFit="1" customWidth="1"/>
    <col min="13" max="16" width="8.125" style="242" customWidth="1"/>
    <col min="17" max="16384" width="9" style="242"/>
  </cols>
  <sheetData>
    <row r="1" spans="1:16" s="241" customFormat="1" ht="20.100000000000001" customHeight="1" x14ac:dyDescent="0.25">
      <c r="A1" s="240"/>
    </row>
    <row r="2" spans="1:16" s="241" customFormat="1" ht="20.100000000000001" customHeight="1" x14ac:dyDescent="0.25">
      <c r="A2" s="240"/>
    </row>
    <row r="3" spans="1:16" s="241" customFormat="1" ht="17.25" customHeight="1" x14ac:dyDescent="0.25">
      <c r="A3" s="240"/>
    </row>
    <row r="4" spans="1:16" ht="14.25" customHeight="1" x14ac:dyDescent="0.15"/>
    <row r="5" spans="1:16" ht="14.25" customHeight="1" x14ac:dyDescent="0.2">
      <c r="B5" s="427"/>
      <c r="C5" s="427"/>
      <c r="D5" s="427"/>
      <c r="E5" s="427"/>
      <c r="F5" s="427"/>
      <c r="G5" s="427"/>
      <c r="H5" s="427"/>
      <c r="I5" s="427"/>
      <c r="J5" s="427"/>
      <c r="K5" s="427"/>
    </row>
    <row r="6" spans="1:16" ht="14.25" customHeight="1" x14ac:dyDescent="0.2">
      <c r="F6" s="244"/>
    </row>
    <row r="7" spans="1:16" s="245" customFormat="1" ht="14.25" customHeight="1" x14ac:dyDescent="0.15">
      <c r="K7" s="246"/>
    </row>
    <row r="8" spans="1:16" ht="14.25" customHeight="1" x14ac:dyDescent="0.15">
      <c r="L8" s="428"/>
      <c r="M8" s="424" t="s">
        <v>187</v>
      </c>
      <c r="N8" s="430" t="s">
        <v>188</v>
      </c>
      <c r="O8" s="424" t="s">
        <v>189</v>
      </c>
      <c r="P8" s="424" t="s">
        <v>190</v>
      </c>
    </row>
    <row r="9" spans="1:16" ht="14.25" customHeight="1" x14ac:dyDescent="0.15">
      <c r="L9" s="429"/>
      <c r="M9" s="425"/>
      <c r="N9" s="431"/>
      <c r="O9" s="425"/>
      <c r="P9" s="425"/>
    </row>
    <row r="10" spans="1:16" ht="14.25" customHeight="1" x14ac:dyDescent="0.15">
      <c r="L10" s="247" t="s">
        <v>191</v>
      </c>
      <c r="M10" s="248">
        <v>40323</v>
      </c>
      <c r="N10" s="248">
        <v>1584</v>
      </c>
      <c r="O10" s="248">
        <v>20927</v>
      </c>
      <c r="P10" s="248">
        <v>2463</v>
      </c>
    </row>
    <row r="11" spans="1:16" ht="14.25" customHeight="1" x14ac:dyDescent="0.15">
      <c r="L11" s="247" t="s">
        <v>192</v>
      </c>
      <c r="M11" s="248">
        <v>43006</v>
      </c>
      <c r="N11" s="248">
        <v>1642</v>
      </c>
      <c r="O11" s="248">
        <v>26593</v>
      </c>
      <c r="P11" s="248">
        <v>2614</v>
      </c>
    </row>
    <row r="12" spans="1:16" ht="14.25" customHeight="1" x14ac:dyDescent="0.15">
      <c r="A12" s="249"/>
      <c r="L12" s="247" t="s">
        <v>193</v>
      </c>
      <c r="M12" s="248">
        <v>45397</v>
      </c>
      <c r="N12" s="248">
        <v>1535</v>
      </c>
      <c r="O12" s="248">
        <v>28321</v>
      </c>
      <c r="P12" s="248">
        <v>3247</v>
      </c>
    </row>
    <row r="13" spans="1:16" ht="14.25" customHeight="1" x14ac:dyDescent="0.15">
      <c r="A13" s="250"/>
      <c r="L13" s="247" t="s">
        <v>263</v>
      </c>
      <c r="M13" s="248">
        <v>47542</v>
      </c>
      <c r="N13" s="248">
        <v>1340</v>
      </c>
      <c r="O13" s="248">
        <v>31041</v>
      </c>
      <c r="P13" s="248">
        <v>2273</v>
      </c>
    </row>
    <row r="14" spans="1:16" ht="14.25" customHeight="1" x14ac:dyDescent="0.15">
      <c r="A14" s="250"/>
    </row>
    <row r="15" spans="1:16" ht="14.25" customHeight="1" x14ac:dyDescent="0.15">
      <c r="A15" s="250"/>
    </row>
    <row r="16" spans="1:16" ht="14.25" customHeight="1" x14ac:dyDescent="0.15">
      <c r="A16" s="250"/>
    </row>
    <row r="17" spans="1:28" ht="14.25" customHeight="1" x14ac:dyDescent="0.15">
      <c r="A17" s="250"/>
    </row>
    <row r="18" spans="1:28" ht="14.25" customHeight="1" x14ac:dyDescent="0.15">
      <c r="A18" s="250"/>
    </row>
    <row r="19" spans="1:28" ht="14.25" customHeight="1" x14ac:dyDescent="0.15">
      <c r="A19" s="250"/>
    </row>
    <row r="20" spans="1:28" ht="14.25" customHeight="1" x14ac:dyDescent="0.15">
      <c r="A20" s="251"/>
    </row>
    <row r="21" spans="1:28" ht="14.25" customHeight="1" x14ac:dyDescent="0.15">
      <c r="A21" s="251"/>
    </row>
    <row r="22" spans="1:28" ht="14.25" customHeight="1" x14ac:dyDescent="0.15">
      <c r="A22" s="249"/>
    </row>
    <row r="23" spans="1:28" x14ac:dyDescent="0.15">
      <c r="A23" s="250"/>
    </row>
    <row r="26" spans="1:28" x14ac:dyDescent="0.15">
      <c r="A26" s="251"/>
    </row>
    <row r="27" spans="1:28" x14ac:dyDescent="0.15">
      <c r="A27" s="250"/>
    </row>
    <row r="28" spans="1:28" ht="17.25" customHeight="1" x14ac:dyDescent="0.15"/>
    <row r="29" spans="1:28" ht="14.25" customHeight="1" x14ac:dyDescent="0.15">
      <c r="L29" s="257"/>
      <c r="M29" s="257"/>
      <c r="N29" s="257"/>
      <c r="O29" s="257"/>
      <c r="P29" s="257"/>
      <c r="Q29" s="257"/>
      <c r="R29" s="257"/>
      <c r="S29" s="257"/>
      <c r="U29" s="422" t="s">
        <v>278</v>
      </c>
      <c r="V29" s="422"/>
      <c r="W29" s="422"/>
      <c r="X29" s="422"/>
      <c r="Y29" s="422"/>
      <c r="Z29" s="422"/>
    </row>
    <row r="30" spans="1:28" x14ac:dyDescent="0.15">
      <c r="A30" s="251"/>
      <c r="L30" s="257"/>
      <c r="M30" s="257"/>
      <c r="N30" s="257"/>
      <c r="O30" s="257"/>
      <c r="P30" s="257"/>
      <c r="Q30" s="257"/>
      <c r="R30" s="257"/>
      <c r="S30" s="257"/>
      <c r="U30" s="422"/>
      <c r="V30" s="422"/>
      <c r="W30" s="422"/>
      <c r="X30" s="422"/>
      <c r="Y30" s="422"/>
      <c r="Z30" s="422"/>
    </row>
    <row r="31" spans="1:28" x14ac:dyDescent="0.15">
      <c r="A31" s="251"/>
      <c r="L31" s="310"/>
      <c r="M31" s="310"/>
      <c r="N31" s="310"/>
      <c r="O31" s="310"/>
      <c r="P31" s="310"/>
      <c r="Q31" s="310"/>
      <c r="R31" s="310"/>
      <c r="S31" s="311"/>
      <c r="U31" s="423"/>
      <c r="V31" s="423"/>
      <c r="W31" s="423"/>
      <c r="X31" s="423"/>
      <c r="Y31" s="423"/>
      <c r="Z31" s="423"/>
    </row>
    <row r="32" spans="1:28" ht="31.5" customHeight="1" x14ac:dyDescent="0.15">
      <c r="L32" s="252"/>
      <c r="M32" s="231" t="s">
        <v>194</v>
      </c>
      <c r="N32" s="231" t="s">
        <v>195</v>
      </c>
      <c r="O32" s="253" t="s">
        <v>196</v>
      </c>
      <c r="P32" s="253" t="s">
        <v>197</v>
      </c>
      <c r="Q32" s="253" t="s">
        <v>198</v>
      </c>
      <c r="R32" s="253" t="s">
        <v>199</v>
      </c>
      <c r="S32" s="254" t="s">
        <v>200</v>
      </c>
      <c r="U32" s="252"/>
      <c r="V32" s="231" t="s">
        <v>194</v>
      </c>
      <c r="W32" s="231" t="s">
        <v>195</v>
      </c>
      <c r="X32" s="253" t="s">
        <v>196</v>
      </c>
      <c r="Y32" s="253" t="s">
        <v>197</v>
      </c>
      <c r="Z32" s="253" t="s">
        <v>198</v>
      </c>
      <c r="AA32" s="253" t="s">
        <v>199</v>
      </c>
      <c r="AB32" s="254" t="s">
        <v>200</v>
      </c>
    </row>
    <row r="33" spans="1:28" ht="27" x14ac:dyDescent="0.15">
      <c r="L33" s="247" t="s">
        <v>191</v>
      </c>
      <c r="M33" s="255">
        <v>41562</v>
      </c>
      <c r="N33" s="255">
        <v>1164</v>
      </c>
      <c r="O33" s="255">
        <v>10438</v>
      </c>
      <c r="P33" s="255">
        <v>9489</v>
      </c>
      <c r="Q33" s="255">
        <v>1788</v>
      </c>
      <c r="R33" s="255">
        <v>755</v>
      </c>
      <c r="S33" s="255">
        <v>101</v>
      </c>
      <c r="U33" s="247" t="s">
        <v>191</v>
      </c>
      <c r="V33" s="255">
        <v>41562</v>
      </c>
      <c r="W33" s="255">
        <v>1164</v>
      </c>
      <c r="X33" s="255">
        <v>10438</v>
      </c>
      <c r="Y33" s="255">
        <v>9489</v>
      </c>
      <c r="Z33" s="255">
        <v>1788</v>
      </c>
      <c r="AA33" s="255">
        <v>755</v>
      </c>
      <c r="AB33" s="255">
        <v>101</v>
      </c>
    </row>
    <row r="34" spans="1:28" ht="27" x14ac:dyDescent="0.15">
      <c r="A34" s="251"/>
      <c r="L34" s="247" t="s">
        <v>192</v>
      </c>
      <c r="M34" s="255">
        <v>43857</v>
      </c>
      <c r="N34" s="255">
        <v>1290</v>
      </c>
      <c r="O34" s="255">
        <v>12466</v>
      </c>
      <c r="P34" s="255">
        <v>12777</v>
      </c>
      <c r="Q34" s="255">
        <v>2721</v>
      </c>
      <c r="R34" s="255">
        <v>1291</v>
      </c>
      <c r="S34" s="255">
        <v>83</v>
      </c>
      <c r="U34" s="247" t="s">
        <v>192</v>
      </c>
      <c r="V34" s="255">
        <v>43857</v>
      </c>
      <c r="W34" s="255">
        <v>1290</v>
      </c>
      <c r="X34" s="255">
        <v>12466</v>
      </c>
      <c r="Y34" s="255">
        <v>12777</v>
      </c>
      <c r="Z34" s="255">
        <v>2721</v>
      </c>
      <c r="AA34" s="255">
        <v>1291</v>
      </c>
      <c r="AB34" s="255">
        <v>83</v>
      </c>
    </row>
    <row r="35" spans="1:28" ht="27" x14ac:dyDescent="0.15">
      <c r="L35" s="247" t="s">
        <v>193</v>
      </c>
      <c r="M35" s="255">
        <v>44940</v>
      </c>
      <c r="N35" s="255">
        <v>1194</v>
      </c>
      <c r="O35" s="255">
        <v>12644</v>
      </c>
      <c r="P35" s="255">
        <v>14357</v>
      </c>
      <c r="Q35" s="255">
        <v>3255</v>
      </c>
      <c r="R35" s="255">
        <v>1992</v>
      </c>
      <c r="S35" s="255">
        <v>117</v>
      </c>
      <c r="U35" s="247" t="s">
        <v>193</v>
      </c>
      <c r="V35" s="255">
        <v>44940</v>
      </c>
      <c r="W35" s="255">
        <v>1194</v>
      </c>
      <c r="X35" s="255">
        <v>12644</v>
      </c>
      <c r="Y35" s="255">
        <v>14357</v>
      </c>
      <c r="Z35" s="255">
        <v>3255</v>
      </c>
      <c r="AA35" s="255">
        <v>1992</v>
      </c>
      <c r="AB35" s="255">
        <v>117</v>
      </c>
    </row>
    <row r="36" spans="1:28" ht="27" x14ac:dyDescent="0.15">
      <c r="L36" s="247" t="s">
        <v>263</v>
      </c>
      <c r="M36" s="255">
        <v>46643</v>
      </c>
      <c r="N36" s="255">
        <v>1326</v>
      </c>
      <c r="O36" s="255">
        <v>12897</v>
      </c>
      <c r="P36" s="255">
        <v>15251</v>
      </c>
      <c r="Q36" s="255">
        <v>3731</v>
      </c>
      <c r="R36" s="255">
        <v>2242</v>
      </c>
      <c r="S36" s="255">
        <v>106</v>
      </c>
      <c r="U36" s="247" t="s">
        <v>263</v>
      </c>
      <c r="V36" s="255"/>
      <c r="W36" s="255"/>
      <c r="X36" s="255"/>
      <c r="Y36" s="255"/>
      <c r="Z36" s="255"/>
      <c r="AA36" s="255"/>
      <c r="AB36" s="255">
        <v>112</v>
      </c>
    </row>
    <row r="38" spans="1:28" ht="15.75" customHeight="1" x14ac:dyDescent="0.15"/>
    <row r="39" spans="1:28" ht="14.25" customHeight="1" x14ac:dyDescent="0.2">
      <c r="B39" s="243"/>
      <c r="C39" s="243"/>
      <c r="D39" s="243"/>
      <c r="E39" s="243"/>
      <c r="F39" s="243"/>
      <c r="G39" s="243"/>
      <c r="H39" s="243"/>
      <c r="I39" s="243"/>
    </row>
    <row r="40" spans="1:28" ht="14.25" customHeight="1" x14ac:dyDescent="0.2">
      <c r="E40" s="256"/>
      <c r="L40" s="257"/>
    </row>
    <row r="41" spans="1:28" ht="14.25" customHeight="1" x14ac:dyDescent="0.15"/>
    <row r="42" spans="1:28" ht="14.25" customHeight="1" x14ac:dyDescent="0.15"/>
    <row r="43" spans="1:28" ht="14.25" customHeight="1" x14ac:dyDescent="0.15"/>
    <row r="44" spans="1:28" ht="14.25" customHeight="1" x14ac:dyDescent="0.15"/>
    <row r="45" spans="1:28" ht="27.75" customHeight="1" x14ac:dyDescent="0.15"/>
    <row r="46" spans="1:28" ht="27.75" customHeight="1" x14ac:dyDescent="0.15"/>
    <row r="47" spans="1:28" ht="21" x14ac:dyDescent="0.2">
      <c r="J47" s="243"/>
      <c r="K47" s="243"/>
    </row>
    <row r="48" spans="1:28" ht="5.0999999999999996" customHeight="1" x14ac:dyDescent="0.15"/>
    <row r="53" spans="1:19" x14ac:dyDescent="0.15">
      <c r="L53" s="258"/>
      <c r="M53" s="258"/>
      <c r="N53" s="258"/>
      <c r="O53" s="258"/>
      <c r="P53" s="258"/>
      <c r="Q53" s="258"/>
      <c r="R53" s="258"/>
      <c r="S53" s="258"/>
    </row>
    <row r="54" spans="1:19" s="258" customFormat="1" x14ac:dyDescent="0.15">
      <c r="A54" s="259"/>
      <c r="I54" s="225" t="s">
        <v>201</v>
      </c>
      <c r="L54" s="242"/>
      <c r="M54" s="242"/>
      <c r="N54" s="242"/>
      <c r="O54" s="242"/>
      <c r="P54" s="242"/>
      <c r="Q54" s="242"/>
      <c r="R54" s="242"/>
      <c r="S54" s="242"/>
    </row>
    <row r="55" spans="1:19" x14ac:dyDescent="0.15">
      <c r="L55" s="224"/>
      <c r="M55" s="224"/>
      <c r="N55" s="224"/>
      <c r="O55" s="224"/>
      <c r="P55" s="224"/>
      <c r="Q55" s="224"/>
      <c r="R55" s="224"/>
      <c r="S55" s="224"/>
    </row>
    <row r="56" spans="1:19" s="224" customFormat="1" x14ac:dyDescent="0.15">
      <c r="A56" s="426" t="s">
        <v>279</v>
      </c>
      <c r="B56" s="426"/>
      <c r="C56" s="426"/>
      <c r="D56" s="426"/>
      <c r="E56" s="426"/>
      <c r="F56" s="426"/>
      <c r="G56" s="426"/>
      <c r="H56" s="239" t="s">
        <v>201</v>
      </c>
      <c r="L56" s="242"/>
      <c r="M56" s="242"/>
      <c r="N56" s="242"/>
      <c r="O56" s="242"/>
      <c r="P56" s="242"/>
      <c r="Q56" s="242"/>
      <c r="R56" s="242"/>
      <c r="S56" s="242"/>
    </row>
    <row r="57" spans="1:19" x14ac:dyDescent="0.15">
      <c r="A57" s="426"/>
      <c r="B57" s="426"/>
      <c r="C57" s="426"/>
      <c r="D57" s="426"/>
      <c r="E57" s="426"/>
      <c r="F57" s="426"/>
      <c r="G57" s="426"/>
    </row>
    <row r="58" spans="1:19" x14ac:dyDescent="0.15">
      <c r="J58" s="169"/>
      <c r="K58" s="169"/>
    </row>
    <row r="59" spans="1:19" x14ac:dyDescent="0.15">
      <c r="J59" s="169"/>
      <c r="K59" s="169"/>
    </row>
  </sheetData>
  <mergeCells count="9">
    <mergeCell ref="B5:K5"/>
    <mergeCell ref="L8:L9"/>
    <mergeCell ref="M8:M9"/>
    <mergeCell ref="N8:N9"/>
    <mergeCell ref="U29:Z31"/>
    <mergeCell ref="O8:O9"/>
    <mergeCell ref="P8:P9"/>
    <mergeCell ref="A56:G56"/>
    <mergeCell ref="A57:G57"/>
  </mergeCells>
  <phoneticPr fontId="3"/>
  <pageMargins left="0.75" right="0.66" top="0.56999999999999995" bottom="0.49" header="0.51200000000000001" footer="0.51200000000000001"/>
  <pageSetup paperSize="9" scale="92" orientation="portrait" r:id="rId1"/>
  <headerFooter alignWithMargins="0"/>
  <colBreaks count="2" manualBreakCount="2">
    <brk id="10" max="47" man="1"/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231"/>
  <sheetViews>
    <sheetView defaultGridColor="0" view="pageBreakPreview" colorId="22" zoomScaleNormal="100" zoomScaleSheetLayoutView="100" workbookViewId="0">
      <selection activeCell="G51" sqref="G51"/>
    </sheetView>
  </sheetViews>
  <sheetFormatPr defaultColWidth="8.75" defaultRowHeight="12" x14ac:dyDescent="0.15"/>
  <cols>
    <col min="1" max="2" width="7.625" style="262" customWidth="1"/>
    <col min="3" max="3" width="8.75" style="262" customWidth="1"/>
    <col min="4" max="11" width="8.75" style="262"/>
    <col min="12" max="12" width="4.625" style="262" customWidth="1"/>
    <col min="13" max="13" width="8.75" style="262"/>
    <col min="14" max="14" width="10.375" style="262" bestFit="1" customWidth="1"/>
    <col min="15" max="17" width="9.125" style="262" bestFit="1" customWidth="1"/>
    <col min="18" max="18" width="8.5" style="262" bestFit="1" customWidth="1"/>
    <col min="19" max="21" width="9.125" style="262" bestFit="1" customWidth="1"/>
    <col min="22" max="27" width="8.625" style="262" bestFit="1" customWidth="1"/>
    <col min="28" max="28" width="8.625" style="262" customWidth="1"/>
    <col min="29" max="29" width="8.625" style="262" bestFit="1" customWidth="1"/>
    <col min="30" max="16384" width="8.75" style="262"/>
  </cols>
  <sheetData>
    <row r="1" spans="1:19" ht="20.100000000000001" customHeight="1" x14ac:dyDescent="0.3">
      <c r="A1" s="436"/>
      <c r="B1" s="436"/>
      <c r="C1" s="260"/>
      <c r="D1" s="261"/>
      <c r="E1" s="261"/>
    </row>
    <row r="2" spans="1:19" ht="20.100000000000001" customHeight="1" x14ac:dyDescent="0.3">
      <c r="A2" s="349"/>
      <c r="B2" s="349"/>
      <c r="C2" s="260"/>
      <c r="D2" s="261"/>
      <c r="E2" s="261"/>
    </row>
    <row r="3" spans="1:19" ht="18" customHeight="1" x14ac:dyDescent="0.3">
      <c r="A3" s="349"/>
      <c r="B3" s="349"/>
      <c r="C3" s="260"/>
      <c r="D3" s="261"/>
      <c r="E3" s="261"/>
    </row>
    <row r="4" spans="1:19" ht="14.25" customHeight="1" x14ac:dyDescent="0.15"/>
    <row r="5" spans="1:19" ht="24" customHeight="1" x14ac:dyDescent="0.2">
      <c r="A5" s="437"/>
      <c r="B5" s="437"/>
      <c r="C5" s="437"/>
      <c r="D5" s="437"/>
      <c r="E5" s="437"/>
      <c r="F5" s="437"/>
      <c r="G5" s="437"/>
      <c r="H5" s="437"/>
      <c r="I5" s="437"/>
      <c r="J5" s="437"/>
      <c r="K5" s="263"/>
      <c r="L5" s="263"/>
      <c r="M5" s="263"/>
    </row>
    <row r="6" spans="1:19" ht="24" customHeight="1" x14ac:dyDescent="0.2">
      <c r="B6" s="264"/>
    </row>
    <row r="7" spans="1:19" ht="24" customHeight="1" x14ac:dyDescent="0.15"/>
    <row r="8" spans="1:19" ht="18" customHeight="1" x14ac:dyDescent="0.15"/>
    <row r="9" spans="1:19" ht="32.25" customHeight="1" x14ac:dyDescent="0.15">
      <c r="O9" s="265" t="s">
        <v>202</v>
      </c>
      <c r="P9" s="265" t="s">
        <v>203</v>
      </c>
      <c r="Q9" s="265" t="s">
        <v>204</v>
      </c>
      <c r="R9" s="265" t="s">
        <v>205</v>
      </c>
      <c r="S9" s="265" t="s">
        <v>264</v>
      </c>
    </row>
    <row r="10" spans="1:19" ht="14.25" customHeight="1" x14ac:dyDescent="0.15">
      <c r="N10" s="266" t="s">
        <v>206</v>
      </c>
      <c r="O10" s="267">
        <v>8264</v>
      </c>
      <c r="P10" s="267">
        <v>6777</v>
      </c>
      <c r="Q10" s="268">
        <v>6312</v>
      </c>
      <c r="R10" s="268">
        <v>4631</v>
      </c>
      <c r="S10" s="268">
        <v>4114</v>
      </c>
    </row>
    <row r="11" spans="1:19" x14ac:dyDescent="0.15">
      <c r="N11" s="266" t="s">
        <v>207</v>
      </c>
      <c r="O11" s="267">
        <v>30628</v>
      </c>
      <c r="P11" s="267">
        <v>29146</v>
      </c>
      <c r="Q11" s="268">
        <v>29205</v>
      </c>
      <c r="R11" s="268">
        <v>27432</v>
      </c>
      <c r="S11" s="268">
        <v>27355</v>
      </c>
    </row>
    <row r="12" spans="1:19" x14ac:dyDescent="0.15">
      <c r="N12" s="266" t="s">
        <v>208</v>
      </c>
      <c r="O12" s="267">
        <v>43665</v>
      </c>
      <c r="P12" s="267">
        <v>49413</v>
      </c>
      <c r="Q12" s="268">
        <v>53588</v>
      </c>
      <c r="R12" s="268">
        <v>54374</v>
      </c>
      <c r="S12" s="268">
        <v>55482</v>
      </c>
    </row>
    <row r="13" spans="1:19" x14ac:dyDescent="0.15">
      <c r="S13" s="269"/>
    </row>
    <row r="19" spans="1:21" x14ac:dyDescent="0.15">
      <c r="Q19" s="262" t="s">
        <v>209</v>
      </c>
    </row>
    <row r="20" spans="1:21" x14ac:dyDescent="0.15">
      <c r="U20" s="270"/>
    </row>
    <row r="21" spans="1:21" x14ac:dyDescent="0.15">
      <c r="U21" s="270"/>
    </row>
    <row r="22" spans="1:21" x14ac:dyDescent="0.15">
      <c r="U22" s="270"/>
    </row>
    <row r="23" spans="1:21" x14ac:dyDescent="0.15">
      <c r="U23" s="270"/>
    </row>
    <row r="24" spans="1:21" x14ac:dyDescent="0.15">
      <c r="U24" s="270"/>
    </row>
    <row r="25" spans="1:21" x14ac:dyDescent="0.15">
      <c r="U25" s="270"/>
    </row>
    <row r="26" spans="1:21" x14ac:dyDescent="0.15">
      <c r="U26" s="270"/>
    </row>
    <row r="27" spans="1:21" x14ac:dyDescent="0.15">
      <c r="U27" s="270"/>
    </row>
    <row r="28" spans="1:21" ht="12" customHeight="1" x14ac:dyDescent="0.15">
      <c r="U28" s="270"/>
    </row>
    <row r="29" spans="1:21" x14ac:dyDescent="0.15">
      <c r="A29" s="438" t="s">
        <v>252</v>
      </c>
      <c r="B29" s="438"/>
      <c r="C29" s="438"/>
      <c r="D29" s="438"/>
      <c r="E29" s="438"/>
      <c r="F29" s="438"/>
      <c r="G29" s="438"/>
      <c r="H29" s="439" t="s">
        <v>276</v>
      </c>
      <c r="I29" s="439"/>
      <c r="J29" s="439"/>
      <c r="K29" s="439"/>
      <c r="U29" s="270"/>
    </row>
    <row r="30" spans="1:21" x14ac:dyDescent="0.15">
      <c r="A30" s="342"/>
      <c r="B30" s="342"/>
      <c r="C30" s="342"/>
      <c r="D30" s="342"/>
      <c r="E30" s="342"/>
      <c r="F30" s="342"/>
      <c r="G30" s="342"/>
      <c r="H30" s="343"/>
      <c r="I30" s="343"/>
      <c r="J30" s="343"/>
      <c r="K30" s="343"/>
      <c r="U30" s="270"/>
    </row>
    <row r="31" spans="1:21" ht="18" customHeight="1" x14ac:dyDescent="0.15">
      <c r="A31" s="271"/>
    </row>
    <row r="32" spans="1:21" ht="21.75" x14ac:dyDescent="0.25">
      <c r="A32" s="440" t="s">
        <v>304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41"/>
      <c r="L32" s="272"/>
      <c r="M32" s="272"/>
    </row>
    <row r="33" spans="4:21" ht="17.25" x14ac:dyDescent="0.2">
      <c r="D33" s="273"/>
      <c r="H33" s="273"/>
      <c r="I33" s="273"/>
      <c r="N33" s="274"/>
      <c r="O33" s="442" t="s">
        <v>210</v>
      </c>
      <c r="P33" s="442"/>
      <c r="Q33" s="442"/>
      <c r="R33" s="276"/>
      <c r="S33" s="432" t="s">
        <v>211</v>
      </c>
      <c r="T33" s="432"/>
      <c r="U33" s="433"/>
    </row>
    <row r="34" spans="4:21" x14ac:dyDescent="0.15">
      <c r="N34" s="274"/>
      <c r="O34" s="274" t="s">
        <v>212</v>
      </c>
      <c r="P34" s="274" t="s">
        <v>213</v>
      </c>
      <c r="Q34" s="274" t="s">
        <v>214</v>
      </c>
      <c r="R34" s="274"/>
      <c r="S34" s="274" t="s">
        <v>212</v>
      </c>
      <c r="T34" s="274" t="s">
        <v>213</v>
      </c>
      <c r="U34" s="274" t="s">
        <v>214</v>
      </c>
    </row>
    <row r="35" spans="4:21" ht="15" customHeight="1" x14ac:dyDescent="0.15">
      <c r="N35" s="277" t="s">
        <v>215</v>
      </c>
      <c r="O35" s="278">
        <v>4</v>
      </c>
      <c r="P35" s="278">
        <v>239</v>
      </c>
      <c r="Q35" s="279">
        <v>651</v>
      </c>
      <c r="R35" s="277" t="s">
        <v>215</v>
      </c>
      <c r="S35" s="278">
        <v>3</v>
      </c>
      <c r="T35" s="278">
        <v>83</v>
      </c>
      <c r="U35" s="278">
        <v>591</v>
      </c>
    </row>
    <row r="36" spans="4:21" ht="15" customHeight="1" x14ac:dyDescent="0.15">
      <c r="N36" s="277" t="s">
        <v>216</v>
      </c>
      <c r="O36" s="278">
        <v>39</v>
      </c>
      <c r="P36" s="278">
        <v>1135</v>
      </c>
      <c r="Q36" s="279">
        <v>2702</v>
      </c>
      <c r="R36" s="277" t="s">
        <v>216</v>
      </c>
      <c r="S36" s="278">
        <v>7</v>
      </c>
      <c r="T36" s="278">
        <v>478</v>
      </c>
      <c r="U36" s="278">
        <v>2442</v>
      </c>
    </row>
    <row r="37" spans="4:21" ht="15" customHeight="1" x14ac:dyDescent="0.15">
      <c r="N37" s="277" t="s">
        <v>217</v>
      </c>
      <c r="O37" s="278">
        <v>48</v>
      </c>
      <c r="P37" s="278">
        <v>1852</v>
      </c>
      <c r="Q37" s="279">
        <v>1965</v>
      </c>
      <c r="R37" s="277" t="s">
        <v>217</v>
      </c>
      <c r="S37" s="278">
        <v>13</v>
      </c>
      <c r="T37" s="278">
        <v>577</v>
      </c>
      <c r="U37" s="278">
        <v>2520</v>
      </c>
    </row>
    <row r="38" spans="4:21" ht="15" customHeight="1" x14ac:dyDescent="0.15">
      <c r="N38" s="277" t="s">
        <v>218</v>
      </c>
      <c r="O38" s="278">
        <v>54</v>
      </c>
      <c r="P38" s="278">
        <v>2343</v>
      </c>
      <c r="Q38" s="279">
        <v>2317</v>
      </c>
      <c r="R38" s="277" t="s">
        <v>218</v>
      </c>
      <c r="S38" s="278">
        <v>21</v>
      </c>
      <c r="T38" s="278">
        <v>656</v>
      </c>
      <c r="U38" s="278">
        <v>2475</v>
      </c>
    </row>
    <row r="39" spans="4:21" ht="15" customHeight="1" x14ac:dyDescent="0.15">
      <c r="N39" s="277" t="s">
        <v>219</v>
      </c>
      <c r="O39" s="278">
        <v>76</v>
      </c>
      <c r="P39" s="278">
        <v>2587</v>
      </c>
      <c r="Q39" s="279">
        <v>2753</v>
      </c>
      <c r="R39" s="277" t="s">
        <v>219</v>
      </c>
      <c r="S39" s="278">
        <v>42</v>
      </c>
      <c r="T39" s="278">
        <v>783</v>
      </c>
      <c r="U39" s="278">
        <v>2925</v>
      </c>
    </row>
    <row r="40" spans="4:21" ht="15" customHeight="1" x14ac:dyDescent="0.15">
      <c r="N40" s="277" t="s">
        <v>220</v>
      </c>
      <c r="O40" s="278">
        <v>69</v>
      </c>
      <c r="P40" s="278">
        <v>3001</v>
      </c>
      <c r="Q40" s="279">
        <v>3256</v>
      </c>
      <c r="R40" s="277" t="s">
        <v>220</v>
      </c>
      <c r="S40" s="278">
        <v>39</v>
      </c>
      <c r="T40" s="278">
        <v>1019</v>
      </c>
      <c r="U40" s="278">
        <v>3798</v>
      </c>
    </row>
    <row r="41" spans="4:21" ht="15" customHeight="1" x14ac:dyDescent="0.15">
      <c r="N41" s="277" t="s">
        <v>221</v>
      </c>
      <c r="O41" s="278">
        <v>70</v>
      </c>
      <c r="P41" s="278">
        <v>2536</v>
      </c>
      <c r="Q41" s="279">
        <v>2680</v>
      </c>
      <c r="R41" s="277" t="s">
        <v>221</v>
      </c>
      <c r="S41" s="278">
        <v>28</v>
      </c>
      <c r="T41" s="278">
        <v>868</v>
      </c>
      <c r="U41" s="278">
        <v>3444</v>
      </c>
    </row>
    <row r="42" spans="4:21" ht="15" customHeight="1" x14ac:dyDescent="0.15">
      <c r="N42" s="277" t="s">
        <v>222</v>
      </c>
      <c r="O42" s="278">
        <v>68</v>
      </c>
      <c r="P42" s="278">
        <v>2283</v>
      </c>
      <c r="Q42" s="279">
        <v>2540</v>
      </c>
      <c r="R42" s="277" t="s">
        <v>222</v>
      </c>
      <c r="S42" s="278">
        <v>35</v>
      </c>
      <c r="T42" s="278">
        <v>653</v>
      </c>
      <c r="U42" s="278">
        <v>3266</v>
      </c>
    </row>
    <row r="43" spans="4:21" ht="15" customHeight="1" x14ac:dyDescent="0.15">
      <c r="N43" s="277" t="s">
        <v>223</v>
      </c>
      <c r="O43" s="278">
        <v>85</v>
      </c>
      <c r="P43" s="278">
        <v>1787</v>
      </c>
      <c r="Q43" s="279">
        <v>2504</v>
      </c>
      <c r="R43" s="277" t="s">
        <v>223</v>
      </c>
      <c r="S43" s="278">
        <v>76</v>
      </c>
      <c r="T43" s="278">
        <v>552</v>
      </c>
      <c r="U43" s="278">
        <v>2774</v>
      </c>
    </row>
    <row r="44" spans="4:21" ht="15" customHeight="1" x14ac:dyDescent="0.15">
      <c r="N44" s="277" t="s">
        <v>224</v>
      </c>
      <c r="O44" s="278">
        <v>250</v>
      </c>
      <c r="P44" s="278">
        <v>1575</v>
      </c>
      <c r="Q44" s="279">
        <v>2312</v>
      </c>
      <c r="R44" s="277" t="s">
        <v>224</v>
      </c>
      <c r="S44" s="278">
        <v>211</v>
      </c>
      <c r="T44" s="278">
        <v>467</v>
      </c>
      <c r="U44" s="278">
        <v>2111</v>
      </c>
    </row>
    <row r="45" spans="4:21" ht="15" customHeight="1" x14ac:dyDescent="0.15">
      <c r="N45" s="277" t="s">
        <v>225</v>
      </c>
      <c r="O45" s="278">
        <v>534</v>
      </c>
      <c r="P45" s="278">
        <v>866</v>
      </c>
      <c r="Q45" s="279">
        <v>1766</v>
      </c>
      <c r="R45" s="277" t="s">
        <v>225</v>
      </c>
      <c r="S45" s="278">
        <v>353</v>
      </c>
      <c r="T45" s="278">
        <v>327</v>
      </c>
      <c r="U45" s="278">
        <v>1500</v>
      </c>
    </row>
    <row r="46" spans="4:21" ht="15" customHeight="1" x14ac:dyDescent="0.15">
      <c r="N46" s="275" t="s">
        <v>226</v>
      </c>
      <c r="O46" s="278">
        <v>456</v>
      </c>
      <c r="P46" s="278">
        <v>335</v>
      </c>
      <c r="Q46" s="279">
        <v>850</v>
      </c>
      <c r="R46" s="275" t="s">
        <v>226</v>
      </c>
      <c r="S46" s="278">
        <v>294</v>
      </c>
      <c r="T46" s="278">
        <v>146</v>
      </c>
      <c r="U46" s="278">
        <v>547</v>
      </c>
    </row>
    <row r="47" spans="4:21" ht="15" customHeight="1" x14ac:dyDescent="0.15">
      <c r="N47" s="275" t="s">
        <v>227</v>
      </c>
      <c r="O47" s="278">
        <v>337</v>
      </c>
      <c r="P47" s="278">
        <v>92</v>
      </c>
      <c r="Q47" s="279">
        <v>316</v>
      </c>
      <c r="R47" s="275" t="s">
        <v>227</v>
      </c>
      <c r="S47" s="278">
        <v>241</v>
      </c>
      <c r="T47" s="278">
        <v>52</v>
      </c>
      <c r="U47" s="278">
        <v>197</v>
      </c>
    </row>
    <row r="48" spans="4:21" ht="15" customHeight="1" x14ac:dyDescent="0.15">
      <c r="N48" s="275" t="s">
        <v>228</v>
      </c>
      <c r="O48" s="278">
        <v>244</v>
      </c>
      <c r="P48" s="278">
        <v>29</v>
      </c>
      <c r="Q48" s="279">
        <v>123</v>
      </c>
      <c r="R48" s="275" t="s">
        <v>228</v>
      </c>
      <c r="S48" s="278">
        <v>190</v>
      </c>
      <c r="T48" s="278">
        <v>14</v>
      </c>
      <c r="U48" s="278">
        <v>72</v>
      </c>
    </row>
    <row r="49" spans="7:21" ht="15" customHeight="1" x14ac:dyDescent="0.15">
      <c r="N49" s="275" t="s">
        <v>229</v>
      </c>
      <c r="O49" s="280">
        <v>138</v>
      </c>
      <c r="P49" s="280">
        <v>14</v>
      </c>
      <c r="Q49" s="281">
        <v>33</v>
      </c>
      <c r="R49" s="275" t="s">
        <v>229</v>
      </c>
      <c r="S49" s="278">
        <v>89</v>
      </c>
      <c r="T49" s="278">
        <v>6</v>
      </c>
      <c r="U49" s="278">
        <v>52</v>
      </c>
    </row>
    <row r="50" spans="7:21" ht="15" customHeight="1" x14ac:dyDescent="0.15">
      <c r="N50" s="282" t="s">
        <v>230</v>
      </c>
      <c r="O50" s="282">
        <f t="shared" ref="O50:T50" si="0">SUM(O35:O49)</f>
        <v>2472</v>
      </c>
      <c r="P50" s="282">
        <f>SUM(P35:P49)</f>
        <v>20674</v>
      </c>
      <c r="Q50" s="282">
        <f>SUM(Q35:Q49)</f>
        <v>26768</v>
      </c>
      <c r="R50" s="282" t="s">
        <v>230</v>
      </c>
      <c r="S50" s="282">
        <f t="shared" si="0"/>
        <v>1642</v>
      </c>
      <c r="T50" s="282">
        <f t="shared" si="0"/>
        <v>6681</v>
      </c>
      <c r="U50" s="282">
        <f>SUM(U35:U49)</f>
        <v>28714</v>
      </c>
    </row>
    <row r="51" spans="7:21" ht="15" customHeight="1" x14ac:dyDescent="0.15">
      <c r="N51" s="275" t="s">
        <v>231</v>
      </c>
      <c r="O51" s="434">
        <f>SUM(O50:Q50)</f>
        <v>49914</v>
      </c>
      <c r="P51" s="432"/>
      <c r="Q51" s="433"/>
      <c r="R51" s="275" t="s">
        <v>231</v>
      </c>
      <c r="S51" s="434">
        <f>SUM(S50:U50)</f>
        <v>37037</v>
      </c>
      <c r="T51" s="432"/>
      <c r="U51" s="433"/>
    </row>
    <row r="52" spans="7:21" ht="15" customHeight="1" x14ac:dyDescent="0.15"/>
    <row r="53" spans="7:21" ht="15" customHeight="1" x14ac:dyDescent="0.15"/>
    <row r="54" spans="7:21" ht="15" customHeight="1" x14ac:dyDescent="0.15"/>
    <row r="55" spans="7:21" ht="15" customHeight="1" x14ac:dyDescent="0.15"/>
    <row r="56" spans="7:21" ht="15" customHeight="1" x14ac:dyDescent="0.15"/>
    <row r="57" spans="7:21" ht="15" customHeight="1" x14ac:dyDescent="0.15"/>
    <row r="58" spans="7:21" ht="15" customHeight="1" x14ac:dyDescent="0.15">
      <c r="G58" s="435" t="s">
        <v>277</v>
      </c>
      <c r="H58" s="435"/>
      <c r="I58" s="435"/>
      <c r="J58" s="435"/>
      <c r="K58" s="435"/>
      <c r="L58" s="283"/>
      <c r="M58" s="283"/>
    </row>
    <row r="59" spans="7:21" ht="15" customHeight="1" x14ac:dyDescent="0.15"/>
    <row r="60" spans="7:21" ht="15" customHeight="1" x14ac:dyDescent="0.15"/>
    <row r="61" spans="7:21" ht="15" customHeight="1" x14ac:dyDescent="0.15"/>
    <row r="62" spans="7:21" ht="15" customHeight="1" x14ac:dyDescent="0.15"/>
    <row r="63" spans="7:21" ht="15" customHeight="1" x14ac:dyDescent="0.15"/>
    <row r="64" spans="7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</sheetData>
  <mergeCells count="10">
    <mergeCell ref="S33:U33"/>
    <mergeCell ref="O51:Q51"/>
    <mergeCell ref="S51:U51"/>
    <mergeCell ref="G58:K58"/>
    <mergeCell ref="A1:B1"/>
    <mergeCell ref="A5:J5"/>
    <mergeCell ref="A29:G29"/>
    <mergeCell ref="H29:K29"/>
    <mergeCell ref="A32:K32"/>
    <mergeCell ref="O33:Q33"/>
  </mergeCells>
  <phoneticPr fontId="3"/>
  <pageMargins left="0.6692913385826772" right="0.6692913385826772" top="0.74803149606299213" bottom="0.74803149606299213" header="0.27559055118110237" footer="0.1574803149606299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3"/>
  <sheetViews>
    <sheetView view="pageBreakPreview" topLeftCell="G7" zoomScale="85" zoomScaleNormal="100" zoomScaleSheetLayoutView="85" workbookViewId="0">
      <selection activeCell="Q69" sqref="Q69"/>
    </sheetView>
  </sheetViews>
  <sheetFormatPr defaultRowHeight="13.5" x14ac:dyDescent="0.15"/>
  <cols>
    <col min="1" max="1" width="1.625" customWidth="1"/>
    <col min="2" max="2" width="12.625" customWidth="1"/>
    <col min="3" max="11" width="8.125" customWidth="1"/>
    <col min="12" max="12" width="9.625" customWidth="1"/>
    <col min="13" max="13" width="1.625" customWidth="1"/>
    <col min="14" max="14" width="12.625" customWidth="1"/>
    <col min="15" max="21" width="10.375" customWidth="1"/>
    <col min="22" max="22" width="9.625" customWidth="1"/>
  </cols>
  <sheetData>
    <row r="1" ht="20.100000000000001" customHeight="1" x14ac:dyDescent="0.15"/>
    <row r="51" spans="2:22" x14ac:dyDescent="0.15">
      <c r="N51" s="13"/>
      <c r="O51" s="13"/>
      <c r="P51" s="13"/>
      <c r="Q51" s="13"/>
      <c r="R51" s="13"/>
      <c r="S51" s="13"/>
    </row>
    <row r="52" spans="2:22" ht="5.0999999999999996" customHeight="1" x14ac:dyDescent="0.15">
      <c r="N52" s="13"/>
      <c r="O52" s="13"/>
      <c r="P52" s="13"/>
      <c r="Q52" s="13"/>
      <c r="R52" s="13"/>
      <c r="S52" s="13"/>
    </row>
    <row r="53" spans="2:22" ht="30" customHeight="1" x14ac:dyDescent="0.15">
      <c r="B53" s="84" t="s">
        <v>86</v>
      </c>
      <c r="C53" s="85">
        <f t="shared" ref="C53:K53" si="0">SUM(C62:C70)</f>
        <v>93587</v>
      </c>
      <c r="D53" s="85">
        <f t="shared" si="0"/>
        <v>108219</v>
      </c>
      <c r="E53" s="85">
        <f t="shared" si="0"/>
        <v>120871</v>
      </c>
      <c r="F53" s="85">
        <f t="shared" si="0"/>
        <v>131159</v>
      </c>
      <c r="G53" s="85">
        <f t="shared" si="0"/>
        <v>142088</v>
      </c>
      <c r="H53" s="85">
        <f t="shared" si="0"/>
        <v>165153</v>
      </c>
      <c r="I53" s="85">
        <f t="shared" si="0"/>
        <v>175346</v>
      </c>
      <c r="J53" s="85">
        <f t="shared" si="0"/>
        <v>184430</v>
      </c>
      <c r="K53" s="85">
        <f t="shared" si="0"/>
        <v>190135</v>
      </c>
      <c r="N53" s="84" t="s">
        <v>86</v>
      </c>
      <c r="O53" s="85">
        <f t="shared" ref="O53:U53" si="1">SUM(O62:O70)</f>
        <v>182164</v>
      </c>
      <c r="P53" s="85">
        <f t="shared" si="1"/>
        <v>182594</v>
      </c>
      <c r="Q53" s="85">
        <f t="shared" si="1"/>
        <v>183467</v>
      </c>
      <c r="R53" s="85">
        <f t="shared" si="1"/>
        <v>183480</v>
      </c>
      <c r="S53" s="85">
        <f t="shared" si="1"/>
        <v>182853</v>
      </c>
      <c r="T53" s="85">
        <f t="shared" si="1"/>
        <v>183312</v>
      </c>
      <c r="U53" s="85">
        <f t="shared" si="1"/>
        <v>184174</v>
      </c>
    </row>
    <row r="54" spans="2:22" x14ac:dyDescent="0.15">
      <c r="G54" s="393" t="s">
        <v>75</v>
      </c>
      <c r="H54" s="393"/>
      <c r="I54" s="393"/>
      <c r="J54" s="393"/>
      <c r="K54" s="393"/>
      <c r="N54" s="13"/>
      <c r="O54" s="13"/>
      <c r="P54" s="393" t="s">
        <v>76</v>
      </c>
      <c r="Q54" s="393"/>
      <c r="R54" s="393"/>
      <c r="S54" s="393"/>
      <c r="T54" s="393"/>
      <c r="U54" s="393"/>
    </row>
    <row r="55" spans="2:22" ht="7.5" customHeight="1" x14ac:dyDescent="0.15">
      <c r="G55" s="65"/>
      <c r="H55" s="65"/>
      <c r="I55" s="65"/>
      <c r="J55" s="65"/>
      <c r="K55" s="65"/>
      <c r="N55" s="13"/>
      <c r="O55" s="13"/>
      <c r="P55" s="65"/>
      <c r="Q55" s="65"/>
      <c r="R55" s="65"/>
      <c r="S55" s="65"/>
      <c r="T55" s="65"/>
      <c r="U55" s="65"/>
    </row>
    <row r="56" spans="2:22" x14ac:dyDescent="0.15">
      <c r="G56" s="13"/>
      <c r="N56" s="386" t="s">
        <v>96</v>
      </c>
      <c r="O56" s="386"/>
      <c r="P56" s="386"/>
      <c r="Q56" s="386"/>
      <c r="R56" s="386"/>
      <c r="S56" s="386"/>
      <c r="T56" s="386"/>
      <c r="U56" s="386"/>
      <c r="V56" s="386"/>
    </row>
    <row r="57" spans="2:22" x14ac:dyDescent="0.15">
      <c r="F57" s="65"/>
      <c r="L57" s="65"/>
      <c r="N57" s="394" t="s">
        <v>99</v>
      </c>
      <c r="O57" s="394"/>
      <c r="P57" s="394"/>
      <c r="Q57" s="394"/>
      <c r="R57" s="394"/>
      <c r="S57" s="394"/>
      <c r="T57" s="394"/>
      <c r="U57" s="394"/>
      <c r="V57" s="394"/>
    </row>
    <row r="58" spans="2:22" x14ac:dyDescent="0.15">
      <c r="G58" s="393"/>
      <c r="H58" s="393"/>
      <c r="I58" s="393"/>
      <c r="J58" s="393"/>
      <c r="K58" s="393"/>
      <c r="N58" s="394" t="s">
        <v>101</v>
      </c>
      <c r="O58" s="394"/>
      <c r="P58" s="394"/>
      <c r="Q58" s="394"/>
      <c r="R58" s="394"/>
      <c r="S58" s="394"/>
      <c r="T58" s="394"/>
      <c r="U58" s="394"/>
      <c r="V58" s="394"/>
    </row>
    <row r="59" spans="2:22" x14ac:dyDescent="0.15">
      <c r="G59" s="65"/>
      <c r="H59" s="65"/>
      <c r="I59" s="65"/>
      <c r="J59" s="65"/>
      <c r="K59" s="65"/>
      <c r="N59" s="385" t="s">
        <v>110</v>
      </c>
      <c r="O59" s="386"/>
      <c r="P59" s="386"/>
      <c r="Q59" s="386"/>
      <c r="R59" s="386"/>
      <c r="S59" s="386"/>
      <c r="T59" s="386"/>
      <c r="U59" s="386"/>
      <c r="V59" s="386"/>
    </row>
    <row r="60" spans="2:22" ht="24" customHeight="1" x14ac:dyDescent="0.15">
      <c r="N60" s="82"/>
      <c r="O60" s="82"/>
      <c r="P60" s="83"/>
      <c r="Q60" s="83"/>
      <c r="R60" s="83"/>
      <c r="S60" s="83"/>
      <c r="T60" s="83"/>
      <c r="U60" s="83"/>
      <c r="V60" s="83"/>
    </row>
    <row r="61" spans="2:22" ht="24" x14ac:dyDescent="0.15">
      <c r="B61" s="54"/>
      <c r="C61" s="55" t="s">
        <v>65</v>
      </c>
      <c r="D61" s="55" t="s">
        <v>66</v>
      </c>
      <c r="E61" s="55" t="s">
        <v>67</v>
      </c>
      <c r="F61" s="55" t="s">
        <v>68</v>
      </c>
      <c r="G61" s="55" t="s">
        <v>69</v>
      </c>
      <c r="H61" s="55" t="s">
        <v>70</v>
      </c>
      <c r="I61" s="55" t="s">
        <v>71</v>
      </c>
      <c r="J61" s="55" t="s">
        <v>72</v>
      </c>
      <c r="K61" s="55" t="s">
        <v>73</v>
      </c>
      <c r="N61" s="54"/>
      <c r="O61" s="55" t="s">
        <v>104</v>
      </c>
      <c r="P61" s="55" t="s">
        <v>105</v>
      </c>
      <c r="Q61" s="55" t="s">
        <v>106</v>
      </c>
      <c r="R61" s="55" t="s">
        <v>107</v>
      </c>
      <c r="S61" s="55" t="s">
        <v>108</v>
      </c>
      <c r="T61" s="55" t="s">
        <v>111</v>
      </c>
      <c r="U61" s="55" t="s">
        <v>109</v>
      </c>
      <c r="V61" s="65"/>
    </row>
    <row r="62" spans="2:22" x14ac:dyDescent="0.15">
      <c r="B62" s="60" t="s">
        <v>51</v>
      </c>
      <c r="C62" s="64">
        <v>14152</v>
      </c>
      <c r="D62" s="64">
        <v>14160</v>
      </c>
      <c r="E62" s="64">
        <v>13857</v>
      </c>
      <c r="F62" s="64">
        <v>13621</v>
      </c>
      <c r="G62" s="64">
        <v>13002</v>
      </c>
      <c r="H62" s="64">
        <v>12999</v>
      </c>
      <c r="I62" s="64">
        <v>12335</v>
      </c>
      <c r="J62" s="64">
        <v>11747</v>
      </c>
      <c r="K62" s="63">
        <v>10919</v>
      </c>
      <c r="N62" s="60" t="s">
        <v>51</v>
      </c>
      <c r="O62" s="61">
        <v>11767</v>
      </c>
      <c r="P62" s="61">
        <v>11533</v>
      </c>
      <c r="Q62" s="61">
        <v>11326</v>
      </c>
      <c r="R62" s="61">
        <v>11068</v>
      </c>
      <c r="S62" s="61">
        <v>10777</v>
      </c>
      <c r="T62" s="63">
        <v>10559</v>
      </c>
      <c r="U62" s="63">
        <v>10368</v>
      </c>
    </row>
    <row r="63" spans="2:22" x14ac:dyDescent="0.15">
      <c r="B63" s="60" t="s">
        <v>50</v>
      </c>
      <c r="C63" s="64">
        <v>8233</v>
      </c>
      <c r="D63" s="64">
        <v>7941</v>
      </c>
      <c r="E63" s="64">
        <v>7782</v>
      </c>
      <c r="F63" s="64">
        <v>7701</v>
      </c>
      <c r="G63" s="64">
        <v>7302</v>
      </c>
      <c r="H63" s="64">
        <v>7053</v>
      </c>
      <c r="I63" s="64">
        <v>6941</v>
      </c>
      <c r="J63" s="64">
        <v>6484</v>
      </c>
      <c r="K63" s="63">
        <v>6234</v>
      </c>
      <c r="N63" s="60" t="s">
        <v>50</v>
      </c>
      <c r="O63" s="61">
        <v>6590</v>
      </c>
      <c r="P63" s="61">
        <v>6539</v>
      </c>
      <c r="Q63" s="61">
        <v>6457</v>
      </c>
      <c r="R63" s="61">
        <v>6402</v>
      </c>
      <c r="S63" s="61">
        <v>6340</v>
      </c>
      <c r="T63" s="63">
        <v>6299</v>
      </c>
      <c r="U63" s="63">
        <v>6192</v>
      </c>
    </row>
    <row r="64" spans="2:22" x14ac:dyDescent="0.15">
      <c r="B64" s="60" t="s">
        <v>49</v>
      </c>
      <c r="C64" s="64">
        <v>5970</v>
      </c>
      <c r="D64" s="64">
        <v>5722</v>
      </c>
      <c r="E64" s="64">
        <v>5466</v>
      </c>
      <c r="F64" s="64">
        <v>5228</v>
      </c>
      <c r="G64" s="64">
        <v>4966</v>
      </c>
      <c r="H64" s="64">
        <v>4673</v>
      </c>
      <c r="I64" s="64">
        <v>4404</v>
      </c>
      <c r="J64" s="64">
        <v>4131</v>
      </c>
      <c r="K64" s="63">
        <v>3675</v>
      </c>
      <c r="N64" s="60" t="s">
        <v>49</v>
      </c>
      <c r="O64" s="61">
        <v>4110</v>
      </c>
      <c r="P64" s="61">
        <v>4043</v>
      </c>
      <c r="Q64" s="61">
        <v>3923</v>
      </c>
      <c r="R64" s="61">
        <v>3820</v>
      </c>
      <c r="S64" s="61">
        <v>3730</v>
      </c>
      <c r="T64" s="63">
        <v>3652</v>
      </c>
      <c r="U64" s="63">
        <v>3558</v>
      </c>
    </row>
    <row r="65" spans="2:21" x14ac:dyDescent="0.15">
      <c r="B65" s="60" t="s">
        <v>48</v>
      </c>
      <c r="C65" s="64">
        <v>3572</v>
      </c>
      <c r="D65" s="64">
        <v>3269</v>
      </c>
      <c r="E65" s="64">
        <v>3212</v>
      </c>
      <c r="F65" s="64">
        <v>3118</v>
      </c>
      <c r="G65" s="64">
        <v>2983</v>
      </c>
      <c r="H65" s="64">
        <v>2837</v>
      </c>
      <c r="I65" s="64">
        <v>2892</v>
      </c>
      <c r="J65" s="64">
        <v>2814</v>
      </c>
      <c r="K65" s="63">
        <v>2626</v>
      </c>
      <c r="N65" s="60" t="s">
        <v>48</v>
      </c>
      <c r="O65" s="61">
        <v>2806</v>
      </c>
      <c r="P65" s="61">
        <v>2772</v>
      </c>
      <c r="Q65" s="61">
        <v>2734</v>
      </c>
      <c r="R65" s="61">
        <v>2696</v>
      </c>
      <c r="S65" s="61">
        <v>2655</v>
      </c>
      <c r="T65" s="63">
        <v>2618</v>
      </c>
      <c r="U65" s="63">
        <v>2558</v>
      </c>
    </row>
    <row r="66" spans="2:21" x14ac:dyDescent="0.15">
      <c r="B66" s="60" t="s">
        <v>47</v>
      </c>
      <c r="C66" s="64">
        <v>9646</v>
      </c>
      <c r="D66" s="64">
        <v>10891</v>
      </c>
      <c r="E66" s="64">
        <v>14747</v>
      </c>
      <c r="F66" s="64">
        <v>16774</v>
      </c>
      <c r="G66" s="64">
        <v>19626</v>
      </c>
      <c r="H66" s="64">
        <v>23652</v>
      </c>
      <c r="I66" s="64">
        <v>25351</v>
      </c>
      <c r="J66" s="64">
        <v>25287</v>
      </c>
      <c r="K66" s="63">
        <v>24410</v>
      </c>
      <c r="N66" s="60" t="s">
        <v>47</v>
      </c>
      <c r="O66" s="61">
        <v>24085</v>
      </c>
      <c r="P66" s="61">
        <v>23890</v>
      </c>
      <c r="Q66" s="61">
        <v>23649</v>
      </c>
      <c r="R66" s="61">
        <v>23452</v>
      </c>
      <c r="S66" s="61">
        <v>23315</v>
      </c>
      <c r="T66" s="63">
        <v>23192</v>
      </c>
      <c r="U66" s="63">
        <v>23043</v>
      </c>
    </row>
    <row r="67" spans="2:21" x14ac:dyDescent="0.15">
      <c r="B67" s="60" t="s">
        <v>46</v>
      </c>
      <c r="C67" s="64">
        <v>9541</v>
      </c>
      <c r="D67" s="64">
        <v>13948</v>
      </c>
      <c r="E67" s="64">
        <v>15673</v>
      </c>
      <c r="F67" s="64">
        <v>17332</v>
      </c>
      <c r="G67" s="64">
        <v>20524</v>
      </c>
      <c r="H67" s="64">
        <v>28219</v>
      </c>
      <c r="I67" s="64">
        <v>30601</v>
      </c>
      <c r="J67" s="64">
        <v>30862</v>
      </c>
      <c r="K67" s="63">
        <v>30651</v>
      </c>
      <c r="N67" s="60" t="s">
        <v>46</v>
      </c>
      <c r="O67" s="61">
        <v>30839</v>
      </c>
      <c r="P67" s="61">
        <v>30887</v>
      </c>
      <c r="Q67" s="61">
        <v>31118</v>
      </c>
      <c r="R67" s="61">
        <v>31122</v>
      </c>
      <c r="S67" s="61">
        <v>31034</v>
      </c>
      <c r="T67" s="63">
        <v>30806</v>
      </c>
      <c r="U67" s="63">
        <v>30768</v>
      </c>
    </row>
    <row r="68" spans="2:21" x14ac:dyDescent="0.15">
      <c r="B68" s="60" t="s">
        <v>45</v>
      </c>
      <c r="C68" s="64">
        <v>7234</v>
      </c>
      <c r="D68" s="64">
        <v>7371</v>
      </c>
      <c r="E68" s="64">
        <v>7790</v>
      </c>
      <c r="F68" s="64">
        <v>8084</v>
      </c>
      <c r="G68" s="64">
        <v>8249</v>
      </c>
      <c r="H68" s="64">
        <v>8465</v>
      </c>
      <c r="I68" s="64">
        <v>8031</v>
      </c>
      <c r="J68" s="64">
        <v>7684</v>
      </c>
      <c r="K68" s="63">
        <v>7199</v>
      </c>
      <c r="N68" s="60" t="s">
        <v>45</v>
      </c>
      <c r="O68" s="61">
        <v>7771</v>
      </c>
      <c r="P68" s="61">
        <v>7648</v>
      </c>
      <c r="Q68" s="61">
        <v>7528</v>
      </c>
      <c r="R68" s="61">
        <v>7416</v>
      </c>
      <c r="S68" s="61">
        <v>7303</v>
      </c>
      <c r="T68" s="63">
        <v>7119</v>
      </c>
      <c r="U68" s="63">
        <v>7036</v>
      </c>
    </row>
    <row r="69" spans="2:21" x14ac:dyDescent="0.15">
      <c r="B69" s="60" t="s">
        <v>43</v>
      </c>
      <c r="C69" s="64">
        <v>10672</v>
      </c>
      <c r="D69" s="64">
        <v>14816</v>
      </c>
      <c r="E69" s="64">
        <v>17881</v>
      </c>
      <c r="F69" s="64">
        <v>20405</v>
      </c>
      <c r="G69" s="64">
        <v>21902</v>
      </c>
      <c r="H69" s="64">
        <v>26176</v>
      </c>
      <c r="I69" s="64">
        <v>26042</v>
      </c>
      <c r="J69" s="64">
        <v>27080</v>
      </c>
      <c r="K69" s="63">
        <v>28109</v>
      </c>
      <c r="N69" s="60" t="s">
        <v>43</v>
      </c>
      <c r="O69" s="61">
        <v>27885</v>
      </c>
      <c r="P69" s="61">
        <v>27926</v>
      </c>
      <c r="Q69" s="61">
        <v>28168</v>
      </c>
      <c r="R69" s="61">
        <v>28200</v>
      </c>
      <c r="S69" s="61">
        <v>28089</v>
      </c>
      <c r="T69" s="63">
        <v>28020</v>
      </c>
      <c r="U69" s="63">
        <v>28312</v>
      </c>
    </row>
    <row r="70" spans="2:21" x14ac:dyDescent="0.15">
      <c r="B70" s="60" t="s">
        <v>44</v>
      </c>
      <c r="C70" s="64">
        <v>24567</v>
      </c>
      <c r="D70" s="64">
        <v>30101</v>
      </c>
      <c r="E70" s="64">
        <v>34463</v>
      </c>
      <c r="F70" s="64">
        <v>38896</v>
      </c>
      <c r="G70" s="64">
        <v>43534</v>
      </c>
      <c r="H70" s="62">
        <v>51079</v>
      </c>
      <c r="I70" s="62">
        <v>58749</v>
      </c>
      <c r="J70" s="62">
        <v>68341</v>
      </c>
      <c r="K70" s="63">
        <v>76312</v>
      </c>
      <c r="N70" s="60" t="s">
        <v>44</v>
      </c>
      <c r="O70" s="61">
        <v>66311</v>
      </c>
      <c r="P70" s="61">
        <v>67356</v>
      </c>
      <c r="Q70" s="61">
        <v>68564</v>
      </c>
      <c r="R70" s="62">
        <v>69304</v>
      </c>
      <c r="S70" s="62">
        <v>69610</v>
      </c>
      <c r="T70" s="63">
        <v>71047</v>
      </c>
      <c r="U70" s="63">
        <v>72339</v>
      </c>
    </row>
    <row r="71" spans="2:21" x14ac:dyDescent="0.15">
      <c r="B71" s="56" t="s">
        <v>85</v>
      </c>
      <c r="C71" s="57">
        <v>2436135</v>
      </c>
      <c r="D71" s="57">
        <v>2646324</v>
      </c>
      <c r="E71" s="57">
        <v>2739161</v>
      </c>
      <c r="F71" s="57">
        <v>2819200</v>
      </c>
      <c r="G71" s="57">
        <v>2849847</v>
      </c>
      <c r="H71" s="57">
        <v>2881748</v>
      </c>
      <c r="I71" s="57">
        <v>2878915</v>
      </c>
      <c r="J71" s="57">
        <v>2876642</v>
      </c>
      <c r="K71" s="57">
        <v>2860750</v>
      </c>
      <c r="N71" s="56" t="s">
        <v>85</v>
      </c>
      <c r="O71" s="57">
        <v>2859300</v>
      </c>
      <c r="P71" s="57">
        <v>2856308</v>
      </c>
      <c r="Q71" s="57">
        <v>2852728</v>
      </c>
      <c r="R71" s="57">
        <v>2846680</v>
      </c>
      <c r="S71" s="57">
        <v>2873603</v>
      </c>
      <c r="T71" s="57">
        <v>2876300</v>
      </c>
      <c r="U71" s="57"/>
    </row>
    <row r="73" spans="2:21" x14ac:dyDescent="0.15">
      <c r="B73" s="56" t="s">
        <v>41</v>
      </c>
      <c r="C73" s="57">
        <f t="shared" ref="C73:K73" si="2">SUM(C62:C70)</f>
        <v>93587</v>
      </c>
      <c r="D73" s="57">
        <f t="shared" si="2"/>
        <v>108219</v>
      </c>
      <c r="E73" s="57">
        <f t="shared" si="2"/>
        <v>120871</v>
      </c>
      <c r="F73" s="57">
        <f t="shared" si="2"/>
        <v>131159</v>
      </c>
      <c r="G73" s="57">
        <f t="shared" si="2"/>
        <v>142088</v>
      </c>
      <c r="H73" s="57">
        <f t="shared" si="2"/>
        <v>165153</v>
      </c>
      <c r="I73" s="57">
        <f t="shared" si="2"/>
        <v>175346</v>
      </c>
      <c r="J73" s="57">
        <f t="shared" si="2"/>
        <v>184430</v>
      </c>
      <c r="K73" s="57">
        <f t="shared" si="2"/>
        <v>190135</v>
      </c>
      <c r="N73" s="56" t="s">
        <v>41</v>
      </c>
      <c r="O73" s="57">
        <f t="shared" ref="O73:U73" si="3">SUM(O62:O70)</f>
        <v>182164</v>
      </c>
      <c r="P73" s="57">
        <f t="shared" si="3"/>
        <v>182594</v>
      </c>
      <c r="Q73" s="57">
        <f t="shared" si="3"/>
        <v>183467</v>
      </c>
      <c r="R73" s="57">
        <f t="shared" si="3"/>
        <v>183480</v>
      </c>
      <c r="S73" s="57">
        <f t="shared" si="3"/>
        <v>182853</v>
      </c>
      <c r="T73" s="57">
        <f t="shared" si="3"/>
        <v>183312</v>
      </c>
      <c r="U73" s="57">
        <f t="shared" si="3"/>
        <v>184174</v>
      </c>
    </row>
  </sheetData>
  <mergeCells count="7">
    <mergeCell ref="N59:V59"/>
    <mergeCell ref="G54:K54"/>
    <mergeCell ref="P54:U54"/>
    <mergeCell ref="N57:V57"/>
    <mergeCell ref="N56:V56"/>
    <mergeCell ref="G58:K58"/>
    <mergeCell ref="N58:V58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9:AF71"/>
  <sheetViews>
    <sheetView view="pageBreakPreview" topLeftCell="A7" zoomScale="85" zoomScaleNormal="100" zoomScaleSheetLayoutView="85" workbookViewId="0">
      <selection activeCell="B3" sqref="B3"/>
    </sheetView>
  </sheetViews>
  <sheetFormatPr defaultRowHeight="13.5" x14ac:dyDescent="0.15"/>
  <cols>
    <col min="1" max="1" width="1.625" customWidth="1"/>
    <col min="2" max="2" width="7.625" customWidth="1"/>
    <col min="3" max="3" width="10.625" customWidth="1"/>
    <col min="4" max="12" width="7.125" customWidth="1"/>
    <col min="13" max="13" width="4.625" customWidth="1"/>
    <col min="14" max="14" width="1.625" customWidth="1"/>
    <col min="15" max="15" width="7.625" customWidth="1"/>
    <col min="16" max="16" width="10.625" customWidth="1"/>
    <col min="17" max="23" width="9.375" customWidth="1"/>
    <col min="24" max="24" width="2.625" customWidth="1"/>
    <col min="25" max="27" width="9.625" customWidth="1"/>
  </cols>
  <sheetData>
    <row r="39" spans="1:23" ht="12.75" customHeight="1" x14ac:dyDescent="0.15"/>
    <row r="40" spans="1:23" ht="24" x14ac:dyDescent="0.15">
      <c r="B40" s="395" t="s">
        <v>87</v>
      </c>
      <c r="C40" s="396"/>
      <c r="D40" s="67" t="s">
        <v>89</v>
      </c>
      <c r="E40" s="67" t="s">
        <v>66</v>
      </c>
      <c r="F40" s="67" t="s">
        <v>67</v>
      </c>
      <c r="G40" s="67" t="s">
        <v>68</v>
      </c>
      <c r="H40" s="67" t="s">
        <v>69</v>
      </c>
      <c r="I40" s="67" t="s">
        <v>70</v>
      </c>
      <c r="J40" s="67" t="s">
        <v>71</v>
      </c>
      <c r="K40" s="67" t="s">
        <v>72</v>
      </c>
      <c r="L40" s="67" t="s">
        <v>73</v>
      </c>
      <c r="O40" s="395" t="s">
        <v>87</v>
      </c>
      <c r="P40" s="396"/>
      <c r="Q40" s="67" t="s">
        <v>104</v>
      </c>
      <c r="R40" s="67" t="s">
        <v>105</v>
      </c>
      <c r="S40" s="67" t="s">
        <v>106</v>
      </c>
      <c r="T40" s="67" t="s">
        <v>107</v>
      </c>
      <c r="U40" s="67" t="s">
        <v>108</v>
      </c>
      <c r="V40" s="67" t="s">
        <v>111</v>
      </c>
      <c r="W40" s="67" t="s">
        <v>109</v>
      </c>
    </row>
    <row r="41" spans="1:23" ht="24" customHeight="1" x14ac:dyDescent="0.15">
      <c r="B41" s="395" t="s">
        <v>90</v>
      </c>
      <c r="C41" s="396"/>
      <c r="D41" s="77">
        <f>D46/D$49</f>
        <v>0.21387585882654642</v>
      </c>
      <c r="E41" s="77">
        <f>E46/E$49</f>
        <v>0.2373933855124426</v>
      </c>
      <c r="F41" s="77">
        <f>F46/F$49</f>
        <v>0.24316295542371058</v>
      </c>
      <c r="G41" s="77">
        <f t="shared" ref="D41:L43" si="0">G46/G$49</f>
        <v>0.22591417853548446</v>
      </c>
      <c r="H41" s="77">
        <f t="shared" si="0"/>
        <v>0.19272465993702406</v>
      </c>
      <c r="I41" s="77">
        <f t="shared" si="0"/>
        <v>0.17400861051063599</v>
      </c>
      <c r="J41" s="77">
        <f t="shared" si="0"/>
        <v>0.16257851201848822</v>
      </c>
      <c r="K41" s="77">
        <f t="shared" si="0"/>
        <v>0.14961296237028679</v>
      </c>
      <c r="L41" s="77">
        <f t="shared" si="0"/>
        <v>0.14579535610461253</v>
      </c>
      <c r="O41" s="395" t="s">
        <v>91</v>
      </c>
      <c r="P41" s="396"/>
      <c r="Q41" s="77">
        <f t="shared" ref="Q41:S43" si="1">Q46/Q$49</f>
        <v>0.15097933730045454</v>
      </c>
      <c r="R41" s="77">
        <f t="shared" si="1"/>
        <v>0.15043758283404712</v>
      </c>
      <c r="S41" s="77">
        <f t="shared" si="1"/>
        <v>0.14997247461396326</v>
      </c>
      <c r="T41" s="77">
        <v>0.15</v>
      </c>
      <c r="U41" s="77">
        <f>U46/U$49</f>
        <v>0.15073857142075875</v>
      </c>
      <c r="V41" s="77">
        <f>V46/V$49</f>
        <v>0.15048660207733264</v>
      </c>
      <c r="W41" s="77">
        <f>W46/W$49</f>
        <v>0.1508627710751789</v>
      </c>
    </row>
    <row r="42" spans="1:23" ht="24" customHeight="1" x14ac:dyDescent="0.15">
      <c r="B42" s="395" t="s">
        <v>80</v>
      </c>
      <c r="C42" s="396"/>
      <c r="D42" s="77">
        <f t="shared" si="0"/>
        <v>0.67735903490869454</v>
      </c>
      <c r="E42" s="77">
        <f>E47/E$49</f>
        <v>0.65333542789025756</v>
      </c>
      <c r="F42" s="77">
        <f>F47/F$49</f>
        <v>0.63956673203750136</v>
      </c>
      <c r="G42" s="77">
        <f t="shared" si="0"/>
        <v>0.64935649150629782</v>
      </c>
      <c r="H42" s="77">
        <f t="shared" si="0"/>
        <v>0.67231383709380876</v>
      </c>
      <c r="I42" s="77">
        <f t="shared" si="0"/>
        <v>0.68712722604709742</v>
      </c>
      <c r="J42" s="77">
        <f t="shared" si="0"/>
        <v>0.68526548216962024</v>
      </c>
      <c r="K42" s="77">
        <f t="shared" si="0"/>
        <v>0.6863774688227221</v>
      </c>
      <c r="L42" s="77">
        <f>L47/L$49</f>
        <v>0.66567992304462664</v>
      </c>
      <c r="O42" s="395" t="s">
        <v>80</v>
      </c>
      <c r="P42" s="396"/>
      <c r="Q42" s="77">
        <f t="shared" si="1"/>
        <v>0.66182121604707844</v>
      </c>
      <c r="R42" s="77">
        <f t="shared" si="1"/>
        <v>0.65794604422927372</v>
      </c>
      <c r="S42" s="77">
        <f t="shared" si="1"/>
        <v>0.65633601683136478</v>
      </c>
      <c r="T42" s="77">
        <f>T47/T$49</f>
        <v>0.6510464355788097</v>
      </c>
      <c r="U42" s="77">
        <f>U47/U$49</f>
        <v>0.64153172220308119</v>
      </c>
      <c r="V42" s="77">
        <v>0.63400000000000001</v>
      </c>
      <c r="W42" s="77">
        <f>W47/W$49</f>
        <v>0.62481674937830534</v>
      </c>
    </row>
    <row r="43" spans="1:23" ht="24" customHeight="1" x14ac:dyDescent="0.15">
      <c r="B43" s="395" t="s">
        <v>79</v>
      </c>
      <c r="C43" s="396"/>
      <c r="D43" s="77">
        <f t="shared" si="0"/>
        <v>0.10876510626475899</v>
      </c>
      <c r="E43" s="77">
        <f>E48/E$49</f>
        <v>0.10927118659729987</v>
      </c>
      <c r="F43" s="77">
        <f>F48/F$49</f>
        <v>0.11727031253878807</v>
      </c>
      <c r="G43" s="77">
        <f t="shared" si="0"/>
        <v>0.1247293299582177</v>
      </c>
      <c r="H43" s="77">
        <f t="shared" si="0"/>
        <v>0.13496150296916715</v>
      </c>
      <c r="I43" s="77">
        <f t="shared" si="0"/>
        <v>0.1388641634422666</v>
      </c>
      <c r="J43" s="77">
        <f t="shared" si="0"/>
        <v>0.15215600581189151</v>
      </c>
      <c r="K43" s="77">
        <f t="shared" si="0"/>
        <v>0.16400956880699108</v>
      </c>
      <c r="L43" s="77">
        <v>0.188</v>
      </c>
      <c r="O43" s="395" t="s">
        <v>79</v>
      </c>
      <c r="P43" s="396"/>
      <c r="Q43" s="77">
        <f t="shared" si="1"/>
        <v>0.18719944665246702</v>
      </c>
      <c r="R43" s="77">
        <f t="shared" si="1"/>
        <v>0.19161637293667919</v>
      </c>
      <c r="S43" s="77">
        <f t="shared" si="1"/>
        <v>0.19369150855467196</v>
      </c>
      <c r="T43" s="77">
        <f>T48/T$49</f>
        <v>0.19945498146936996</v>
      </c>
      <c r="U43" s="77">
        <f>U48/U$49</f>
        <v>0.20772970637616009</v>
      </c>
      <c r="V43" s="77">
        <f>V48/V$49</f>
        <v>0.21603059265078117</v>
      </c>
      <c r="W43" s="77">
        <f>W48/W$49</f>
        <v>0.22432047954651579</v>
      </c>
    </row>
    <row r="44" spans="1:23" ht="24" customHeight="1" x14ac:dyDescent="0.15">
      <c r="B44" s="76"/>
      <c r="C44" s="76"/>
      <c r="D44" s="78"/>
      <c r="E44" s="78"/>
      <c r="F44" s="78"/>
      <c r="G44" s="78"/>
      <c r="H44" s="78"/>
      <c r="I44" s="78"/>
      <c r="J44" s="78"/>
      <c r="K44" s="78"/>
      <c r="L44" s="78"/>
      <c r="O44" s="76"/>
      <c r="P44" s="76"/>
      <c r="Q44" s="78"/>
      <c r="R44" s="78"/>
      <c r="S44" s="78"/>
      <c r="T44" s="78"/>
      <c r="U44" s="78"/>
      <c r="V44" s="78"/>
      <c r="W44" s="78"/>
    </row>
    <row r="45" spans="1:23" ht="24" customHeight="1" x14ac:dyDescent="0.15">
      <c r="B45" s="395" t="s">
        <v>88</v>
      </c>
      <c r="C45" s="396"/>
      <c r="D45" s="67" t="s">
        <v>89</v>
      </c>
      <c r="E45" s="67" t="s">
        <v>66</v>
      </c>
      <c r="F45" s="67" t="s">
        <v>67</v>
      </c>
      <c r="G45" s="67" t="s">
        <v>68</v>
      </c>
      <c r="H45" s="67" t="s">
        <v>69</v>
      </c>
      <c r="I45" s="67" t="s">
        <v>70</v>
      </c>
      <c r="J45" s="67" t="s">
        <v>71</v>
      </c>
      <c r="K45" s="67" t="s">
        <v>72</v>
      </c>
      <c r="L45" s="67" t="s">
        <v>73</v>
      </c>
      <c r="O45" s="395" t="s">
        <v>88</v>
      </c>
      <c r="P45" s="396"/>
      <c r="Q45" s="67" t="s">
        <v>104</v>
      </c>
      <c r="R45" s="67" t="s">
        <v>105</v>
      </c>
      <c r="S45" s="67" t="s">
        <v>106</v>
      </c>
      <c r="T45" s="67" t="s">
        <v>107</v>
      </c>
      <c r="U45" s="67" t="s">
        <v>108</v>
      </c>
      <c r="V45" s="67" t="s">
        <v>111</v>
      </c>
      <c r="W45" s="67" t="s">
        <v>109</v>
      </c>
    </row>
    <row r="46" spans="1:23" ht="24" customHeight="1" x14ac:dyDescent="0.15">
      <c r="A46" s="59"/>
      <c r="B46" s="449" t="s">
        <v>92</v>
      </c>
      <c r="C46" s="449"/>
      <c r="D46" s="111">
        <v>20016</v>
      </c>
      <c r="E46" s="111">
        <v>25690</v>
      </c>
      <c r="F46" s="111">
        <v>29386</v>
      </c>
      <c r="G46" s="111">
        <v>29630</v>
      </c>
      <c r="H46" s="111">
        <v>27359</v>
      </c>
      <c r="I46" s="111">
        <v>28737</v>
      </c>
      <c r="J46" s="111">
        <v>28421</v>
      </c>
      <c r="K46" s="111">
        <v>27581</v>
      </c>
      <c r="L46" s="112">
        <v>27433</v>
      </c>
      <c r="M46" s="59"/>
      <c r="N46" s="59"/>
      <c r="O46" s="449" t="s">
        <v>92</v>
      </c>
      <c r="P46" s="449"/>
      <c r="Q46" s="79">
        <v>27503</v>
      </c>
      <c r="R46" s="79">
        <v>27469</v>
      </c>
      <c r="S46" s="79">
        <v>27515</v>
      </c>
      <c r="T46" s="79">
        <v>27430</v>
      </c>
      <c r="U46" s="79">
        <v>27563</v>
      </c>
      <c r="V46" s="79">
        <v>27586</v>
      </c>
      <c r="W46" s="79">
        <v>27785</v>
      </c>
    </row>
    <row r="47" spans="1:23" ht="24" customHeight="1" x14ac:dyDescent="0.15">
      <c r="A47" s="59"/>
      <c r="B47" s="449" t="s">
        <v>53</v>
      </c>
      <c r="C47" s="449"/>
      <c r="D47" s="111">
        <v>63392</v>
      </c>
      <c r="E47" s="111">
        <v>70702</v>
      </c>
      <c r="F47" s="111">
        <v>77291</v>
      </c>
      <c r="G47" s="111">
        <v>85167</v>
      </c>
      <c r="H47" s="111">
        <v>95441</v>
      </c>
      <c r="I47" s="111">
        <v>113477</v>
      </c>
      <c r="J47" s="111">
        <v>119794</v>
      </c>
      <c r="K47" s="111">
        <v>126533</v>
      </c>
      <c r="L47" s="112">
        <v>125255</v>
      </c>
      <c r="M47" s="59"/>
      <c r="N47" s="59"/>
      <c r="O47" s="449" t="s">
        <v>53</v>
      </c>
      <c r="P47" s="449"/>
      <c r="Q47" s="79">
        <v>120560</v>
      </c>
      <c r="R47" s="79">
        <v>120137</v>
      </c>
      <c r="S47" s="79">
        <v>120416</v>
      </c>
      <c r="T47" s="79">
        <v>119454</v>
      </c>
      <c r="U47" s="79">
        <v>117306</v>
      </c>
      <c r="V47" s="79">
        <v>116125</v>
      </c>
      <c r="W47" s="79">
        <v>115075</v>
      </c>
    </row>
    <row r="48" spans="1:23" ht="24" customHeight="1" x14ac:dyDescent="0.15">
      <c r="A48" s="59"/>
      <c r="B48" s="449" t="s">
        <v>52</v>
      </c>
      <c r="C48" s="449"/>
      <c r="D48" s="111">
        <v>10179</v>
      </c>
      <c r="E48" s="111">
        <v>11825</v>
      </c>
      <c r="F48" s="111">
        <v>14172</v>
      </c>
      <c r="G48" s="111">
        <v>16359</v>
      </c>
      <c r="H48" s="111">
        <v>19159</v>
      </c>
      <c r="I48" s="111">
        <v>22933</v>
      </c>
      <c r="J48" s="111">
        <v>26599</v>
      </c>
      <c r="K48" s="111">
        <v>30235</v>
      </c>
      <c r="L48" s="112">
        <v>35473</v>
      </c>
      <c r="M48" s="59"/>
      <c r="N48" s="59"/>
      <c r="O48" s="449" t="s">
        <v>52</v>
      </c>
      <c r="P48" s="449"/>
      <c r="Q48" s="79">
        <v>34101</v>
      </c>
      <c r="R48" s="79">
        <v>34988</v>
      </c>
      <c r="S48" s="79">
        <v>35536</v>
      </c>
      <c r="T48" s="79">
        <v>36596</v>
      </c>
      <c r="U48" s="79">
        <v>37984</v>
      </c>
      <c r="V48" s="79">
        <v>39601</v>
      </c>
      <c r="W48" s="79">
        <v>41314</v>
      </c>
    </row>
    <row r="49" spans="1:32" ht="24" customHeight="1" x14ac:dyDescent="0.15">
      <c r="A49" s="59"/>
      <c r="B49" s="450" t="s">
        <v>41</v>
      </c>
      <c r="C49" s="450"/>
      <c r="D49" s="112">
        <f>SUM(D46:D48)</f>
        <v>93587</v>
      </c>
      <c r="E49" s="112">
        <f>SUM(E46:E48)</f>
        <v>108217</v>
      </c>
      <c r="F49" s="112">
        <f>SUM(F46:F48)</f>
        <v>120849</v>
      </c>
      <c r="G49" s="112">
        <f t="shared" ref="G49:L49" si="2">SUM(G46:G48)</f>
        <v>131156</v>
      </c>
      <c r="H49" s="112">
        <f t="shared" si="2"/>
        <v>141959</v>
      </c>
      <c r="I49" s="112">
        <f t="shared" si="2"/>
        <v>165147</v>
      </c>
      <c r="J49" s="112">
        <f t="shared" si="2"/>
        <v>174814</v>
      </c>
      <c r="K49" s="112">
        <f t="shared" si="2"/>
        <v>184349</v>
      </c>
      <c r="L49" s="112">
        <f t="shared" si="2"/>
        <v>188161</v>
      </c>
      <c r="M49" s="59"/>
      <c r="N49" s="59"/>
      <c r="O49" s="450" t="s">
        <v>41</v>
      </c>
      <c r="P49" s="450"/>
      <c r="Q49" s="80">
        <f t="shared" ref="Q49:V49" si="3">SUM(Q46:Q48)</f>
        <v>182164</v>
      </c>
      <c r="R49" s="80">
        <f t="shared" si="3"/>
        <v>182594</v>
      </c>
      <c r="S49" s="80">
        <f t="shared" si="3"/>
        <v>183467</v>
      </c>
      <c r="T49" s="80">
        <f t="shared" si="3"/>
        <v>183480</v>
      </c>
      <c r="U49" s="80">
        <f t="shared" si="3"/>
        <v>182853</v>
      </c>
      <c r="V49" s="80">
        <f t="shared" si="3"/>
        <v>183312</v>
      </c>
      <c r="W49" s="80">
        <f>SUM(W46:W48)</f>
        <v>184174</v>
      </c>
    </row>
    <row r="50" spans="1:32" x14ac:dyDescent="0.15">
      <c r="F50" s="448" t="s">
        <v>77</v>
      </c>
      <c r="G50" s="448"/>
      <c r="H50" s="448"/>
      <c r="I50" s="448"/>
      <c r="J50" s="448"/>
      <c r="K50" s="448"/>
      <c r="L50" s="448"/>
      <c r="M50" s="69"/>
      <c r="N50" s="69"/>
      <c r="O50" s="69"/>
      <c r="P50" s="69"/>
      <c r="Q50" s="69"/>
      <c r="R50" s="69"/>
      <c r="S50" s="443" t="s">
        <v>78</v>
      </c>
      <c r="T50" s="443"/>
      <c r="U50" s="443"/>
      <c r="V50" s="443"/>
      <c r="W50" s="443"/>
    </row>
    <row r="51" spans="1:32" ht="9.9499999999999993" customHeight="1" x14ac:dyDescent="0.15">
      <c r="A51" s="73"/>
      <c r="B51" s="73"/>
      <c r="C51" s="73"/>
      <c r="D51" s="73"/>
      <c r="E51" s="73"/>
      <c r="F51" s="73"/>
      <c r="G51" s="73"/>
      <c r="H51" s="72"/>
      <c r="I51" s="72"/>
      <c r="J51" s="72"/>
      <c r="K51" s="72"/>
      <c r="L51" s="72"/>
      <c r="M51" s="69"/>
      <c r="N51" s="69"/>
      <c r="X51" s="69"/>
      <c r="Y51" s="69"/>
      <c r="Z51" s="69"/>
      <c r="AA51" s="69"/>
      <c r="AB51" s="72"/>
      <c r="AC51" s="72"/>
      <c r="AD51" s="72"/>
      <c r="AE51" s="72"/>
      <c r="AF51" s="72"/>
    </row>
    <row r="52" spans="1:32" x14ac:dyDescent="0.15">
      <c r="A52" s="73"/>
      <c r="B52" s="444" t="s">
        <v>102</v>
      </c>
      <c r="C52" s="444"/>
      <c r="D52" s="444"/>
      <c r="E52" s="444"/>
      <c r="F52" s="444"/>
      <c r="G52" s="444"/>
      <c r="H52" s="444"/>
      <c r="I52" s="72"/>
      <c r="J52" s="72"/>
      <c r="K52" s="72"/>
      <c r="L52" s="72"/>
      <c r="M52" s="69"/>
      <c r="N52" s="69"/>
      <c r="O52" s="445" t="s">
        <v>100</v>
      </c>
      <c r="P52" s="446"/>
      <c r="Q52" s="446"/>
      <c r="R52" s="446"/>
      <c r="S52" s="446"/>
      <c r="T52" s="446"/>
      <c r="U52" s="446"/>
      <c r="V52" s="446"/>
      <c r="W52" s="446"/>
    </row>
    <row r="53" spans="1:32" x14ac:dyDescent="0.15">
      <c r="A53" s="73"/>
      <c r="B53" s="73"/>
      <c r="C53" s="73"/>
      <c r="D53" s="73"/>
      <c r="E53" s="73"/>
      <c r="F53" s="73"/>
      <c r="G53" s="73"/>
      <c r="H53" s="72"/>
      <c r="I53" s="72"/>
      <c r="J53" s="72"/>
      <c r="K53" s="72"/>
      <c r="L53" s="72"/>
      <c r="M53" s="69"/>
      <c r="N53" s="69"/>
      <c r="O53" s="394" t="s">
        <v>103</v>
      </c>
      <c r="P53" s="447"/>
      <c r="Q53" s="447"/>
      <c r="R53" s="447"/>
      <c r="S53" s="447"/>
      <c r="T53" s="447"/>
      <c r="U53" s="447"/>
      <c r="V53" s="447"/>
      <c r="W53" s="447"/>
    </row>
    <row r="55" spans="1:32" ht="24" customHeight="1" x14ac:dyDescent="0.15">
      <c r="B55" s="400"/>
      <c r="C55" s="401"/>
      <c r="D55" s="67" t="s">
        <v>89</v>
      </c>
      <c r="E55" s="67" t="s">
        <v>66</v>
      </c>
      <c r="F55" s="67" t="s">
        <v>67</v>
      </c>
      <c r="G55" s="67" t="s">
        <v>68</v>
      </c>
      <c r="H55" s="67" t="s">
        <v>69</v>
      </c>
      <c r="I55" s="67" t="s">
        <v>70</v>
      </c>
      <c r="J55" s="67" t="s">
        <v>71</v>
      </c>
      <c r="K55" s="67" t="s">
        <v>72</v>
      </c>
      <c r="L55" s="67" t="s">
        <v>73</v>
      </c>
      <c r="O55" s="400"/>
      <c r="P55" s="401"/>
      <c r="Q55" s="67" t="s">
        <v>104</v>
      </c>
      <c r="R55" s="67" t="s">
        <v>105</v>
      </c>
      <c r="S55" s="67" t="s">
        <v>106</v>
      </c>
      <c r="T55" s="67" t="s">
        <v>107</v>
      </c>
      <c r="U55" s="67" t="s">
        <v>108</v>
      </c>
      <c r="V55" s="67" t="s">
        <v>111</v>
      </c>
      <c r="W55" s="67" t="s">
        <v>109</v>
      </c>
    </row>
    <row r="56" spans="1:32" ht="39.950000000000003" customHeight="1" x14ac:dyDescent="0.15">
      <c r="B56" s="395" t="s">
        <v>81</v>
      </c>
      <c r="C56" s="396"/>
      <c r="D56" s="68">
        <v>8.3000000000000004E-2</v>
      </c>
      <c r="E56" s="68">
        <v>8.8999999999999996E-2</v>
      </c>
      <c r="F56" s="68">
        <v>0.10199999999999999</v>
      </c>
      <c r="G56" s="68">
        <v>0.115</v>
      </c>
      <c r="H56" s="68">
        <v>0.13400000000000001</v>
      </c>
      <c r="I56" s="68">
        <v>0.159</v>
      </c>
      <c r="J56" s="68">
        <v>0.185</v>
      </c>
      <c r="K56" s="68">
        <v>0.21</v>
      </c>
      <c r="L56" s="68">
        <v>0.21299999999999999</v>
      </c>
      <c r="O56" s="395" t="s">
        <v>81</v>
      </c>
      <c r="P56" s="396"/>
      <c r="Q56" s="68">
        <v>0.22900000000000001</v>
      </c>
      <c r="R56" s="68">
        <v>0.23400000000000001</v>
      </c>
      <c r="S56" s="68">
        <v>0.23699999999999999</v>
      </c>
      <c r="T56" s="68">
        <v>0.24299999999999999</v>
      </c>
      <c r="U56" s="68">
        <v>0.251</v>
      </c>
      <c r="V56" s="68">
        <v>0.25700000000000001</v>
      </c>
      <c r="W56" s="68"/>
    </row>
    <row r="57" spans="1:32" ht="39.950000000000003" customHeight="1" x14ac:dyDescent="0.15">
      <c r="B57" s="395" t="s">
        <v>82</v>
      </c>
      <c r="C57" s="396"/>
      <c r="D57" s="68">
        <v>0.68799999999999994</v>
      </c>
      <c r="E57" s="68">
        <v>0.67200000000000004</v>
      </c>
      <c r="F57" s="68">
        <v>0.66200000000000003</v>
      </c>
      <c r="G57" s="68">
        <v>0.66700000000000004</v>
      </c>
      <c r="H57" s="68">
        <v>0.68100000000000005</v>
      </c>
      <c r="I57" s="68">
        <v>0.67900000000000005</v>
      </c>
      <c r="J57" s="68">
        <v>0.66600000000000004</v>
      </c>
      <c r="K57" s="68">
        <v>0.64700000000000002</v>
      </c>
      <c r="L57" s="68">
        <v>0.64500000000000002</v>
      </c>
      <c r="O57" s="395" t="s">
        <v>82</v>
      </c>
      <c r="P57" s="396"/>
      <c r="Q57" s="68">
        <v>0.63200000000000001</v>
      </c>
      <c r="R57" s="68">
        <v>0.628</v>
      </c>
      <c r="S57" s="68">
        <v>0.625</v>
      </c>
      <c r="T57" s="68">
        <v>0.62</v>
      </c>
      <c r="U57" s="68">
        <v>0.61299999999999999</v>
      </c>
      <c r="V57" s="68">
        <v>0.60799999999999998</v>
      </c>
      <c r="W57" s="68"/>
    </row>
    <row r="58" spans="1:32" ht="39.950000000000003" customHeight="1" x14ac:dyDescent="0.15">
      <c r="B58" s="395" t="s">
        <v>93</v>
      </c>
      <c r="C58" s="396"/>
      <c r="D58" s="68">
        <v>0.22900000000000001</v>
      </c>
      <c r="E58" s="68">
        <v>0.23899999999999999</v>
      </c>
      <c r="F58" s="68">
        <v>0.23599999999999999</v>
      </c>
      <c r="G58" s="68">
        <v>0.218</v>
      </c>
      <c r="H58" s="68">
        <v>0.185</v>
      </c>
      <c r="I58" s="68">
        <v>0.16200000000000001</v>
      </c>
      <c r="J58" s="68">
        <v>0.14899999999999999</v>
      </c>
      <c r="K58" s="68">
        <v>0.14299999999999999</v>
      </c>
      <c r="L58" s="68">
        <v>0.14199999999999999</v>
      </c>
      <c r="O58" s="395" t="s">
        <v>93</v>
      </c>
      <c r="P58" s="396"/>
      <c r="Q58" s="68">
        <v>0.13900000000000001</v>
      </c>
      <c r="R58" s="68">
        <v>0.13800000000000001</v>
      </c>
      <c r="S58" s="68">
        <v>0.13800000000000001</v>
      </c>
      <c r="T58" s="68">
        <v>0.13700000000000001</v>
      </c>
      <c r="U58" s="68">
        <v>0.13600000000000001</v>
      </c>
      <c r="V58" s="68">
        <v>0.13500000000000001</v>
      </c>
      <c r="W58" s="68"/>
    </row>
    <row r="59" spans="1:32" x14ac:dyDescent="0.15">
      <c r="J59" s="74"/>
    </row>
    <row r="60" spans="1:32" ht="39.950000000000003" customHeight="1" x14ac:dyDescent="0.15">
      <c r="B60" s="395" t="s">
        <v>83</v>
      </c>
      <c r="C60" s="396"/>
      <c r="J60" s="74"/>
      <c r="O60" s="395" t="s">
        <v>83</v>
      </c>
      <c r="P60" s="396"/>
      <c r="Q60" s="81"/>
      <c r="R60" s="81"/>
      <c r="S60" s="81"/>
      <c r="T60" s="81"/>
      <c r="U60" s="81"/>
      <c r="V60" s="81"/>
      <c r="W60" s="81"/>
      <c r="AB60" s="75"/>
      <c r="AC60" s="75"/>
      <c r="AD60" s="75"/>
      <c r="AE60" s="75"/>
      <c r="AF60" s="75"/>
    </row>
    <row r="61" spans="1:32" ht="39.950000000000003" customHeight="1" x14ac:dyDescent="0.15">
      <c r="B61" s="395" t="s">
        <v>84</v>
      </c>
      <c r="C61" s="396"/>
      <c r="D61" s="75"/>
      <c r="E61" s="75"/>
      <c r="F61" s="75"/>
      <c r="G61" s="75"/>
      <c r="H61" s="75"/>
      <c r="I61" s="75"/>
      <c r="J61" s="75"/>
      <c r="K61" s="75"/>
      <c r="L61" s="75"/>
      <c r="O61" s="395" t="s">
        <v>84</v>
      </c>
      <c r="P61" s="396"/>
    </row>
    <row r="62" spans="1:32" ht="39.950000000000003" customHeight="1" x14ac:dyDescent="0.15">
      <c r="B62" s="395" t="s">
        <v>94</v>
      </c>
      <c r="C62" s="396"/>
      <c r="O62" s="395" t="s">
        <v>94</v>
      </c>
      <c r="P62" s="396"/>
    </row>
    <row r="64" spans="1:32" ht="39.950000000000003" customHeight="1" x14ac:dyDescent="0.15">
      <c r="O64" s="395" t="s">
        <v>97</v>
      </c>
      <c r="P64" s="396"/>
      <c r="Q64" s="79">
        <f t="shared" ref="Q64:V64" si="4">SUM(Q65:Q67)</f>
        <v>2859300</v>
      </c>
      <c r="R64" s="79">
        <f t="shared" si="4"/>
        <v>2856308</v>
      </c>
      <c r="S64" s="79">
        <f t="shared" si="4"/>
        <v>2852728</v>
      </c>
      <c r="T64" s="79">
        <f t="shared" si="4"/>
        <v>2846680</v>
      </c>
      <c r="U64" s="79">
        <f t="shared" si="4"/>
        <v>2873579</v>
      </c>
      <c r="V64" s="79">
        <f t="shared" si="4"/>
        <v>2876277</v>
      </c>
      <c r="W64" s="79">
        <f>SUM(W65:W67)</f>
        <v>0</v>
      </c>
    </row>
    <row r="65" spans="15:23" ht="39.950000000000003" customHeight="1" x14ac:dyDescent="0.15">
      <c r="O65" s="395" t="s">
        <v>81</v>
      </c>
      <c r="P65" s="396"/>
      <c r="Q65" s="79">
        <v>655115</v>
      </c>
      <c r="R65" s="79">
        <v>669049</v>
      </c>
      <c r="S65" s="79">
        <v>675567</v>
      </c>
      <c r="T65" s="79">
        <v>692652</v>
      </c>
      <c r="U65" s="79">
        <v>722034</v>
      </c>
      <c r="V65" s="79">
        <v>738566</v>
      </c>
      <c r="W65" s="79"/>
    </row>
    <row r="66" spans="15:23" ht="39.950000000000003" customHeight="1" x14ac:dyDescent="0.15">
      <c r="O66" s="395" t="s">
        <v>82</v>
      </c>
      <c r="P66" s="396"/>
      <c r="Q66" s="79">
        <v>1806865</v>
      </c>
      <c r="R66" s="79">
        <v>1792624</v>
      </c>
      <c r="S66" s="79">
        <v>1784197</v>
      </c>
      <c r="T66" s="79">
        <v>1763615</v>
      </c>
      <c r="U66" s="79">
        <v>1761846</v>
      </c>
      <c r="V66" s="79">
        <v>1749167</v>
      </c>
      <c r="W66" s="79"/>
    </row>
    <row r="67" spans="15:23" ht="39.950000000000003" customHeight="1" x14ac:dyDescent="0.15">
      <c r="O67" s="395" t="s">
        <v>93</v>
      </c>
      <c r="P67" s="396"/>
      <c r="Q67" s="80">
        <v>397320</v>
      </c>
      <c r="R67" s="80">
        <v>394635</v>
      </c>
      <c r="S67" s="80">
        <v>392964</v>
      </c>
      <c r="T67" s="80">
        <v>390413</v>
      </c>
      <c r="U67" s="80">
        <v>389699</v>
      </c>
      <c r="V67" s="80">
        <v>388544</v>
      </c>
      <c r="W67" s="80"/>
    </row>
    <row r="68" spans="15:23" ht="39.950000000000003" customHeight="1" x14ac:dyDescent="0.15">
      <c r="O68" s="395" t="s">
        <v>98</v>
      </c>
      <c r="P68" s="396"/>
      <c r="Q68" s="80">
        <f t="shared" ref="Q68:V68" si="5">SUM(Q65:Q67)</f>
        <v>2859300</v>
      </c>
      <c r="R68" s="80">
        <f t="shared" si="5"/>
        <v>2856308</v>
      </c>
      <c r="S68" s="80">
        <f t="shared" si="5"/>
        <v>2852728</v>
      </c>
      <c r="T68" s="80">
        <f t="shared" si="5"/>
        <v>2846680</v>
      </c>
      <c r="U68" s="80">
        <f t="shared" si="5"/>
        <v>2873579</v>
      </c>
      <c r="V68" s="80">
        <f t="shared" si="5"/>
        <v>2876277</v>
      </c>
      <c r="W68" s="80">
        <f>SUM(W65:W67)</f>
        <v>0</v>
      </c>
    </row>
    <row r="69" spans="15:23" ht="39.950000000000003" customHeight="1" x14ac:dyDescent="0.15">
      <c r="O69" s="395" t="s">
        <v>81</v>
      </c>
      <c r="P69" s="396"/>
      <c r="Q69" s="114">
        <f t="shared" ref="Q69:V69" si="6">Q65/Q68</f>
        <v>0.22911726646381983</v>
      </c>
      <c r="R69" s="114">
        <f t="shared" si="6"/>
        <v>0.23423559364046173</v>
      </c>
      <c r="S69" s="114">
        <f t="shared" si="6"/>
        <v>0.23681437557313562</v>
      </c>
      <c r="T69" s="114">
        <f t="shared" si="6"/>
        <v>0.24331923503871175</v>
      </c>
      <c r="U69" s="114">
        <f t="shared" si="6"/>
        <v>0.25126645204464537</v>
      </c>
      <c r="V69" s="114">
        <f t="shared" si="6"/>
        <v>0.25677846744246119</v>
      </c>
      <c r="W69" s="114" t="e">
        <f>W65/W68</f>
        <v>#DIV/0!</v>
      </c>
    </row>
    <row r="70" spans="15:23" ht="39.950000000000003" customHeight="1" x14ac:dyDescent="0.15">
      <c r="O70" s="395" t="s">
        <v>82</v>
      </c>
      <c r="P70" s="396"/>
      <c r="Q70" s="114">
        <f t="shared" ref="Q70:V70" si="7">Q66/Q68</f>
        <v>0.6319256461371664</v>
      </c>
      <c r="R70" s="114">
        <f t="shared" si="7"/>
        <v>0.62760178524164756</v>
      </c>
      <c r="S70" s="114">
        <f t="shared" si="7"/>
        <v>0.62543537273795469</v>
      </c>
      <c r="T70" s="114">
        <f t="shared" si="7"/>
        <v>0.61953398344738431</v>
      </c>
      <c r="U70" s="114">
        <f t="shared" si="7"/>
        <v>0.61311904075022816</v>
      </c>
      <c r="V70" s="114">
        <f t="shared" si="7"/>
        <v>0.60813579498775672</v>
      </c>
      <c r="W70" s="114" t="e">
        <f>W66/W68</f>
        <v>#DIV/0!</v>
      </c>
    </row>
    <row r="71" spans="15:23" ht="39.950000000000003" customHeight="1" x14ac:dyDescent="0.15">
      <c r="O71" s="395" t="s">
        <v>93</v>
      </c>
      <c r="P71" s="396"/>
      <c r="Q71" s="115">
        <f t="shared" ref="Q71:V71" si="8">Q67/Q68</f>
        <v>0.13895708739901375</v>
      </c>
      <c r="R71" s="115">
        <f t="shared" si="8"/>
        <v>0.13816262111789065</v>
      </c>
      <c r="S71" s="115">
        <f t="shared" si="8"/>
        <v>0.1377502516889097</v>
      </c>
      <c r="T71" s="115">
        <f t="shared" si="8"/>
        <v>0.13714678151390391</v>
      </c>
      <c r="U71" s="115">
        <f t="shared" si="8"/>
        <v>0.13561450720512644</v>
      </c>
      <c r="V71" s="115">
        <f t="shared" si="8"/>
        <v>0.13508573756978204</v>
      </c>
      <c r="W71" s="115" t="e">
        <f>W67/W68</f>
        <v>#DIV/0!</v>
      </c>
    </row>
  </sheetData>
  <mergeCells count="45">
    <mergeCell ref="B40:C40"/>
    <mergeCell ref="O40:P40"/>
    <mergeCell ref="B41:C41"/>
    <mergeCell ref="O41:P41"/>
    <mergeCell ref="B42:C42"/>
    <mergeCell ref="O42:P42"/>
    <mergeCell ref="B43:C43"/>
    <mergeCell ref="O43:P43"/>
    <mergeCell ref="B45:C45"/>
    <mergeCell ref="O45:P45"/>
    <mergeCell ref="B46:C46"/>
    <mergeCell ref="O46:P46"/>
    <mergeCell ref="B47:C47"/>
    <mergeCell ref="O47:P47"/>
    <mergeCell ref="B48:C48"/>
    <mergeCell ref="O48:P48"/>
    <mergeCell ref="B49:C49"/>
    <mergeCell ref="O49:P49"/>
    <mergeCell ref="S50:W50"/>
    <mergeCell ref="B52:H52"/>
    <mergeCell ref="O52:W52"/>
    <mergeCell ref="O53:W53"/>
    <mergeCell ref="B56:C56"/>
    <mergeCell ref="O56:P56"/>
    <mergeCell ref="B55:C55"/>
    <mergeCell ref="O55:P55"/>
    <mergeCell ref="F50:L50"/>
    <mergeCell ref="B57:C57"/>
    <mergeCell ref="O57:P57"/>
    <mergeCell ref="B58:C58"/>
    <mergeCell ref="O58:P58"/>
    <mergeCell ref="B60:C60"/>
    <mergeCell ref="O60:P60"/>
    <mergeCell ref="B61:C61"/>
    <mergeCell ref="O61:P61"/>
    <mergeCell ref="B62:C62"/>
    <mergeCell ref="O62:P62"/>
    <mergeCell ref="O70:P70"/>
    <mergeCell ref="O71:P71"/>
    <mergeCell ref="O64:P64"/>
    <mergeCell ref="O65:P65"/>
    <mergeCell ref="O66:P66"/>
    <mergeCell ref="O67:P67"/>
    <mergeCell ref="O68:P68"/>
    <mergeCell ref="O69:P69"/>
  </mergeCells>
  <phoneticPr fontId="3"/>
  <pageMargins left="0.70866141732283472" right="0.70866141732283472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view="pageBreakPreview" topLeftCell="B1" zoomScale="85" zoomScaleNormal="85" zoomScaleSheetLayoutView="85" workbookViewId="0">
      <selection activeCell="G51" sqref="G51"/>
    </sheetView>
  </sheetViews>
  <sheetFormatPr defaultRowHeight="13.5" x14ac:dyDescent="0.15"/>
  <cols>
    <col min="1" max="8" width="7.625" customWidth="1"/>
    <col min="9" max="12" width="6.625" customWidth="1"/>
    <col min="13" max="23" width="9" customWidth="1"/>
    <col min="24" max="28" width="6.625" customWidth="1"/>
    <col min="30" max="31" width="9.125" bestFit="1" customWidth="1"/>
    <col min="34" max="36" width="9.125" bestFit="1" customWidth="1"/>
  </cols>
  <sheetData>
    <row r="1" spans="1:35" ht="20.100000000000001" customHeight="1" x14ac:dyDescent="0.2">
      <c r="A1" s="14"/>
      <c r="B1" s="14"/>
      <c r="C1" s="14"/>
      <c r="D1" s="15"/>
      <c r="E1" s="6"/>
      <c r="F1" s="16"/>
      <c r="G1" s="14"/>
      <c r="H1" s="14"/>
      <c r="I1" s="14"/>
      <c r="J1" s="14"/>
      <c r="AC1" s="19"/>
      <c r="AD1" s="19"/>
      <c r="AE1" s="19"/>
      <c r="AF1" s="19"/>
      <c r="AG1" s="19"/>
      <c r="AH1" s="19"/>
      <c r="AI1" s="19"/>
    </row>
    <row r="2" spans="1:35" ht="20.100000000000001" customHeight="1" x14ac:dyDescent="0.2">
      <c r="A2" s="14"/>
      <c r="B2" s="14"/>
      <c r="C2" s="14"/>
      <c r="D2" s="15"/>
      <c r="E2" s="6"/>
      <c r="F2" s="16"/>
      <c r="G2" s="14"/>
      <c r="H2" s="14"/>
      <c r="I2" s="14"/>
      <c r="J2" s="14"/>
      <c r="AC2" s="19"/>
      <c r="AD2" s="19"/>
      <c r="AE2" s="19"/>
      <c r="AF2" s="19"/>
      <c r="AG2" s="19"/>
      <c r="AH2" s="19"/>
      <c r="AI2" s="19"/>
    </row>
    <row r="3" spans="1:35" ht="15" customHeight="1" x14ac:dyDescent="0.2">
      <c r="A3" s="14"/>
      <c r="B3" s="14"/>
      <c r="C3" s="14"/>
      <c r="D3" s="15"/>
      <c r="E3" s="6"/>
      <c r="F3" s="16"/>
      <c r="G3" s="14"/>
      <c r="H3" s="14"/>
      <c r="I3" s="14"/>
      <c r="J3" s="14"/>
      <c r="AC3" s="19"/>
      <c r="AD3" s="19"/>
      <c r="AE3" s="19"/>
      <c r="AF3" s="19"/>
      <c r="AG3" s="19"/>
      <c r="AH3" s="19"/>
      <c r="AI3" s="19"/>
    </row>
    <row r="4" spans="1:35" ht="15" customHeight="1" x14ac:dyDescent="0.15">
      <c r="A4" s="2"/>
      <c r="B4" s="3"/>
      <c r="C4" s="11"/>
      <c r="D4" s="4"/>
      <c r="E4" s="2"/>
      <c r="Q4" s="2"/>
      <c r="R4" s="2"/>
      <c r="S4" s="2"/>
      <c r="T4" s="2"/>
      <c r="U4" s="2"/>
      <c r="V4" s="2"/>
      <c r="W4" s="2"/>
      <c r="X4" s="105"/>
      <c r="Y4" s="375" t="s">
        <v>0</v>
      </c>
      <c r="Z4" s="376"/>
      <c r="AA4" s="377"/>
      <c r="AC4" s="124" t="s">
        <v>269</v>
      </c>
      <c r="AD4" s="125" t="s">
        <v>0</v>
      </c>
      <c r="AE4" s="126" t="s">
        <v>1</v>
      </c>
      <c r="AF4" s="19"/>
    </row>
    <row r="5" spans="1:35" ht="15" customHeight="1" x14ac:dyDescent="0.15">
      <c r="A5" s="2"/>
      <c r="B5" s="5"/>
      <c r="C5" s="12"/>
      <c r="D5" s="2"/>
      <c r="E5" s="2"/>
      <c r="O5" s="374" t="s">
        <v>4</v>
      </c>
      <c r="P5" s="374"/>
      <c r="Q5" s="2"/>
      <c r="R5" s="378" t="s">
        <v>265</v>
      </c>
      <c r="S5" s="378"/>
      <c r="T5" s="378"/>
      <c r="U5" s="378"/>
      <c r="V5" s="378"/>
      <c r="W5" s="337"/>
      <c r="X5" s="106"/>
      <c r="Y5" s="38" t="s">
        <v>267</v>
      </c>
      <c r="Z5" s="108" t="s">
        <v>234</v>
      </c>
      <c r="AA5" s="108" t="s">
        <v>34</v>
      </c>
      <c r="AC5" s="126"/>
      <c r="AD5" s="127" t="s">
        <v>32</v>
      </c>
      <c r="AE5" s="126" t="s">
        <v>33</v>
      </c>
      <c r="AF5" s="19"/>
    </row>
    <row r="6" spans="1:35" ht="15" customHeight="1" x14ac:dyDescent="0.15">
      <c r="A6" s="2"/>
      <c r="B6" s="3"/>
      <c r="C6" s="11"/>
      <c r="D6" s="2"/>
      <c r="E6" s="2"/>
      <c r="O6" s="374" t="s">
        <v>5</v>
      </c>
      <c r="P6" s="374"/>
      <c r="Q6" s="2"/>
      <c r="R6" s="378" t="s">
        <v>232</v>
      </c>
      <c r="S6" s="378"/>
      <c r="T6" s="378"/>
      <c r="U6" s="378"/>
      <c r="V6" s="378"/>
      <c r="W6" s="337"/>
      <c r="X6" s="39" t="s">
        <v>2</v>
      </c>
      <c r="Y6" s="40">
        <v>4.6829999999999998</v>
      </c>
      <c r="Z6" s="41">
        <v>4.7149999999999999</v>
      </c>
      <c r="AA6" s="42">
        <v>4.5810000000000004</v>
      </c>
      <c r="AC6" s="128" t="s">
        <v>2</v>
      </c>
      <c r="AD6" s="116">
        <v>4715</v>
      </c>
      <c r="AE6" s="117">
        <v>4457</v>
      </c>
      <c r="AF6" s="19"/>
    </row>
    <row r="7" spans="1:35" ht="15" customHeight="1" x14ac:dyDescent="0.15">
      <c r="O7" s="374" t="s">
        <v>6</v>
      </c>
      <c r="P7" s="374"/>
      <c r="Q7" s="113" t="s">
        <v>74</v>
      </c>
      <c r="R7" s="378" t="s">
        <v>266</v>
      </c>
      <c r="S7" s="378"/>
      <c r="T7" s="378"/>
      <c r="U7" s="378"/>
      <c r="V7" s="378"/>
      <c r="W7" s="337"/>
      <c r="X7" s="44" t="s">
        <v>31</v>
      </c>
      <c r="Y7" s="45">
        <v>4.9249999999999998</v>
      </c>
      <c r="Z7" s="46">
        <v>4.9240000000000004</v>
      </c>
      <c r="AA7" s="47">
        <v>4.7720000000000002</v>
      </c>
      <c r="AC7" s="128" t="s">
        <v>31</v>
      </c>
      <c r="AD7" s="118">
        <v>4924</v>
      </c>
      <c r="AE7" s="119">
        <v>4649</v>
      </c>
      <c r="AF7" s="19"/>
    </row>
    <row r="8" spans="1:35" ht="15" customHeight="1" x14ac:dyDescent="0.15">
      <c r="O8" s="13"/>
      <c r="P8" s="1"/>
      <c r="Q8" s="107"/>
      <c r="R8" s="107"/>
      <c r="S8" s="107"/>
      <c r="T8" s="107"/>
      <c r="U8" s="107"/>
      <c r="V8" s="107"/>
      <c r="W8" s="337"/>
      <c r="X8" s="44" t="s">
        <v>30</v>
      </c>
      <c r="Y8" s="45">
        <v>4.6580000000000004</v>
      </c>
      <c r="Z8" s="46">
        <v>4.681</v>
      </c>
      <c r="AA8" s="47">
        <v>4.742</v>
      </c>
      <c r="AC8" s="128" t="s">
        <v>30</v>
      </c>
      <c r="AD8" s="297">
        <v>4681</v>
      </c>
      <c r="AE8" s="298">
        <v>4422</v>
      </c>
      <c r="AF8" s="19"/>
    </row>
    <row r="9" spans="1:35" ht="15" customHeight="1" x14ac:dyDescent="0.15">
      <c r="O9" s="13"/>
      <c r="P9" s="1"/>
      <c r="Q9" s="107"/>
      <c r="R9" s="107"/>
      <c r="S9" s="107"/>
      <c r="T9" s="107"/>
      <c r="U9" s="107"/>
      <c r="V9" s="107"/>
      <c r="W9" s="337"/>
      <c r="X9" s="44" t="s">
        <v>15</v>
      </c>
      <c r="Y9" s="45">
        <v>4.8959999999999999</v>
      </c>
      <c r="Z9" s="46">
        <v>4.8949999999999996</v>
      </c>
      <c r="AA9" s="47">
        <v>6.5</v>
      </c>
      <c r="AC9" s="124" t="s">
        <v>15</v>
      </c>
      <c r="AD9" s="295">
        <v>4895</v>
      </c>
      <c r="AE9" s="296">
        <v>4713</v>
      </c>
      <c r="AF9" s="19"/>
    </row>
    <row r="10" spans="1:35" ht="15" customHeight="1" x14ac:dyDescent="0.15">
      <c r="O10" s="13"/>
      <c r="P10" s="1"/>
      <c r="Q10" s="107"/>
      <c r="R10" s="107"/>
      <c r="S10" s="107"/>
      <c r="T10" s="107"/>
      <c r="U10" s="107"/>
      <c r="V10" s="107"/>
      <c r="W10" s="337"/>
      <c r="X10" s="90" t="s">
        <v>16</v>
      </c>
      <c r="Y10" s="91">
        <v>5.9560000000000004</v>
      </c>
      <c r="Z10" s="92">
        <v>6.0330000000000004</v>
      </c>
      <c r="AA10" s="93">
        <v>8.8379999999999992</v>
      </c>
      <c r="AC10" s="128" t="s">
        <v>16</v>
      </c>
      <c r="AD10" s="120">
        <v>6033</v>
      </c>
      <c r="AE10" s="121">
        <v>5043</v>
      </c>
      <c r="AF10" s="19"/>
    </row>
    <row r="11" spans="1:35" ht="15" customHeight="1" x14ac:dyDescent="0.15">
      <c r="O11" s="13"/>
      <c r="P11" s="1"/>
      <c r="Q11" s="107"/>
      <c r="R11" s="107"/>
      <c r="S11" s="107"/>
      <c r="T11" s="107"/>
      <c r="U11" s="107"/>
      <c r="V11" s="107"/>
      <c r="W11" s="337"/>
      <c r="X11" s="90" t="s">
        <v>17</v>
      </c>
      <c r="Y11" s="91">
        <v>5.49</v>
      </c>
      <c r="Z11" s="92">
        <v>5.5490000000000004</v>
      </c>
      <c r="AA11" s="93">
        <v>5.4580000000000002</v>
      </c>
      <c r="AC11" s="128" t="s">
        <v>17</v>
      </c>
      <c r="AD11" s="120">
        <v>5549</v>
      </c>
      <c r="AE11" s="121">
        <v>5047</v>
      </c>
      <c r="AF11" s="19"/>
    </row>
    <row r="12" spans="1:35" ht="15" customHeight="1" x14ac:dyDescent="0.15">
      <c r="O12" s="13"/>
      <c r="P12" s="1"/>
      <c r="Q12" s="107"/>
      <c r="R12" s="107"/>
      <c r="S12" s="107"/>
      <c r="T12" s="107"/>
      <c r="U12" s="107"/>
      <c r="V12" s="107"/>
      <c r="W12" s="337"/>
      <c r="X12" s="90" t="s">
        <v>18</v>
      </c>
      <c r="Y12" s="91">
        <v>5.9409999999999998</v>
      </c>
      <c r="Z12" s="92">
        <v>5.97</v>
      </c>
      <c r="AA12" s="93">
        <v>5.9989999999999997</v>
      </c>
      <c r="AC12" s="128" t="s">
        <v>18</v>
      </c>
      <c r="AD12" s="120">
        <v>5970</v>
      </c>
      <c r="AE12" s="121">
        <v>5511</v>
      </c>
      <c r="AF12" s="19"/>
    </row>
    <row r="13" spans="1:35" ht="15" customHeight="1" x14ac:dyDescent="0.15">
      <c r="O13" s="13"/>
      <c r="P13" s="1"/>
      <c r="Q13" s="107"/>
      <c r="R13" s="107"/>
      <c r="S13" s="107"/>
      <c r="T13" s="107"/>
      <c r="U13" s="107"/>
      <c r="V13" s="107"/>
      <c r="W13" s="337"/>
      <c r="X13" s="90" t="s">
        <v>19</v>
      </c>
      <c r="Y13" s="91">
        <v>6.3869999999999996</v>
      </c>
      <c r="Z13" s="92">
        <v>6.5570000000000004</v>
      </c>
      <c r="AA13" s="93">
        <v>6.5620000000000003</v>
      </c>
      <c r="AC13" s="128" t="s">
        <v>19</v>
      </c>
      <c r="AD13" s="120">
        <v>6557</v>
      </c>
      <c r="AE13" s="121">
        <v>5969</v>
      </c>
      <c r="AF13" s="19"/>
    </row>
    <row r="14" spans="1:35" ht="15" customHeight="1" x14ac:dyDescent="0.15">
      <c r="O14" s="1"/>
      <c r="P14" s="1"/>
      <c r="X14" s="90" t="s">
        <v>20</v>
      </c>
      <c r="Y14" s="91">
        <v>7.4009999999999998</v>
      </c>
      <c r="Z14" s="92">
        <v>7.5279999999999996</v>
      </c>
      <c r="AA14" s="93">
        <v>7.4370000000000003</v>
      </c>
      <c r="AC14" s="128" t="s">
        <v>20</v>
      </c>
      <c r="AD14" s="120">
        <v>7528</v>
      </c>
      <c r="AE14" s="121">
        <v>7090</v>
      </c>
      <c r="AF14" s="19"/>
    </row>
    <row r="15" spans="1:35" ht="15" customHeight="1" x14ac:dyDescent="0.15">
      <c r="X15" s="90" t="s">
        <v>21</v>
      </c>
      <c r="Y15" s="91">
        <v>6.8940000000000001</v>
      </c>
      <c r="Z15" s="92">
        <v>6.4829999999999997</v>
      </c>
      <c r="AA15" s="93">
        <v>6.1710000000000003</v>
      </c>
      <c r="AC15" s="128" t="s">
        <v>21</v>
      </c>
      <c r="AD15" s="120">
        <v>6483</v>
      </c>
      <c r="AE15" s="121">
        <v>6102</v>
      </c>
      <c r="AF15" s="19"/>
    </row>
    <row r="16" spans="1:35" ht="15" customHeight="1" x14ac:dyDescent="0.15">
      <c r="X16" s="90" t="s">
        <v>22</v>
      </c>
      <c r="Y16" s="91">
        <v>5.492</v>
      </c>
      <c r="Z16" s="92">
        <v>5.56</v>
      </c>
      <c r="AA16" s="93">
        <v>5.6139999999999999</v>
      </c>
      <c r="AC16" s="128" t="s">
        <v>22</v>
      </c>
      <c r="AD16" s="300">
        <v>5560</v>
      </c>
      <c r="AE16" s="299">
        <v>5439</v>
      </c>
      <c r="AF16" s="19"/>
    </row>
    <row r="17" spans="24:35" ht="15" customHeight="1" x14ac:dyDescent="0.15">
      <c r="X17" s="90" t="s">
        <v>23</v>
      </c>
      <c r="Y17" s="91">
        <v>5.2069999999999999</v>
      </c>
      <c r="Z17" s="92">
        <v>5.08</v>
      </c>
      <c r="AA17" s="93">
        <v>5.0739999999999998</v>
      </c>
      <c r="AC17" s="128" t="s">
        <v>23</v>
      </c>
      <c r="AD17" s="301">
        <v>5080</v>
      </c>
      <c r="AE17" s="302">
        <v>5184</v>
      </c>
      <c r="AF17" s="19"/>
    </row>
    <row r="18" spans="24:35" ht="15" customHeight="1" x14ac:dyDescent="0.15">
      <c r="X18" s="90" t="s">
        <v>24</v>
      </c>
      <c r="Y18" s="91">
        <v>5.1660000000000004</v>
      </c>
      <c r="Z18" s="92">
        <v>5.3529999999999998</v>
      </c>
      <c r="AA18" s="93">
        <v>5.5389999999999997</v>
      </c>
      <c r="AC18" s="129" t="s">
        <v>24</v>
      </c>
      <c r="AD18" s="306">
        <v>5353</v>
      </c>
      <c r="AE18" s="307">
        <v>5441</v>
      </c>
      <c r="AF18" s="19"/>
    </row>
    <row r="19" spans="24:35" ht="15" customHeight="1" x14ac:dyDescent="0.15">
      <c r="X19" s="95" t="s">
        <v>25</v>
      </c>
      <c r="Y19" s="96">
        <v>6.5570000000000004</v>
      </c>
      <c r="Z19" s="97">
        <v>6.6509999999999998</v>
      </c>
      <c r="AA19" s="98">
        <v>6.3959999999999999</v>
      </c>
      <c r="AC19" s="124" t="s">
        <v>25</v>
      </c>
      <c r="AD19" s="304">
        <v>6651</v>
      </c>
      <c r="AE19" s="305">
        <v>7023</v>
      </c>
      <c r="AF19" s="19"/>
    </row>
    <row r="20" spans="24:35" ht="15" customHeight="1" x14ac:dyDescent="0.15">
      <c r="X20" s="95" t="s">
        <v>26</v>
      </c>
      <c r="Y20" s="96">
        <v>4.7779999999999996</v>
      </c>
      <c r="Z20" s="97">
        <v>4.6390000000000002</v>
      </c>
      <c r="AA20" s="98">
        <v>4.859</v>
      </c>
      <c r="AC20" s="128" t="s">
        <v>26</v>
      </c>
      <c r="AD20" s="122">
        <v>4639</v>
      </c>
      <c r="AE20" s="303">
        <v>4979</v>
      </c>
      <c r="AF20" s="19"/>
    </row>
    <row r="21" spans="24:35" ht="15" customHeight="1" x14ac:dyDescent="0.15">
      <c r="X21" s="95" t="s">
        <v>27</v>
      </c>
      <c r="Y21" s="96">
        <v>3.516</v>
      </c>
      <c r="Z21" s="97">
        <v>3.28</v>
      </c>
      <c r="AA21" s="98">
        <v>3.1629999999999998</v>
      </c>
      <c r="AC21" s="128" t="s">
        <v>27</v>
      </c>
      <c r="AD21" s="122">
        <v>3280</v>
      </c>
      <c r="AE21" s="303">
        <v>3879</v>
      </c>
      <c r="AF21" s="19"/>
    </row>
    <row r="22" spans="24:35" ht="15" customHeight="1" x14ac:dyDescent="0.15">
      <c r="X22" s="95" t="s">
        <v>28</v>
      </c>
      <c r="Y22" s="96">
        <v>2.3759999999999999</v>
      </c>
      <c r="Z22" s="97">
        <v>2.298</v>
      </c>
      <c r="AA22" s="98">
        <v>2.2970000000000002</v>
      </c>
      <c r="AC22" s="128" t="s">
        <v>28</v>
      </c>
      <c r="AD22" s="122">
        <v>2298</v>
      </c>
      <c r="AE22" s="303">
        <v>3359</v>
      </c>
      <c r="AF22" s="19"/>
    </row>
    <row r="23" spans="24:35" ht="15" customHeight="1" x14ac:dyDescent="0.15">
      <c r="X23" s="95" t="s">
        <v>29</v>
      </c>
      <c r="Y23" s="96">
        <v>1.333</v>
      </c>
      <c r="Z23" s="97">
        <v>1.2789999999999999</v>
      </c>
      <c r="AA23" s="98">
        <v>1.2949999999999999</v>
      </c>
      <c r="AC23" s="128" t="s">
        <v>29</v>
      </c>
      <c r="AD23" s="122">
        <v>1279</v>
      </c>
      <c r="AE23" s="303">
        <v>2528</v>
      </c>
      <c r="AF23" s="19"/>
    </row>
    <row r="24" spans="24:35" ht="15" customHeight="1" x14ac:dyDescent="0.15">
      <c r="X24" s="100" t="s">
        <v>3</v>
      </c>
      <c r="Y24" s="101">
        <v>0.629</v>
      </c>
      <c r="Z24" s="102">
        <v>0.61299999999999999</v>
      </c>
      <c r="AA24" s="103">
        <v>0.57899999999999996</v>
      </c>
      <c r="AC24" s="132" t="s">
        <v>3</v>
      </c>
      <c r="AD24" s="130">
        <v>613</v>
      </c>
      <c r="AE24" s="131">
        <v>2006</v>
      </c>
      <c r="AF24" s="19"/>
    </row>
    <row r="25" spans="24:35" ht="15" customHeight="1" x14ac:dyDescent="0.15">
      <c r="X25" s="379"/>
      <c r="Y25" s="376" t="s">
        <v>1</v>
      </c>
      <c r="Z25" s="376"/>
      <c r="AA25" s="377"/>
      <c r="AB25" s="18"/>
      <c r="AC25" s="126" t="s">
        <v>40</v>
      </c>
      <c r="AD25" s="133">
        <f>SUM(AD6:AD24)</f>
        <v>92088</v>
      </c>
      <c r="AE25" s="134">
        <f>SUM(AE6:AE24)</f>
        <v>92841</v>
      </c>
      <c r="AF25" s="19"/>
    </row>
    <row r="26" spans="24:35" ht="15" customHeight="1" x14ac:dyDescent="0.15">
      <c r="X26" s="380"/>
      <c r="Y26" s="38" t="s">
        <v>267</v>
      </c>
      <c r="Z26" s="123" t="s">
        <v>234</v>
      </c>
      <c r="AA26" s="38" t="s">
        <v>35</v>
      </c>
      <c r="AC26" s="34"/>
      <c r="AD26" s="34"/>
      <c r="AE26" s="34"/>
      <c r="AF26" s="19"/>
    </row>
    <row r="27" spans="24:35" ht="15" customHeight="1" x14ac:dyDescent="0.15">
      <c r="X27" s="43" t="s">
        <v>12</v>
      </c>
      <c r="Y27" s="40">
        <v>4.37</v>
      </c>
      <c r="Z27" s="41">
        <v>4.4569999999999999</v>
      </c>
      <c r="AA27" s="42">
        <v>4.4160000000000004</v>
      </c>
      <c r="AC27" s="22" t="s">
        <v>268</v>
      </c>
      <c r="AD27" s="109" t="s">
        <v>0</v>
      </c>
      <c r="AE27" s="36" t="s">
        <v>1</v>
      </c>
      <c r="AF27" s="19"/>
    </row>
    <row r="28" spans="24:35" ht="15" customHeight="1" x14ac:dyDescent="0.2">
      <c r="X28" s="48" t="s">
        <v>13</v>
      </c>
      <c r="Y28" s="45">
        <v>4.6459999999999999</v>
      </c>
      <c r="Z28" s="287">
        <v>4.649</v>
      </c>
      <c r="AA28" s="47">
        <v>4.5720000000000001</v>
      </c>
      <c r="AC28" s="22"/>
      <c r="AD28" s="110" t="s">
        <v>32</v>
      </c>
      <c r="AE28" s="22" t="s">
        <v>33</v>
      </c>
      <c r="AF28" s="19"/>
    </row>
    <row r="29" spans="24:35" ht="15" customHeight="1" x14ac:dyDescent="0.15">
      <c r="X29" s="48" t="s">
        <v>14</v>
      </c>
      <c r="Y29" s="45">
        <v>4.4269999999999996</v>
      </c>
      <c r="Z29" s="46">
        <v>4.4219999999999997</v>
      </c>
      <c r="AA29" s="47">
        <v>4.4379999999999997</v>
      </c>
      <c r="AC29" s="22" t="s">
        <v>2</v>
      </c>
      <c r="AD29" s="23">
        <v>4581</v>
      </c>
      <c r="AE29" s="24">
        <v>4416</v>
      </c>
      <c r="AF29" s="19"/>
    </row>
    <row r="30" spans="24:35" ht="15" customHeight="1" x14ac:dyDescent="0.15">
      <c r="X30" s="48" t="s">
        <v>15</v>
      </c>
      <c r="Y30" s="45">
        <v>4.6399999999999997</v>
      </c>
      <c r="Z30" s="46">
        <v>4.7130000000000001</v>
      </c>
      <c r="AA30" s="47">
        <v>5.2359999999999998</v>
      </c>
      <c r="AC30" s="21" t="s">
        <v>31</v>
      </c>
      <c r="AD30" s="25">
        <v>4772</v>
      </c>
      <c r="AE30" s="26">
        <v>4572</v>
      </c>
      <c r="AF30" s="19"/>
      <c r="AG30" s="19"/>
      <c r="AH30" s="19"/>
      <c r="AI30" s="19"/>
    </row>
    <row r="31" spans="24:35" ht="15" customHeight="1" x14ac:dyDescent="0.15">
      <c r="X31" s="94" t="s">
        <v>16</v>
      </c>
      <c r="Y31" s="91">
        <v>5.1369999999999996</v>
      </c>
      <c r="Z31" s="92">
        <v>5.0430000000000001</v>
      </c>
      <c r="AA31" s="93">
        <v>5.8810000000000002</v>
      </c>
      <c r="AC31" s="21" t="s">
        <v>30</v>
      </c>
      <c r="AD31" s="25">
        <v>4742</v>
      </c>
      <c r="AE31" s="26">
        <v>4438</v>
      </c>
      <c r="AF31" s="19"/>
      <c r="AG31" s="19"/>
      <c r="AH31" s="19"/>
      <c r="AI31" s="19"/>
    </row>
    <row r="32" spans="24:35" ht="15" customHeight="1" x14ac:dyDescent="0.15">
      <c r="X32" s="94" t="s">
        <v>17</v>
      </c>
      <c r="Y32" s="91">
        <v>4.8959999999999999</v>
      </c>
      <c r="Z32" s="92">
        <v>5.0469999999999997</v>
      </c>
      <c r="AA32" s="93">
        <v>4.91</v>
      </c>
      <c r="AC32" s="21" t="s">
        <v>15</v>
      </c>
      <c r="AD32" s="27">
        <v>6500</v>
      </c>
      <c r="AE32" s="28">
        <v>5236</v>
      </c>
      <c r="AF32" s="19"/>
      <c r="AG32" s="19"/>
      <c r="AH32" s="19"/>
      <c r="AI32" s="19"/>
    </row>
    <row r="33" spans="14:35" ht="15" customHeight="1" x14ac:dyDescent="0.15">
      <c r="X33" s="94" t="s">
        <v>18</v>
      </c>
      <c r="Y33" s="91">
        <v>5.3609999999999998</v>
      </c>
      <c r="Z33" s="92">
        <v>5.5110000000000001</v>
      </c>
      <c r="AA33" s="93">
        <v>5.4089999999999998</v>
      </c>
      <c r="AC33" s="22" t="s">
        <v>16</v>
      </c>
      <c r="AD33" s="25">
        <v>8838</v>
      </c>
      <c r="AE33" s="26">
        <v>5881</v>
      </c>
      <c r="AF33" s="19"/>
      <c r="AG33" s="19"/>
      <c r="AH33" s="19"/>
      <c r="AI33" s="19"/>
    </row>
    <row r="34" spans="14:35" ht="15" customHeight="1" x14ac:dyDescent="0.15">
      <c r="X34" s="94" t="s">
        <v>19</v>
      </c>
      <c r="Y34" s="91">
        <v>5.9180000000000001</v>
      </c>
      <c r="Z34" s="92">
        <v>5.9690000000000003</v>
      </c>
      <c r="AA34" s="93">
        <v>6.0250000000000004</v>
      </c>
      <c r="AC34" s="21" t="s">
        <v>36</v>
      </c>
      <c r="AD34" s="25">
        <v>5458</v>
      </c>
      <c r="AE34" s="26">
        <v>4910</v>
      </c>
      <c r="AF34" s="19"/>
      <c r="AG34" s="19"/>
      <c r="AH34" s="19"/>
      <c r="AI34" s="19"/>
    </row>
    <row r="35" spans="14:35" ht="15" customHeight="1" x14ac:dyDescent="0.15">
      <c r="X35" s="94" t="s">
        <v>20</v>
      </c>
      <c r="Y35" s="91">
        <v>6.95</v>
      </c>
      <c r="Z35" s="92">
        <v>7.09</v>
      </c>
      <c r="AA35" s="93">
        <v>7.0209999999999999</v>
      </c>
      <c r="AC35" s="21" t="s">
        <v>18</v>
      </c>
      <c r="AD35" s="25">
        <v>5999</v>
      </c>
      <c r="AE35" s="26">
        <v>5409</v>
      </c>
      <c r="AF35" s="19"/>
      <c r="AG35" s="19"/>
      <c r="AH35" s="19"/>
      <c r="AI35" s="19"/>
    </row>
    <row r="36" spans="14:35" ht="15" customHeight="1" x14ac:dyDescent="0.15">
      <c r="X36" s="94" t="s">
        <v>21</v>
      </c>
      <c r="Y36" s="91">
        <v>6.4450000000000003</v>
      </c>
      <c r="Z36" s="92">
        <v>6.1020000000000003</v>
      </c>
      <c r="AA36" s="93">
        <v>5.9470000000000001</v>
      </c>
      <c r="AC36" s="21" t="s">
        <v>19</v>
      </c>
      <c r="AD36" s="25">
        <v>6562</v>
      </c>
      <c r="AE36" s="26">
        <v>6025</v>
      </c>
      <c r="AF36" s="19"/>
      <c r="AG36" s="19"/>
      <c r="AH36" s="19"/>
      <c r="AI36" s="19"/>
    </row>
    <row r="37" spans="14:35" ht="15" customHeight="1" x14ac:dyDescent="0.15">
      <c r="N37" s="384" t="s">
        <v>37</v>
      </c>
      <c r="O37" s="384"/>
      <c r="P37" s="384"/>
      <c r="Q37" s="384"/>
      <c r="R37" s="384"/>
      <c r="S37" s="384"/>
      <c r="T37" s="384"/>
      <c r="X37" s="94" t="s">
        <v>22</v>
      </c>
      <c r="Y37" s="91">
        <v>5.3440000000000003</v>
      </c>
      <c r="Z37" s="92">
        <v>5.4390000000000001</v>
      </c>
      <c r="AA37" s="93">
        <v>5.508</v>
      </c>
      <c r="AC37" s="21" t="s">
        <v>20</v>
      </c>
      <c r="AD37" s="25">
        <v>7437</v>
      </c>
      <c r="AE37" s="26">
        <v>7021</v>
      </c>
      <c r="AF37" s="19"/>
      <c r="AG37" s="19"/>
      <c r="AH37" s="19"/>
      <c r="AI37" s="19"/>
    </row>
    <row r="38" spans="14:35" ht="15" customHeight="1" x14ac:dyDescent="0.15">
      <c r="N38" s="384"/>
      <c r="O38" s="384"/>
      <c r="P38" s="384"/>
      <c r="Q38" s="384"/>
      <c r="R38" s="384"/>
      <c r="S38" s="384"/>
      <c r="T38" s="384"/>
      <c r="X38" s="94" t="s">
        <v>23</v>
      </c>
      <c r="Y38" s="91">
        <v>5.2450000000000001</v>
      </c>
      <c r="Z38" s="92">
        <v>5.1840000000000002</v>
      </c>
      <c r="AA38" s="93">
        <v>5.226</v>
      </c>
      <c r="AC38" s="21" t="s">
        <v>21</v>
      </c>
      <c r="AD38" s="25">
        <v>6171</v>
      </c>
      <c r="AE38" s="26">
        <v>5947</v>
      </c>
      <c r="AF38" s="19"/>
      <c r="AG38" s="19"/>
      <c r="AH38" s="19"/>
      <c r="AI38" s="19"/>
    </row>
    <row r="39" spans="14:35" ht="15" customHeight="1" thickBot="1" x14ac:dyDescent="0.25">
      <c r="O39" s="7"/>
      <c r="P39" s="7"/>
      <c r="Q39" s="8"/>
      <c r="R39" s="7"/>
      <c r="S39" s="7"/>
      <c r="T39" s="7"/>
      <c r="U39" s="50" t="s">
        <v>42</v>
      </c>
      <c r="X39" s="94" t="s">
        <v>24</v>
      </c>
      <c r="Y39" s="91">
        <v>5.266</v>
      </c>
      <c r="Z39" s="92">
        <v>5.4409999999999998</v>
      </c>
      <c r="AA39" s="93">
        <v>5.609</v>
      </c>
      <c r="AC39" s="21" t="s">
        <v>22</v>
      </c>
      <c r="AD39" s="25">
        <v>5614</v>
      </c>
      <c r="AE39" s="26">
        <v>5508</v>
      </c>
      <c r="AF39" s="19"/>
      <c r="AG39" s="19"/>
      <c r="AH39" s="19"/>
      <c r="AI39" s="19"/>
    </row>
    <row r="40" spans="14:35" ht="15.95" customHeight="1" thickBot="1" x14ac:dyDescent="0.2">
      <c r="N40" s="313" t="s">
        <v>7</v>
      </c>
      <c r="O40" s="314" t="s">
        <v>8</v>
      </c>
      <c r="P40" s="315" t="s">
        <v>9</v>
      </c>
      <c r="Q40" s="315" t="s">
        <v>10</v>
      </c>
      <c r="R40" s="316" t="s">
        <v>7</v>
      </c>
      <c r="S40" s="314" t="s">
        <v>8</v>
      </c>
      <c r="T40" s="315" t="s">
        <v>9</v>
      </c>
      <c r="U40" s="317" t="s">
        <v>10</v>
      </c>
      <c r="X40" s="99" t="s">
        <v>25</v>
      </c>
      <c r="Y40" s="96">
        <v>6.984</v>
      </c>
      <c r="Z40" s="97">
        <v>7.0229999999999997</v>
      </c>
      <c r="AA40" s="98">
        <v>6.76</v>
      </c>
      <c r="AC40" s="21" t="s">
        <v>23</v>
      </c>
      <c r="AD40" s="25">
        <v>5074</v>
      </c>
      <c r="AE40" s="26">
        <v>5226</v>
      </c>
      <c r="AI40" s="19"/>
    </row>
    <row r="41" spans="14:35" ht="15.95" customHeight="1" x14ac:dyDescent="0.2">
      <c r="N41" s="350" t="s">
        <v>280</v>
      </c>
      <c r="O41" s="351">
        <f t="shared" ref="O41:O51" si="0">P41+Q41</f>
        <v>9053</v>
      </c>
      <c r="P41" s="352">
        <v>4683</v>
      </c>
      <c r="Q41" s="353">
        <v>4370</v>
      </c>
      <c r="R41" s="365" t="s">
        <v>299</v>
      </c>
      <c r="S41" s="366">
        <f t="shared" ref="S41:S50" si="1">T41+U41</f>
        <v>10452</v>
      </c>
      <c r="T41" s="367">
        <v>5207</v>
      </c>
      <c r="U41" s="368">
        <v>5245</v>
      </c>
      <c r="X41" s="99" t="s">
        <v>26</v>
      </c>
      <c r="Y41" s="96">
        <v>5.117</v>
      </c>
      <c r="Z41" s="97">
        <v>4.9790000000000001</v>
      </c>
      <c r="AA41" s="98">
        <v>5.1520000000000001</v>
      </c>
      <c r="AC41" s="21" t="s">
        <v>24</v>
      </c>
      <c r="AD41" s="25">
        <v>5539</v>
      </c>
      <c r="AE41" s="26">
        <v>5609</v>
      </c>
      <c r="AI41" s="19"/>
    </row>
    <row r="42" spans="14:35" ht="15.95" customHeight="1" x14ac:dyDescent="0.2">
      <c r="N42" s="354" t="s">
        <v>281</v>
      </c>
      <c r="O42" s="351">
        <f t="shared" si="0"/>
        <v>9571</v>
      </c>
      <c r="P42" s="355">
        <v>4925</v>
      </c>
      <c r="Q42" s="356">
        <v>4646</v>
      </c>
      <c r="R42" s="369" t="s">
        <v>291</v>
      </c>
      <c r="S42" s="370">
        <f t="shared" si="1"/>
        <v>10432</v>
      </c>
      <c r="T42" s="371">
        <v>5166</v>
      </c>
      <c r="U42" s="372">
        <v>5266</v>
      </c>
      <c r="X42" s="99" t="s">
        <v>27</v>
      </c>
      <c r="Y42" s="96">
        <v>4.0810000000000004</v>
      </c>
      <c r="Z42" s="97">
        <v>3.879</v>
      </c>
      <c r="AA42" s="98">
        <v>3.7919999999999998</v>
      </c>
      <c r="AC42" s="22" t="s">
        <v>25</v>
      </c>
      <c r="AD42" s="23">
        <v>6396</v>
      </c>
      <c r="AE42" s="24">
        <v>6760</v>
      </c>
      <c r="AI42" s="19"/>
    </row>
    <row r="43" spans="14:35" ht="15.95" customHeight="1" x14ac:dyDescent="0.2">
      <c r="N43" s="354" t="s">
        <v>282</v>
      </c>
      <c r="O43" s="351">
        <f t="shared" si="0"/>
        <v>9085</v>
      </c>
      <c r="P43" s="355">
        <v>4658</v>
      </c>
      <c r="Q43" s="356">
        <v>4427</v>
      </c>
      <c r="R43" s="318" t="s">
        <v>292</v>
      </c>
      <c r="S43" s="319">
        <f t="shared" si="1"/>
        <v>13541</v>
      </c>
      <c r="T43" s="320">
        <v>6557</v>
      </c>
      <c r="U43" s="321">
        <v>6984</v>
      </c>
      <c r="X43" s="99" t="s">
        <v>28</v>
      </c>
      <c r="Y43" s="96">
        <v>3.4</v>
      </c>
      <c r="Z43" s="97">
        <v>3.359</v>
      </c>
      <c r="AA43" s="98">
        <v>3.4460000000000002</v>
      </c>
      <c r="AC43" s="21" t="s">
        <v>26</v>
      </c>
      <c r="AD43" s="25">
        <v>4859</v>
      </c>
      <c r="AE43" s="26">
        <v>5152</v>
      </c>
      <c r="AF43" s="19"/>
      <c r="AG43" s="19"/>
      <c r="AH43" s="19"/>
      <c r="AI43" s="19"/>
    </row>
    <row r="44" spans="14:35" ht="15.95" customHeight="1" x14ac:dyDescent="0.2">
      <c r="N44" s="357" t="s">
        <v>283</v>
      </c>
      <c r="O44" s="358">
        <f t="shared" si="0"/>
        <v>9536</v>
      </c>
      <c r="P44" s="359">
        <v>4896</v>
      </c>
      <c r="Q44" s="360">
        <v>4640</v>
      </c>
      <c r="R44" s="318" t="s">
        <v>293</v>
      </c>
      <c r="S44" s="319">
        <f t="shared" si="1"/>
        <v>9895</v>
      </c>
      <c r="T44" s="320">
        <v>4778</v>
      </c>
      <c r="U44" s="321">
        <v>5117</v>
      </c>
      <c r="X44" s="99" t="s">
        <v>29</v>
      </c>
      <c r="Y44" s="96">
        <v>2.5779999999999998</v>
      </c>
      <c r="Z44" s="97">
        <v>2.528</v>
      </c>
      <c r="AA44" s="98">
        <v>2.5190000000000001</v>
      </c>
      <c r="AC44" s="21" t="s">
        <v>27</v>
      </c>
      <c r="AD44" s="25">
        <v>3163</v>
      </c>
      <c r="AE44" s="26">
        <v>3792</v>
      </c>
      <c r="AF44" s="19"/>
      <c r="AG44" s="19"/>
      <c r="AH44" s="19"/>
      <c r="AI44" s="19"/>
    </row>
    <row r="45" spans="14:35" ht="15.95" customHeight="1" x14ac:dyDescent="0.2">
      <c r="N45" s="357" t="s">
        <v>284</v>
      </c>
      <c r="O45" s="358">
        <f t="shared" si="0"/>
        <v>11093</v>
      </c>
      <c r="P45" s="359">
        <v>5956</v>
      </c>
      <c r="Q45" s="360">
        <v>5137</v>
      </c>
      <c r="R45" s="318" t="s">
        <v>294</v>
      </c>
      <c r="S45" s="319">
        <f t="shared" si="1"/>
        <v>7597</v>
      </c>
      <c r="T45" s="320">
        <v>3516</v>
      </c>
      <c r="U45" s="321">
        <v>4081</v>
      </c>
      <c r="X45" s="104" t="s">
        <v>3</v>
      </c>
      <c r="Y45" s="101">
        <v>2.0569999999999999</v>
      </c>
      <c r="Z45" s="102">
        <v>2.0059999999999998</v>
      </c>
      <c r="AA45" s="103">
        <v>1.9510000000000001</v>
      </c>
      <c r="AC45" s="21" t="s">
        <v>28</v>
      </c>
      <c r="AD45" s="29">
        <v>2297</v>
      </c>
      <c r="AE45" s="26">
        <v>3446</v>
      </c>
      <c r="AF45" s="19"/>
      <c r="AG45" s="19"/>
      <c r="AH45" s="19"/>
      <c r="AI45" s="19"/>
    </row>
    <row r="46" spans="14:35" ht="15.95" customHeight="1" x14ac:dyDescent="0.2">
      <c r="N46" s="357" t="s">
        <v>285</v>
      </c>
      <c r="O46" s="358">
        <f t="shared" si="0"/>
        <v>10386</v>
      </c>
      <c r="P46" s="359">
        <v>5490</v>
      </c>
      <c r="Q46" s="360">
        <v>4896</v>
      </c>
      <c r="R46" s="318" t="s">
        <v>295</v>
      </c>
      <c r="S46" s="319">
        <f t="shared" si="1"/>
        <v>5776</v>
      </c>
      <c r="T46" s="320">
        <v>2376</v>
      </c>
      <c r="U46" s="321">
        <v>3400</v>
      </c>
      <c r="AC46" s="21" t="s">
        <v>29</v>
      </c>
      <c r="AD46" s="29">
        <v>1295</v>
      </c>
      <c r="AE46" s="30">
        <v>2519</v>
      </c>
    </row>
    <row r="47" spans="14:35" ht="15.95" customHeight="1" x14ac:dyDescent="0.2">
      <c r="N47" s="357" t="s">
        <v>286</v>
      </c>
      <c r="O47" s="358">
        <f t="shared" si="0"/>
        <v>11302</v>
      </c>
      <c r="P47" s="359">
        <v>5941</v>
      </c>
      <c r="Q47" s="360">
        <v>5361</v>
      </c>
      <c r="R47" s="318" t="s">
        <v>296</v>
      </c>
      <c r="S47" s="319">
        <f t="shared" si="1"/>
        <v>3911</v>
      </c>
      <c r="T47" s="320">
        <v>1333</v>
      </c>
      <c r="U47" s="321">
        <v>2578</v>
      </c>
      <c r="Y47" s="17"/>
      <c r="AC47" s="31" t="s">
        <v>3</v>
      </c>
      <c r="AD47" s="32">
        <v>579</v>
      </c>
      <c r="AE47" s="33">
        <v>1951</v>
      </c>
    </row>
    <row r="48" spans="14:35" ht="15.95" customHeight="1" x14ac:dyDescent="0.2">
      <c r="N48" s="357" t="s">
        <v>287</v>
      </c>
      <c r="O48" s="358">
        <f t="shared" si="0"/>
        <v>12305</v>
      </c>
      <c r="P48" s="359">
        <v>6387</v>
      </c>
      <c r="Q48" s="360">
        <v>5918</v>
      </c>
      <c r="R48" s="318" t="s">
        <v>297</v>
      </c>
      <c r="S48" s="319">
        <f t="shared" si="1"/>
        <v>1945</v>
      </c>
      <c r="T48" s="320">
        <v>497</v>
      </c>
      <c r="U48" s="321">
        <v>1448</v>
      </c>
      <c r="AC48" s="36" t="s">
        <v>39</v>
      </c>
      <c r="AD48" s="35">
        <f>SUM(AD29:AD47)</f>
        <v>95876</v>
      </c>
      <c r="AE48" s="35">
        <f>SUM(AE29:AE47)</f>
        <v>93818</v>
      </c>
      <c r="AF48" s="312"/>
    </row>
    <row r="49" spans="14:31" ht="15.95" customHeight="1" x14ac:dyDescent="0.2">
      <c r="N49" s="357" t="s">
        <v>288</v>
      </c>
      <c r="O49" s="358">
        <f t="shared" si="0"/>
        <v>14351</v>
      </c>
      <c r="P49" s="359">
        <v>7401</v>
      </c>
      <c r="Q49" s="360">
        <v>6950</v>
      </c>
      <c r="R49" s="318" t="s">
        <v>298</v>
      </c>
      <c r="S49" s="319">
        <f t="shared" si="1"/>
        <v>634</v>
      </c>
      <c r="T49" s="320">
        <v>112</v>
      </c>
      <c r="U49" s="321">
        <v>522</v>
      </c>
      <c r="AC49" s="36" t="s">
        <v>40</v>
      </c>
      <c r="AD49" s="381">
        <f>AD48+AE48</f>
        <v>189694</v>
      </c>
      <c r="AE49" s="381"/>
    </row>
    <row r="50" spans="14:31" ht="15.95" customHeight="1" thickBot="1" x14ac:dyDescent="0.25">
      <c r="N50" s="357" t="s">
        <v>289</v>
      </c>
      <c r="O50" s="358">
        <f t="shared" si="0"/>
        <v>13339</v>
      </c>
      <c r="P50" s="359">
        <v>6894</v>
      </c>
      <c r="Q50" s="360">
        <v>6445</v>
      </c>
      <c r="R50" s="322" t="s">
        <v>300</v>
      </c>
      <c r="S50" s="323">
        <f t="shared" si="1"/>
        <v>107</v>
      </c>
      <c r="T50" s="324">
        <v>20</v>
      </c>
      <c r="U50" s="325">
        <v>87</v>
      </c>
      <c r="AC50" s="36" t="s">
        <v>38</v>
      </c>
      <c r="AD50" s="37"/>
      <c r="AE50" s="20"/>
    </row>
    <row r="51" spans="14:31" ht="15.95" customHeight="1" thickTop="1" thickBot="1" x14ac:dyDescent="0.25">
      <c r="N51" s="361" t="s">
        <v>290</v>
      </c>
      <c r="O51" s="362">
        <f t="shared" si="0"/>
        <v>10836</v>
      </c>
      <c r="P51" s="363">
        <v>5492</v>
      </c>
      <c r="Q51" s="364">
        <v>5344</v>
      </c>
      <c r="R51" s="49" t="s">
        <v>11</v>
      </c>
      <c r="S51" s="326">
        <f>SUM(O41:O51,S41:S50)</f>
        <v>185147</v>
      </c>
      <c r="T51" s="327">
        <f>SUM(P41:P51,T41:T50)</f>
        <v>92285</v>
      </c>
      <c r="U51" s="328">
        <f>SUM(Q41:Q51,U41:U50)</f>
        <v>92862</v>
      </c>
      <c r="AC51" s="36" t="s">
        <v>39</v>
      </c>
      <c r="AD51" s="383">
        <f>AD50+AE50</f>
        <v>0</v>
      </c>
      <c r="AE51" s="383"/>
    </row>
    <row r="52" spans="14:31" ht="15.95" customHeight="1" x14ac:dyDescent="0.15">
      <c r="N52" s="9"/>
      <c r="O52" s="10"/>
      <c r="P52" s="10"/>
      <c r="Q52" s="382" t="s">
        <v>305</v>
      </c>
      <c r="R52" s="382"/>
      <c r="S52" s="382"/>
      <c r="T52" s="382"/>
      <c r="U52" s="382"/>
      <c r="AC52" s="36" t="s">
        <v>41</v>
      </c>
      <c r="AD52" s="381">
        <f>AD49+AD51</f>
        <v>189694</v>
      </c>
      <c r="AE52" s="381"/>
    </row>
    <row r="53" spans="14:31" ht="15" customHeight="1" x14ac:dyDescent="0.15"/>
    <row r="56" spans="14:31" x14ac:dyDescent="0.15">
      <c r="T56" s="17"/>
      <c r="U56" s="17"/>
    </row>
  </sheetData>
  <mergeCells count="14">
    <mergeCell ref="AD52:AE52"/>
    <mergeCell ref="Q52:U52"/>
    <mergeCell ref="AD49:AE49"/>
    <mergeCell ref="AD51:AE51"/>
    <mergeCell ref="N37:T38"/>
    <mergeCell ref="O7:P7"/>
    <mergeCell ref="O6:P6"/>
    <mergeCell ref="O5:P5"/>
    <mergeCell ref="Y4:AA4"/>
    <mergeCell ref="Y25:AA25"/>
    <mergeCell ref="R7:V7"/>
    <mergeCell ref="R6:V6"/>
    <mergeCell ref="R5:V5"/>
    <mergeCell ref="X25:X26"/>
  </mergeCells>
  <phoneticPr fontId="3"/>
  <pageMargins left="0.6692913385826772" right="0.669291338582677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3"/>
  <sheetViews>
    <sheetView view="pageBreakPreview" zoomScale="90" zoomScaleNormal="100" zoomScaleSheetLayoutView="90" workbookViewId="0">
      <selection activeCell="G51" sqref="G51"/>
    </sheetView>
  </sheetViews>
  <sheetFormatPr defaultRowHeight="13.5" x14ac:dyDescent="0.15"/>
  <cols>
    <col min="1" max="1" width="1.625" customWidth="1"/>
    <col min="2" max="2" width="12.625" customWidth="1"/>
    <col min="3" max="11" width="8.125" customWidth="1"/>
    <col min="12" max="12" width="9.625" customWidth="1"/>
    <col min="13" max="13" width="1.625" customWidth="1"/>
    <col min="14" max="14" width="12.625" customWidth="1"/>
    <col min="15" max="21" width="10.375" customWidth="1"/>
    <col min="22" max="23" width="9.625" customWidth="1"/>
  </cols>
  <sheetData>
    <row r="1" ht="20.100000000000001" customHeight="1" x14ac:dyDescent="0.15"/>
    <row r="51" spans="2:23" x14ac:dyDescent="0.15">
      <c r="N51" s="13"/>
      <c r="O51" s="13"/>
      <c r="P51" s="13"/>
      <c r="Q51" s="13"/>
      <c r="R51" s="13"/>
      <c r="S51" s="13"/>
    </row>
    <row r="52" spans="2:23" ht="5.0999999999999996" customHeight="1" x14ac:dyDescent="0.15">
      <c r="N52" s="13"/>
      <c r="O52" s="13"/>
      <c r="P52" s="13"/>
      <c r="Q52" s="13"/>
      <c r="R52" s="13"/>
      <c r="S52" s="13"/>
    </row>
    <row r="53" spans="2:23" ht="30" customHeight="1" x14ac:dyDescent="0.15">
      <c r="B53" s="330" t="s">
        <v>86</v>
      </c>
      <c r="C53" s="85">
        <f t="shared" ref="C53:K53" si="0">SUM(C62:C70)</f>
        <v>108219</v>
      </c>
      <c r="D53" s="85">
        <f t="shared" si="0"/>
        <v>120871</v>
      </c>
      <c r="E53" s="85">
        <f t="shared" si="0"/>
        <v>131159</v>
      </c>
      <c r="F53" s="85">
        <f t="shared" si="0"/>
        <v>142088</v>
      </c>
      <c r="G53" s="85">
        <f t="shared" si="0"/>
        <v>165153</v>
      </c>
      <c r="H53" s="85">
        <f t="shared" si="0"/>
        <v>175346</v>
      </c>
      <c r="I53" s="85">
        <f t="shared" si="0"/>
        <v>184430</v>
      </c>
      <c r="J53" s="85">
        <f t="shared" si="0"/>
        <v>190135</v>
      </c>
      <c r="K53" s="85">
        <f t="shared" si="0"/>
        <v>192907</v>
      </c>
      <c r="N53" s="330" t="s">
        <v>86</v>
      </c>
      <c r="O53" s="329">
        <f t="shared" ref="O53:U53" si="1">SUM(O62:O70)</f>
        <v>183467</v>
      </c>
      <c r="P53" s="329">
        <f t="shared" si="1"/>
        <v>183480</v>
      </c>
      <c r="Q53" s="329">
        <f t="shared" si="1"/>
        <v>182853</v>
      </c>
      <c r="R53" s="329">
        <f t="shared" si="1"/>
        <v>183312</v>
      </c>
      <c r="S53" s="329">
        <f t="shared" si="1"/>
        <v>184174</v>
      </c>
      <c r="T53" s="329">
        <f t="shared" si="1"/>
        <v>184929</v>
      </c>
      <c r="U53" s="329">
        <f t="shared" si="1"/>
        <v>185147</v>
      </c>
    </row>
    <row r="54" spans="2:23" x14ac:dyDescent="0.15">
      <c r="G54" s="390" t="s">
        <v>75</v>
      </c>
      <c r="H54" s="390"/>
      <c r="I54" s="390"/>
      <c r="J54" s="390"/>
      <c r="K54" s="390"/>
      <c r="N54" s="13"/>
      <c r="O54" s="13"/>
      <c r="P54" s="390" t="s">
        <v>76</v>
      </c>
      <c r="Q54" s="390"/>
      <c r="R54" s="390"/>
      <c r="S54" s="390"/>
      <c r="T54" s="390"/>
      <c r="U54" s="390"/>
    </row>
    <row r="55" spans="2:23" ht="7.5" customHeight="1" x14ac:dyDescent="0.15">
      <c r="G55" s="65"/>
      <c r="H55" s="65"/>
      <c r="I55" s="65"/>
      <c r="J55" s="65"/>
      <c r="K55" s="65"/>
      <c r="N55" s="13"/>
      <c r="O55" s="13"/>
      <c r="P55" s="65"/>
      <c r="Q55" s="65"/>
      <c r="R55" s="65"/>
      <c r="S55" s="65"/>
      <c r="T55" s="65"/>
      <c r="U55" s="65"/>
    </row>
    <row r="56" spans="2:23" x14ac:dyDescent="0.15">
      <c r="G56" s="13"/>
      <c r="N56" s="391" t="s">
        <v>249</v>
      </c>
      <c r="O56" s="391"/>
      <c r="P56" s="391"/>
      <c r="Q56" s="391"/>
      <c r="R56" s="391"/>
      <c r="S56" s="391"/>
      <c r="T56" s="391"/>
      <c r="U56" s="391"/>
      <c r="V56" s="391"/>
      <c r="W56" s="339"/>
    </row>
    <row r="57" spans="2:23" x14ac:dyDescent="0.15">
      <c r="F57" s="65"/>
      <c r="L57" s="65"/>
      <c r="N57" s="392" t="s">
        <v>247</v>
      </c>
      <c r="O57" s="392"/>
      <c r="P57" s="392"/>
      <c r="Q57" s="392"/>
      <c r="R57" s="392"/>
      <c r="S57" s="392"/>
      <c r="T57" s="392"/>
      <c r="U57" s="392"/>
      <c r="V57" s="392"/>
      <c r="W57" s="340"/>
    </row>
    <row r="58" spans="2:23" x14ac:dyDescent="0.15">
      <c r="G58" s="393"/>
      <c r="H58" s="393"/>
      <c r="I58" s="393"/>
      <c r="J58" s="393"/>
      <c r="K58" s="393"/>
      <c r="N58" s="392" t="s">
        <v>248</v>
      </c>
      <c r="O58" s="392"/>
      <c r="P58" s="392"/>
      <c r="Q58" s="392"/>
      <c r="R58" s="392"/>
      <c r="S58" s="392"/>
      <c r="T58" s="392"/>
      <c r="U58" s="392"/>
      <c r="V58" s="392"/>
      <c r="W58" s="340"/>
    </row>
    <row r="59" spans="2:23" x14ac:dyDescent="0.15">
      <c r="G59" s="65"/>
      <c r="H59" s="65"/>
      <c r="I59" s="65"/>
      <c r="J59" s="65"/>
      <c r="K59" s="65"/>
      <c r="N59" s="385"/>
      <c r="O59" s="386"/>
      <c r="P59" s="386"/>
      <c r="Q59" s="386"/>
      <c r="R59" s="386"/>
      <c r="S59" s="386"/>
      <c r="T59" s="386"/>
      <c r="U59" s="386"/>
      <c r="V59" s="386"/>
      <c r="W59" s="338"/>
    </row>
    <row r="60" spans="2:23" ht="24" customHeight="1" x14ac:dyDescent="0.15">
      <c r="N60" s="82"/>
      <c r="O60" s="82"/>
      <c r="P60" s="83"/>
      <c r="Q60" s="83"/>
      <c r="R60" s="83"/>
      <c r="S60" s="83"/>
      <c r="T60" s="83"/>
      <c r="U60" s="83"/>
      <c r="V60" s="83"/>
      <c r="W60" s="344"/>
    </row>
    <row r="61" spans="2:23" ht="24" x14ac:dyDescent="0.15">
      <c r="B61" s="54"/>
      <c r="C61" s="55" t="s">
        <v>66</v>
      </c>
      <c r="D61" s="55" t="s">
        <v>67</v>
      </c>
      <c r="E61" s="55" t="s">
        <v>68</v>
      </c>
      <c r="F61" s="55" t="s">
        <v>69</v>
      </c>
      <c r="G61" s="55" t="s">
        <v>70</v>
      </c>
      <c r="H61" s="55" t="s">
        <v>71</v>
      </c>
      <c r="I61" s="55" t="s">
        <v>72</v>
      </c>
      <c r="J61" s="55" t="s">
        <v>73</v>
      </c>
      <c r="K61" s="55" t="s">
        <v>258</v>
      </c>
      <c r="N61" s="54"/>
      <c r="O61" s="55" t="s">
        <v>106</v>
      </c>
      <c r="P61" s="55" t="s">
        <v>107</v>
      </c>
      <c r="Q61" s="55" t="s">
        <v>108</v>
      </c>
      <c r="R61" s="55" t="s">
        <v>111</v>
      </c>
      <c r="S61" s="55" t="s">
        <v>109</v>
      </c>
      <c r="T61" s="55" t="s">
        <v>233</v>
      </c>
      <c r="U61" s="55" t="s">
        <v>259</v>
      </c>
      <c r="V61" s="65"/>
      <c r="W61" s="341"/>
    </row>
    <row r="62" spans="2:23" x14ac:dyDescent="0.15">
      <c r="B62" s="60" t="s">
        <v>51</v>
      </c>
      <c r="C62" s="64">
        <v>14160</v>
      </c>
      <c r="D62" s="64">
        <v>13857</v>
      </c>
      <c r="E62" s="64">
        <v>13621</v>
      </c>
      <c r="F62" s="64">
        <v>13002</v>
      </c>
      <c r="G62" s="64">
        <v>12999</v>
      </c>
      <c r="H62" s="64">
        <v>12335</v>
      </c>
      <c r="I62" s="64">
        <v>11747</v>
      </c>
      <c r="J62" s="63">
        <v>10919</v>
      </c>
      <c r="K62" s="63">
        <v>9881</v>
      </c>
      <c r="N62" s="60" t="s">
        <v>51</v>
      </c>
      <c r="O62" s="61">
        <v>11326</v>
      </c>
      <c r="P62" s="61">
        <v>11068</v>
      </c>
      <c r="Q62" s="61">
        <v>10777</v>
      </c>
      <c r="R62" s="63">
        <v>10559</v>
      </c>
      <c r="S62" s="63">
        <v>10368</v>
      </c>
      <c r="T62" s="63">
        <v>10196</v>
      </c>
      <c r="U62" s="63">
        <v>9988</v>
      </c>
    </row>
    <row r="63" spans="2:23" x14ac:dyDescent="0.15">
      <c r="B63" s="60" t="s">
        <v>50</v>
      </c>
      <c r="C63" s="64">
        <v>7941</v>
      </c>
      <c r="D63" s="64">
        <v>7782</v>
      </c>
      <c r="E63" s="64">
        <v>7701</v>
      </c>
      <c r="F63" s="64">
        <v>7302</v>
      </c>
      <c r="G63" s="64">
        <v>7053</v>
      </c>
      <c r="H63" s="64">
        <v>6941</v>
      </c>
      <c r="I63" s="64">
        <v>6484</v>
      </c>
      <c r="J63" s="63">
        <v>6234</v>
      </c>
      <c r="K63" s="63">
        <v>5928</v>
      </c>
      <c r="N63" s="60" t="s">
        <v>50</v>
      </c>
      <c r="O63" s="61">
        <v>6457</v>
      </c>
      <c r="P63" s="61">
        <v>6402</v>
      </c>
      <c r="Q63" s="61">
        <v>6340</v>
      </c>
      <c r="R63" s="63">
        <v>6299</v>
      </c>
      <c r="S63" s="63">
        <v>6192</v>
      </c>
      <c r="T63" s="63">
        <v>6149</v>
      </c>
      <c r="U63" s="63">
        <v>6024</v>
      </c>
    </row>
    <row r="64" spans="2:23" ht="14.25" x14ac:dyDescent="0.2">
      <c r="B64" s="60" t="s">
        <v>49</v>
      </c>
      <c r="C64" s="64">
        <v>5722</v>
      </c>
      <c r="D64" s="64">
        <v>5466</v>
      </c>
      <c r="E64" s="64">
        <v>5228</v>
      </c>
      <c r="F64" s="64">
        <v>4966</v>
      </c>
      <c r="G64" s="64">
        <v>4673</v>
      </c>
      <c r="H64" s="64">
        <v>4404</v>
      </c>
      <c r="I64" s="64">
        <v>4131</v>
      </c>
      <c r="J64" s="63">
        <v>3675</v>
      </c>
      <c r="K64" s="63">
        <v>3232</v>
      </c>
      <c r="N64" s="60" t="s">
        <v>49</v>
      </c>
      <c r="O64" s="61">
        <v>3923</v>
      </c>
      <c r="P64" s="61">
        <v>3820</v>
      </c>
      <c r="Q64" s="61">
        <v>3730</v>
      </c>
      <c r="R64" s="63">
        <v>3652</v>
      </c>
      <c r="S64" s="63">
        <v>3558</v>
      </c>
      <c r="T64" s="63">
        <v>3460</v>
      </c>
      <c r="U64" s="63">
        <v>3389</v>
      </c>
      <c r="V64" s="288"/>
      <c r="W64" s="288"/>
    </row>
    <row r="65" spans="2:24" x14ac:dyDescent="0.15">
      <c r="B65" s="60" t="s">
        <v>48</v>
      </c>
      <c r="C65" s="64">
        <v>3269</v>
      </c>
      <c r="D65" s="64">
        <v>3212</v>
      </c>
      <c r="E65" s="64">
        <v>3118</v>
      </c>
      <c r="F65" s="64">
        <v>2983</v>
      </c>
      <c r="G65" s="64">
        <v>2837</v>
      </c>
      <c r="H65" s="64">
        <v>2892</v>
      </c>
      <c r="I65" s="64">
        <v>2814</v>
      </c>
      <c r="J65" s="63">
        <v>2626</v>
      </c>
      <c r="K65" s="63">
        <v>2374</v>
      </c>
      <c r="N65" s="60" t="s">
        <v>48</v>
      </c>
      <c r="O65" s="61">
        <v>2734</v>
      </c>
      <c r="P65" s="61">
        <v>2696</v>
      </c>
      <c r="Q65" s="61">
        <v>2655</v>
      </c>
      <c r="R65" s="63">
        <v>2618</v>
      </c>
      <c r="S65" s="63">
        <v>2558</v>
      </c>
      <c r="T65" s="63">
        <v>2504</v>
      </c>
      <c r="U65" s="63">
        <v>2473</v>
      </c>
    </row>
    <row r="66" spans="2:24" x14ac:dyDescent="0.15">
      <c r="B66" s="60" t="s">
        <v>47</v>
      </c>
      <c r="C66" s="64">
        <v>10891</v>
      </c>
      <c r="D66" s="64">
        <v>14747</v>
      </c>
      <c r="E66" s="64">
        <v>16774</v>
      </c>
      <c r="F66" s="64">
        <v>19626</v>
      </c>
      <c r="G66" s="64">
        <v>23652</v>
      </c>
      <c r="H66" s="64">
        <v>25351</v>
      </c>
      <c r="I66" s="64">
        <v>25287</v>
      </c>
      <c r="J66" s="63">
        <v>24410</v>
      </c>
      <c r="K66" s="63">
        <v>23851</v>
      </c>
      <c r="N66" s="60" t="s">
        <v>47</v>
      </c>
      <c r="O66" s="61">
        <v>23649</v>
      </c>
      <c r="P66" s="61">
        <v>23452</v>
      </c>
      <c r="Q66" s="61">
        <v>23315</v>
      </c>
      <c r="R66" s="63">
        <v>23192</v>
      </c>
      <c r="S66" s="63">
        <v>23043</v>
      </c>
      <c r="T66" s="63">
        <v>22934</v>
      </c>
      <c r="U66" s="63">
        <v>22812</v>
      </c>
    </row>
    <row r="67" spans="2:24" x14ac:dyDescent="0.15">
      <c r="B67" s="60" t="s">
        <v>46</v>
      </c>
      <c r="C67" s="64">
        <v>13948</v>
      </c>
      <c r="D67" s="64">
        <v>15673</v>
      </c>
      <c r="E67" s="64">
        <v>17332</v>
      </c>
      <c r="F67" s="64">
        <v>20524</v>
      </c>
      <c r="G67" s="64">
        <v>28219</v>
      </c>
      <c r="H67" s="64">
        <v>30601</v>
      </c>
      <c r="I67" s="64">
        <v>30862</v>
      </c>
      <c r="J67" s="63">
        <v>30651</v>
      </c>
      <c r="K67" s="63">
        <v>30547</v>
      </c>
      <c r="N67" s="60" t="s">
        <v>46</v>
      </c>
      <c r="O67" s="61">
        <v>31118</v>
      </c>
      <c r="P67" s="61">
        <v>31122</v>
      </c>
      <c r="Q67" s="61">
        <v>31034</v>
      </c>
      <c r="R67" s="63">
        <v>30806</v>
      </c>
      <c r="S67" s="63">
        <v>30768</v>
      </c>
      <c r="T67" s="63">
        <v>30504</v>
      </c>
      <c r="U67" s="63">
        <v>30216</v>
      </c>
    </row>
    <row r="68" spans="2:24" x14ac:dyDescent="0.15">
      <c r="B68" s="60" t="s">
        <v>45</v>
      </c>
      <c r="C68" s="64">
        <v>7371</v>
      </c>
      <c r="D68" s="64">
        <v>7790</v>
      </c>
      <c r="E68" s="64">
        <v>8084</v>
      </c>
      <c r="F68" s="64">
        <v>8249</v>
      </c>
      <c r="G68" s="64">
        <v>8465</v>
      </c>
      <c r="H68" s="64">
        <v>8031</v>
      </c>
      <c r="I68" s="64">
        <v>7684</v>
      </c>
      <c r="J68" s="63">
        <v>7199</v>
      </c>
      <c r="K68" s="63">
        <v>6578</v>
      </c>
      <c r="N68" s="60" t="s">
        <v>45</v>
      </c>
      <c r="O68" s="61">
        <v>7528</v>
      </c>
      <c r="P68" s="61">
        <v>7416</v>
      </c>
      <c r="Q68" s="61">
        <v>7303</v>
      </c>
      <c r="R68" s="63">
        <v>7119</v>
      </c>
      <c r="S68" s="63">
        <v>7036</v>
      </c>
      <c r="T68" s="63">
        <v>6914</v>
      </c>
      <c r="U68" s="63">
        <v>6833</v>
      </c>
    </row>
    <row r="69" spans="2:24" x14ac:dyDescent="0.15">
      <c r="B69" s="60" t="s">
        <v>43</v>
      </c>
      <c r="C69" s="64">
        <v>14816</v>
      </c>
      <c r="D69" s="64">
        <v>17881</v>
      </c>
      <c r="E69" s="64">
        <v>20405</v>
      </c>
      <c r="F69" s="64">
        <v>21902</v>
      </c>
      <c r="G69" s="64">
        <v>26176</v>
      </c>
      <c r="H69" s="64">
        <v>26042</v>
      </c>
      <c r="I69" s="64">
        <v>27080</v>
      </c>
      <c r="J69" s="63">
        <v>28109</v>
      </c>
      <c r="K69" s="63">
        <v>28445</v>
      </c>
      <c r="N69" s="60" t="s">
        <v>43</v>
      </c>
      <c r="O69" s="61">
        <v>28168</v>
      </c>
      <c r="P69" s="61">
        <v>28200</v>
      </c>
      <c r="Q69" s="61">
        <v>28089</v>
      </c>
      <c r="R69" s="63">
        <v>28020</v>
      </c>
      <c r="S69" s="63">
        <v>28312</v>
      </c>
      <c r="T69" s="63">
        <v>28316</v>
      </c>
      <c r="U69" s="63">
        <v>28368</v>
      </c>
    </row>
    <row r="70" spans="2:24" x14ac:dyDescent="0.15">
      <c r="B70" s="60" t="s">
        <v>44</v>
      </c>
      <c r="C70" s="64">
        <v>30101</v>
      </c>
      <c r="D70" s="64">
        <v>34463</v>
      </c>
      <c r="E70" s="64">
        <v>38896</v>
      </c>
      <c r="F70" s="64">
        <v>43534</v>
      </c>
      <c r="G70" s="62">
        <v>51079</v>
      </c>
      <c r="H70" s="62">
        <v>58749</v>
      </c>
      <c r="I70" s="62">
        <v>68341</v>
      </c>
      <c r="J70" s="63">
        <v>76312</v>
      </c>
      <c r="K70" s="63">
        <v>82071</v>
      </c>
      <c r="N70" s="60" t="s">
        <v>44</v>
      </c>
      <c r="O70" s="61">
        <v>68564</v>
      </c>
      <c r="P70" s="62">
        <v>69304</v>
      </c>
      <c r="Q70" s="62">
        <v>69610</v>
      </c>
      <c r="R70" s="63">
        <v>71047</v>
      </c>
      <c r="S70" s="63">
        <v>72339</v>
      </c>
      <c r="T70" s="63">
        <v>73952</v>
      </c>
      <c r="U70" s="63">
        <v>75044</v>
      </c>
    </row>
    <row r="71" spans="2:24" x14ac:dyDescent="0.15">
      <c r="B71" s="56" t="s">
        <v>85</v>
      </c>
      <c r="C71" s="57">
        <v>2646324</v>
      </c>
      <c r="D71" s="57">
        <v>2739161</v>
      </c>
      <c r="E71" s="57">
        <v>2819200</v>
      </c>
      <c r="F71" s="57">
        <v>2849847</v>
      </c>
      <c r="G71" s="57">
        <v>2881748</v>
      </c>
      <c r="H71" s="57">
        <v>2878915</v>
      </c>
      <c r="I71" s="57">
        <v>2876642</v>
      </c>
      <c r="J71" s="57">
        <v>2860750</v>
      </c>
      <c r="K71" s="57">
        <v>2843990</v>
      </c>
      <c r="N71" s="135"/>
      <c r="O71" s="136"/>
      <c r="P71" s="136"/>
      <c r="Q71" s="136"/>
      <c r="R71" s="136"/>
      <c r="S71" s="136"/>
      <c r="T71" s="136"/>
      <c r="U71" s="136"/>
      <c r="V71" s="387" t="s">
        <v>112</v>
      </c>
      <c r="W71" s="388"/>
      <c r="X71" s="389"/>
    </row>
    <row r="73" spans="2:24" x14ac:dyDescent="0.15">
      <c r="B73" s="56" t="s">
        <v>41</v>
      </c>
      <c r="C73" s="57">
        <f t="shared" ref="C73:I73" si="2">SUM(C62:C70)</f>
        <v>108219</v>
      </c>
      <c r="D73" s="57">
        <f t="shared" si="2"/>
        <v>120871</v>
      </c>
      <c r="E73" s="57">
        <f t="shared" si="2"/>
        <v>131159</v>
      </c>
      <c r="F73" s="57">
        <f t="shared" si="2"/>
        <v>142088</v>
      </c>
      <c r="G73" s="57">
        <f t="shared" si="2"/>
        <v>165153</v>
      </c>
      <c r="H73" s="57">
        <f t="shared" si="2"/>
        <v>175346</v>
      </c>
      <c r="I73" s="57">
        <f t="shared" si="2"/>
        <v>184430</v>
      </c>
      <c r="J73" s="57">
        <f>SUM(J62:J70)</f>
        <v>190135</v>
      </c>
      <c r="K73" s="57">
        <f>SUM(K62:K70)</f>
        <v>192907</v>
      </c>
      <c r="N73" s="56" t="s">
        <v>41</v>
      </c>
      <c r="O73" s="57">
        <f t="shared" ref="O73:U73" si="3">SUM(O62:O70)</f>
        <v>183467</v>
      </c>
      <c r="P73" s="57">
        <f t="shared" si="3"/>
        <v>183480</v>
      </c>
      <c r="Q73" s="57">
        <f t="shared" si="3"/>
        <v>182853</v>
      </c>
      <c r="R73" s="57">
        <f t="shared" si="3"/>
        <v>183312</v>
      </c>
      <c r="S73" s="57">
        <f t="shared" si="3"/>
        <v>184174</v>
      </c>
      <c r="T73" s="57">
        <f t="shared" si="3"/>
        <v>184929</v>
      </c>
      <c r="U73" s="57">
        <f t="shared" si="3"/>
        <v>185147</v>
      </c>
    </row>
  </sheetData>
  <mergeCells count="8">
    <mergeCell ref="N59:V59"/>
    <mergeCell ref="V71:X71"/>
    <mergeCell ref="G54:K54"/>
    <mergeCell ref="P54:U54"/>
    <mergeCell ref="N56:V56"/>
    <mergeCell ref="N57:V57"/>
    <mergeCell ref="G58:K58"/>
    <mergeCell ref="N58:V58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view="pageBreakPreview" zoomScaleNormal="100" zoomScaleSheetLayoutView="100" workbookViewId="0">
      <selection activeCell="G51" sqref="G51"/>
    </sheetView>
  </sheetViews>
  <sheetFormatPr defaultRowHeight="13.5" x14ac:dyDescent="0.15"/>
  <cols>
    <col min="1" max="9" width="9.875" customWidth="1"/>
    <col min="10" max="10" width="4.625" customWidth="1"/>
    <col min="11" max="11" width="6.375" bestFit="1" customWidth="1"/>
    <col min="12" max="15" width="8.5" bestFit="1" customWidth="1"/>
    <col min="16" max="17" width="7.625" bestFit="1" customWidth="1"/>
    <col min="18" max="19" width="8.5" bestFit="1" customWidth="1"/>
  </cols>
  <sheetData>
    <row r="1" spans="11:20" ht="20.100000000000001" customHeight="1" x14ac:dyDescent="0.15">
      <c r="K1" s="54"/>
      <c r="L1" s="55" t="s">
        <v>66</v>
      </c>
      <c r="M1" s="55" t="s">
        <v>67</v>
      </c>
      <c r="N1" s="55" t="s">
        <v>68</v>
      </c>
      <c r="O1" s="55" t="s">
        <v>69</v>
      </c>
      <c r="P1" s="55" t="s">
        <v>70</v>
      </c>
      <c r="Q1" s="55" t="s">
        <v>71</v>
      </c>
      <c r="R1" s="55" t="s">
        <v>72</v>
      </c>
      <c r="S1" s="55" t="s">
        <v>73</v>
      </c>
      <c r="T1" s="55" t="s">
        <v>258</v>
      </c>
    </row>
    <row r="2" spans="11:20" ht="20.100000000000001" customHeight="1" x14ac:dyDescent="0.15">
      <c r="K2" s="60" t="s">
        <v>51</v>
      </c>
      <c r="L2" s="64">
        <v>3893</v>
      </c>
      <c r="M2" s="64">
        <v>3966</v>
      </c>
      <c r="N2" s="64">
        <v>4074</v>
      </c>
      <c r="O2" s="64">
        <v>4118</v>
      </c>
      <c r="P2" s="64">
        <v>4366</v>
      </c>
      <c r="Q2" s="64">
        <v>4348</v>
      </c>
      <c r="R2" s="64">
        <v>4334</v>
      </c>
      <c r="S2" s="63">
        <v>4221</v>
      </c>
      <c r="T2" s="63">
        <v>4049</v>
      </c>
    </row>
    <row r="3" spans="11:20" x14ac:dyDescent="0.15">
      <c r="K3" s="60" t="s">
        <v>50</v>
      </c>
      <c r="L3" s="64">
        <v>2208</v>
      </c>
      <c r="M3" s="64">
        <v>2238</v>
      </c>
      <c r="N3" s="64">
        <v>2290</v>
      </c>
      <c r="O3" s="64">
        <v>2306</v>
      </c>
      <c r="P3" s="64">
        <v>2305</v>
      </c>
      <c r="Q3" s="64">
        <v>2364</v>
      </c>
      <c r="R3" s="64">
        <v>2289</v>
      </c>
      <c r="S3" s="63">
        <v>2301</v>
      </c>
      <c r="T3" s="63">
        <v>2256</v>
      </c>
    </row>
    <row r="4" spans="11:20" x14ac:dyDescent="0.15">
      <c r="K4" s="60" t="s">
        <v>49</v>
      </c>
      <c r="L4" s="64">
        <v>1645</v>
      </c>
      <c r="M4" s="64">
        <v>1613</v>
      </c>
      <c r="N4" s="64">
        <v>1600</v>
      </c>
      <c r="O4" s="64">
        <v>1572</v>
      </c>
      <c r="P4" s="64">
        <v>1544</v>
      </c>
      <c r="Q4" s="64">
        <v>1544</v>
      </c>
      <c r="R4" s="64">
        <v>1512</v>
      </c>
      <c r="S4" s="63">
        <v>1470</v>
      </c>
      <c r="T4" s="63">
        <v>1321</v>
      </c>
    </row>
    <row r="5" spans="11:20" x14ac:dyDescent="0.15">
      <c r="K5" s="60" t="s">
        <v>48</v>
      </c>
      <c r="L5" s="64">
        <v>918</v>
      </c>
      <c r="M5" s="64">
        <v>924</v>
      </c>
      <c r="N5" s="64">
        <v>917</v>
      </c>
      <c r="O5" s="64">
        <v>899</v>
      </c>
      <c r="P5" s="64">
        <v>904</v>
      </c>
      <c r="Q5" s="64">
        <v>953</v>
      </c>
      <c r="R5" s="64">
        <v>1014</v>
      </c>
      <c r="S5" s="63">
        <v>953</v>
      </c>
      <c r="T5" s="63">
        <v>901</v>
      </c>
    </row>
    <row r="6" spans="11:20" x14ac:dyDescent="0.15">
      <c r="K6" s="60" t="s">
        <v>47</v>
      </c>
      <c r="L6" s="64">
        <v>2945</v>
      </c>
      <c r="M6" s="64">
        <v>4034</v>
      </c>
      <c r="N6" s="64">
        <v>4669</v>
      </c>
      <c r="O6" s="64">
        <v>5722</v>
      </c>
      <c r="P6" s="64">
        <v>7132</v>
      </c>
      <c r="Q6" s="64">
        <v>8424</v>
      </c>
      <c r="R6" s="64">
        <v>9129</v>
      </c>
      <c r="S6" s="63">
        <v>9206</v>
      </c>
      <c r="T6" s="63">
        <v>10048</v>
      </c>
    </row>
    <row r="7" spans="11:20" x14ac:dyDescent="0.15">
      <c r="K7" s="60" t="s">
        <v>46</v>
      </c>
      <c r="L7" s="64">
        <v>3804</v>
      </c>
      <c r="M7" s="64">
        <v>4256</v>
      </c>
      <c r="N7" s="64">
        <v>4773</v>
      </c>
      <c r="O7" s="64">
        <v>5872</v>
      </c>
      <c r="P7" s="64">
        <v>8850</v>
      </c>
      <c r="Q7" s="64">
        <v>9988</v>
      </c>
      <c r="R7" s="64">
        <v>10683</v>
      </c>
      <c r="S7" s="63">
        <v>11161</v>
      </c>
      <c r="T7" s="63">
        <v>11606</v>
      </c>
    </row>
    <row r="8" spans="11:20" x14ac:dyDescent="0.15">
      <c r="K8" s="60" t="s">
        <v>45</v>
      </c>
      <c r="L8" s="64">
        <v>1932</v>
      </c>
      <c r="M8" s="64">
        <v>2070</v>
      </c>
      <c r="N8" s="64">
        <v>2211</v>
      </c>
      <c r="O8" s="64">
        <v>2355</v>
      </c>
      <c r="P8" s="64">
        <v>2488</v>
      </c>
      <c r="Q8" s="64">
        <v>2518</v>
      </c>
      <c r="R8" s="64">
        <v>2606</v>
      </c>
      <c r="S8" s="63">
        <v>2625</v>
      </c>
      <c r="T8" s="63">
        <v>2504</v>
      </c>
    </row>
    <row r="9" spans="11:20" x14ac:dyDescent="0.15">
      <c r="K9" s="60" t="s">
        <v>43</v>
      </c>
      <c r="L9" s="64">
        <v>4069</v>
      </c>
      <c r="M9" s="64">
        <v>5544</v>
      </c>
      <c r="N9" s="64">
        <v>6529</v>
      </c>
      <c r="O9" s="64">
        <v>7406</v>
      </c>
      <c r="P9" s="64">
        <v>9678</v>
      </c>
      <c r="Q9" s="64">
        <v>9640</v>
      </c>
      <c r="R9" s="64">
        <v>10554</v>
      </c>
      <c r="S9" s="63">
        <v>11240</v>
      </c>
      <c r="T9" s="63">
        <v>11524</v>
      </c>
    </row>
    <row r="10" spans="11:20" x14ac:dyDescent="0.15">
      <c r="K10" s="60" t="s">
        <v>44</v>
      </c>
      <c r="L10" s="64">
        <v>8255</v>
      </c>
      <c r="M10" s="64">
        <v>9941</v>
      </c>
      <c r="N10" s="64">
        <v>12086</v>
      </c>
      <c r="O10" s="64">
        <v>15537</v>
      </c>
      <c r="P10" s="62">
        <v>23230</v>
      </c>
      <c r="Q10" s="62">
        <v>28132</v>
      </c>
      <c r="R10" s="62">
        <v>33897</v>
      </c>
      <c r="S10" s="63">
        <v>37809</v>
      </c>
      <c r="T10" s="63">
        <v>40638</v>
      </c>
    </row>
    <row r="11" spans="11:20" x14ac:dyDescent="0.15">
      <c r="K11" s="56" t="s">
        <v>41</v>
      </c>
      <c r="L11" s="57">
        <v>29669</v>
      </c>
      <c r="M11" s="57">
        <v>34586</v>
      </c>
      <c r="N11" s="57">
        <v>39149</v>
      </c>
      <c r="O11" s="57">
        <v>45787</v>
      </c>
      <c r="P11" s="57">
        <v>60497</v>
      </c>
      <c r="Q11" s="57">
        <v>67911</v>
      </c>
      <c r="R11" s="57">
        <v>76018</v>
      </c>
      <c r="S11" s="58">
        <v>80986</v>
      </c>
      <c r="T11" s="58">
        <f>SUM(T2:T10)</f>
        <v>84847</v>
      </c>
    </row>
    <row r="56" spans="5:19" x14ac:dyDescent="0.15">
      <c r="E56" s="390" t="s">
        <v>301</v>
      </c>
      <c r="F56" s="390"/>
      <c r="G56" s="390"/>
      <c r="H56" s="390"/>
      <c r="I56" s="390"/>
    </row>
    <row r="57" spans="5:19" x14ac:dyDescent="0.15">
      <c r="E57" s="65"/>
      <c r="F57" s="65"/>
      <c r="G57" s="65"/>
      <c r="H57" s="65"/>
      <c r="I57" s="65"/>
    </row>
    <row r="58" spans="5:19" x14ac:dyDescent="0.15">
      <c r="E58" s="65"/>
      <c r="F58" s="65"/>
      <c r="G58" s="65"/>
      <c r="H58" s="65"/>
      <c r="I58" s="65"/>
    </row>
    <row r="59" spans="5:19" ht="20.100000000000001" customHeight="1" x14ac:dyDescent="0.15">
      <c r="K59" s="52"/>
      <c r="L59" s="51"/>
      <c r="M59" s="51"/>
      <c r="O59" s="51"/>
      <c r="P59" s="51"/>
      <c r="S59" s="53"/>
    </row>
    <row r="60" spans="5:19" ht="20.100000000000001" customHeight="1" x14ac:dyDescent="0.15">
      <c r="K60" s="54"/>
      <c r="L60" s="55" t="s">
        <v>106</v>
      </c>
      <c r="M60" s="55" t="s">
        <v>107</v>
      </c>
      <c r="N60" s="55" t="s">
        <v>108</v>
      </c>
      <c r="O60" s="55" t="s">
        <v>111</v>
      </c>
      <c r="P60" s="55" t="s">
        <v>109</v>
      </c>
      <c r="Q60" s="55" t="s">
        <v>233</v>
      </c>
      <c r="R60" s="55" t="s">
        <v>259</v>
      </c>
      <c r="S60" s="59"/>
    </row>
    <row r="61" spans="5:19" x14ac:dyDescent="0.15">
      <c r="K61" s="60" t="s">
        <v>51</v>
      </c>
      <c r="L61" s="64">
        <v>4624</v>
      </c>
      <c r="M61" s="64">
        <v>4587</v>
      </c>
      <c r="N61" s="64">
        <v>4539</v>
      </c>
      <c r="O61" s="63">
        <v>4504</v>
      </c>
      <c r="P61" s="63">
        <v>4481</v>
      </c>
      <c r="Q61" s="63">
        <v>4470</v>
      </c>
      <c r="R61" s="63">
        <v>4441</v>
      </c>
      <c r="S61" s="59"/>
    </row>
    <row r="62" spans="5:19" x14ac:dyDescent="0.15">
      <c r="K62" s="60" t="s">
        <v>50</v>
      </c>
      <c r="L62" s="64">
        <v>2597</v>
      </c>
      <c r="M62" s="64">
        <v>2607</v>
      </c>
      <c r="N62" s="64">
        <v>2602</v>
      </c>
      <c r="O62" s="63">
        <v>2622</v>
      </c>
      <c r="P62" s="63">
        <v>2617</v>
      </c>
      <c r="Q62" s="63">
        <v>2618</v>
      </c>
      <c r="R62" s="63">
        <v>2604</v>
      </c>
      <c r="S62" s="59"/>
    </row>
    <row r="63" spans="5:19" x14ac:dyDescent="0.15">
      <c r="K63" s="60" t="s">
        <v>49</v>
      </c>
      <c r="L63" s="64">
        <v>1631</v>
      </c>
      <c r="M63" s="64">
        <v>1635</v>
      </c>
      <c r="N63" s="64">
        <v>1597</v>
      </c>
      <c r="O63" s="63">
        <v>1568</v>
      </c>
      <c r="P63" s="63">
        <v>1567</v>
      </c>
      <c r="Q63" s="63">
        <v>1564</v>
      </c>
      <c r="R63" s="63">
        <v>1562</v>
      </c>
      <c r="S63" s="59"/>
    </row>
    <row r="64" spans="5:19" x14ac:dyDescent="0.15">
      <c r="K64" s="60" t="s">
        <v>48</v>
      </c>
      <c r="L64" s="64">
        <v>1075</v>
      </c>
      <c r="M64" s="64">
        <v>1070</v>
      </c>
      <c r="N64" s="64">
        <v>1064</v>
      </c>
      <c r="O64" s="63">
        <v>1070</v>
      </c>
      <c r="P64" s="63">
        <v>1065</v>
      </c>
      <c r="Q64" s="63">
        <v>1063</v>
      </c>
      <c r="R64" s="63">
        <v>1061</v>
      </c>
      <c r="S64" s="59"/>
    </row>
    <row r="65" spans="11:20" x14ac:dyDescent="0.15">
      <c r="K65" s="60" t="s">
        <v>47</v>
      </c>
      <c r="L65" s="64">
        <v>9726</v>
      </c>
      <c r="M65" s="64">
        <v>9765</v>
      </c>
      <c r="N65" s="64">
        <v>9782</v>
      </c>
      <c r="O65" s="63">
        <v>9842</v>
      </c>
      <c r="P65" s="63">
        <v>9872</v>
      </c>
      <c r="Q65" s="63">
        <v>9952</v>
      </c>
      <c r="R65" s="63">
        <v>10028</v>
      </c>
      <c r="S65" s="59"/>
    </row>
    <row r="66" spans="11:20" x14ac:dyDescent="0.15">
      <c r="K66" s="60" t="s">
        <v>46</v>
      </c>
      <c r="L66" s="64">
        <v>11455</v>
      </c>
      <c r="M66" s="64">
        <v>11618</v>
      </c>
      <c r="N66" s="64">
        <v>11607</v>
      </c>
      <c r="O66" s="63">
        <v>11725</v>
      </c>
      <c r="P66" s="63">
        <v>11866</v>
      </c>
      <c r="Q66" s="63">
        <v>11921</v>
      </c>
      <c r="R66" s="63">
        <v>11965</v>
      </c>
      <c r="S66" s="59"/>
    </row>
    <row r="67" spans="11:20" x14ac:dyDescent="0.15">
      <c r="K67" s="60" t="s">
        <v>45</v>
      </c>
      <c r="L67" s="64">
        <v>3188</v>
      </c>
      <c r="M67" s="64">
        <v>3142</v>
      </c>
      <c r="N67" s="64">
        <v>3117</v>
      </c>
      <c r="O67" s="63">
        <v>3083</v>
      </c>
      <c r="P67" s="63">
        <v>3103</v>
      </c>
      <c r="Q67" s="63">
        <v>3124</v>
      </c>
      <c r="R67" s="63">
        <v>3122</v>
      </c>
      <c r="S67" s="59"/>
    </row>
    <row r="68" spans="11:20" x14ac:dyDescent="0.15">
      <c r="K68" s="60" t="s">
        <v>43</v>
      </c>
      <c r="L68" s="64">
        <v>12030</v>
      </c>
      <c r="M68" s="64">
        <v>12056</v>
      </c>
      <c r="N68" s="64">
        <v>11888</v>
      </c>
      <c r="O68" s="63">
        <v>11942</v>
      </c>
      <c r="P68" s="63">
        <v>12145</v>
      </c>
      <c r="Q68" s="63">
        <v>12280</v>
      </c>
      <c r="R68" s="63">
        <v>12419</v>
      </c>
      <c r="S68" s="59"/>
    </row>
    <row r="69" spans="11:20" x14ac:dyDescent="0.15">
      <c r="K69" s="60" t="s">
        <v>44</v>
      </c>
      <c r="L69" s="64">
        <v>31728</v>
      </c>
      <c r="M69" s="62">
        <v>31865</v>
      </c>
      <c r="N69" s="62">
        <v>31615</v>
      </c>
      <c r="O69" s="63">
        <v>32250</v>
      </c>
      <c r="P69" s="63">
        <v>32945</v>
      </c>
      <c r="Q69" s="63">
        <v>33938</v>
      </c>
      <c r="R69" s="63">
        <v>34547</v>
      </c>
      <c r="S69" s="59"/>
    </row>
    <row r="70" spans="11:20" x14ac:dyDescent="0.15">
      <c r="K70" s="56" t="s">
        <v>41</v>
      </c>
      <c r="L70" s="57">
        <f t="shared" ref="L70:Q70" si="0">SUM(L61:L69)</f>
        <v>78054</v>
      </c>
      <c r="M70" s="57">
        <f t="shared" si="0"/>
        <v>78345</v>
      </c>
      <c r="N70" s="57">
        <f t="shared" si="0"/>
        <v>77811</v>
      </c>
      <c r="O70" s="57">
        <f t="shared" si="0"/>
        <v>78606</v>
      </c>
      <c r="P70" s="57">
        <f t="shared" si="0"/>
        <v>79661</v>
      </c>
      <c r="Q70" s="57">
        <f t="shared" si="0"/>
        <v>80930</v>
      </c>
      <c r="R70" s="57">
        <f>SUM(R61:R69)</f>
        <v>81749</v>
      </c>
      <c r="S70" s="59"/>
    </row>
    <row r="71" spans="11:20" x14ac:dyDescent="0.15">
      <c r="S71" s="59"/>
      <c r="T71" s="59"/>
    </row>
    <row r="72" spans="11:20" x14ac:dyDescent="0.15">
      <c r="K72" s="285"/>
      <c r="S72" s="59"/>
      <c r="T72" s="59"/>
    </row>
    <row r="73" spans="11:20" x14ac:dyDescent="0.15">
      <c r="S73" s="59"/>
      <c r="T73" s="59"/>
    </row>
    <row r="74" spans="11:20" x14ac:dyDescent="0.15">
      <c r="S74" s="59"/>
      <c r="T74" s="59"/>
    </row>
    <row r="75" spans="11:20" x14ac:dyDescent="0.15">
      <c r="S75" s="59"/>
      <c r="T75" s="59"/>
    </row>
    <row r="76" spans="11:20" x14ac:dyDescent="0.15">
      <c r="S76" s="59"/>
      <c r="T76" s="59"/>
    </row>
    <row r="77" spans="11:20" x14ac:dyDescent="0.15">
      <c r="S77" s="59"/>
      <c r="T77" s="59"/>
    </row>
    <row r="78" spans="11:20" x14ac:dyDescent="0.15">
      <c r="S78" s="59"/>
      <c r="T78" s="59"/>
    </row>
    <row r="79" spans="11:20" ht="14.25" x14ac:dyDescent="0.2">
      <c r="K79" s="288"/>
      <c r="S79" s="59"/>
      <c r="T79" s="59"/>
    </row>
    <row r="80" spans="11:20" x14ac:dyDescent="0.15">
      <c r="L80" s="285"/>
      <c r="S80" s="59"/>
      <c r="T80" s="59"/>
    </row>
    <row r="81" spans="19:20" x14ac:dyDescent="0.15">
      <c r="S81" s="59"/>
      <c r="T81" s="59"/>
    </row>
    <row r="82" spans="19:20" x14ac:dyDescent="0.15">
      <c r="S82" s="59"/>
      <c r="T82" s="59"/>
    </row>
    <row r="83" spans="19:20" x14ac:dyDescent="0.15">
      <c r="S83" s="59"/>
      <c r="T83" s="59"/>
    </row>
    <row r="84" spans="19:20" x14ac:dyDescent="0.15">
      <c r="S84" s="59"/>
      <c r="T84" s="59"/>
    </row>
    <row r="85" spans="19:20" x14ac:dyDescent="0.15">
      <c r="S85" s="59"/>
      <c r="T85" s="59"/>
    </row>
    <row r="86" spans="19:20" x14ac:dyDescent="0.15">
      <c r="S86" s="59"/>
      <c r="T86" s="59"/>
    </row>
    <row r="87" spans="19:20" x14ac:dyDescent="0.15">
      <c r="S87" s="59"/>
      <c r="T87" s="59"/>
    </row>
    <row r="88" spans="19:20" x14ac:dyDescent="0.15">
      <c r="S88" s="59"/>
      <c r="T88" s="59"/>
    </row>
    <row r="89" spans="19:20" x14ac:dyDescent="0.15">
      <c r="S89" s="59"/>
      <c r="T89" s="59"/>
    </row>
    <row r="90" spans="19:20" x14ac:dyDescent="0.15">
      <c r="S90" s="59"/>
      <c r="T90" s="59"/>
    </row>
    <row r="91" spans="19:20" x14ac:dyDescent="0.15">
      <c r="S91" s="59"/>
      <c r="T91" s="59"/>
    </row>
    <row r="92" spans="19:20" x14ac:dyDescent="0.15">
      <c r="S92" s="59"/>
      <c r="T92" s="59"/>
    </row>
    <row r="93" spans="19:20" x14ac:dyDescent="0.15">
      <c r="S93" s="59"/>
      <c r="T93" s="59"/>
    </row>
    <row r="94" spans="19:20" x14ac:dyDescent="0.15">
      <c r="S94" s="59"/>
      <c r="T94" s="59"/>
    </row>
    <row r="95" spans="19:20" x14ac:dyDescent="0.15">
      <c r="S95" s="59"/>
      <c r="T95" s="59"/>
    </row>
    <row r="96" spans="19:20" x14ac:dyDescent="0.15">
      <c r="S96" s="59"/>
      <c r="T96" s="59"/>
    </row>
    <row r="97" spans="1:20" x14ac:dyDescent="0.15">
      <c r="S97" s="59"/>
      <c r="T97" s="59"/>
    </row>
    <row r="98" spans="1:20" x14ac:dyDescent="0.15">
      <c r="S98" s="59"/>
      <c r="T98" s="59"/>
    </row>
    <row r="99" spans="1:20" x14ac:dyDescent="0.15">
      <c r="S99" s="59"/>
      <c r="T99" s="59"/>
    </row>
    <row r="100" spans="1:20" x14ac:dyDescent="0.15">
      <c r="S100" s="59"/>
      <c r="T100" s="59"/>
    </row>
    <row r="101" spans="1:20" x14ac:dyDescent="0.15">
      <c r="S101" s="59"/>
      <c r="T101" s="59"/>
    </row>
    <row r="102" spans="1:20" x14ac:dyDescent="0.15">
      <c r="S102" s="59"/>
      <c r="T102" s="59"/>
    </row>
    <row r="103" spans="1:20" x14ac:dyDescent="0.15">
      <c r="S103" s="59"/>
      <c r="T103" s="59"/>
    </row>
    <row r="104" spans="1:20" x14ac:dyDescent="0.15">
      <c r="S104" s="59"/>
      <c r="T104" s="59"/>
    </row>
    <row r="105" spans="1:20" x14ac:dyDescent="0.15">
      <c r="S105" s="59"/>
      <c r="T105" s="59"/>
    </row>
    <row r="106" spans="1:20" x14ac:dyDescent="0.15">
      <c r="S106" s="59"/>
      <c r="T106" s="59"/>
    </row>
    <row r="107" spans="1:20" x14ac:dyDescent="0.15">
      <c r="S107" s="59"/>
      <c r="T107" s="59"/>
    </row>
    <row r="108" spans="1:20" x14ac:dyDescent="0.15">
      <c r="S108" s="59"/>
      <c r="T108" s="59"/>
    </row>
    <row r="109" spans="1:20" x14ac:dyDescent="0.15">
      <c r="S109" s="59"/>
      <c r="T109" s="59"/>
    </row>
    <row r="110" spans="1:20" x14ac:dyDescent="0.15">
      <c r="S110" s="59"/>
      <c r="T110" s="59"/>
    </row>
    <row r="111" spans="1:20" x14ac:dyDescent="0.15">
      <c r="S111" s="59"/>
      <c r="T111" s="59"/>
    </row>
    <row r="112" spans="1:20" x14ac:dyDescent="0.15">
      <c r="A112" s="13"/>
      <c r="B112" s="13"/>
      <c r="C112" s="13"/>
      <c r="D112" s="13"/>
      <c r="E112" s="390" t="s">
        <v>302</v>
      </c>
      <c r="F112" s="390"/>
      <c r="G112" s="390"/>
      <c r="H112" s="390"/>
      <c r="I112" s="390"/>
      <c r="S112" s="59"/>
      <c r="T112" s="59"/>
    </row>
    <row r="113" spans="1:20" x14ac:dyDescent="0.15">
      <c r="A113" s="13"/>
      <c r="B113" s="13"/>
      <c r="C113" s="13"/>
      <c r="D113" s="13"/>
      <c r="E113" s="65"/>
      <c r="F113" s="65"/>
      <c r="G113" s="65"/>
      <c r="H113" s="65"/>
      <c r="I113" s="65"/>
      <c r="S113" s="59"/>
      <c r="T113" s="59"/>
    </row>
    <row r="114" spans="1:20" x14ac:dyDescent="0.15">
      <c r="A114" s="391" t="s">
        <v>249</v>
      </c>
      <c r="B114" s="391"/>
      <c r="C114" s="391"/>
      <c r="D114" s="391"/>
      <c r="E114" s="391"/>
      <c r="F114" s="391"/>
      <c r="G114" s="391"/>
      <c r="H114" s="391"/>
      <c r="I114" s="391"/>
      <c r="K114" s="52"/>
      <c r="L114" s="51"/>
      <c r="M114" s="51"/>
      <c r="O114" s="51"/>
      <c r="P114" s="51"/>
      <c r="S114" s="53"/>
      <c r="T114" s="59"/>
    </row>
    <row r="115" spans="1:20" x14ac:dyDescent="0.15">
      <c r="A115" s="392" t="s">
        <v>247</v>
      </c>
      <c r="B115" s="392"/>
      <c r="C115" s="392"/>
      <c r="D115" s="392"/>
      <c r="E115" s="392"/>
      <c r="F115" s="392"/>
      <c r="G115" s="392"/>
      <c r="H115" s="392"/>
      <c r="I115" s="392"/>
    </row>
    <row r="116" spans="1:20" x14ac:dyDescent="0.15">
      <c r="A116" s="392" t="s">
        <v>248</v>
      </c>
      <c r="B116" s="392"/>
      <c r="C116" s="392"/>
      <c r="D116" s="392"/>
      <c r="E116" s="392"/>
      <c r="F116" s="392"/>
      <c r="G116" s="392"/>
      <c r="H116" s="392"/>
      <c r="I116" s="392"/>
    </row>
    <row r="117" spans="1:20" x14ac:dyDescent="0.15">
      <c r="A117" s="386"/>
      <c r="B117" s="386"/>
      <c r="C117" s="386"/>
      <c r="D117" s="386"/>
      <c r="E117" s="386"/>
      <c r="F117" s="386"/>
      <c r="G117" s="386"/>
      <c r="H117" s="386"/>
      <c r="I117" s="386"/>
    </row>
    <row r="118" spans="1:20" x14ac:dyDescent="0.15">
      <c r="A118" s="394"/>
      <c r="B118" s="394"/>
      <c r="C118" s="394"/>
      <c r="D118" s="394"/>
      <c r="E118" s="394"/>
      <c r="F118" s="394"/>
      <c r="G118" s="394"/>
      <c r="H118" s="394"/>
      <c r="I118" s="394"/>
    </row>
    <row r="119" spans="1:20" x14ac:dyDescent="0.15">
      <c r="A119" s="394"/>
      <c r="B119" s="394"/>
      <c r="C119" s="394"/>
      <c r="D119" s="394"/>
      <c r="E119" s="394"/>
      <c r="F119" s="394"/>
      <c r="G119" s="394"/>
      <c r="H119" s="394"/>
      <c r="I119" s="394"/>
    </row>
  </sheetData>
  <mergeCells count="8">
    <mergeCell ref="A119:I119"/>
    <mergeCell ref="A116:I116"/>
    <mergeCell ref="E112:I112"/>
    <mergeCell ref="E56:I56"/>
    <mergeCell ref="A115:I115"/>
    <mergeCell ref="A114:I114"/>
    <mergeCell ref="A117:I117"/>
    <mergeCell ref="A118:I118"/>
  </mergeCells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view="pageBreakPreview" zoomScaleNormal="100" zoomScaleSheetLayoutView="100" workbookViewId="0">
      <selection activeCell="B51" sqref="B51:H51"/>
    </sheetView>
  </sheetViews>
  <sheetFormatPr defaultRowHeight="13.5" x14ac:dyDescent="0.15"/>
  <cols>
    <col min="1" max="1" width="1.625" customWidth="1"/>
    <col min="2" max="2" width="7.625" customWidth="1"/>
    <col min="3" max="3" width="10.625" customWidth="1"/>
    <col min="4" max="12" width="7.125" customWidth="1"/>
    <col min="13" max="13" width="4.625" customWidth="1"/>
    <col min="14" max="14" width="1.625" customWidth="1"/>
    <col min="15" max="15" width="7.625" customWidth="1"/>
    <col min="16" max="16" width="10.625" customWidth="1"/>
    <col min="17" max="23" width="9.375" customWidth="1"/>
    <col min="24" max="24" width="2.625" customWidth="1"/>
    <col min="25" max="27" width="9.625" customWidth="1"/>
  </cols>
  <sheetData>
    <row r="1" ht="20.100000000000001" customHeight="1" x14ac:dyDescent="0.15"/>
    <row r="2" ht="20.100000000000001" customHeight="1" x14ac:dyDescent="0.15"/>
    <row r="39" spans="1:26" ht="12.75" customHeight="1" x14ac:dyDescent="0.15"/>
    <row r="40" spans="1:26" ht="24" x14ac:dyDescent="0.15">
      <c r="B40" s="400" t="s">
        <v>87</v>
      </c>
      <c r="C40" s="401"/>
      <c r="D40" s="67" t="s">
        <v>260</v>
      </c>
      <c r="E40" s="67" t="s">
        <v>67</v>
      </c>
      <c r="F40" s="67" t="s">
        <v>68</v>
      </c>
      <c r="G40" s="67" t="s">
        <v>69</v>
      </c>
      <c r="H40" s="67" t="s">
        <v>70</v>
      </c>
      <c r="I40" s="67" t="s">
        <v>71</v>
      </c>
      <c r="J40" s="67" t="s">
        <v>72</v>
      </c>
      <c r="K40" s="67" t="s">
        <v>73</v>
      </c>
      <c r="L40" s="67" t="s">
        <v>258</v>
      </c>
      <c r="O40" s="400" t="s">
        <v>87</v>
      </c>
      <c r="P40" s="401"/>
      <c r="Q40" s="67" t="s">
        <v>106</v>
      </c>
      <c r="R40" s="67" t="s">
        <v>107</v>
      </c>
      <c r="S40" s="67" t="s">
        <v>108</v>
      </c>
      <c r="T40" s="67" t="s">
        <v>111</v>
      </c>
      <c r="U40" s="67" t="s">
        <v>109</v>
      </c>
      <c r="V40" s="67" t="s">
        <v>233</v>
      </c>
      <c r="W40" s="67" t="s">
        <v>259</v>
      </c>
    </row>
    <row r="41" spans="1:26" ht="24.95" customHeight="1" x14ac:dyDescent="0.15">
      <c r="B41" s="400" t="s">
        <v>90</v>
      </c>
      <c r="C41" s="401"/>
      <c r="D41" s="286">
        <f>D46/D$49</f>
        <v>0.2373933855124426</v>
      </c>
      <c r="E41" s="286">
        <f>E46/E$49</f>
        <v>0.24316295542371058</v>
      </c>
      <c r="F41" s="286">
        <f>F46/F$49</f>
        <v>0.22591417853548446</v>
      </c>
      <c r="G41" s="286">
        <f t="shared" ref="D41:L42" si="0">G46/G$49</f>
        <v>0.19272465993702406</v>
      </c>
      <c r="H41" s="286">
        <f t="shared" si="0"/>
        <v>0.17400861051063599</v>
      </c>
      <c r="I41" s="286">
        <f t="shared" si="0"/>
        <v>0.16257851201848822</v>
      </c>
      <c r="J41" s="286">
        <f t="shared" si="0"/>
        <v>0.14961296237028679</v>
      </c>
      <c r="K41" s="286">
        <f t="shared" si="0"/>
        <v>0.14579535610461253</v>
      </c>
      <c r="L41" s="286">
        <f t="shared" si="0"/>
        <v>0.14508102523010744</v>
      </c>
      <c r="O41" s="400" t="s">
        <v>91</v>
      </c>
      <c r="P41" s="401"/>
      <c r="Q41" s="286">
        <f t="shared" ref="Q41:T43" si="1">Q46/Q$49</f>
        <v>0.14997247461396326</v>
      </c>
      <c r="R41" s="286">
        <f t="shared" si="1"/>
        <v>0.14949858295182036</v>
      </c>
      <c r="S41" s="286">
        <f>ROUND(S46/S$49,2)</f>
        <v>0.15</v>
      </c>
      <c r="T41" s="286">
        <f t="shared" si="1"/>
        <v>0.15048660207733264</v>
      </c>
      <c r="U41" s="286">
        <f t="shared" ref="U41:W43" si="2">U46/U$49</f>
        <v>0.1508627710751789</v>
      </c>
      <c r="V41" s="286">
        <f t="shared" si="2"/>
        <v>0.15058752277901249</v>
      </c>
      <c r="W41" s="286">
        <f t="shared" si="2"/>
        <v>0.14965945978060677</v>
      </c>
    </row>
    <row r="42" spans="1:26" ht="24.95" customHeight="1" x14ac:dyDescent="0.15">
      <c r="B42" s="400" t="s">
        <v>80</v>
      </c>
      <c r="C42" s="401"/>
      <c r="D42" s="286">
        <f t="shared" si="0"/>
        <v>0.65333542789025756</v>
      </c>
      <c r="E42" s="286">
        <f>E47/E$49</f>
        <v>0.63956673203750136</v>
      </c>
      <c r="F42" s="286">
        <f>F47/F$49</f>
        <v>0.64935649150629782</v>
      </c>
      <c r="G42" s="286">
        <f t="shared" si="0"/>
        <v>0.67231383709380876</v>
      </c>
      <c r="H42" s="286">
        <f t="shared" si="0"/>
        <v>0.68712722604709742</v>
      </c>
      <c r="I42" s="286">
        <f t="shared" si="0"/>
        <v>0.68526548216962024</v>
      </c>
      <c r="J42" s="286">
        <f t="shared" si="0"/>
        <v>0.6863774688227221</v>
      </c>
      <c r="K42" s="286">
        <f t="shared" si="0"/>
        <v>0.66567992304462664</v>
      </c>
      <c r="L42" s="286">
        <f>L47/L$49</f>
        <v>0.63240798338376547</v>
      </c>
      <c r="O42" s="400" t="s">
        <v>80</v>
      </c>
      <c r="P42" s="401"/>
      <c r="Q42" s="286">
        <f t="shared" si="1"/>
        <v>0.65633601683136478</v>
      </c>
      <c r="R42" s="286">
        <f t="shared" si="1"/>
        <v>0.6510464355788097</v>
      </c>
      <c r="S42" s="286">
        <f t="shared" si="1"/>
        <v>0.64153172220308119</v>
      </c>
      <c r="T42" s="286">
        <f>T47/T$49</f>
        <v>0.63348280527188616</v>
      </c>
      <c r="U42" s="286">
        <v>0.63400000000000001</v>
      </c>
      <c r="V42" s="286">
        <f t="shared" si="2"/>
        <v>0.61941069275235361</v>
      </c>
      <c r="W42" s="286">
        <f t="shared" si="2"/>
        <v>0.61589979853845866</v>
      </c>
    </row>
    <row r="43" spans="1:26" ht="24.95" customHeight="1" x14ac:dyDescent="0.15">
      <c r="B43" s="400" t="s">
        <v>79</v>
      </c>
      <c r="C43" s="401"/>
      <c r="D43" s="286">
        <f t="shared" ref="D43:K43" si="3">D48/D$49</f>
        <v>0.10927118659729987</v>
      </c>
      <c r="E43" s="286">
        <f>E48/E$49</f>
        <v>0.11727031253878807</v>
      </c>
      <c r="F43" s="286">
        <f>F48/F$49</f>
        <v>0.1247293299582177</v>
      </c>
      <c r="G43" s="286">
        <f t="shared" si="3"/>
        <v>0.13496150296916715</v>
      </c>
      <c r="H43" s="286">
        <f t="shared" si="3"/>
        <v>0.1388641634422666</v>
      </c>
      <c r="I43" s="286">
        <f t="shared" si="3"/>
        <v>0.15215600581189151</v>
      </c>
      <c r="J43" s="286">
        <f t="shared" si="3"/>
        <v>0.16400956880699108</v>
      </c>
      <c r="K43" s="286">
        <f t="shared" si="3"/>
        <v>0.18852472085076077</v>
      </c>
      <c r="L43" s="286">
        <f>L48/L$49</f>
        <v>0.22251099138612712</v>
      </c>
      <c r="O43" s="400" t="s">
        <v>79</v>
      </c>
      <c r="P43" s="401"/>
      <c r="Q43" s="286">
        <f t="shared" si="1"/>
        <v>0.19369150855467196</v>
      </c>
      <c r="R43" s="286">
        <f t="shared" si="1"/>
        <v>0.19945498146936996</v>
      </c>
      <c r="S43" s="286">
        <f t="shared" si="1"/>
        <v>0.20772970637616009</v>
      </c>
      <c r="T43" s="286">
        <f>T48/T$49</f>
        <v>0.21603059265078117</v>
      </c>
      <c r="U43" s="286">
        <f t="shared" si="2"/>
        <v>0.22432047954651579</v>
      </c>
      <c r="V43" s="286">
        <f t="shared" si="2"/>
        <v>0.2300017844686339</v>
      </c>
      <c r="W43" s="286">
        <f t="shared" si="2"/>
        <v>0.23444074168093462</v>
      </c>
    </row>
    <row r="44" spans="1:26" ht="24" customHeight="1" x14ac:dyDescent="0.15">
      <c r="B44" s="76"/>
      <c r="C44" s="76"/>
      <c r="D44" s="78"/>
      <c r="E44" s="78"/>
      <c r="F44" s="78"/>
      <c r="G44" s="78"/>
      <c r="H44" s="78"/>
      <c r="I44" s="78"/>
      <c r="J44" s="78"/>
      <c r="K44" s="78"/>
      <c r="L44" s="78"/>
      <c r="O44" s="76"/>
      <c r="P44" s="76"/>
      <c r="Q44" s="78"/>
      <c r="R44" s="78"/>
      <c r="S44" s="78"/>
      <c r="T44" s="78"/>
      <c r="U44" s="78"/>
      <c r="V44" s="78"/>
      <c r="W44" s="78"/>
    </row>
    <row r="45" spans="1:26" ht="24" customHeight="1" x14ac:dyDescent="0.15">
      <c r="B45" s="400" t="s">
        <v>88</v>
      </c>
      <c r="C45" s="401"/>
      <c r="D45" s="67" t="s">
        <v>66</v>
      </c>
      <c r="E45" s="67" t="s">
        <v>67</v>
      </c>
      <c r="F45" s="67" t="s">
        <v>68</v>
      </c>
      <c r="G45" s="67" t="s">
        <v>69</v>
      </c>
      <c r="H45" s="67" t="s">
        <v>70</v>
      </c>
      <c r="I45" s="67" t="s">
        <v>71</v>
      </c>
      <c r="J45" s="67" t="s">
        <v>72</v>
      </c>
      <c r="K45" s="67" t="s">
        <v>73</v>
      </c>
      <c r="L45" s="67" t="s">
        <v>258</v>
      </c>
      <c r="O45" s="400" t="s">
        <v>88</v>
      </c>
      <c r="P45" s="401"/>
      <c r="Q45" s="67" t="s">
        <v>106</v>
      </c>
      <c r="R45" s="67" t="s">
        <v>107</v>
      </c>
      <c r="S45" s="67" t="s">
        <v>108</v>
      </c>
      <c r="T45" s="67" t="s">
        <v>111</v>
      </c>
      <c r="U45" s="67" t="s">
        <v>109</v>
      </c>
      <c r="V45" s="67" t="s">
        <v>233</v>
      </c>
      <c r="W45" s="67" t="s">
        <v>259</v>
      </c>
    </row>
    <row r="46" spans="1:26" ht="24.95" customHeight="1" x14ac:dyDescent="0.15">
      <c r="A46" s="59"/>
      <c r="B46" s="402" t="s">
        <v>92</v>
      </c>
      <c r="C46" s="402"/>
      <c r="D46" s="331">
        <v>25690</v>
      </c>
      <c r="E46" s="331">
        <v>29386</v>
      </c>
      <c r="F46" s="331">
        <v>29630</v>
      </c>
      <c r="G46" s="331">
        <v>27359</v>
      </c>
      <c r="H46" s="331">
        <v>28737</v>
      </c>
      <c r="I46" s="331">
        <v>28421</v>
      </c>
      <c r="J46" s="331">
        <v>27581</v>
      </c>
      <c r="K46" s="332">
        <v>27433</v>
      </c>
      <c r="L46" s="332">
        <v>27521</v>
      </c>
      <c r="M46" s="59"/>
      <c r="N46" s="59"/>
      <c r="O46" s="402" t="s">
        <v>92</v>
      </c>
      <c r="P46" s="402"/>
      <c r="Q46" s="333">
        <v>27515</v>
      </c>
      <c r="R46" s="333">
        <v>27430</v>
      </c>
      <c r="S46" s="333">
        <v>27563</v>
      </c>
      <c r="T46" s="333">
        <v>27586</v>
      </c>
      <c r="U46" s="333">
        <v>27785</v>
      </c>
      <c r="V46" s="333">
        <v>27848</v>
      </c>
      <c r="W46" s="333">
        <v>27709</v>
      </c>
    </row>
    <row r="47" spans="1:26" ht="24.95" customHeight="1" x14ac:dyDescent="0.2">
      <c r="A47" s="59"/>
      <c r="B47" s="402" t="s">
        <v>53</v>
      </c>
      <c r="C47" s="402"/>
      <c r="D47" s="331">
        <v>70702</v>
      </c>
      <c r="E47" s="331">
        <v>77291</v>
      </c>
      <c r="F47" s="331">
        <v>85167</v>
      </c>
      <c r="G47" s="331">
        <v>95441</v>
      </c>
      <c r="H47" s="331">
        <v>113477</v>
      </c>
      <c r="I47" s="331">
        <v>119794</v>
      </c>
      <c r="J47" s="331">
        <v>126533</v>
      </c>
      <c r="K47" s="332">
        <v>125255</v>
      </c>
      <c r="L47" s="332">
        <v>119964</v>
      </c>
      <c r="M47" s="59"/>
      <c r="N47" s="59"/>
      <c r="O47" s="402" t="s">
        <v>53</v>
      </c>
      <c r="P47" s="402"/>
      <c r="Q47" s="333">
        <v>120416</v>
      </c>
      <c r="R47" s="333">
        <v>119454</v>
      </c>
      <c r="S47" s="333">
        <v>117306</v>
      </c>
      <c r="T47" s="333">
        <v>116125</v>
      </c>
      <c r="U47" s="333">
        <v>115075</v>
      </c>
      <c r="V47" s="333">
        <v>114547</v>
      </c>
      <c r="W47" s="333">
        <v>114032</v>
      </c>
      <c r="Z47" s="288"/>
    </row>
    <row r="48" spans="1:26" ht="24.95" customHeight="1" x14ac:dyDescent="0.15">
      <c r="A48" s="59"/>
      <c r="B48" s="402" t="s">
        <v>52</v>
      </c>
      <c r="C48" s="402"/>
      <c r="D48" s="331">
        <v>11825</v>
      </c>
      <c r="E48" s="331">
        <v>14172</v>
      </c>
      <c r="F48" s="331">
        <v>16359</v>
      </c>
      <c r="G48" s="331">
        <v>19159</v>
      </c>
      <c r="H48" s="331">
        <v>22933</v>
      </c>
      <c r="I48" s="331">
        <v>26599</v>
      </c>
      <c r="J48" s="331">
        <v>30235</v>
      </c>
      <c r="K48" s="332">
        <v>35473</v>
      </c>
      <c r="L48" s="332">
        <v>42209</v>
      </c>
      <c r="M48" s="59"/>
      <c r="N48" s="59"/>
      <c r="O48" s="402" t="s">
        <v>52</v>
      </c>
      <c r="P48" s="402"/>
      <c r="Q48" s="333">
        <v>35536</v>
      </c>
      <c r="R48" s="333">
        <v>36596</v>
      </c>
      <c r="S48" s="333">
        <v>37984</v>
      </c>
      <c r="T48" s="333">
        <v>39601</v>
      </c>
      <c r="U48" s="333">
        <v>41314</v>
      </c>
      <c r="V48" s="333">
        <v>42534</v>
      </c>
      <c r="W48" s="333">
        <v>43406</v>
      </c>
    </row>
    <row r="49" spans="1:32" ht="24.95" customHeight="1" x14ac:dyDescent="0.15">
      <c r="A49" s="59"/>
      <c r="B49" s="399" t="s">
        <v>41</v>
      </c>
      <c r="C49" s="399"/>
      <c r="D49" s="332">
        <f>SUM(D46:D48)</f>
        <v>108217</v>
      </c>
      <c r="E49" s="332">
        <f>SUM(E46:E48)</f>
        <v>120849</v>
      </c>
      <c r="F49" s="332">
        <f t="shared" ref="F49:K49" si="4">SUM(F46:F48)</f>
        <v>131156</v>
      </c>
      <c r="G49" s="332">
        <f t="shared" si="4"/>
        <v>141959</v>
      </c>
      <c r="H49" s="332">
        <f t="shared" si="4"/>
        <v>165147</v>
      </c>
      <c r="I49" s="332">
        <f t="shared" si="4"/>
        <v>174814</v>
      </c>
      <c r="J49" s="332">
        <f t="shared" si="4"/>
        <v>184349</v>
      </c>
      <c r="K49" s="332">
        <f t="shared" si="4"/>
        <v>188161</v>
      </c>
      <c r="L49" s="332">
        <f>SUM(L46:L48)</f>
        <v>189694</v>
      </c>
      <c r="M49" s="59"/>
      <c r="N49" s="59"/>
      <c r="O49" s="399" t="s">
        <v>41</v>
      </c>
      <c r="P49" s="399"/>
      <c r="Q49" s="334">
        <f t="shared" ref="Q49:V49" si="5">SUM(Q46:Q48)</f>
        <v>183467</v>
      </c>
      <c r="R49" s="334">
        <f t="shared" si="5"/>
        <v>183480</v>
      </c>
      <c r="S49" s="334">
        <f t="shared" si="5"/>
        <v>182853</v>
      </c>
      <c r="T49" s="334">
        <f t="shared" si="5"/>
        <v>183312</v>
      </c>
      <c r="U49" s="334">
        <f t="shared" si="5"/>
        <v>184174</v>
      </c>
      <c r="V49" s="334">
        <f t="shared" si="5"/>
        <v>184929</v>
      </c>
      <c r="W49" s="334">
        <f>SUM(W46:W48)</f>
        <v>185147</v>
      </c>
    </row>
    <row r="50" spans="1:32" x14ac:dyDescent="0.15">
      <c r="F50" s="403" t="s">
        <v>77</v>
      </c>
      <c r="G50" s="403"/>
      <c r="H50" s="403"/>
      <c r="I50" s="403"/>
      <c r="J50" s="403"/>
      <c r="K50" s="403"/>
      <c r="L50" s="403"/>
      <c r="M50" s="69"/>
      <c r="N50" s="69"/>
      <c r="O50" s="69"/>
      <c r="P50" s="69"/>
      <c r="Q50" s="69"/>
      <c r="R50" s="69"/>
      <c r="S50" s="390" t="s">
        <v>78</v>
      </c>
      <c r="T50" s="390"/>
      <c r="U50" s="390"/>
      <c r="V50" s="390"/>
      <c r="W50" s="390"/>
    </row>
    <row r="51" spans="1:32" x14ac:dyDescent="0.15">
      <c r="A51" s="73"/>
      <c r="B51" s="405" t="s">
        <v>250</v>
      </c>
      <c r="C51" s="405"/>
      <c r="D51" s="405"/>
      <c r="E51" s="405"/>
      <c r="F51" s="405"/>
      <c r="G51" s="405"/>
      <c r="H51" s="405"/>
      <c r="I51" s="72"/>
      <c r="J51" s="72"/>
      <c r="K51" s="72"/>
      <c r="L51" s="72"/>
      <c r="M51" s="69"/>
      <c r="N51" s="69"/>
      <c r="O51" s="404" t="s">
        <v>251</v>
      </c>
      <c r="P51" s="404"/>
      <c r="Q51" s="404"/>
      <c r="R51" s="404"/>
      <c r="S51" s="404"/>
      <c r="T51" s="404"/>
      <c r="U51" s="404"/>
      <c r="V51" s="404"/>
      <c r="W51" s="404"/>
    </row>
    <row r="52" spans="1:32" x14ac:dyDescent="0.15">
      <c r="A52" s="73"/>
      <c r="B52" s="73"/>
      <c r="C52" s="73"/>
      <c r="D52" s="73"/>
      <c r="E52" s="73"/>
      <c r="F52" s="73"/>
      <c r="G52" s="73"/>
      <c r="H52" s="72"/>
      <c r="I52" s="72"/>
      <c r="J52" s="72"/>
      <c r="K52" s="72"/>
      <c r="L52" s="72"/>
      <c r="M52" s="69"/>
      <c r="N52" s="69"/>
      <c r="O52" s="392" t="s">
        <v>246</v>
      </c>
      <c r="P52" s="392"/>
      <c r="Q52" s="392"/>
      <c r="R52" s="392"/>
      <c r="S52" s="392"/>
      <c r="T52" s="392"/>
      <c r="U52" s="392"/>
      <c r="V52" s="392"/>
      <c r="W52" s="392"/>
    </row>
    <row r="54" spans="1:32" ht="24" customHeight="1" x14ac:dyDescent="0.15">
      <c r="B54" s="400"/>
      <c r="C54" s="401"/>
      <c r="D54" s="67" t="s">
        <v>66</v>
      </c>
      <c r="E54" s="67" t="s">
        <v>67</v>
      </c>
      <c r="F54" s="67" t="s">
        <v>68</v>
      </c>
      <c r="G54" s="67" t="s">
        <v>69</v>
      </c>
      <c r="H54" s="67" t="s">
        <v>70</v>
      </c>
      <c r="I54" s="67" t="s">
        <v>71</v>
      </c>
      <c r="J54" s="67" t="s">
        <v>72</v>
      </c>
      <c r="K54" s="67" t="s">
        <v>73</v>
      </c>
      <c r="L54" s="67" t="s">
        <v>258</v>
      </c>
      <c r="O54" s="400"/>
      <c r="P54" s="401"/>
      <c r="Q54" s="67" t="s">
        <v>106</v>
      </c>
      <c r="R54" s="67" t="s">
        <v>107</v>
      </c>
      <c r="S54" s="67" t="s">
        <v>108</v>
      </c>
      <c r="T54" s="67" t="s">
        <v>111</v>
      </c>
      <c r="U54" s="67" t="s">
        <v>109</v>
      </c>
      <c r="V54" s="67" t="s">
        <v>233</v>
      </c>
      <c r="W54" s="67" t="s">
        <v>259</v>
      </c>
    </row>
    <row r="55" spans="1:32" ht="39.950000000000003" customHeight="1" x14ac:dyDescent="0.15">
      <c r="B55" s="395" t="s">
        <v>81</v>
      </c>
      <c r="C55" s="396"/>
      <c r="D55" s="68">
        <v>8.8999999999999996E-2</v>
      </c>
      <c r="E55" s="68">
        <v>0.10199999999999999</v>
      </c>
      <c r="F55" s="68">
        <v>0.115</v>
      </c>
      <c r="G55" s="68">
        <v>0.13400000000000001</v>
      </c>
      <c r="H55" s="68">
        <v>0.159</v>
      </c>
      <c r="I55" s="68">
        <v>0.185</v>
      </c>
      <c r="J55" s="68">
        <v>0.21</v>
      </c>
      <c r="K55" s="68">
        <v>0.21299999999999999</v>
      </c>
      <c r="L55" s="68">
        <v>0.23400000000000001</v>
      </c>
      <c r="O55" s="395" t="s">
        <v>81</v>
      </c>
      <c r="P55" s="396"/>
      <c r="Q55" s="68">
        <v>0.23699999999999999</v>
      </c>
      <c r="R55" s="68">
        <v>0.24299999999999999</v>
      </c>
      <c r="S55" s="68">
        <v>0.251</v>
      </c>
      <c r="T55" s="68">
        <v>0.25700000000000001</v>
      </c>
      <c r="U55" s="68"/>
      <c r="V55" s="68"/>
      <c r="W55" s="68"/>
    </row>
    <row r="56" spans="1:32" ht="39.950000000000003" customHeight="1" x14ac:dyDescent="0.15">
      <c r="B56" s="395" t="s">
        <v>82</v>
      </c>
      <c r="C56" s="396"/>
      <c r="D56" s="68">
        <v>0.67200000000000004</v>
      </c>
      <c r="E56" s="68">
        <v>0.66200000000000003</v>
      </c>
      <c r="F56" s="68">
        <v>0.66700000000000004</v>
      </c>
      <c r="G56" s="68">
        <v>0.68100000000000005</v>
      </c>
      <c r="H56" s="68">
        <v>0.67900000000000005</v>
      </c>
      <c r="I56" s="68">
        <v>0.66600000000000004</v>
      </c>
      <c r="J56" s="68">
        <v>0.64700000000000002</v>
      </c>
      <c r="K56" s="68">
        <v>0.64500000000000002</v>
      </c>
      <c r="L56" s="68">
        <v>0.61599999999999999</v>
      </c>
      <c r="O56" s="395" t="s">
        <v>82</v>
      </c>
      <c r="P56" s="396"/>
      <c r="Q56" s="68">
        <v>0.625</v>
      </c>
      <c r="R56" s="68">
        <v>0.62</v>
      </c>
      <c r="S56" s="68">
        <v>0.61299999999999999</v>
      </c>
      <c r="T56" s="68">
        <v>0.60799999999999998</v>
      </c>
      <c r="U56" s="68"/>
      <c r="V56" s="68"/>
      <c r="W56" s="68"/>
    </row>
    <row r="57" spans="1:32" ht="39.950000000000003" customHeight="1" x14ac:dyDescent="0.15">
      <c r="B57" s="395" t="s">
        <v>93</v>
      </c>
      <c r="C57" s="396"/>
      <c r="D57" s="68">
        <v>0.23899999999999999</v>
      </c>
      <c r="E57" s="68">
        <v>0.23599999999999999</v>
      </c>
      <c r="F57" s="68">
        <v>0.218</v>
      </c>
      <c r="G57" s="68">
        <v>0.185</v>
      </c>
      <c r="H57" s="68">
        <v>0.16200000000000001</v>
      </c>
      <c r="I57" s="68">
        <v>0.14899999999999999</v>
      </c>
      <c r="J57" s="68">
        <v>0.14299999999999999</v>
      </c>
      <c r="K57" s="68">
        <v>0.14199999999999999</v>
      </c>
      <c r="L57" s="68">
        <v>0.15</v>
      </c>
      <c r="O57" s="395" t="s">
        <v>93</v>
      </c>
      <c r="P57" s="396"/>
      <c r="Q57" s="68">
        <v>0.13800000000000001</v>
      </c>
      <c r="R57" s="68">
        <v>0.13700000000000001</v>
      </c>
      <c r="S57" s="68">
        <v>0.13600000000000001</v>
      </c>
      <c r="T57" s="68">
        <v>0.13500000000000001</v>
      </c>
      <c r="U57" s="68"/>
      <c r="V57" s="68"/>
      <c r="W57" s="68"/>
    </row>
    <row r="58" spans="1:32" x14ac:dyDescent="0.15">
      <c r="J58" s="74"/>
    </row>
    <row r="59" spans="1:32" ht="39.950000000000003" customHeight="1" x14ac:dyDescent="0.15">
      <c r="B59" s="395" t="s">
        <v>114</v>
      </c>
      <c r="C59" s="396"/>
      <c r="J59" s="74"/>
      <c r="O59" s="395" t="s">
        <v>117</v>
      </c>
      <c r="P59" s="396"/>
      <c r="Q59" s="81"/>
      <c r="R59" s="81"/>
      <c r="S59" s="81"/>
      <c r="T59" s="81"/>
      <c r="U59" s="81"/>
      <c r="V59" s="81"/>
      <c r="W59" s="81"/>
      <c r="AB59" s="75"/>
      <c r="AC59" s="75"/>
      <c r="AD59" s="75"/>
      <c r="AE59" s="75"/>
      <c r="AF59" s="75"/>
    </row>
    <row r="60" spans="1:32" ht="39.950000000000003" customHeight="1" x14ac:dyDescent="0.15">
      <c r="B60" s="395" t="s">
        <v>115</v>
      </c>
      <c r="C60" s="396"/>
      <c r="D60" s="397" t="s">
        <v>113</v>
      </c>
      <c r="E60" s="398"/>
      <c r="F60" s="398"/>
      <c r="G60" s="398"/>
      <c r="H60" s="398"/>
      <c r="I60" s="75"/>
      <c r="J60" s="75"/>
      <c r="K60" s="75"/>
      <c r="L60" s="75"/>
      <c r="O60" s="395" t="s">
        <v>115</v>
      </c>
      <c r="P60" s="396"/>
      <c r="R60" s="397" t="s">
        <v>113</v>
      </c>
      <c r="S60" s="398"/>
      <c r="T60" s="398"/>
      <c r="U60" s="398"/>
      <c r="V60" s="398"/>
    </row>
    <row r="61" spans="1:32" ht="39.950000000000003" customHeight="1" x14ac:dyDescent="0.15">
      <c r="B61" s="395" t="s">
        <v>116</v>
      </c>
      <c r="C61" s="396"/>
      <c r="O61" s="395" t="s">
        <v>116</v>
      </c>
      <c r="P61" s="396"/>
    </row>
    <row r="63" spans="1:32" ht="39.950000000000003" customHeight="1" x14ac:dyDescent="0.15">
      <c r="O63" s="395" t="s">
        <v>97</v>
      </c>
      <c r="P63" s="396"/>
      <c r="Q63" s="79">
        <f t="shared" ref="Q63:W63" si="6">SUM(Q64:Q66)</f>
        <v>2852728</v>
      </c>
      <c r="R63" s="79">
        <f t="shared" si="6"/>
        <v>2846680</v>
      </c>
      <c r="S63" s="79">
        <f t="shared" si="6"/>
        <v>2873579</v>
      </c>
      <c r="T63" s="79">
        <f t="shared" si="6"/>
        <v>2876277</v>
      </c>
      <c r="U63" s="79">
        <f t="shared" si="6"/>
        <v>0</v>
      </c>
      <c r="V63" s="79">
        <f t="shared" si="6"/>
        <v>0</v>
      </c>
      <c r="W63" s="79">
        <f t="shared" si="6"/>
        <v>0</v>
      </c>
    </row>
    <row r="64" spans="1:32" ht="39.950000000000003" customHeight="1" x14ac:dyDescent="0.15">
      <c r="O64" s="395" t="s">
        <v>81</v>
      </c>
      <c r="P64" s="396"/>
      <c r="Q64" s="79">
        <v>675567</v>
      </c>
      <c r="R64" s="79">
        <v>692652</v>
      </c>
      <c r="S64" s="79">
        <v>722034</v>
      </c>
      <c r="T64" s="79">
        <v>738566</v>
      </c>
      <c r="U64" s="79"/>
      <c r="V64" s="79"/>
      <c r="W64" s="79"/>
    </row>
    <row r="65" spans="15:23" ht="39.950000000000003" customHeight="1" x14ac:dyDescent="0.15">
      <c r="O65" s="395" t="s">
        <v>82</v>
      </c>
      <c r="P65" s="396"/>
      <c r="Q65" s="79">
        <v>1784197</v>
      </c>
      <c r="R65" s="79">
        <v>1763615</v>
      </c>
      <c r="S65" s="79">
        <v>1761846</v>
      </c>
      <c r="T65" s="79">
        <v>1749167</v>
      </c>
      <c r="U65" s="79"/>
      <c r="V65" s="79"/>
      <c r="W65" s="79"/>
    </row>
    <row r="66" spans="15:23" ht="39.950000000000003" customHeight="1" x14ac:dyDescent="0.15">
      <c r="O66" s="395" t="s">
        <v>93</v>
      </c>
      <c r="P66" s="396"/>
      <c r="Q66" s="80">
        <v>392964</v>
      </c>
      <c r="R66" s="80">
        <v>390413</v>
      </c>
      <c r="S66" s="80">
        <v>389699</v>
      </c>
      <c r="T66" s="80">
        <v>388544</v>
      </c>
      <c r="U66" s="80"/>
      <c r="V66" s="80"/>
      <c r="W66" s="80"/>
    </row>
    <row r="67" spans="15:23" ht="39.950000000000003" customHeight="1" x14ac:dyDescent="0.15">
      <c r="O67" s="395" t="s">
        <v>98</v>
      </c>
      <c r="P67" s="396"/>
      <c r="Q67" s="80">
        <f t="shared" ref="Q67:W67" si="7">SUM(Q64:Q66)</f>
        <v>2852728</v>
      </c>
      <c r="R67" s="80">
        <f t="shared" si="7"/>
        <v>2846680</v>
      </c>
      <c r="S67" s="80">
        <f t="shared" si="7"/>
        <v>2873579</v>
      </c>
      <c r="T67" s="80">
        <f t="shared" si="7"/>
        <v>2876277</v>
      </c>
      <c r="U67" s="80">
        <f t="shared" si="7"/>
        <v>0</v>
      </c>
      <c r="V67" s="80">
        <f t="shared" si="7"/>
        <v>0</v>
      </c>
      <c r="W67" s="80">
        <f t="shared" si="7"/>
        <v>0</v>
      </c>
    </row>
    <row r="68" spans="15:23" ht="39.950000000000003" customHeight="1" x14ac:dyDescent="0.15">
      <c r="O68" s="395" t="s">
        <v>81</v>
      </c>
      <c r="P68" s="396"/>
      <c r="Q68" s="114">
        <f t="shared" ref="Q68:W68" si="8">Q64/Q67</f>
        <v>0.23681437557313562</v>
      </c>
      <c r="R68" s="114">
        <f t="shared" si="8"/>
        <v>0.24331923503871175</v>
      </c>
      <c r="S68" s="114">
        <f t="shared" si="8"/>
        <v>0.25126645204464537</v>
      </c>
      <c r="T68" s="114">
        <f t="shared" si="8"/>
        <v>0.25677846744246119</v>
      </c>
      <c r="U68" s="114" t="e">
        <f t="shared" si="8"/>
        <v>#DIV/0!</v>
      </c>
      <c r="V68" s="114" t="e">
        <f t="shared" si="8"/>
        <v>#DIV/0!</v>
      </c>
      <c r="W68" s="114" t="e">
        <f t="shared" si="8"/>
        <v>#DIV/0!</v>
      </c>
    </row>
    <row r="69" spans="15:23" ht="39.950000000000003" customHeight="1" x14ac:dyDescent="0.15">
      <c r="O69" s="395" t="s">
        <v>82</v>
      </c>
      <c r="P69" s="396"/>
      <c r="Q69" s="114">
        <f t="shared" ref="Q69:W69" si="9">Q65/Q67</f>
        <v>0.62543537273795469</v>
      </c>
      <c r="R69" s="114">
        <f t="shared" si="9"/>
        <v>0.61953398344738431</v>
      </c>
      <c r="S69" s="114">
        <f t="shared" si="9"/>
        <v>0.61311904075022816</v>
      </c>
      <c r="T69" s="114">
        <f t="shared" si="9"/>
        <v>0.60813579498775672</v>
      </c>
      <c r="U69" s="114" t="e">
        <f t="shared" si="9"/>
        <v>#DIV/0!</v>
      </c>
      <c r="V69" s="114" t="e">
        <f t="shared" si="9"/>
        <v>#DIV/0!</v>
      </c>
      <c r="W69" s="114" t="e">
        <f t="shared" si="9"/>
        <v>#DIV/0!</v>
      </c>
    </row>
    <row r="70" spans="15:23" ht="39.950000000000003" customHeight="1" x14ac:dyDescent="0.15">
      <c r="O70" s="395" t="s">
        <v>93</v>
      </c>
      <c r="P70" s="396"/>
      <c r="Q70" s="115">
        <f t="shared" ref="Q70:W70" si="10">Q66/Q67</f>
        <v>0.1377502516889097</v>
      </c>
      <c r="R70" s="115">
        <f t="shared" si="10"/>
        <v>0.13714678151390391</v>
      </c>
      <c r="S70" s="115">
        <f t="shared" si="10"/>
        <v>0.13561450720512644</v>
      </c>
      <c r="T70" s="115">
        <f t="shared" si="10"/>
        <v>0.13508573756978204</v>
      </c>
      <c r="U70" s="115" t="e">
        <f t="shared" si="10"/>
        <v>#DIV/0!</v>
      </c>
      <c r="V70" s="115" t="e">
        <f t="shared" si="10"/>
        <v>#DIV/0!</v>
      </c>
      <c r="W70" s="115" t="e">
        <f t="shared" si="10"/>
        <v>#DIV/0!</v>
      </c>
    </row>
  </sheetData>
  <mergeCells count="47">
    <mergeCell ref="R60:V60"/>
    <mergeCell ref="B56:C56"/>
    <mergeCell ref="O56:P56"/>
    <mergeCell ref="B55:C55"/>
    <mergeCell ref="S50:W50"/>
    <mergeCell ref="O52:W52"/>
    <mergeCell ref="O51:W51"/>
    <mergeCell ref="O55:P55"/>
    <mergeCell ref="B54:C54"/>
    <mergeCell ref="O54:P54"/>
    <mergeCell ref="B51:H51"/>
    <mergeCell ref="O59:P59"/>
    <mergeCell ref="O60:P60"/>
    <mergeCell ref="O49:P49"/>
    <mergeCell ref="O46:P46"/>
    <mergeCell ref="O47:P47"/>
    <mergeCell ref="O42:P42"/>
    <mergeCell ref="F50:L50"/>
    <mergeCell ref="O40:P40"/>
    <mergeCell ref="B48:C48"/>
    <mergeCell ref="B47:C47"/>
    <mergeCell ref="B46:C46"/>
    <mergeCell ref="O41:P41"/>
    <mergeCell ref="O43:P43"/>
    <mergeCell ref="B45:C45"/>
    <mergeCell ref="O45:P45"/>
    <mergeCell ref="O48:P48"/>
    <mergeCell ref="B40:C40"/>
    <mergeCell ref="B43:C43"/>
    <mergeCell ref="B42:C42"/>
    <mergeCell ref="B41:C41"/>
    <mergeCell ref="B49:C49"/>
    <mergeCell ref="B57:C57"/>
    <mergeCell ref="B59:C59"/>
    <mergeCell ref="B60:C60"/>
    <mergeCell ref="B61:C61"/>
    <mergeCell ref="O61:P61"/>
    <mergeCell ref="O57:P57"/>
    <mergeCell ref="D60:H60"/>
    <mergeCell ref="O69:P69"/>
    <mergeCell ref="O70:P70"/>
    <mergeCell ref="O63:P63"/>
    <mergeCell ref="O65:P65"/>
    <mergeCell ref="O66:P66"/>
    <mergeCell ref="O67:P67"/>
    <mergeCell ref="O64:P64"/>
    <mergeCell ref="O68:P68"/>
  </mergeCells>
  <phoneticPr fontId="3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view="pageBreakPreview" zoomScaleNormal="100" zoomScaleSheetLayoutView="100" workbookViewId="0">
      <selection activeCell="G51" sqref="G51"/>
    </sheetView>
  </sheetViews>
  <sheetFormatPr defaultRowHeight="13.5" x14ac:dyDescent="0.15"/>
  <cols>
    <col min="1" max="1" width="2.625" customWidth="1"/>
    <col min="2" max="2" width="4.625" customWidth="1"/>
    <col min="3" max="3" width="9.125" customWidth="1"/>
    <col min="4" max="12" width="7" customWidth="1"/>
    <col min="13" max="13" width="9" customWidth="1"/>
    <col min="14" max="15" width="2.625" customWidth="1"/>
    <col min="16" max="16" width="4.625" customWidth="1"/>
    <col min="17" max="17" width="9.125" customWidth="1"/>
    <col min="18" max="26" width="7" customWidth="1"/>
    <col min="27" max="27" width="9" customWidth="1"/>
    <col min="28" max="28" width="2.625" customWidth="1"/>
    <col min="29" max="33" width="7.375" customWidth="1"/>
  </cols>
  <sheetData>
    <row r="1" ht="20.100000000000001" customHeight="1" x14ac:dyDescent="0.15"/>
    <row r="2" ht="20.100000000000001" customHeight="1" x14ac:dyDescent="0.15"/>
    <row r="44" spans="1:27" ht="39.950000000000003" customHeight="1" x14ac:dyDescent="0.15">
      <c r="A44" s="59"/>
      <c r="B44" s="409"/>
      <c r="C44" s="409"/>
      <c r="D44" s="67" t="s">
        <v>56</v>
      </c>
      <c r="E44" s="67" t="s">
        <v>57</v>
      </c>
      <c r="F44" s="67" t="s">
        <v>58</v>
      </c>
      <c r="G44" s="67" t="s">
        <v>59</v>
      </c>
      <c r="H44" s="67" t="s">
        <v>60</v>
      </c>
      <c r="I44" s="67" t="s">
        <v>61</v>
      </c>
      <c r="J44" s="67" t="s">
        <v>64</v>
      </c>
      <c r="K44" s="67" t="s">
        <v>62</v>
      </c>
      <c r="L44" s="67" t="s">
        <v>63</v>
      </c>
      <c r="M44" s="67" t="s">
        <v>41</v>
      </c>
      <c r="N44" s="86"/>
      <c r="P44" s="409"/>
      <c r="Q44" s="409"/>
      <c r="R44" s="67" t="s">
        <v>56</v>
      </c>
      <c r="S44" s="67" t="s">
        <v>57</v>
      </c>
      <c r="T44" s="67" t="s">
        <v>58</v>
      </c>
      <c r="U44" s="67" t="s">
        <v>59</v>
      </c>
      <c r="V44" s="67" t="s">
        <v>60</v>
      </c>
      <c r="W44" s="67" t="s">
        <v>61</v>
      </c>
      <c r="X44" s="67" t="s">
        <v>64</v>
      </c>
      <c r="Y44" s="67" t="s">
        <v>62</v>
      </c>
      <c r="Z44" s="67" t="s">
        <v>63</v>
      </c>
      <c r="AA44" s="67" t="s">
        <v>41</v>
      </c>
    </row>
    <row r="45" spans="1:27" ht="30" customHeight="1" x14ac:dyDescent="0.15">
      <c r="A45" s="59"/>
      <c r="B45" s="402" t="s">
        <v>92</v>
      </c>
      <c r="C45" s="402"/>
      <c r="D45" s="335">
        <v>13503</v>
      </c>
      <c r="E45" s="335">
        <v>4460</v>
      </c>
      <c r="F45" s="335">
        <v>620</v>
      </c>
      <c r="G45" s="335">
        <v>4340</v>
      </c>
      <c r="H45" s="335">
        <v>2678</v>
      </c>
      <c r="I45" s="335">
        <v>225</v>
      </c>
      <c r="J45" s="335">
        <v>222</v>
      </c>
      <c r="K45" s="335">
        <v>556</v>
      </c>
      <c r="L45" s="335">
        <v>917</v>
      </c>
      <c r="M45" s="335">
        <v>27521</v>
      </c>
      <c r="N45" s="87"/>
      <c r="P45" s="402" t="s">
        <v>92</v>
      </c>
      <c r="Q45" s="402"/>
      <c r="R45" s="335">
        <v>13878</v>
      </c>
      <c r="S45" s="335">
        <v>4476</v>
      </c>
      <c r="T45" s="335">
        <v>618</v>
      </c>
      <c r="U45" s="335">
        <v>4167</v>
      </c>
      <c r="V45" s="335">
        <v>2709</v>
      </c>
      <c r="W45" s="335">
        <v>217</v>
      </c>
      <c r="X45" s="335">
        <v>224</v>
      </c>
      <c r="Y45" s="335">
        <v>567</v>
      </c>
      <c r="Z45" s="335">
        <v>853</v>
      </c>
      <c r="AA45" s="335">
        <f>SUM(R45:Z45)</f>
        <v>27709</v>
      </c>
    </row>
    <row r="46" spans="1:27" ht="30" customHeight="1" x14ac:dyDescent="0.15">
      <c r="A46" s="59"/>
      <c r="B46" s="402" t="s">
        <v>53</v>
      </c>
      <c r="C46" s="402"/>
      <c r="D46" s="335">
        <v>54639</v>
      </c>
      <c r="E46" s="335">
        <v>17284</v>
      </c>
      <c r="F46" s="335">
        <v>3434</v>
      </c>
      <c r="G46" s="335">
        <v>19341</v>
      </c>
      <c r="H46" s="335">
        <v>14458</v>
      </c>
      <c r="I46" s="335">
        <v>1208</v>
      </c>
      <c r="J46" s="335">
        <v>1539</v>
      </c>
      <c r="K46" s="335">
        <v>2978</v>
      </c>
      <c r="L46" s="335">
        <v>5083</v>
      </c>
      <c r="M46" s="335">
        <v>119964</v>
      </c>
      <c r="N46" s="87"/>
      <c r="P46" s="402" t="s">
        <v>53</v>
      </c>
      <c r="Q46" s="402"/>
      <c r="R46" s="335">
        <v>49883</v>
      </c>
      <c r="S46" s="335">
        <v>17236</v>
      </c>
      <c r="T46" s="335">
        <v>3549</v>
      </c>
      <c r="U46" s="335">
        <v>18905</v>
      </c>
      <c r="V46" s="335">
        <v>13415</v>
      </c>
      <c r="W46" s="335">
        <v>1259</v>
      </c>
      <c r="X46" s="335">
        <v>1607</v>
      </c>
      <c r="Y46" s="335">
        <v>3058</v>
      </c>
      <c r="Z46" s="335">
        <v>5120</v>
      </c>
      <c r="AA46" s="335">
        <f>SUM(R46:Z46)</f>
        <v>114032</v>
      </c>
    </row>
    <row r="47" spans="1:27" ht="30" customHeight="1" x14ac:dyDescent="0.15">
      <c r="A47" s="59"/>
      <c r="B47" s="402" t="s">
        <v>52</v>
      </c>
      <c r="C47" s="402"/>
      <c r="D47" s="335">
        <v>11459</v>
      </c>
      <c r="E47" s="335">
        <v>6463</v>
      </c>
      <c r="F47" s="335">
        <v>2523</v>
      </c>
      <c r="G47" s="335">
        <v>6661</v>
      </c>
      <c r="H47" s="335">
        <v>6424</v>
      </c>
      <c r="I47" s="335">
        <v>941</v>
      </c>
      <c r="J47" s="335">
        <v>1469</v>
      </c>
      <c r="K47" s="335">
        <v>2392</v>
      </c>
      <c r="L47" s="335">
        <v>3877</v>
      </c>
      <c r="M47" s="335">
        <v>42209</v>
      </c>
      <c r="N47" s="87"/>
      <c r="P47" s="402" t="s">
        <v>52</v>
      </c>
      <c r="Q47" s="402"/>
      <c r="R47" s="335">
        <v>11283</v>
      </c>
      <c r="S47" s="335">
        <v>6656</v>
      </c>
      <c r="T47" s="335">
        <v>2666</v>
      </c>
      <c r="U47" s="335">
        <v>7144</v>
      </c>
      <c r="V47" s="335">
        <v>6688</v>
      </c>
      <c r="W47" s="335">
        <v>997</v>
      </c>
      <c r="X47" s="335">
        <v>1558</v>
      </c>
      <c r="Y47" s="335">
        <v>2399</v>
      </c>
      <c r="Z47" s="335">
        <v>4015</v>
      </c>
      <c r="AA47" s="335">
        <f>SUM(R47:Z47)</f>
        <v>43406</v>
      </c>
    </row>
    <row r="48" spans="1:27" ht="30" customHeight="1" x14ac:dyDescent="0.15">
      <c r="A48" s="59"/>
      <c r="B48" s="408" t="s">
        <v>41</v>
      </c>
      <c r="C48" s="408"/>
      <c r="D48" s="336">
        <f>SUM(D45:D47)</f>
        <v>79601</v>
      </c>
      <c r="E48" s="336">
        <f t="shared" ref="E48:M48" si="0">SUM(E45:E47)</f>
        <v>28207</v>
      </c>
      <c r="F48" s="336">
        <f t="shared" si="0"/>
        <v>6577</v>
      </c>
      <c r="G48" s="336">
        <f t="shared" si="0"/>
        <v>30342</v>
      </c>
      <c r="H48" s="336">
        <f t="shared" si="0"/>
        <v>23560</v>
      </c>
      <c r="I48" s="336">
        <f t="shared" si="0"/>
        <v>2374</v>
      </c>
      <c r="J48" s="336">
        <f t="shared" si="0"/>
        <v>3230</v>
      </c>
      <c r="K48" s="336">
        <f t="shared" si="0"/>
        <v>5926</v>
      </c>
      <c r="L48" s="336">
        <f t="shared" si="0"/>
        <v>9877</v>
      </c>
      <c r="M48" s="336">
        <f t="shared" si="0"/>
        <v>189694</v>
      </c>
      <c r="N48" s="88"/>
      <c r="P48" s="408" t="s">
        <v>41</v>
      </c>
      <c r="Q48" s="408"/>
      <c r="R48" s="336">
        <f>SUM(R45:R47)</f>
        <v>75044</v>
      </c>
      <c r="S48" s="336">
        <f t="shared" ref="S48:AA48" si="1">SUM(S45:S47)</f>
        <v>28368</v>
      </c>
      <c r="T48" s="336">
        <f t="shared" si="1"/>
        <v>6833</v>
      </c>
      <c r="U48" s="336">
        <f t="shared" si="1"/>
        <v>30216</v>
      </c>
      <c r="V48" s="336">
        <f t="shared" si="1"/>
        <v>22812</v>
      </c>
      <c r="W48" s="336">
        <f t="shared" si="1"/>
        <v>2473</v>
      </c>
      <c r="X48" s="336">
        <f t="shared" si="1"/>
        <v>3389</v>
      </c>
      <c r="Y48" s="336">
        <f t="shared" si="1"/>
        <v>6024</v>
      </c>
      <c r="Z48" s="336">
        <f t="shared" si="1"/>
        <v>9988</v>
      </c>
      <c r="AA48" s="336">
        <f t="shared" si="1"/>
        <v>185147</v>
      </c>
    </row>
    <row r="49" spans="1:27" x14ac:dyDescent="0.15">
      <c r="A49" s="59"/>
      <c r="B49" s="59"/>
      <c r="C49" s="59"/>
      <c r="D49" s="59"/>
      <c r="E49" s="59"/>
      <c r="F49" s="403" t="s">
        <v>261</v>
      </c>
      <c r="G49" s="403"/>
      <c r="H49" s="403"/>
      <c r="I49" s="403"/>
      <c r="J49" s="403"/>
      <c r="K49" s="403"/>
      <c r="L49" s="403"/>
      <c r="M49" s="403"/>
      <c r="N49" s="89"/>
      <c r="P49" s="59"/>
      <c r="Q49" s="59"/>
      <c r="R49" s="59"/>
      <c r="S49" s="59"/>
      <c r="T49" s="403" t="s">
        <v>262</v>
      </c>
      <c r="U49" s="403"/>
      <c r="V49" s="403"/>
      <c r="W49" s="403"/>
      <c r="X49" s="403"/>
      <c r="Y49" s="403"/>
      <c r="Z49" s="403"/>
      <c r="AA49" s="403"/>
    </row>
    <row r="50" spans="1:27" x14ac:dyDescent="0.15">
      <c r="B50" s="405" t="s">
        <v>250</v>
      </c>
      <c r="C50" s="405"/>
      <c r="D50" s="405"/>
      <c r="E50" s="405"/>
      <c r="F50" s="405"/>
      <c r="G50" s="405"/>
      <c r="H50" s="405"/>
      <c r="J50" s="65"/>
      <c r="K50" s="65"/>
      <c r="L50" s="65"/>
      <c r="M50" s="65"/>
      <c r="N50" s="65"/>
      <c r="X50" s="65"/>
      <c r="Y50" s="65"/>
      <c r="Z50" s="65"/>
      <c r="AA50" s="65"/>
    </row>
    <row r="51" spans="1:27" x14ac:dyDescent="0.15">
      <c r="B51" s="407"/>
      <c r="C51" s="407"/>
      <c r="D51" s="55" t="s">
        <v>56</v>
      </c>
      <c r="E51" s="55" t="s">
        <v>57</v>
      </c>
      <c r="F51" s="55" t="s">
        <v>58</v>
      </c>
      <c r="G51" s="55" t="s">
        <v>59</v>
      </c>
      <c r="H51" s="55" t="s">
        <v>60</v>
      </c>
      <c r="I51" s="55" t="s">
        <v>61</v>
      </c>
      <c r="J51" s="55" t="s">
        <v>64</v>
      </c>
      <c r="K51" s="55" t="s">
        <v>62</v>
      </c>
      <c r="L51" s="55" t="s">
        <v>63</v>
      </c>
      <c r="M51" s="55" t="s">
        <v>41</v>
      </c>
      <c r="N51" s="70"/>
      <c r="P51" s="407"/>
      <c r="Q51" s="407"/>
      <c r="R51" s="55" t="s">
        <v>56</v>
      </c>
      <c r="S51" s="55" t="s">
        <v>57</v>
      </c>
      <c r="T51" s="55" t="s">
        <v>58</v>
      </c>
      <c r="U51" s="55" t="s">
        <v>59</v>
      </c>
      <c r="V51" s="55" t="s">
        <v>60</v>
      </c>
      <c r="W51" s="55" t="s">
        <v>61</v>
      </c>
      <c r="X51" s="55" t="s">
        <v>64</v>
      </c>
      <c r="Y51" s="55" t="s">
        <v>62</v>
      </c>
      <c r="Z51" s="55" t="s">
        <v>63</v>
      </c>
      <c r="AA51" s="55" t="s">
        <v>41</v>
      </c>
    </row>
    <row r="52" spans="1:27" ht="39.950000000000003" customHeight="1" x14ac:dyDescent="0.15">
      <c r="B52" s="406" t="s">
        <v>54</v>
      </c>
      <c r="C52" s="406"/>
      <c r="D52" s="66">
        <f t="shared" ref="D52:M52" si="2">D47/D$48</f>
        <v>0.14395547794625696</v>
      </c>
      <c r="E52" s="66">
        <f t="shared" si="2"/>
        <v>0.22912752153720709</v>
      </c>
      <c r="F52" s="66">
        <f t="shared" si="2"/>
        <v>0.38360954842633421</v>
      </c>
      <c r="G52" s="66">
        <f t="shared" si="2"/>
        <v>0.2195306835409663</v>
      </c>
      <c r="H52" s="66">
        <f t="shared" si="2"/>
        <v>0.27266553480475381</v>
      </c>
      <c r="I52" s="66">
        <f t="shared" si="2"/>
        <v>0.39637742207245158</v>
      </c>
      <c r="J52" s="66">
        <f t="shared" si="2"/>
        <v>0.45479876160990712</v>
      </c>
      <c r="K52" s="66">
        <f t="shared" si="2"/>
        <v>0.40364495443806953</v>
      </c>
      <c r="L52" s="66">
        <f t="shared" si="2"/>
        <v>0.39252809557557961</v>
      </c>
      <c r="M52" s="66">
        <f t="shared" si="2"/>
        <v>0.22251099138612712</v>
      </c>
      <c r="N52" s="71"/>
      <c r="P52" s="406" t="s">
        <v>54</v>
      </c>
      <c r="Q52" s="406"/>
      <c r="R52" s="66">
        <f>R47/R$48</f>
        <v>0.15035179361441287</v>
      </c>
      <c r="S52" s="66">
        <f t="shared" ref="S52:AA52" si="3">S47/S$48</f>
        <v>0.23463056965595036</v>
      </c>
      <c r="T52" s="66">
        <f t="shared" si="3"/>
        <v>0.39016537392067907</v>
      </c>
      <c r="U52" s="66">
        <f t="shared" si="3"/>
        <v>0.23643102991792428</v>
      </c>
      <c r="V52" s="66">
        <f t="shared" si="3"/>
        <v>0.29317902858144834</v>
      </c>
      <c r="W52" s="66">
        <f t="shared" si="3"/>
        <v>0.40315406389001213</v>
      </c>
      <c r="X52" s="66">
        <f t="shared" si="3"/>
        <v>0.45972263204485098</v>
      </c>
      <c r="Y52" s="66">
        <f t="shared" si="3"/>
        <v>0.39824037184594951</v>
      </c>
      <c r="Z52" s="66">
        <f t="shared" si="3"/>
        <v>0.40198237885462557</v>
      </c>
      <c r="AA52" s="66">
        <f t="shared" si="3"/>
        <v>0.23444074168093462</v>
      </c>
    </row>
    <row r="53" spans="1:27" ht="39.950000000000003" customHeight="1" x14ac:dyDescent="0.15">
      <c r="B53" s="406" t="s">
        <v>55</v>
      </c>
      <c r="C53" s="406"/>
      <c r="D53" s="66">
        <f t="shared" ref="D53:M53" si="4">D46/D$48</f>
        <v>0.68641097473649826</v>
      </c>
      <c r="E53" s="66">
        <f t="shared" si="4"/>
        <v>0.61275569893997939</v>
      </c>
      <c r="F53" s="66">
        <f t="shared" si="4"/>
        <v>0.52212254827428917</v>
      </c>
      <c r="G53" s="66">
        <f t="shared" si="4"/>
        <v>0.63743326082657703</v>
      </c>
      <c r="H53" s="66">
        <f t="shared" si="4"/>
        <v>0.61366723259762312</v>
      </c>
      <c r="I53" s="66">
        <f t="shared" si="4"/>
        <v>0.50884582982308335</v>
      </c>
      <c r="J53" s="66">
        <f t="shared" si="4"/>
        <v>0.47647058823529409</v>
      </c>
      <c r="K53" s="66">
        <f t="shared" si="4"/>
        <v>0.50253121835977055</v>
      </c>
      <c r="L53" s="66">
        <f t="shared" si="4"/>
        <v>0.51462994836488818</v>
      </c>
      <c r="M53" s="66">
        <f t="shared" si="4"/>
        <v>0.63240798338376547</v>
      </c>
      <c r="N53" s="71"/>
      <c r="P53" s="406" t="s">
        <v>55</v>
      </c>
      <c r="Q53" s="406"/>
      <c r="R53" s="66">
        <f>R46/R$48</f>
        <v>0.6647166995362721</v>
      </c>
      <c r="S53" s="66">
        <f t="shared" ref="S53:AA53" si="5">S46/S$48</f>
        <v>0.60758601240834742</v>
      </c>
      <c r="T53" s="66">
        <f t="shared" si="5"/>
        <v>0.51939118981413723</v>
      </c>
      <c r="U53" s="66">
        <f t="shared" si="5"/>
        <v>0.62566190097961349</v>
      </c>
      <c r="V53" s="66">
        <f t="shared" si="5"/>
        <v>0.58806768367525863</v>
      </c>
      <c r="W53" s="66">
        <f t="shared" si="5"/>
        <v>0.50909826122118884</v>
      </c>
      <c r="X53" s="66">
        <f t="shared" si="5"/>
        <v>0.474181174387725</v>
      </c>
      <c r="Y53" s="66">
        <f t="shared" si="5"/>
        <v>0.50763612217795484</v>
      </c>
      <c r="Z53" s="66">
        <f t="shared" si="5"/>
        <v>0.51261513816579896</v>
      </c>
      <c r="AA53" s="66">
        <f t="shared" si="5"/>
        <v>0.61589979853845866</v>
      </c>
    </row>
    <row r="54" spans="1:27" ht="39.950000000000003" customHeight="1" x14ac:dyDescent="0.15">
      <c r="B54" s="406" t="s">
        <v>95</v>
      </c>
      <c r="C54" s="406"/>
      <c r="D54" s="66">
        <f t="shared" ref="D54:J54" si="6">D45/D$48</f>
        <v>0.16963354731724475</v>
      </c>
      <c r="E54" s="66">
        <f t="shared" si="6"/>
        <v>0.1581167795228135</v>
      </c>
      <c r="F54" s="66">
        <f t="shared" si="6"/>
        <v>9.4267903299376621E-2</v>
      </c>
      <c r="G54" s="66">
        <f t="shared" si="6"/>
        <v>0.14303605563245667</v>
      </c>
      <c r="H54" s="66">
        <f t="shared" si="6"/>
        <v>0.1136672325976231</v>
      </c>
      <c r="I54" s="66">
        <f t="shared" si="6"/>
        <v>9.4776748104465042E-2</v>
      </c>
      <c r="J54" s="66">
        <f t="shared" si="6"/>
        <v>6.8730650154798761E-2</v>
      </c>
      <c r="K54" s="66">
        <f>K45/K$48</f>
        <v>9.3823827202159968E-2</v>
      </c>
      <c r="L54" s="66">
        <f>L45/L$48</f>
        <v>9.2841956059532244E-2</v>
      </c>
      <c r="M54" s="66">
        <f>M45/M$48</f>
        <v>0.14508102523010744</v>
      </c>
      <c r="N54" s="71"/>
      <c r="P54" s="406" t="s">
        <v>95</v>
      </c>
      <c r="Q54" s="406"/>
      <c r="R54" s="66">
        <f>R45/R$48</f>
        <v>0.18493150684931506</v>
      </c>
      <c r="S54" s="66">
        <f>S45/S$48</f>
        <v>0.15778341793570219</v>
      </c>
      <c r="T54" s="66">
        <f t="shared" ref="T54:AA54" si="7">T45/T$48</f>
        <v>9.0443436265183669E-2</v>
      </c>
      <c r="U54" s="66">
        <f t="shared" si="7"/>
        <v>0.13790706910246228</v>
      </c>
      <c r="V54" s="66">
        <f t="shared" si="7"/>
        <v>0.11875328774329301</v>
      </c>
      <c r="W54" s="66">
        <f t="shared" si="7"/>
        <v>8.7747674888799032E-2</v>
      </c>
      <c r="X54" s="66">
        <f t="shared" si="7"/>
        <v>6.6096193567424022E-2</v>
      </c>
      <c r="Y54" s="66">
        <f t="shared" si="7"/>
        <v>9.4123505976095617E-2</v>
      </c>
      <c r="Z54" s="66">
        <f t="shared" si="7"/>
        <v>8.5402482979575492E-2</v>
      </c>
      <c r="AA54" s="66">
        <f t="shared" si="7"/>
        <v>0.14965945978060677</v>
      </c>
    </row>
    <row r="55" spans="1:27" x14ac:dyDescent="0.15">
      <c r="S55" s="71"/>
      <c r="T55" s="13"/>
      <c r="U55" s="13"/>
      <c r="V55" s="13"/>
      <c r="X55" s="71"/>
      <c r="Y55" s="71"/>
      <c r="Z55" s="71"/>
    </row>
    <row r="56" spans="1:27" ht="30" customHeight="1" x14ac:dyDescent="0.15">
      <c r="X56" s="71"/>
      <c r="Y56" s="71"/>
      <c r="Z56" s="71"/>
    </row>
    <row r="57" spans="1:27" ht="30" customHeight="1" x14ac:dyDescent="0.15">
      <c r="S57" s="71"/>
      <c r="T57" s="13"/>
      <c r="U57" s="13"/>
      <c r="V57" s="13"/>
      <c r="X57" s="71"/>
      <c r="Y57" s="71"/>
      <c r="Z57" s="71"/>
    </row>
    <row r="58" spans="1:27" ht="30" customHeight="1" x14ac:dyDescent="0.15">
      <c r="X58" s="71"/>
      <c r="Y58" s="71"/>
      <c r="Z58" s="71"/>
    </row>
    <row r="59" spans="1:27" x14ac:dyDescent="0.15">
      <c r="X59" s="71"/>
      <c r="Y59" s="71"/>
      <c r="Z59" s="71"/>
    </row>
    <row r="60" spans="1:27" x14ac:dyDescent="0.15">
      <c r="X60" s="71"/>
      <c r="Y60" s="71"/>
      <c r="Z60" s="71"/>
    </row>
    <row r="61" spans="1:27" x14ac:dyDescent="0.15">
      <c r="X61" s="71"/>
      <c r="Y61" s="71"/>
      <c r="Z61" s="71"/>
    </row>
    <row r="62" spans="1:27" x14ac:dyDescent="0.15">
      <c r="X62" s="71"/>
      <c r="Y62" s="71"/>
      <c r="Z62" s="71"/>
    </row>
  </sheetData>
  <mergeCells count="21">
    <mergeCell ref="T49:AA49"/>
    <mergeCell ref="P53:Q53"/>
    <mergeCell ref="B44:C44"/>
    <mergeCell ref="B53:C53"/>
    <mergeCell ref="P44:Q44"/>
    <mergeCell ref="P47:Q47"/>
    <mergeCell ref="P46:Q46"/>
    <mergeCell ref="B51:C51"/>
    <mergeCell ref="P45:Q45"/>
    <mergeCell ref="B47:C47"/>
    <mergeCell ref="B46:C46"/>
    <mergeCell ref="B45:C45"/>
    <mergeCell ref="B52:C52"/>
    <mergeCell ref="P54:Q54"/>
    <mergeCell ref="P51:Q51"/>
    <mergeCell ref="P52:Q52"/>
    <mergeCell ref="B54:C54"/>
    <mergeCell ref="B48:C48"/>
    <mergeCell ref="B50:H50"/>
    <mergeCell ref="F49:M49"/>
    <mergeCell ref="P48:Q48"/>
  </mergeCells>
  <phoneticPr fontId="3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="115" zoomScaleNormal="85" zoomScaleSheetLayoutView="115" workbookViewId="0">
      <selection activeCell="G51" sqref="G51"/>
    </sheetView>
  </sheetViews>
  <sheetFormatPr defaultRowHeight="13.5" x14ac:dyDescent="0.15"/>
  <cols>
    <col min="1" max="1" width="14.125" customWidth="1"/>
    <col min="11" max="11" width="11" bestFit="1" customWidth="1"/>
    <col min="12" max="13" width="10.375" bestFit="1" customWidth="1"/>
    <col min="14" max="15" width="11.5" bestFit="1" customWidth="1"/>
  </cols>
  <sheetData>
    <row r="1" spans="1:15" ht="20.100000000000001" customHeight="1" x14ac:dyDescent="0.15"/>
    <row r="2" spans="1:15" ht="20.100000000000001" customHeight="1" x14ac:dyDescent="0.15">
      <c r="A2" s="137"/>
      <c r="K2" s="138"/>
    </row>
    <row r="3" spans="1:15" ht="21.75" customHeight="1" x14ac:dyDescent="0.15">
      <c r="A3" s="139"/>
      <c r="K3" t="s">
        <v>119</v>
      </c>
    </row>
    <row r="4" spans="1:15" ht="27" x14ac:dyDescent="0.15">
      <c r="K4" s="140"/>
      <c r="L4" s="141" t="s">
        <v>120</v>
      </c>
      <c r="M4" s="141" t="s">
        <v>121</v>
      </c>
      <c r="N4" s="142" t="s">
        <v>122</v>
      </c>
      <c r="O4" s="142" t="s">
        <v>241</v>
      </c>
    </row>
    <row r="5" spans="1:15" x14ac:dyDescent="0.15">
      <c r="K5" s="143" t="s">
        <v>123</v>
      </c>
      <c r="L5" s="144">
        <v>6600</v>
      </c>
      <c r="M5" s="144">
        <v>5670</v>
      </c>
      <c r="N5" s="145">
        <v>4366</v>
      </c>
      <c r="O5" s="145">
        <v>3718</v>
      </c>
    </row>
    <row r="6" spans="1:15" x14ac:dyDescent="0.15">
      <c r="K6" s="146" t="s">
        <v>124</v>
      </c>
      <c r="L6" s="147">
        <v>1441</v>
      </c>
      <c r="M6" s="147">
        <v>1448</v>
      </c>
      <c r="N6" s="148">
        <v>1477</v>
      </c>
      <c r="O6" s="148">
        <v>1330</v>
      </c>
    </row>
    <row r="7" spans="1:15" x14ac:dyDescent="0.15">
      <c r="K7" s="146" t="s">
        <v>125</v>
      </c>
      <c r="L7" s="147">
        <v>411</v>
      </c>
      <c r="M7" s="147">
        <v>336</v>
      </c>
      <c r="N7" s="148">
        <v>200</v>
      </c>
      <c r="O7" s="148">
        <v>133</v>
      </c>
    </row>
    <row r="8" spans="1:15" x14ac:dyDescent="0.15">
      <c r="K8" s="149" t="s">
        <v>126</v>
      </c>
      <c r="L8" s="150">
        <v>5451</v>
      </c>
      <c r="M8" s="150">
        <v>4440</v>
      </c>
      <c r="N8" s="151">
        <v>3374</v>
      </c>
      <c r="O8" s="151">
        <v>2532</v>
      </c>
    </row>
    <row r="9" spans="1:15" x14ac:dyDescent="0.15">
      <c r="K9" s="149" t="s">
        <v>127</v>
      </c>
      <c r="L9" s="152">
        <v>2080</v>
      </c>
      <c r="M9" s="150">
        <v>2441</v>
      </c>
      <c r="N9" s="151">
        <v>2652</v>
      </c>
      <c r="O9" s="151">
        <v>2531</v>
      </c>
    </row>
    <row r="10" spans="1:15" ht="13.5" customHeight="1" x14ac:dyDescent="0.15">
      <c r="K10" s="143" t="s">
        <v>128</v>
      </c>
      <c r="L10" s="144">
        <v>9383</v>
      </c>
      <c r="M10" s="144">
        <v>8665</v>
      </c>
      <c r="N10" s="145">
        <v>7703</v>
      </c>
      <c r="O10" s="145">
        <v>6526</v>
      </c>
    </row>
    <row r="17" spans="1:9" ht="13.5" customHeight="1" x14ac:dyDescent="0.15"/>
    <row r="29" spans="1:9" s="153" customFormat="1" ht="6.75" customHeight="1" x14ac:dyDescent="0.15">
      <c r="A29" s="410"/>
      <c r="B29" s="410"/>
      <c r="C29" s="410"/>
      <c r="D29" s="410"/>
      <c r="E29" s="410"/>
      <c r="F29" s="410"/>
      <c r="G29" s="410"/>
      <c r="H29" s="410"/>
      <c r="I29" s="410"/>
    </row>
    <row r="30" spans="1:9" s="153" customFormat="1" ht="12" x14ac:dyDescent="0.15">
      <c r="A30" s="411" t="s">
        <v>253</v>
      </c>
      <c r="B30" s="411"/>
      <c r="C30" s="411"/>
      <c r="D30" s="411"/>
      <c r="E30" s="411"/>
      <c r="F30" s="411"/>
      <c r="G30" s="411"/>
      <c r="H30" s="411"/>
      <c r="I30" s="411"/>
    </row>
    <row r="31" spans="1:9" s="153" customFormat="1" ht="12" x14ac:dyDescent="0.15">
      <c r="A31" s="411" t="s">
        <v>254</v>
      </c>
      <c r="B31" s="411"/>
      <c r="C31" s="411"/>
      <c r="D31" s="411"/>
      <c r="E31" s="411"/>
      <c r="F31" s="411"/>
      <c r="G31" s="411"/>
      <c r="H31" s="411"/>
      <c r="I31" s="411"/>
    </row>
    <row r="32" spans="1:9" s="153" customFormat="1" ht="12" x14ac:dyDescent="0.15">
      <c r="A32" s="411" t="s">
        <v>255</v>
      </c>
      <c r="B32" s="411"/>
      <c r="C32" s="411"/>
      <c r="D32" s="411"/>
      <c r="E32" s="411"/>
      <c r="F32" s="411"/>
      <c r="G32" s="411"/>
      <c r="H32" s="411"/>
      <c r="I32" s="411"/>
    </row>
    <row r="33" spans="1:15" s="153" customFormat="1" ht="12" customHeight="1" x14ac:dyDescent="0.15">
      <c r="A33" s="411" t="s">
        <v>256</v>
      </c>
      <c r="B33" s="411"/>
      <c r="C33" s="411"/>
      <c r="D33" s="411"/>
      <c r="E33" s="411"/>
      <c r="F33" s="411"/>
      <c r="G33" s="411"/>
      <c r="H33" s="411"/>
      <c r="I33" s="411"/>
      <c r="K33"/>
      <c r="L33"/>
      <c r="M33"/>
      <c r="N33"/>
      <c r="O33"/>
    </row>
    <row r="34" spans="1:15" s="153" customFormat="1" x14ac:dyDescent="0.15">
      <c r="A34" s="410"/>
      <c r="B34" s="410"/>
      <c r="C34" s="410"/>
      <c r="D34" s="410"/>
      <c r="E34" s="410"/>
      <c r="F34" s="410"/>
      <c r="G34" s="410"/>
      <c r="H34" s="410"/>
      <c r="I34" s="410"/>
      <c r="K34"/>
      <c r="L34"/>
      <c r="M34"/>
      <c r="N34"/>
      <c r="O34"/>
    </row>
    <row r="35" spans="1:15" s="153" customFormat="1" x14ac:dyDescent="0.15">
      <c r="A35" s="154"/>
      <c r="B35" s="154"/>
      <c r="C35" s="154"/>
      <c r="D35" s="154"/>
      <c r="E35" s="154"/>
      <c r="F35" s="154"/>
      <c r="G35" s="154"/>
      <c r="K35"/>
      <c r="L35"/>
      <c r="M35"/>
      <c r="N35"/>
      <c r="O35"/>
    </row>
    <row r="39" spans="1:15" x14ac:dyDescent="0.15">
      <c r="A39">
        <v>0</v>
      </c>
    </row>
    <row r="40" spans="1:15" x14ac:dyDescent="0.15">
      <c r="A40" t="s">
        <v>129</v>
      </c>
      <c r="K40" t="s">
        <v>244</v>
      </c>
    </row>
    <row r="41" spans="1:15" ht="27" x14ac:dyDescent="0.15">
      <c r="B41">
        <v>222</v>
      </c>
      <c r="K41" s="155"/>
      <c r="L41" s="156" t="s">
        <v>242</v>
      </c>
      <c r="M41" s="157" t="s">
        <v>243</v>
      </c>
    </row>
    <row r="42" spans="1:15" x14ac:dyDescent="0.15">
      <c r="K42" s="155" t="s">
        <v>130</v>
      </c>
      <c r="L42" s="158">
        <v>349</v>
      </c>
      <c r="M42" s="158">
        <v>329</v>
      </c>
    </row>
    <row r="43" spans="1:15" x14ac:dyDescent="0.15">
      <c r="K43" s="155" t="s">
        <v>131</v>
      </c>
      <c r="L43" s="158">
        <v>1425</v>
      </c>
      <c r="M43" s="158">
        <v>1202</v>
      </c>
    </row>
    <row r="44" spans="1:15" x14ac:dyDescent="0.15">
      <c r="K44" s="155" t="s">
        <v>132</v>
      </c>
      <c r="L44" s="158">
        <v>595</v>
      </c>
      <c r="M44" s="158">
        <v>623</v>
      </c>
    </row>
    <row r="45" spans="1:15" x14ac:dyDescent="0.15">
      <c r="K45" s="155" t="s">
        <v>133</v>
      </c>
      <c r="L45" s="158">
        <v>1099</v>
      </c>
      <c r="M45" s="158">
        <v>1163</v>
      </c>
    </row>
    <row r="46" spans="1:15" x14ac:dyDescent="0.15">
      <c r="K46" s="155" t="s">
        <v>134</v>
      </c>
      <c r="L46" s="158">
        <v>2571</v>
      </c>
      <c r="M46" s="158">
        <v>3002</v>
      </c>
    </row>
    <row r="47" spans="1:15" x14ac:dyDescent="0.15">
      <c r="K47" s="155"/>
      <c r="L47" s="159">
        <f>SUM(L42:L46)</f>
        <v>6039</v>
      </c>
      <c r="M47" s="159">
        <f>SUM(M42:M46)</f>
        <v>6319</v>
      </c>
    </row>
    <row r="56" spans="5:13" ht="14.25" x14ac:dyDescent="0.2">
      <c r="I56" s="347" t="s">
        <v>245</v>
      </c>
      <c r="M56" s="288"/>
    </row>
    <row r="58" spans="5:13" s="348" customFormat="1" ht="25.5" customHeight="1" x14ac:dyDescent="0.15">
      <c r="E58" s="346"/>
      <c r="F58" s="346"/>
      <c r="G58" s="346"/>
      <c r="H58" s="346"/>
      <c r="I58" s="347"/>
      <c r="J58" s="347"/>
      <c r="K58" s="347"/>
      <c r="L58" s="347"/>
    </row>
  </sheetData>
  <mergeCells count="6">
    <mergeCell ref="A34:I34"/>
    <mergeCell ref="A30:I30"/>
    <mergeCell ref="A29:I29"/>
    <mergeCell ref="A31:I31"/>
    <mergeCell ref="A32:I32"/>
    <mergeCell ref="A33:I33"/>
  </mergeCells>
  <phoneticPr fontId="3"/>
  <pageMargins left="0.70866141732283472" right="0.7086614173228347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58"/>
  <sheetViews>
    <sheetView defaultGridColor="0" view="pageBreakPreview" colorId="22" zoomScale="115" zoomScaleNormal="100" zoomScaleSheetLayoutView="115" workbookViewId="0">
      <selection activeCell="G51" sqref="G51"/>
    </sheetView>
  </sheetViews>
  <sheetFormatPr defaultColWidth="10.75" defaultRowHeight="14.25" x14ac:dyDescent="0.15"/>
  <cols>
    <col min="1" max="1" width="3.625" style="164" customWidth="1"/>
    <col min="2" max="2" width="23.25" style="164" customWidth="1"/>
    <col min="3" max="4" width="9.375" style="164" customWidth="1"/>
    <col min="5" max="5" width="3" style="164" customWidth="1"/>
    <col min="6" max="6" width="23.25" style="164" customWidth="1"/>
    <col min="7" max="8" width="9.375" style="164" customWidth="1"/>
    <col min="9" max="9" width="7.875" style="164" bestFit="1" customWidth="1"/>
    <col min="10" max="10" width="7.875" style="164" customWidth="1"/>
    <col min="11" max="11" width="9.5" style="164" bestFit="1" customWidth="1"/>
    <col min="12" max="13" width="6.375" style="164" bestFit="1" customWidth="1"/>
    <col min="14" max="16" width="6.625" style="164" bestFit="1" customWidth="1"/>
    <col min="17" max="17" width="8.625" style="164" customWidth="1"/>
    <col min="18" max="18" width="12.5" style="164" bestFit="1" customWidth="1"/>
    <col min="19" max="16384" width="10.75" style="164"/>
  </cols>
  <sheetData>
    <row r="1" spans="1:16" s="161" customFormat="1" ht="20.100000000000001" customHeight="1" x14ac:dyDescent="0.15">
      <c r="A1" s="160"/>
      <c r="B1" s="160"/>
      <c r="D1" s="162"/>
      <c r="E1" s="162"/>
      <c r="F1" s="162"/>
      <c r="G1" s="163"/>
      <c r="H1" s="163"/>
      <c r="I1" s="163"/>
      <c r="J1" s="163"/>
      <c r="K1" s="163"/>
      <c r="L1" s="163"/>
      <c r="M1" s="163"/>
    </row>
    <row r="2" spans="1:16" s="161" customFormat="1" ht="20.100000000000001" customHeight="1" x14ac:dyDescent="0.15">
      <c r="A2" s="160"/>
      <c r="B2" s="160"/>
      <c r="D2" s="162"/>
      <c r="E2" s="162"/>
      <c r="F2" s="162"/>
      <c r="G2" s="163"/>
      <c r="H2" s="163"/>
      <c r="I2" s="163"/>
      <c r="J2" s="163"/>
      <c r="K2" s="163"/>
      <c r="L2" s="163"/>
      <c r="M2" s="163"/>
    </row>
    <row r="3" spans="1:16" ht="20.100000000000001" customHeight="1" x14ac:dyDescent="0.15">
      <c r="C3" s="415"/>
      <c r="D3" s="415"/>
      <c r="E3" s="415"/>
      <c r="F3" s="415"/>
      <c r="K3" s="308" t="s">
        <v>273</v>
      </c>
      <c r="L3" s="308"/>
      <c r="M3" s="164" t="s">
        <v>274</v>
      </c>
    </row>
    <row r="4" spans="1:16" ht="15.75" customHeight="1" x14ac:dyDescent="0.2">
      <c r="C4" s="165"/>
      <c r="D4" s="165"/>
      <c r="E4" s="165"/>
      <c r="F4" s="166"/>
      <c r="H4" s="165"/>
      <c r="I4" s="165"/>
      <c r="J4" s="165"/>
      <c r="K4" s="165"/>
      <c r="L4" s="165"/>
      <c r="M4" s="165"/>
      <c r="N4" s="309"/>
    </row>
    <row r="5" spans="1:16" ht="15.75" customHeight="1" x14ac:dyDescent="0.15">
      <c r="C5" s="415"/>
      <c r="D5" s="415"/>
      <c r="E5" s="415"/>
      <c r="F5" s="415"/>
    </row>
    <row r="6" spans="1:16" s="169" customFormat="1" ht="15.75" customHeight="1" x14ac:dyDescent="0.15">
      <c r="A6" s="167"/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6" ht="15.75" customHeight="1" x14ac:dyDescent="0.15">
      <c r="A7" s="170"/>
      <c r="B7" s="170"/>
      <c r="C7" s="170"/>
      <c r="D7" s="170"/>
      <c r="E7" s="170"/>
      <c r="F7" s="170"/>
      <c r="G7" s="170"/>
      <c r="H7" s="170"/>
      <c r="I7" s="170"/>
      <c r="J7" s="170"/>
      <c r="M7" s="171"/>
    </row>
    <row r="8" spans="1:16" s="170" customFormat="1" ht="26.25" customHeight="1" x14ac:dyDescent="0.15">
      <c r="K8" s="172"/>
      <c r="L8" s="173" t="s">
        <v>270</v>
      </c>
      <c r="M8" s="173" t="s">
        <v>135</v>
      </c>
      <c r="N8" s="173" t="s">
        <v>136</v>
      </c>
      <c r="O8" s="173" t="s">
        <v>137</v>
      </c>
      <c r="P8" s="173" t="s">
        <v>235</v>
      </c>
    </row>
    <row r="9" spans="1:16" ht="15.75" customHeight="1" x14ac:dyDescent="0.15">
      <c r="K9" s="172" t="s">
        <v>138</v>
      </c>
      <c r="L9" s="174">
        <v>72604</v>
      </c>
      <c r="M9" s="174">
        <v>77540</v>
      </c>
      <c r="N9" s="174">
        <v>84886</v>
      </c>
      <c r="O9" s="174">
        <v>86871</v>
      </c>
      <c r="P9" s="174">
        <v>87130</v>
      </c>
    </row>
    <row r="10" spans="1:16" ht="15.75" customHeight="1" x14ac:dyDescent="0.15">
      <c r="K10" s="172" t="s">
        <v>139</v>
      </c>
      <c r="L10" s="175">
        <v>6984</v>
      </c>
      <c r="M10" s="175">
        <v>7063</v>
      </c>
      <c r="N10" s="175">
        <v>7419</v>
      </c>
      <c r="O10" s="175">
        <v>7087</v>
      </c>
      <c r="P10" s="175">
        <v>7467</v>
      </c>
    </row>
    <row r="11" spans="1:16" ht="15.75" customHeight="1" x14ac:dyDescent="0.15"/>
    <row r="12" spans="1:16" ht="15.75" customHeight="1" x14ac:dyDescent="0.15"/>
    <row r="13" spans="1:16" ht="15.75" customHeight="1" x14ac:dyDescent="0.15"/>
    <row r="14" spans="1:16" ht="15.75" customHeight="1" x14ac:dyDescent="0.15">
      <c r="K14" s="164" t="s">
        <v>271</v>
      </c>
      <c r="N14" s="176"/>
    </row>
    <row r="15" spans="1:16" ht="15.75" customHeight="1" x14ac:dyDescent="0.15">
      <c r="N15" s="176"/>
    </row>
    <row r="16" spans="1:16" ht="15.75" customHeight="1" x14ac:dyDescent="0.15">
      <c r="N16" s="176"/>
    </row>
    <row r="17" spans="1:14" ht="15.75" customHeight="1" x14ac:dyDescent="0.15">
      <c r="N17" s="176"/>
    </row>
    <row r="18" spans="1:14" ht="15.75" customHeight="1" x14ac:dyDescent="0.15">
      <c r="N18" s="176"/>
    </row>
    <row r="19" spans="1:14" ht="15.75" customHeight="1" x14ac:dyDescent="0.15"/>
    <row r="20" spans="1:14" x14ac:dyDescent="0.15">
      <c r="A20" s="416" t="s">
        <v>257</v>
      </c>
      <c r="B20" s="416"/>
      <c r="C20" s="416"/>
      <c r="D20" s="416"/>
      <c r="E20" s="416"/>
      <c r="F20" s="416"/>
      <c r="G20" s="416"/>
      <c r="H20" s="416"/>
      <c r="I20" s="416"/>
    </row>
    <row r="21" spans="1:14" x14ac:dyDescent="0.15">
      <c r="A21" s="416" t="s">
        <v>272</v>
      </c>
      <c r="B21" s="416"/>
      <c r="C21" s="416"/>
      <c r="D21" s="416"/>
      <c r="E21" s="416"/>
      <c r="F21" s="416"/>
      <c r="G21" s="416"/>
      <c r="H21" s="416"/>
      <c r="I21" s="416"/>
    </row>
    <row r="22" spans="1:14" x14ac:dyDescent="0.15">
      <c r="A22" s="177"/>
      <c r="B22" s="177"/>
      <c r="C22" s="177"/>
      <c r="D22" s="177"/>
      <c r="E22" s="177"/>
      <c r="F22" s="177"/>
      <c r="G22" s="178"/>
      <c r="H22" s="178"/>
      <c r="I22" s="177"/>
    </row>
    <row r="23" spans="1:14" ht="17.25" x14ac:dyDescent="0.15">
      <c r="D23" s="179"/>
      <c r="G23" s="170"/>
      <c r="H23" s="170"/>
    </row>
    <row r="25" spans="1:14" s="180" customFormat="1" x14ac:dyDescent="0.15"/>
    <row r="26" spans="1:14" s="180" customFormat="1" x14ac:dyDescent="0.15">
      <c r="G26" s="417" t="s">
        <v>140</v>
      </c>
      <c r="H26" s="417"/>
    </row>
    <row r="31" spans="1:14" s="186" customFormat="1" ht="18.75" x14ac:dyDescent="0.2">
      <c r="A31" s="181"/>
      <c r="B31" s="181"/>
      <c r="C31" s="182"/>
      <c r="D31" s="183"/>
      <c r="E31" s="183"/>
      <c r="F31" s="184"/>
      <c r="G31" s="185"/>
      <c r="H31" s="185"/>
      <c r="I31" s="183"/>
      <c r="J31" s="183"/>
    </row>
    <row r="32" spans="1:14" s="186" customFormat="1" ht="12.95" customHeight="1" x14ac:dyDescent="0.2">
      <c r="A32" s="181"/>
      <c r="B32" s="181"/>
      <c r="C32" s="182"/>
      <c r="D32" s="187"/>
      <c r="E32" s="188"/>
      <c r="F32" s="184"/>
      <c r="G32" s="189"/>
      <c r="H32" s="190"/>
      <c r="I32" s="191"/>
      <c r="J32" s="191"/>
    </row>
    <row r="33" spans="1:14" s="186" customFormat="1" ht="12.95" customHeight="1" x14ac:dyDescent="0.2">
      <c r="A33" s="181"/>
      <c r="B33" s="181"/>
      <c r="C33" s="182"/>
      <c r="D33" s="187"/>
      <c r="E33" s="188"/>
      <c r="F33" s="184"/>
      <c r="G33" s="189"/>
      <c r="H33" s="190"/>
      <c r="I33" s="191"/>
      <c r="J33" s="191"/>
    </row>
    <row r="34" spans="1:14" s="186" customFormat="1" ht="12.95" customHeight="1" x14ac:dyDescent="0.2">
      <c r="A34" s="181"/>
      <c r="B34" s="181"/>
      <c r="C34" s="182"/>
      <c r="D34" s="187"/>
      <c r="E34" s="188"/>
      <c r="F34" s="184"/>
      <c r="G34" s="189"/>
      <c r="H34" s="190"/>
      <c r="I34" s="191"/>
      <c r="J34" s="191"/>
    </row>
    <row r="35" spans="1:14" s="186" customFormat="1" ht="12.95" customHeight="1" x14ac:dyDescent="0.2">
      <c r="A35" s="181"/>
      <c r="B35" s="181"/>
      <c r="C35" s="182"/>
      <c r="D35" s="187"/>
      <c r="E35" s="188"/>
      <c r="F35" s="184"/>
      <c r="G35" s="189"/>
      <c r="H35" s="190"/>
      <c r="I35" s="191"/>
      <c r="J35" s="191"/>
    </row>
    <row r="43" spans="1:14" s="192" customFormat="1" ht="13.5" customHeight="1" x14ac:dyDescent="0.15">
      <c r="A43" s="186"/>
      <c r="B43" s="186"/>
      <c r="C43" s="418" t="s">
        <v>141</v>
      </c>
      <c r="D43" s="418"/>
      <c r="E43" s="186"/>
      <c r="F43" s="186"/>
      <c r="G43" s="418" t="s">
        <v>142</v>
      </c>
      <c r="H43" s="418"/>
      <c r="I43" s="186"/>
      <c r="J43" s="186"/>
    </row>
    <row r="44" spans="1:14" s="198" customFormat="1" ht="13.5" customHeight="1" x14ac:dyDescent="0.15">
      <c r="B44" s="193" t="s">
        <v>143</v>
      </c>
      <c r="C44" s="193" t="s">
        <v>144</v>
      </c>
      <c r="D44" s="194" t="s">
        <v>145</v>
      </c>
      <c r="E44" s="195"/>
      <c r="F44" s="196" t="s">
        <v>143</v>
      </c>
      <c r="G44" s="193" t="s">
        <v>146</v>
      </c>
      <c r="H44" s="194" t="s">
        <v>145</v>
      </c>
      <c r="I44" s="186"/>
      <c r="J44" s="197"/>
    </row>
    <row r="45" spans="1:14" s="198" customFormat="1" ht="13.5" customHeight="1" x14ac:dyDescent="0.15">
      <c r="B45" s="199" t="s">
        <v>147</v>
      </c>
      <c r="C45" s="200">
        <v>7467</v>
      </c>
      <c r="D45" s="201">
        <f>SUM(D46:D57)</f>
        <v>100.00000000000001</v>
      </c>
      <c r="E45" s="195"/>
      <c r="F45" s="202" t="s">
        <v>147</v>
      </c>
      <c r="G45" s="203">
        <v>87130</v>
      </c>
      <c r="H45" s="201">
        <f>SUM(H46:H57)</f>
        <v>100.00000000000001</v>
      </c>
      <c r="I45" s="192"/>
      <c r="J45" s="197"/>
    </row>
    <row r="46" spans="1:14" s="198" customFormat="1" ht="13.5" customHeight="1" x14ac:dyDescent="0.15">
      <c r="B46" s="204" t="s">
        <v>148</v>
      </c>
      <c r="C46" s="205">
        <v>63</v>
      </c>
      <c r="D46" s="206">
        <f t="shared" ref="D46:D57" si="0">C46/$C$45*100</f>
        <v>0.84371233427079151</v>
      </c>
      <c r="E46" s="207"/>
      <c r="F46" s="208" t="s">
        <v>148</v>
      </c>
      <c r="G46" s="209">
        <v>830</v>
      </c>
      <c r="H46" s="210">
        <f>G46/$G$45*100</f>
        <v>0.95259956387007927</v>
      </c>
      <c r="I46" s="192"/>
      <c r="J46" s="197"/>
    </row>
    <row r="47" spans="1:14" s="198" customFormat="1" ht="13.5" customHeight="1" x14ac:dyDescent="0.15">
      <c r="B47" s="204" t="s">
        <v>149</v>
      </c>
      <c r="C47" s="211">
        <v>684</v>
      </c>
      <c r="D47" s="212">
        <f t="shared" si="0"/>
        <v>9.1603053435114496</v>
      </c>
      <c r="E47" s="207"/>
      <c r="F47" s="208" t="s">
        <v>149</v>
      </c>
      <c r="G47" s="209">
        <v>3665</v>
      </c>
      <c r="H47" s="213">
        <f>G47/$G$45*100</f>
        <v>4.2063583151612534</v>
      </c>
      <c r="J47" s="414" t="s">
        <v>275</v>
      </c>
      <c r="K47" s="414"/>
      <c r="L47" s="414"/>
      <c r="M47" s="414"/>
    </row>
    <row r="48" spans="1:14" s="198" customFormat="1" ht="13.5" customHeight="1" x14ac:dyDescent="0.15">
      <c r="B48" s="204" t="s">
        <v>150</v>
      </c>
      <c r="C48" s="211">
        <v>787</v>
      </c>
      <c r="D48" s="212">
        <f t="shared" si="0"/>
        <v>10.539708048747825</v>
      </c>
      <c r="E48" s="207"/>
      <c r="F48" s="208" t="s">
        <v>150</v>
      </c>
      <c r="G48" s="209">
        <v>22015</v>
      </c>
      <c r="H48" s="213">
        <f>G48/$G$45*100</f>
        <v>25.266842648915418</v>
      </c>
      <c r="J48" s="414"/>
      <c r="K48" s="414"/>
      <c r="L48" s="414"/>
      <c r="M48" s="414"/>
      <c r="N48" s="289"/>
    </row>
    <row r="49" spans="2:14" s="198" customFormat="1" ht="13.5" customHeight="1" x14ac:dyDescent="0.15">
      <c r="B49" s="204" t="s">
        <v>151</v>
      </c>
      <c r="C49" s="211">
        <v>262</v>
      </c>
      <c r="D49" s="212">
        <f t="shared" si="0"/>
        <v>3.5087719298245612</v>
      </c>
      <c r="E49" s="207"/>
      <c r="F49" s="208" t="s">
        <v>151</v>
      </c>
      <c r="G49" s="209">
        <v>5053</v>
      </c>
      <c r="H49" s="213">
        <f t="shared" ref="H49:H57" si="1">G49/$G$45*100</f>
        <v>5.7993802364283251</v>
      </c>
      <c r="J49" s="414"/>
      <c r="K49" s="414"/>
      <c r="L49" s="414"/>
      <c r="M49" s="414"/>
    </row>
    <row r="50" spans="2:14" s="198" customFormat="1" ht="13.5" customHeight="1" x14ac:dyDescent="0.15">
      <c r="B50" s="204" t="s">
        <v>152</v>
      </c>
      <c r="C50" s="211">
        <v>1743</v>
      </c>
      <c r="D50" s="212">
        <f t="shared" si="0"/>
        <v>23.34270791482523</v>
      </c>
      <c r="E50" s="207"/>
      <c r="F50" s="208" t="s">
        <v>152</v>
      </c>
      <c r="G50" s="209">
        <v>15507</v>
      </c>
      <c r="H50" s="213">
        <f t="shared" si="1"/>
        <v>17.79754389991966</v>
      </c>
    </row>
    <row r="51" spans="2:14" s="198" customFormat="1" ht="13.5" customHeight="1" x14ac:dyDescent="0.15">
      <c r="B51" s="204" t="s">
        <v>153</v>
      </c>
      <c r="C51" s="211">
        <v>637</v>
      </c>
      <c r="D51" s="212">
        <f t="shared" si="0"/>
        <v>8.530869157626892</v>
      </c>
      <c r="E51" s="207"/>
      <c r="F51" s="208" t="s">
        <v>153</v>
      </c>
      <c r="G51" s="209">
        <v>1881</v>
      </c>
      <c r="H51" s="213">
        <f t="shared" si="1"/>
        <v>2.1588431079995409</v>
      </c>
    </row>
    <row r="52" spans="2:14" ht="13.5" customHeight="1" x14ac:dyDescent="0.15">
      <c r="B52" s="204" t="s">
        <v>154</v>
      </c>
      <c r="C52" s="211">
        <v>268</v>
      </c>
      <c r="D52" s="212">
        <f t="shared" si="0"/>
        <v>3.5891254854693986</v>
      </c>
      <c r="E52" s="207"/>
      <c r="F52" s="208" t="s">
        <v>154</v>
      </c>
      <c r="G52" s="209">
        <v>2511</v>
      </c>
      <c r="H52" s="213">
        <f t="shared" si="1"/>
        <v>2.8819006082864687</v>
      </c>
      <c r="I52" s="186"/>
    </row>
    <row r="53" spans="2:14" x14ac:dyDescent="0.15">
      <c r="B53" s="204" t="s">
        <v>155</v>
      </c>
      <c r="C53" s="211">
        <v>733</v>
      </c>
      <c r="D53" s="212">
        <f t="shared" si="0"/>
        <v>9.8165260479442882</v>
      </c>
      <c r="E53" s="207"/>
      <c r="F53" s="208" t="s">
        <v>155</v>
      </c>
      <c r="G53" s="209">
        <v>7008</v>
      </c>
      <c r="H53" s="213">
        <f t="shared" si="1"/>
        <v>8.0431539079536325</v>
      </c>
      <c r="I53" s="192"/>
    </row>
    <row r="54" spans="2:14" x14ac:dyDescent="0.15">
      <c r="B54" s="204" t="s">
        <v>156</v>
      </c>
      <c r="C54" s="211">
        <v>605</v>
      </c>
      <c r="D54" s="212">
        <f t="shared" si="0"/>
        <v>8.102316860854426</v>
      </c>
      <c r="E54" s="207"/>
      <c r="F54" s="208" t="s">
        <v>156</v>
      </c>
      <c r="G54" s="209">
        <v>3268</v>
      </c>
      <c r="H54" s="213">
        <f t="shared" si="1"/>
        <v>3.7507173189486971</v>
      </c>
      <c r="I54" s="192"/>
      <c r="L54" s="170"/>
      <c r="M54" s="170"/>
      <c r="N54" s="170"/>
    </row>
    <row r="55" spans="2:14" x14ac:dyDescent="0.15">
      <c r="B55" s="204" t="s">
        <v>157</v>
      </c>
      <c r="C55" s="211">
        <v>391</v>
      </c>
      <c r="D55" s="212">
        <f t="shared" si="0"/>
        <v>5.2363733761885634</v>
      </c>
      <c r="E55" s="207"/>
      <c r="F55" s="208" t="s">
        <v>157</v>
      </c>
      <c r="G55" s="209">
        <v>7154</v>
      </c>
      <c r="H55" s="213">
        <f t="shared" si="1"/>
        <v>8.2107196143693333</v>
      </c>
      <c r="I55" s="197"/>
      <c r="L55" s="284"/>
      <c r="M55" s="291"/>
      <c r="N55" s="292"/>
    </row>
    <row r="56" spans="2:14" x14ac:dyDescent="0.15">
      <c r="B56" s="204" t="s">
        <v>158</v>
      </c>
      <c r="C56" s="211">
        <v>621</v>
      </c>
      <c r="D56" s="212">
        <f t="shared" si="0"/>
        <v>8.316593009240659</v>
      </c>
      <c r="E56" s="207"/>
      <c r="F56" s="208" t="s">
        <v>158</v>
      </c>
      <c r="G56" s="209">
        <v>11306</v>
      </c>
      <c r="H56" s="213">
        <f t="shared" si="1"/>
        <v>12.976012854355561</v>
      </c>
      <c r="I56" s="345"/>
    </row>
    <row r="57" spans="2:14" x14ac:dyDescent="0.15">
      <c r="B57" s="214" t="s">
        <v>159</v>
      </c>
      <c r="C57" s="215">
        <v>673</v>
      </c>
      <c r="D57" s="216">
        <f t="shared" si="0"/>
        <v>9.0129904914959145</v>
      </c>
      <c r="E57" s="207"/>
      <c r="F57" s="217" t="s">
        <v>160</v>
      </c>
      <c r="G57" s="218">
        <v>6932</v>
      </c>
      <c r="H57" s="219">
        <f t="shared" si="1"/>
        <v>7.9559279237920348</v>
      </c>
      <c r="I57" s="345"/>
    </row>
    <row r="58" spans="2:14" x14ac:dyDescent="0.15">
      <c r="C58" s="293"/>
      <c r="D58" s="220"/>
      <c r="E58" s="220"/>
      <c r="F58" s="220"/>
      <c r="G58" s="412" t="s">
        <v>303</v>
      </c>
      <c r="H58" s="412"/>
      <c r="I58" s="413"/>
      <c r="J58" s="198"/>
    </row>
  </sheetData>
  <mergeCells count="9">
    <mergeCell ref="G58:I58"/>
    <mergeCell ref="J47:M49"/>
    <mergeCell ref="C3:F3"/>
    <mergeCell ref="C5:F5"/>
    <mergeCell ref="A20:I20"/>
    <mergeCell ref="A21:I21"/>
    <mergeCell ref="G26:H26"/>
    <mergeCell ref="C43:D43"/>
    <mergeCell ref="G43:H43"/>
  </mergeCells>
  <phoneticPr fontId="3"/>
  <pageMargins left="0.59055118110236227" right="0.19685039370078741" top="0.74803149606299213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topLeftCell="A4" zoomScale="110" zoomScaleNormal="100" zoomScaleSheetLayoutView="110" workbookViewId="0">
      <selection activeCell="G51" sqref="G51"/>
    </sheetView>
  </sheetViews>
  <sheetFormatPr defaultRowHeight="14.25" x14ac:dyDescent="0.15"/>
  <cols>
    <col min="1" max="1" width="11.875" style="164" customWidth="1"/>
    <col min="2" max="2" width="12.875" style="164" customWidth="1"/>
    <col min="3" max="3" width="9.625" style="164" customWidth="1"/>
    <col min="4" max="4" width="9" style="164"/>
    <col min="5" max="5" width="7.5" style="164" customWidth="1"/>
    <col min="6" max="7" width="9" style="164"/>
    <col min="8" max="8" width="36" style="164" customWidth="1"/>
    <col min="9" max="9" width="9" style="164"/>
    <col min="10" max="10" width="16.125" style="164" bestFit="1" customWidth="1"/>
    <col min="11" max="22" width="7.625" style="164" customWidth="1"/>
    <col min="23" max="16384" width="9" style="164"/>
  </cols>
  <sheetData>
    <row r="1" spans="1:22" s="222" customFormat="1" ht="20.100000000000001" customHeight="1" x14ac:dyDescent="0.2">
      <c r="A1" s="221"/>
    </row>
    <row r="2" spans="1:22" ht="20.100000000000001" customHeight="1" x14ac:dyDescent="0.2">
      <c r="A2" s="223"/>
      <c r="B2" s="223"/>
    </row>
    <row r="3" spans="1:22" ht="18.75" x14ac:dyDescent="0.2">
      <c r="A3" s="419"/>
      <c r="B3" s="419"/>
      <c r="C3" s="419"/>
      <c r="D3" s="419"/>
      <c r="E3" s="419"/>
      <c r="F3" s="419"/>
      <c r="G3" s="419"/>
      <c r="H3" s="419"/>
    </row>
    <row r="4" spans="1:22" ht="18.75" x14ac:dyDescent="0.2">
      <c r="A4" s="419"/>
      <c r="B4" s="419"/>
      <c r="C4" s="419"/>
      <c r="D4" s="419"/>
      <c r="E4" s="419"/>
      <c r="F4" s="419"/>
      <c r="G4" s="419"/>
      <c r="H4" s="419"/>
    </row>
    <row r="5" spans="1:22" s="224" customFormat="1" x14ac:dyDescent="0.15">
      <c r="H5" s="225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8" spans="1:22" ht="28.5" x14ac:dyDescent="0.15">
      <c r="J8" s="226"/>
      <c r="K8" s="227" t="s">
        <v>161</v>
      </c>
      <c r="L8" s="227" t="s">
        <v>162</v>
      </c>
      <c r="M8" s="227" t="s">
        <v>163</v>
      </c>
      <c r="N8" s="227" t="s">
        <v>164</v>
      </c>
      <c r="O8" s="227" t="s">
        <v>165</v>
      </c>
      <c r="P8" s="227" t="s">
        <v>166</v>
      </c>
      <c r="Q8" s="227" t="s">
        <v>167</v>
      </c>
      <c r="R8" s="227" t="s">
        <v>168</v>
      </c>
      <c r="S8" s="227" t="s">
        <v>169</v>
      </c>
      <c r="T8" s="227" t="s">
        <v>170</v>
      </c>
      <c r="U8" s="227" t="s">
        <v>171</v>
      </c>
      <c r="V8" s="227" t="s">
        <v>172</v>
      </c>
    </row>
    <row r="9" spans="1:22" x14ac:dyDescent="0.15">
      <c r="J9" s="228" t="s">
        <v>139</v>
      </c>
      <c r="K9" s="229">
        <v>1552</v>
      </c>
      <c r="L9" s="229">
        <v>1679</v>
      </c>
      <c r="M9" s="229">
        <v>1826</v>
      </c>
      <c r="N9" s="229">
        <v>1761</v>
      </c>
      <c r="O9" s="229">
        <v>1765</v>
      </c>
      <c r="P9" s="229">
        <v>1966</v>
      </c>
      <c r="Q9" s="229">
        <v>1875</v>
      </c>
      <c r="R9" s="229">
        <v>1855</v>
      </c>
      <c r="S9" s="229">
        <v>1776</v>
      </c>
      <c r="T9" s="229">
        <v>1818</v>
      </c>
      <c r="U9" s="229">
        <v>1730</v>
      </c>
      <c r="V9" s="229">
        <v>1260</v>
      </c>
    </row>
    <row r="10" spans="1:22" x14ac:dyDescent="0.15">
      <c r="J10" s="228" t="s">
        <v>173</v>
      </c>
      <c r="K10" s="229">
        <v>5058</v>
      </c>
      <c r="L10" s="229">
        <v>6170</v>
      </c>
      <c r="M10" s="229">
        <v>7026</v>
      </c>
      <c r="N10" s="229">
        <v>7219</v>
      </c>
      <c r="O10" s="229">
        <v>7943</v>
      </c>
      <c r="P10" s="229">
        <v>9058</v>
      </c>
      <c r="Q10" s="229">
        <v>10374</v>
      </c>
      <c r="R10" s="229">
        <v>11364</v>
      </c>
      <c r="S10" s="229">
        <v>13549</v>
      </c>
      <c r="T10" s="229">
        <v>13599</v>
      </c>
      <c r="U10" s="229">
        <v>13722</v>
      </c>
      <c r="V10" s="229">
        <v>11202</v>
      </c>
    </row>
    <row r="11" spans="1:22" x14ac:dyDescent="0.15">
      <c r="J11" s="228" t="s">
        <v>174</v>
      </c>
      <c r="K11" s="229">
        <v>691</v>
      </c>
      <c r="L11" s="229">
        <v>963</v>
      </c>
      <c r="M11" s="229">
        <v>1321</v>
      </c>
      <c r="N11" s="229">
        <v>1504</v>
      </c>
      <c r="O11" s="229">
        <v>1795</v>
      </c>
      <c r="P11" s="229">
        <v>3403</v>
      </c>
      <c r="Q11" s="229">
        <v>2899</v>
      </c>
      <c r="R11" s="229">
        <v>3200</v>
      </c>
      <c r="S11" s="229">
        <v>3729</v>
      </c>
      <c r="T11" s="229">
        <v>4114</v>
      </c>
      <c r="U11" s="229">
        <v>4888</v>
      </c>
      <c r="V11" s="229">
        <v>3036</v>
      </c>
    </row>
    <row r="23" spans="1:13" ht="15" x14ac:dyDescent="0.2">
      <c r="M23" s="290"/>
    </row>
    <row r="28" spans="1:13" x14ac:dyDescent="0.15">
      <c r="L28" s="164" t="s">
        <v>239</v>
      </c>
      <c r="M28" s="164" t="s">
        <v>240</v>
      </c>
    </row>
    <row r="29" spans="1:13" x14ac:dyDescent="0.15">
      <c r="J29" s="226"/>
      <c r="K29" s="230" t="s">
        <v>175</v>
      </c>
      <c r="L29" s="230" t="s">
        <v>176</v>
      </c>
      <c r="M29" s="230" t="s">
        <v>177</v>
      </c>
    </row>
    <row r="30" spans="1:13" x14ac:dyDescent="0.15">
      <c r="H30" s="239"/>
      <c r="J30" s="231" t="s">
        <v>178</v>
      </c>
      <c r="K30" s="229">
        <v>1298</v>
      </c>
      <c r="L30" s="229">
        <v>1707</v>
      </c>
      <c r="M30" s="229">
        <v>250</v>
      </c>
    </row>
    <row r="31" spans="1:13" ht="21.75" customHeight="1" x14ac:dyDescent="0.15">
      <c r="A31" s="224"/>
      <c r="G31" s="421" t="s">
        <v>306</v>
      </c>
      <c r="H31" s="421"/>
      <c r="J31" s="231" t="s">
        <v>179</v>
      </c>
      <c r="K31" s="229">
        <v>159</v>
      </c>
      <c r="L31" s="229">
        <v>901</v>
      </c>
      <c r="M31" s="229">
        <v>7</v>
      </c>
    </row>
    <row r="32" spans="1:13" ht="14.25" customHeight="1" x14ac:dyDescent="0.15">
      <c r="A32" s="224"/>
      <c r="H32" s="294"/>
      <c r="J32" s="231" t="s">
        <v>180</v>
      </c>
      <c r="K32" s="229">
        <v>81</v>
      </c>
      <c r="L32" s="229">
        <v>489</v>
      </c>
      <c r="M32" s="229">
        <v>114</v>
      </c>
    </row>
    <row r="33" spans="1:16" ht="14.25" customHeight="1" x14ac:dyDescent="0.15">
      <c r="A33" s="224"/>
      <c r="J33" s="231" t="s">
        <v>181</v>
      </c>
      <c r="K33" s="229">
        <v>426</v>
      </c>
      <c r="L33" s="229">
        <v>3314</v>
      </c>
      <c r="M33" s="229">
        <v>267</v>
      </c>
    </row>
    <row r="34" spans="1:16" ht="14.25" customHeight="1" x14ac:dyDescent="0.15">
      <c r="A34" s="224"/>
      <c r="B34" s="420"/>
      <c r="C34" s="420"/>
      <c r="D34" s="420"/>
      <c r="E34" s="420"/>
      <c r="F34" s="420"/>
      <c r="G34" s="420"/>
      <c r="J34" s="231" t="s">
        <v>182</v>
      </c>
      <c r="K34" s="229">
        <v>321</v>
      </c>
      <c r="L34" s="229">
        <v>1206</v>
      </c>
      <c r="M34" s="229">
        <v>162</v>
      </c>
    </row>
    <row r="35" spans="1:16" ht="15" customHeight="1" x14ac:dyDescent="0.15">
      <c r="H35" s="232"/>
      <c r="J35" s="231" t="s">
        <v>183</v>
      </c>
      <c r="K35" s="229">
        <v>686</v>
      </c>
      <c r="L35" s="229">
        <v>3288</v>
      </c>
      <c r="M35" s="229">
        <v>408</v>
      </c>
    </row>
    <row r="36" spans="1:16" ht="15" customHeight="1" x14ac:dyDescent="0.15">
      <c r="B36" s="233"/>
      <c r="C36" s="232"/>
      <c r="D36" s="232"/>
      <c r="E36" s="232"/>
      <c r="F36" s="232"/>
      <c r="G36" s="233"/>
      <c r="H36" s="232"/>
      <c r="J36" s="231" t="s">
        <v>184</v>
      </c>
      <c r="K36" s="229">
        <v>65</v>
      </c>
      <c r="L36" s="229">
        <v>297</v>
      </c>
      <c r="M36" s="229">
        <v>52</v>
      </c>
    </row>
    <row r="37" spans="1:16" x14ac:dyDescent="0.15">
      <c r="K37" s="234">
        <f>SUM(K30:K36)</f>
        <v>3036</v>
      </c>
      <c r="L37" s="234">
        <f>SUM(L30:L36)</f>
        <v>11202</v>
      </c>
      <c r="M37" s="234">
        <f>SUM(M30:M36)</f>
        <v>1260</v>
      </c>
    </row>
    <row r="38" spans="1:16" ht="14.25" customHeight="1" x14ac:dyDescent="0.15">
      <c r="A38" s="224"/>
    </row>
    <row r="39" spans="1:16" ht="9.9499999999999993" customHeight="1" x14ac:dyDescent="0.15"/>
    <row r="40" spans="1:16" x14ac:dyDescent="0.15">
      <c r="A40" s="224"/>
    </row>
    <row r="43" spans="1:16" s="235" customFormat="1" ht="18.75" customHeight="1" x14ac:dyDescent="0.2">
      <c r="B43" s="236"/>
      <c r="C43" s="236"/>
      <c r="D43" s="236"/>
      <c r="E43" s="236"/>
      <c r="F43" s="236"/>
      <c r="G43" s="236"/>
      <c r="H43" s="236"/>
      <c r="I43" s="236"/>
      <c r="N43" s="236"/>
      <c r="O43" s="236"/>
      <c r="P43" s="236"/>
    </row>
    <row r="44" spans="1:16" s="235" customFormat="1" ht="16.5" customHeight="1" x14ac:dyDescent="0.2"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</row>
    <row r="45" spans="1:16" s="235" customFormat="1" ht="9.1999999999999993" customHeight="1" x14ac:dyDescent="0.2"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</row>
    <row r="46" spans="1:16" s="169" customFormat="1" x14ac:dyDescent="0.15"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</row>
    <row r="47" spans="1:16" s="169" customFormat="1" x14ac:dyDescent="0.15"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</row>
    <row r="48" spans="1:16" s="169" customFormat="1" ht="27.75" customHeight="1" x14ac:dyDescent="0.15">
      <c r="B48" s="164"/>
      <c r="C48" s="164"/>
      <c r="D48" s="164"/>
      <c r="E48" s="164"/>
      <c r="F48" s="164"/>
      <c r="G48" s="164"/>
      <c r="H48" s="164"/>
      <c r="I48" s="164"/>
      <c r="J48" s="226"/>
      <c r="K48" s="237" t="s">
        <v>236</v>
      </c>
      <c r="L48" s="237" t="s">
        <v>237</v>
      </c>
      <c r="M48" s="237" t="s">
        <v>238</v>
      </c>
      <c r="N48" s="164"/>
      <c r="O48" s="164"/>
      <c r="P48" s="164"/>
    </row>
    <row r="49" spans="10:13" x14ac:dyDescent="0.15">
      <c r="J49" s="231" t="s">
        <v>178</v>
      </c>
      <c r="K49" s="238">
        <f t="shared" ref="K49:K55" si="0">K30/$K$37</f>
        <v>0.42753623188405798</v>
      </c>
      <c r="L49" s="238">
        <f t="shared" ref="L49:L55" si="1">L30/$L$37</f>
        <v>0.15238350294590253</v>
      </c>
      <c r="M49" s="238">
        <f t="shared" ref="M49:M55" si="2">M30/$M$37</f>
        <v>0.1984126984126984</v>
      </c>
    </row>
    <row r="50" spans="10:13" x14ac:dyDescent="0.15">
      <c r="J50" s="231" t="s">
        <v>181</v>
      </c>
      <c r="K50" s="238">
        <f t="shared" si="0"/>
        <v>5.2371541501976288E-2</v>
      </c>
      <c r="L50" s="238">
        <f t="shared" si="1"/>
        <v>8.043206570255311E-2</v>
      </c>
      <c r="M50" s="238">
        <f t="shared" si="2"/>
        <v>5.5555555555555558E-3</v>
      </c>
    </row>
    <row r="51" spans="10:13" x14ac:dyDescent="0.15">
      <c r="J51" s="231" t="s">
        <v>185</v>
      </c>
      <c r="K51" s="238">
        <f t="shared" si="0"/>
        <v>2.66798418972332E-2</v>
      </c>
      <c r="L51" s="238">
        <f t="shared" si="1"/>
        <v>4.3652919121585435E-2</v>
      </c>
      <c r="M51" s="238">
        <f t="shared" si="2"/>
        <v>9.0476190476190474E-2</v>
      </c>
    </row>
    <row r="52" spans="10:13" x14ac:dyDescent="0.15">
      <c r="J52" s="231" t="s">
        <v>186</v>
      </c>
      <c r="K52" s="238">
        <f t="shared" si="0"/>
        <v>0.14031620553359683</v>
      </c>
      <c r="L52" s="238">
        <f t="shared" si="1"/>
        <v>0.29584002856632746</v>
      </c>
      <c r="M52" s="238">
        <f t="shared" si="2"/>
        <v>0.2119047619047619</v>
      </c>
    </row>
    <row r="53" spans="10:13" ht="12" customHeight="1" x14ac:dyDescent="0.15">
      <c r="J53" s="231" t="s">
        <v>179</v>
      </c>
      <c r="K53" s="238">
        <f t="shared" si="0"/>
        <v>0.10573122529644269</v>
      </c>
      <c r="L53" s="238">
        <f t="shared" si="1"/>
        <v>0.10765934654525977</v>
      </c>
      <c r="M53" s="238">
        <f t="shared" si="2"/>
        <v>0.12857142857142856</v>
      </c>
    </row>
    <row r="54" spans="10:13" x14ac:dyDescent="0.15">
      <c r="J54" s="231" t="s">
        <v>180</v>
      </c>
      <c r="K54" s="238">
        <f t="shared" si="0"/>
        <v>0.22595520421607379</v>
      </c>
      <c r="L54" s="238">
        <f t="shared" si="1"/>
        <v>0.29351901446170325</v>
      </c>
      <c r="M54" s="238">
        <f t="shared" si="2"/>
        <v>0.32380952380952382</v>
      </c>
    </row>
    <row r="55" spans="10:13" x14ac:dyDescent="0.15">
      <c r="J55" s="231" t="s">
        <v>183</v>
      </c>
      <c r="K55" s="238">
        <f t="shared" si="0"/>
        <v>2.1409749670619236E-2</v>
      </c>
      <c r="L55" s="238">
        <f t="shared" si="1"/>
        <v>2.6513122656668452E-2</v>
      </c>
      <c r="M55" s="238">
        <f t="shared" si="2"/>
        <v>4.1269841269841269E-2</v>
      </c>
    </row>
    <row r="56" spans="10:13" x14ac:dyDescent="0.15">
      <c r="K56" s="234">
        <f>SUM(K49:K55)</f>
        <v>0.99999999999999989</v>
      </c>
      <c r="L56" s="234">
        <f>SUM(L49:L55)</f>
        <v>1</v>
      </c>
      <c r="M56" s="234">
        <f>SUM(M49:M55)</f>
        <v>0.99999999999999989</v>
      </c>
    </row>
    <row r="57" spans="10:13" ht="16.5" customHeight="1" x14ac:dyDescent="0.15"/>
    <row r="60" spans="10:13" ht="23.25" customHeight="1" x14ac:dyDescent="0.15"/>
  </sheetData>
  <mergeCells count="4">
    <mergeCell ref="A3:H3"/>
    <mergeCell ref="A4:H4"/>
    <mergeCell ref="B34:G34"/>
    <mergeCell ref="G31:H31"/>
  </mergeCells>
  <phoneticPr fontId="3"/>
  <pageMargins left="0.59055118110236227" right="0.19685039370078741" top="0.74803149606299213" bottom="0.74803149606299213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図表紙</vt:lpstr>
      <vt:lpstr>図①1ピラ</vt:lpstr>
      <vt:lpstr>図①2地人</vt:lpstr>
      <vt:lpstr>図表①3地世</vt:lpstr>
      <vt:lpstr>図①4人構</vt:lpstr>
      <vt:lpstr>図表①5地構</vt:lpstr>
      <vt:lpstr>図②農</vt:lpstr>
      <vt:lpstr>図③事</vt:lpstr>
      <vt:lpstr>図④商</vt:lpstr>
      <vt:lpstr>図⑤住</vt:lpstr>
      <vt:lpstr>図⑥労</vt:lpstr>
      <vt:lpstr>図表1地区別人口(back)</vt:lpstr>
      <vt:lpstr>図表1人口構成比 (back)</vt:lpstr>
      <vt:lpstr>図①1ピラ!Print_Area</vt:lpstr>
      <vt:lpstr>図①2地人!Print_Area</vt:lpstr>
      <vt:lpstr>図①4人構!Print_Area</vt:lpstr>
      <vt:lpstr>図②農!Print_Area</vt:lpstr>
      <vt:lpstr>図③事!Print_Area</vt:lpstr>
      <vt:lpstr>図④商!Print_Area</vt:lpstr>
      <vt:lpstr>図⑤住!Print_Area</vt:lpstr>
      <vt:lpstr>図⑥労!Print_Area</vt:lpstr>
      <vt:lpstr>図表①3地世!Print_Area</vt:lpstr>
      <vt:lpstr>図表①5地構!Print_Area</vt:lpstr>
      <vt:lpstr>'図表1人口構成比 (back)'!Print_Area</vt:lpstr>
      <vt:lpstr>'図表1地区別人口(back)'!Print_Area</vt:lpstr>
      <vt:lpstr>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2017-12-13T10:23:57Z</cp:lastPrinted>
  <dcterms:created xsi:type="dcterms:W3CDTF">2002-06-21T05:05:19Z</dcterms:created>
  <dcterms:modified xsi:type="dcterms:W3CDTF">2017-12-18T07:20:03Z</dcterms:modified>
</cp:coreProperties>
</file>