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7.64\01財政課\共用\11　他機関からの通知・照会　　　（保存年限／H38.5）\02　県からの通知・照会\[財政状況資料集関係]\【3_21（木）〆】重要・様式差替【総務省・財務調査課】令和4年度財政状況資料集の作成等について\"/>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C37" i="10"/>
  <c r="BE36" i="10"/>
  <c r="AM36" i="10"/>
  <c r="C36" i="10"/>
  <c r="BE35" i="10"/>
  <c r="C35" i="10"/>
  <c r="U34" i="10"/>
  <c r="U35" i="10" s="1"/>
  <c r="U36" i="10" s="1"/>
  <c r="U37"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CO34" i="10" l="1"/>
  <c r="CO35" i="10" s="1"/>
  <c r="CO36" i="10" s="1"/>
  <c r="CO37" i="10" s="1"/>
  <c r="BW34" i="10"/>
  <c r="BW35" i="10" s="1"/>
  <c r="BW36" i="10" s="1"/>
  <c r="BW37" i="10" s="1"/>
</calcChain>
</file>

<file path=xl/sharedStrings.xml><?xml version="1.0" encoding="utf-8"?>
<sst xmlns="http://schemas.openxmlformats.org/spreadsheetml/2006/main" count="1042" uniqueCount="608">
  <si>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</si>
  <si>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</si>
  <si>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</si>
  <si>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</si>
  <si>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</si>
  <si>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</si>
  <si>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</si>
  <si>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</si>
  <si>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</si>
  <si>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</si>
  <si>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</si>
  <si>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</si>
  <si>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</si>
  <si>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</si>
  <si>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</si>
  <si>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</si>
  <si>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</si>
  <si>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</si>
  <si>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</si>
  <si>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</si>
  <si>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</si>
  <si>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</si>
  <si>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</si>
  <si>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</si>
  <si>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</si>
  <si>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</si>
  <si>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</si>
  <si>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</si>
  <si>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</si>
  <si>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</si>
  <si>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</si>
  <si>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</si>
  <si>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</si>
  <si>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</si>
  <si>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</si>
  <si>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</si>
  <si>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</si>
  <si>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</si>
  <si>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</si>
  <si>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</si>
  <si>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</si>
  <si>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</si>
  <si>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</si>
  <si>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</si>
  <si>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</si>
  <si>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</si>
  <si>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</si>
  <si>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</si>
  <si>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</si>
  <si>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</si>
  <si>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</si>
  <si>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</si>
  <si>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</si>
  <si>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</si>
  <si>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</si>
  <si>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</si>
  <si>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</si>
  <si>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</si>
  <si>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</si>
  <si>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</si>
  <si>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</si>
  <si>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</si>
  <si>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</si>
  <si>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</si>
  <si>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</si>
  <si>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</si>
  <si>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</si>
  <si>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</si>
  <si>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</si>
  <si>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</si>
  <si>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</si>
  <si>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</si>
  <si>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</si>
  <si>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</si>
  <si>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</si>
  <si>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</si>
  <si>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</si>
  <si>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</si>
  <si>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</si>
  <si>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</si>
  <si>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</si>
  <si>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</si>
  <si>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</si>
  <si>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</si>
  <si>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</si>
  <si>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</si>
  <si>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</si>
  <si>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</si>
  <si>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</si>
  <si>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</si>
  <si>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</si>
  <si>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</si>
  <si>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</si>
  <si>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</si>
  <si>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</si>
  <si>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</si>
  <si>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</si>
  <si>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</si>
  <si>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</si>
  <si>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東広島市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</si>
  <si>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</si>
  <si>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</si>
  <si>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</si>
  <si>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</si>
  <si>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</si>
  <si>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</si>
  <si>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</si>
  <si>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</si>
  <si>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</si>
  <si>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</si>
  <si>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</si>
  <si>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</si>
  <si>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</si>
  <si>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</si>
  <si>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</si>
  <si>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</si>
  <si>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</si>
  <si>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</si>
  <si>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</si>
  <si>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</si>
  <si>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</si>
  <si>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</si>
  <si>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</si>
  <si>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</si>
  <si>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</si>
  <si>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</si>
  <si>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</si>
  <si>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</si>
  <si>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</si>
  <si>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</si>
  <si>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</si>
  <si>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</si>
  <si>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</si>
  <si>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</si>
  <si>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</si>
  <si>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</si>
  <si>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</si>
  <si>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</si>
  <si>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</si>
  <si>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</si>
  <si>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</si>
  <si>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</si>
  <si>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</si>
  <si>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</si>
  <si>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</si>
  <si>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</si>
  <si>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</si>
  <si>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</si>
  <si>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</si>
  <si>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</si>
  <si>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</si>
  <si>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</si>
  <si>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</si>
  <si>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</si>
  <si>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</si>
  <si>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</si>
  <si>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</si>
  <si>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</si>
  <si>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</si>
  <si>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</si>
  <si>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</si>
  <si>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</si>
  <si>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</si>
  <si>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</si>
  <si>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</si>
  <si>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</si>
  <si>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</si>
  <si>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</si>
  <si>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</si>
  <si>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</si>
  <si>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</si>
  <si>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</si>
  <si>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</si>
  <si>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</si>
  <si>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</si>
  <si>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</si>
  <si>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</si>
  <si>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</si>
  <si>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</si>
  <si>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</si>
  <si>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</si>
  <si>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</si>
  <si>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</si>
  <si>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</si>
  <si>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</si>
  <si>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</si>
  <si>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</si>
  <si>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</si>
  <si>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</si>
  <si>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</si>
  <si>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</si>
  <si>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</si>
  <si>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</si>
  <si>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</si>
  <si>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</si>
  <si>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</si>
  <si>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</si>
  <si>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</si>
  <si>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</si>
  <si>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</si>
  <si>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</si>
  <si>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</si>
  <si>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</si>
  <si>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</si>
  <si>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</si>
  <si>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</si>
  <si>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</si>
  <si>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</si>
  <si>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</si>
  <si>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</si>
  <si>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</si>
  <si>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</si>
  <si>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</si>
  <si>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</si>
  <si>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</si>
  <si>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</si>
  <si>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</si>
  <si>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</si>
  <si>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広島県東広島市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</si>
  <si>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</si>
  <si>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</si>
  <si>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</si>
  <si>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</si>
  <si>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</si>
  <si>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</si>
  <si>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</si>
  <si>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</si>
  <si>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</si>
  <si>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</si>
  <si>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</si>
  <si>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</si>
  <si>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</si>
  <si>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</si>
  <si>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</si>
  <si>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</si>
  <si>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</si>
  <si>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</si>
  <si>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</si>
  <si>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</si>
  <si>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</si>
  <si>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</si>
  <si>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</si>
  <si>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</si>
  <si>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</si>
  <si>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</si>
  <si>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</si>
  <si>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</si>
  <si>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</si>
  <si>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</si>
  <si>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</si>
  <si>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</si>
  <si>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</si>
  <si>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</si>
  <si>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</si>
  <si>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</si>
  <si>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</si>
  <si>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</si>
  <si>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</si>
  <si>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</si>
  <si>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</si>
  <si>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</si>
  <si>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</si>
  <si>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</si>
  <si>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</si>
  <si>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</si>
  <si>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</si>
  <si>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</si>
  <si>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</si>
  <si>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</si>
  <si>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</si>
  <si>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</si>
  <si>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</si>
  <si>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</si>
  <si>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</si>
  <si>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</si>
  <si>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</si>
  <si>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</si>
  <si>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</si>
  <si>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</si>
  <si>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</si>
  <si>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</si>
  <si>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</si>
  <si>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</si>
  <si>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</si>
  <si>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</si>
  <si>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</si>
  <si>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</si>
  <si>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</si>
  <si>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</si>
  <si>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</si>
  <si>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</si>
  <si>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</si>
  <si>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</si>
  <si>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</si>
  <si>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</si>
  <si>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</si>
  <si>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</si>
  <si>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</si>
  <si>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</si>
  <si>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</si>
  <si>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</si>
  <si>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</si>
  <si>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</si>
  <si>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</si>
  <si>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</si>
  <si>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</si>
  <si>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</si>
  <si>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</si>
  <si>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</si>
  <si>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</si>
  <si>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</si>
  <si>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</si>
  <si>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</si>
  <si>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</si>
  <si>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</si>
  <si>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</si>
  <si>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</si>
  <si>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</si>
  <si>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</si>
  <si>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</si>
  <si>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</si>
  <si>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</si>
  <si>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</si>
  <si>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</si>
  <si>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</si>
  <si>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</si>
  <si>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</si>
  <si>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</si>
  <si>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</si>
  <si>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</si>
  <si>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</si>
  <si>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</si>
  <si>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</si>
  <si>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</si>
  <si>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</si>
  <si>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</si>
  <si>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</si>
  <si>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</si>
  <si>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</si>
  <si>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</si>
  <si>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</si>
  <si>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</si>
  <si>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その他</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</si>
  <si>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</si>
  <si>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</si>
  <si>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</si>
  <si>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</si>
  <si>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</si>
  <si>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</si>
  <si>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</si>
  <si>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</si>
  <si>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</si>
  <si>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</si>
  <si>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</si>
  <si>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</si>
  <si>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</si>
  <si>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</si>
  <si>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</si>
  <si>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</si>
  <si>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</si>
  <si>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</si>
  <si>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</si>
  <si>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</si>
  <si>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</si>
  <si>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</si>
  <si>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</si>
  <si>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</si>
  <si>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</si>
  <si>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</si>
  <si>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</si>
  <si>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広島県東広島市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</si>
  <si>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</si>
  <si>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</si>
  <si>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</si>
  <si>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</si>
  <si>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</si>
  <si>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</si>
  <si>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</si>
  <si>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</si>
  <si>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</si>
  <si>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</si>
  <si>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</si>
  <si>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</si>
  <si>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</si>
  <si>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</si>
  <si>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</si>
  <si>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</si>
  <si>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</si>
  <si>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</si>
  <si>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</si>
  <si>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</si>
  <si>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ひがしひろしま墓園管理事業特別会計</t>
    <phoneticPr fontId="5"/>
  </si>
  <si>
    <t>-</t>
    <phoneticPr fontId="5"/>
  </si>
  <si>
    <t>八本松駅前土地区画整理事業特別会計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</si>
  <si>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</si>
  <si>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</si>
  <si>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</si>
  <si>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</si>
  <si>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</si>
  <si>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</si>
  <si>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</si>
  <si>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</si>
  <si>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</si>
  <si>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</si>
  <si>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</si>
  <si>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</si>
  <si>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</si>
  <si>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</si>
  <si>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</si>
  <si>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</si>
  <si>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</si>
  <si>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</si>
  <si>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</si>
  <si>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</si>
  <si>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下水道事業会計</t>
    <phoneticPr fontId="5"/>
  </si>
  <si>
    <t>特定地域生活排水処理事業特別会計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</si>
  <si>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</si>
  <si>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</si>
  <si>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</si>
  <si>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</si>
  <si>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</si>
  <si>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</si>
  <si>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</si>
  <si>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</si>
  <si>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</si>
  <si>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</si>
  <si>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</si>
  <si>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</si>
  <si>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</si>
  <si>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</si>
  <si>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</si>
  <si>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</si>
  <si>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</si>
  <si>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</si>
  <si>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</si>
  <si>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</si>
  <si>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</si>
  <si>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</si>
  <si>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</si>
  <si>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</si>
  <si>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</si>
  <si>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</si>
  <si>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</si>
  <si>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</si>
  <si>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</si>
  <si>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</si>
  <si>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</si>
  <si>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</si>
  <si>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</si>
  <si>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</si>
  <si>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</si>
  <si>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</si>
  <si>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</si>
  <si>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</si>
  <si>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</si>
  <si>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</si>
  <si>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</si>
  <si>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</si>
  <si>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</si>
  <si>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</si>
  <si>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</si>
  <si>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</si>
  <si>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</si>
  <si>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</si>
  <si>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</si>
  <si>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</si>
  <si>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</si>
  <si>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</si>
  <si>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</si>
  <si>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</si>
  <si>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</si>
  <si>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</si>
  <si>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</si>
  <si>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</si>
  <si>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</si>
  <si>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</si>
  <si>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</si>
  <si>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</si>
  <si>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</si>
  <si>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</si>
  <si>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</si>
  <si>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</si>
  <si>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</si>
  <si>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特定地域生活排水処理事業特別会計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</si>
  <si>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</si>
  <si>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</si>
  <si>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</si>
  <si>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</si>
  <si>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</si>
  <si>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</si>
  <si>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</si>
  <si>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</si>
  <si>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</si>
  <si>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</si>
  <si>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</si>
  <si>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</si>
  <si>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</si>
  <si>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</si>
  <si>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</si>
  <si>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</si>
  <si>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</si>
  <si>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</si>
  <si>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</si>
  <si>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</si>
  <si>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</si>
  <si>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</si>
  <si>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</si>
  <si>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</si>
  <si>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</si>
  <si>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</si>
  <si>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</si>
  <si>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</si>
  <si>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</si>
  <si>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</si>
  <si>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</si>
  <si>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</si>
  <si>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</si>
  <si>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</si>
  <si>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</si>
  <si>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</si>
  <si>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</si>
  <si>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</si>
  <si>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</si>
  <si>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</si>
  <si>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</si>
  <si>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</si>
  <si>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</si>
  <si>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</si>
  <si>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</si>
  <si>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</si>
  <si>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</si>
  <si>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</si>
  <si>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</si>
  <si>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</si>
  <si>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</si>
  <si>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</si>
  <si>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</si>
  <si>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</si>
  <si>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</si>
  <si>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</si>
  <si>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</si>
  <si>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</si>
  <si>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</si>
  <si>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</si>
  <si>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</si>
  <si>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</si>
  <si>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</si>
  <si>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</si>
  <si>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</si>
  <si>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</si>
  <si>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</si>
  <si>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</si>
  <si>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</si>
  <si>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</si>
  <si>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</si>
  <si>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</si>
  <si>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</si>
  <si>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</si>
  <si>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</si>
  <si>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</si>
  <si>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</si>
  <si>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</si>
  <si>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</si>
  <si>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</si>
  <si>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</si>
  <si>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</si>
  <si>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</si>
  <si>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</si>
  <si>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2.24</t>
  </si>
  <si>
    <t>▲ 0.02</t>
  </si>
  <si>
    <t>▲ 3.35</t>
  </si>
  <si>
    <t>水道事業会計</t>
  </si>
  <si>
    <t>下水道事業会計</t>
  </si>
  <si>
    <t>介護保険特別会計(保険事業勘定)</t>
  </si>
  <si>
    <t>一般会計</t>
  </si>
  <si>
    <t>国民健康保険特別会計</t>
  </si>
  <si>
    <t>後期高齢者医療特別会計</t>
  </si>
  <si>
    <t>八本松駅前土地区画整理事業特別会計</t>
  </si>
  <si>
    <t>ひがしひろしま墓園管理事業特別会計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</si>
  <si>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</si>
  <si>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</si>
  <si>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</si>
  <si>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</si>
  <si>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</si>
  <si>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</si>
  <si>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</si>
  <si>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</si>
  <si>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</si>
  <si>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</si>
  <si>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広島中央環境衛生組合</t>
    <rPh sb="0" eb="2">
      <t>ヒロシマ</t>
    </rPh>
    <rPh sb="2" eb="4">
      <t>チュウオウ</t>
    </rPh>
    <rPh sb="4" eb="10">
      <t>カンキョウエイセイクミアイ</t>
    </rPh>
    <phoneticPr fontId="2"/>
  </si>
  <si>
    <t>広島県市町総合事務組合</t>
    <rPh sb="0" eb="3">
      <t>ヒロシマケン</t>
    </rPh>
    <rPh sb="3" eb="4">
      <t>シ</t>
    </rPh>
    <rPh sb="4" eb="5">
      <t>マチ</t>
    </rPh>
    <rPh sb="5" eb="11">
      <t>ソウゴウジムクミアイ</t>
    </rPh>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</si>
  <si>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</si>
  <si>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</si>
  <si>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東広島流通センター</t>
    <rPh sb="0" eb="3">
      <t>ヒガシヒロシマ</t>
    </rPh>
    <rPh sb="3" eb="5">
      <t>リュウツウ</t>
    </rPh>
    <phoneticPr fontId="2"/>
  </si>
  <si>
    <t>東広島市土地開発公社</t>
    <rPh sb="0" eb="4">
      <t>ヒガシヒロシマシ</t>
    </rPh>
    <rPh sb="4" eb="6">
      <t>トチ</t>
    </rPh>
    <rPh sb="6" eb="8">
      <t>カイハツ</t>
    </rPh>
    <rPh sb="8" eb="10">
      <t>コウシャ</t>
    </rPh>
    <phoneticPr fontId="2"/>
  </si>
  <si>
    <t>東広島市教育文化振興事業団</t>
    <rPh sb="0" eb="4">
      <t>ヒガシヒロシマシ</t>
    </rPh>
    <rPh sb="4" eb="6">
      <t>キョウイク</t>
    </rPh>
    <rPh sb="6" eb="8">
      <t>ブンカ</t>
    </rPh>
    <rPh sb="8" eb="10">
      <t>シンコウ</t>
    </rPh>
    <rPh sb="10" eb="13">
      <t>ジギョウダン</t>
    </rPh>
    <phoneticPr fontId="2"/>
  </si>
  <si>
    <t>東広島スマートエネルギー株式会社</t>
    <rPh sb="0" eb="3">
      <t>ヒガシヒロシマ</t>
    </rPh>
    <rPh sb="12" eb="16">
      <t>カブシキガイシャ</t>
    </rPh>
    <phoneticPr fontId="2"/>
  </si>
  <si>
    <t>-</t>
    <phoneticPr fontId="2"/>
  </si>
  <si>
    <t>-</t>
    <phoneticPr fontId="2"/>
  </si>
  <si>
    <t>-</t>
    <phoneticPr fontId="2"/>
  </si>
  <si>
    <t>-</t>
    <phoneticPr fontId="2"/>
  </si>
  <si>
    <t>地域振興基金</t>
    <rPh sb="0" eb="2">
      <t>チイキ</t>
    </rPh>
    <rPh sb="2" eb="4">
      <t>シンコウ</t>
    </rPh>
    <rPh sb="4" eb="6">
      <t>キキン</t>
    </rPh>
    <phoneticPr fontId="5"/>
  </si>
  <si>
    <t>水道事業整備基金</t>
    <rPh sb="0" eb="2">
      <t>スイドウ</t>
    </rPh>
    <rPh sb="2" eb="4">
      <t>ジギョウ</t>
    </rPh>
    <rPh sb="4" eb="6">
      <t>セイビ</t>
    </rPh>
    <rPh sb="6" eb="8">
      <t>キキン</t>
    </rPh>
    <phoneticPr fontId="5"/>
  </si>
  <si>
    <t>-</t>
    <phoneticPr fontId="2"/>
  </si>
  <si>
    <t>文化体育施設建設基金</t>
    <rPh sb="0" eb="2">
      <t>ブンカ</t>
    </rPh>
    <rPh sb="2" eb="4">
      <t>タイイク</t>
    </rPh>
    <rPh sb="4" eb="6">
      <t>シセツ</t>
    </rPh>
    <rPh sb="6" eb="8">
      <t>ケンセツ</t>
    </rPh>
    <rPh sb="8" eb="10">
      <t>キキン</t>
    </rPh>
    <phoneticPr fontId="5"/>
  </si>
  <si>
    <t>公共施設総合管理基金</t>
    <rPh sb="0" eb="8">
      <t>コウキョウシセツソウゴウカンリ</t>
    </rPh>
    <rPh sb="8" eb="10">
      <t>キキン</t>
    </rPh>
    <phoneticPr fontId="5"/>
  </si>
  <si>
    <t>都市基盤整備基金</t>
    <rPh sb="0" eb="2">
      <t>トシ</t>
    </rPh>
    <rPh sb="2" eb="4">
      <t>キバン</t>
    </rPh>
    <rPh sb="4" eb="6">
      <t>セイビ</t>
    </rPh>
    <rPh sb="6" eb="8">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</si>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</sst>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48064</c:v>
                </c:pt>
                <c:pt idx="1">
                  <c:v>56662</c:v>
                </c:pt>
                <c:pt idx="2">
                  <c:v>60285</c:v>
                </c:pt>
                <c:pt idx="3">
                  <c:v>52714</c:v>
                </c:pt>
                <c:pt idx="4">
                  <c:v>46001</c:v>
                </c:pt>
              </c:numCache>
            </c:numRef>
          </c:val>
          <c:smooth val="0"/>
          <c:extLst>
            <c:ext xmlns:c16="http://schemas.microsoft.com/office/drawing/2014/chart" uri="{C3380CC4-5D6E-409C-BE32-E72D297353CC}">
              <c16:uniqueId val="{00000000-50B9-4C0D-A164-2D2E0DFCA8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36558</c:v>
                </c:pt>
                <c:pt idx="1">
                  <c:v>46426</c:v>
                </c:pt>
                <c:pt idx="2">
                  <c:v>59986</c:v>
                </c:pt>
                <c:pt idx="3">
                  <c:v>49009</c:v>
                </c:pt>
                <c:pt idx="4">
                  <c:v>67625</c:v>
                </c:pt>
              </c:numCache>
            </c:numRef>
          </c:val>
          <c:smooth val="0"/>
          <c:extLst>
            <c:ext xmlns:c16="http://schemas.microsoft.com/office/drawing/2014/chart" uri="{C3380CC4-5D6E-409C-BE32-E72D297353CC}">
              <c16:uniqueId val="{00000001-50B9-4C0D-A164-2D2E0DFCA88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1.84</c:v>
                </c:pt>
                <c:pt idx="1">
                  <c:v>7.86</c:v>
                </c:pt>
                <c:pt idx="2">
                  <c:v>5.24</c:v>
                </c:pt>
                <c:pt idx="3">
                  <c:v>5.04</c:v>
                </c:pt>
                <c:pt idx="4">
                  <c:v>0.77</c:v>
                </c:pt>
              </c:numCache>
            </c:numRef>
          </c:val>
          <c:extLst>
            <c:ext xmlns:c16="http://schemas.microsoft.com/office/drawing/2014/chart" uri="{C3380CC4-5D6E-409C-BE32-E72D297353CC}">
              <c16:uniqueId val="{00000000-22A9-46C2-BD53-2C5A618B01A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29.18</c:v>
                </c:pt>
                <c:pt idx="1">
                  <c:v>29.58</c:v>
                </c:pt>
                <c:pt idx="2">
                  <c:v>32.49</c:v>
                </c:pt>
                <c:pt idx="3">
                  <c:v>31.51</c:v>
                </c:pt>
                <c:pt idx="4">
                  <c:v>33.61</c:v>
                </c:pt>
              </c:numCache>
            </c:numRef>
          </c:val>
          <c:extLst>
            <c:ext xmlns:c16="http://schemas.microsoft.com/office/drawing/2014/chart" uri="{C3380CC4-5D6E-409C-BE32-E72D297353CC}">
              <c16:uniqueId val="{00000001-22A9-46C2-BD53-2C5A618B01A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-2.2400000000000002</c:v>
                </c:pt>
                <c:pt idx="1">
                  <c:v>7</c:v>
                </c:pt>
                <c:pt idx="2">
                  <c:v>2.13</c:v>
                </c:pt>
                <c:pt idx="3">
                  <c:v>-0.02</c:v>
                </c:pt>
                <c:pt idx="4">
                  <c:v>-3.35</c:v>
                </c:pt>
              </c:numCache>
            </c:numRef>
          </c:val>
          <c:smooth val="0"/>
          <c:extLst>
            <c:ext xmlns:c16="http://schemas.microsoft.com/office/drawing/2014/chart" uri="{C3380CC4-5D6E-409C-BE32-E72D297353CC}">
              <c16:uniqueId val="{00000002-22A9-46C2-BD53-2C5A618B01A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0-9748-475E-B5FE-94DF3E2387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748-475E-B5FE-94DF3E2387CF}"/>
            </c:ext>
          </c:extLst>
        </c:ser>
        <c:ser>
          <c:idx val="2"/>
          <c:order val="2"/>
          <c:tx>
            <c:strRef>
              <c:f>データシート!$A$29</c:f>
              <c:strCache>
                <c:ptCount val="1"/>
                <c:pt idx="0">
                  <c:v>ひがしひろしま墓園管理事業特別会計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748-475E-B5FE-94DF3E2387CF}"/>
            </c:ext>
          </c:extLst>
        </c:ser>
        <c:ser>
          <c:idx val="3"/>
          <c:order val="3"/>
          <c:tx>
            <c:strRef>
              <c:f>データシート!$A$30</c:f>
              <c:strCache>
                <c:ptCount val="1"/>
                <c:pt idx="0">
                  <c:v>八本松駅前土地区画整理事業特別会計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0.04</c:v>
                </c:pt>
                <c:pt idx="8">
                  <c:v>#N/A</c:v>
                </c:pt>
                <c:pt idx="9">
                  <c:v>0.02</c:v>
                </c:pt>
              </c:numCache>
            </c:numRef>
          </c:val>
          <c:extLst>
            <c:ext xmlns:c16="http://schemas.microsoft.com/office/drawing/2014/chart" uri="{C3380CC4-5D6E-409C-BE32-E72D297353CC}">
              <c16:uniqueId val="{00000003-9748-475E-B5FE-94DF3E2387C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0.05</c:v>
                </c:pt>
                <c:pt idx="4">
                  <c:v>#N/A</c:v>
                </c:pt>
                <c:pt idx="5">
                  <c:v>0.04</c:v>
                </c:pt>
                <c:pt idx="6">
                  <c:v>#N/A</c:v>
                </c:pt>
                <c:pt idx="7">
                  <c:v>0.04</c:v>
                </c:pt>
                <c:pt idx="8">
                  <c:v>#N/A</c:v>
                </c:pt>
                <c:pt idx="9">
                  <c:v>0.06</c:v>
                </c:pt>
              </c:numCache>
            </c:numRef>
          </c:val>
          <c:extLst>
            <c:ext xmlns:c16="http://schemas.microsoft.com/office/drawing/2014/chart" uri="{C3380CC4-5D6E-409C-BE32-E72D297353CC}">
              <c16:uniqueId val="{00000004-9748-475E-B5FE-94DF3E2387C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0.09</c:v>
                </c:pt>
                <c:pt idx="2">
                  <c:v>#N/A</c:v>
                </c:pt>
                <c:pt idx="3">
                  <c:v>0.05</c:v>
                </c:pt>
                <c:pt idx="4">
                  <c:v>#N/A</c:v>
                </c:pt>
                <c:pt idx="5">
                  <c:v>0.32</c:v>
                </c:pt>
                <c:pt idx="6">
                  <c:v>#N/A</c:v>
                </c:pt>
                <c:pt idx="7">
                  <c:v>0.27</c:v>
                </c:pt>
                <c:pt idx="8">
                  <c:v>#N/A</c:v>
                </c:pt>
                <c:pt idx="9">
                  <c:v>0.15</c:v>
                </c:pt>
              </c:numCache>
            </c:numRef>
          </c:val>
          <c:extLst>
            <c:ext xmlns:c16="http://schemas.microsoft.com/office/drawing/2014/chart" uri="{C3380CC4-5D6E-409C-BE32-E72D297353CC}">
              <c16:uniqueId val="{00000005-9748-475E-B5FE-94DF3E2387CF}"/>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1.84</c:v>
                </c:pt>
                <c:pt idx="2">
                  <c:v>#N/A</c:v>
                </c:pt>
                <c:pt idx="3">
                  <c:v>7.86</c:v>
                </c:pt>
                <c:pt idx="4">
                  <c:v>#N/A</c:v>
                </c:pt>
                <c:pt idx="5">
                  <c:v>5.23</c:v>
                </c:pt>
                <c:pt idx="6">
                  <c:v>#N/A</c:v>
                </c:pt>
                <c:pt idx="7">
                  <c:v>4.99</c:v>
                </c:pt>
                <c:pt idx="8">
                  <c:v>#N/A</c:v>
                </c:pt>
                <c:pt idx="9">
                  <c:v>0.74</c:v>
                </c:pt>
              </c:numCache>
            </c:numRef>
          </c:val>
          <c:extLst>
            <c:ext xmlns:c16="http://schemas.microsoft.com/office/drawing/2014/chart" uri="{C3380CC4-5D6E-409C-BE32-E72D297353CC}">
              <c16:uniqueId val="{00000006-9748-475E-B5FE-94DF3E2387CF}"/>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0.25</c:v>
                </c:pt>
                <c:pt idx="2">
                  <c:v>#N/A</c:v>
                </c:pt>
                <c:pt idx="3">
                  <c:v>0.06</c:v>
                </c:pt>
                <c:pt idx="4">
                  <c:v>#N/A</c:v>
                </c:pt>
                <c:pt idx="5">
                  <c:v>0.62</c:v>
                </c:pt>
                <c:pt idx="6">
                  <c:v>#N/A</c:v>
                </c:pt>
                <c:pt idx="7">
                  <c:v>0.39</c:v>
                </c:pt>
                <c:pt idx="8">
                  <c:v>#N/A</c:v>
                </c:pt>
                <c:pt idx="9">
                  <c:v>0.86</c:v>
                </c:pt>
              </c:numCache>
            </c:numRef>
          </c:val>
          <c:extLst>
            <c:ext xmlns:c16="http://schemas.microsoft.com/office/drawing/2014/chart" uri="{C3380CC4-5D6E-409C-BE32-E72D297353CC}">
              <c16:uniqueId val="{00000007-9748-475E-B5FE-94DF3E2387C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1.51</c:v>
                </c:pt>
                <c:pt idx="2">
                  <c:v>#N/A</c:v>
                </c:pt>
                <c:pt idx="3">
                  <c:v>1.46</c:v>
                </c:pt>
                <c:pt idx="4">
                  <c:v>#N/A</c:v>
                </c:pt>
                <c:pt idx="5">
                  <c:v>1.99</c:v>
                </c:pt>
                <c:pt idx="6">
                  <c:v>#N/A</c:v>
                </c:pt>
                <c:pt idx="7">
                  <c:v>3.07</c:v>
                </c:pt>
                <c:pt idx="8">
                  <c:v>#N/A</c:v>
                </c:pt>
                <c:pt idx="9">
                  <c:v>4.07</c:v>
                </c:pt>
              </c:numCache>
            </c:numRef>
          </c:val>
          <c:extLst>
            <c:ext xmlns:c16="http://schemas.microsoft.com/office/drawing/2014/chart" uri="{C3380CC4-5D6E-409C-BE32-E72D297353CC}">
              <c16:uniqueId val="{00000008-9748-475E-B5FE-94DF3E2387C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14.14</c:v>
                </c:pt>
                <c:pt idx="2">
                  <c:v>#N/A</c:v>
                </c:pt>
                <c:pt idx="3">
                  <c:v>14.62</c:v>
                </c:pt>
                <c:pt idx="4">
                  <c:v>#N/A</c:v>
                </c:pt>
                <c:pt idx="5">
                  <c:v>14.86</c:v>
                </c:pt>
                <c:pt idx="6">
                  <c:v>#N/A</c:v>
                </c:pt>
                <c:pt idx="7">
                  <c:v>14.78</c:v>
                </c:pt>
                <c:pt idx="8">
                  <c:v>#N/A</c:v>
                </c:pt>
                <c:pt idx="9">
                  <c:v>4.96</c:v>
                </c:pt>
              </c:numCache>
            </c:numRef>
          </c:val>
          <c:extLst>
            <c:ext xmlns:c16="http://schemas.microsoft.com/office/drawing/2014/chart" uri="{C3380CC4-5D6E-409C-BE32-E72D297353CC}">
              <c16:uniqueId val="{00000009-9748-475E-B5FE-94DF3E2387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9198</c:v>
                </c:pt>
                <c:pt idx="5">
                  <c:v>9346</c:v>
                </c:pt>
                <c:pt idx="8">
                  <c:v>9089</c:v>
                </c:pt>
                <c:pt idx="11">
                  <c:v>8857</c:v>
                </c:pt>
                <c:pt idx="14">
                  <c:v>8605</c:v>
                </c:pt>
              </c:numCache>
            </c:numRef>
          </c:val>
          <c:extLst>
            <c:ext xmlns:c16="http://schemas.microsoft.com/office/drawing/2014/chart" uri="{C3380CC4-5D6E-409C-BE32-E72D297353CC}">
              <c16:uniqueId val="{00000000-3487-47C5-9B4B-697DDA42A6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487-47C5-9B4B-697DDA42A6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4</c:v>
                </c:pt>
                <c:pt idx="6">
                  <c:v>110</c:v>
                </c:pt>
                <c:pt idx="9">
                  <c:v>73</c:v>
                </c:pt>
                <c:pt idx="12">
                  <c:v>72</c:v>
                </c:pt>
              </c:numCache>
            </c:numRef>
          </c:val>
          <c:extLst>
            <c:ext xmlns:c16="http://schemas.microsoft.com/office/drawing/2014/chart" uri="{C3380CC4-5D6E-409C-BE32-E72D297353CC}">
              <c16:uniqueId val="{00000002-3487-47C5-9B4B-697DDA42A6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282</c:v>
                </c:pt>
                <c:pt idx="3">
                  <c:v>268</c:v>
                </c:pt>
                <c:pt idx="6">
                  <c:v>206</c:v>
                </c:pt>
                <c:pt idx="9">
                  <c:v>146</c:v>
                </c:pt>
                <c:pt idx="12">
                  <c:v>130</c:v>
                </c:pt>
              </c:numCache>
            </c:numRef>
          </c:val>
          <c:extLst>
            <c:ext xmlns:c16="http://schemas.microsoft.com/office/drawing/2014/chart" uri="{C3380CC4-5D6E-409C-BE32-E72D297353CC}">
              <c16:uniqueId val="{00000003-3487-47C5-9B4B-697DDA42A6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676</c:v>
                </c:pt>
                <c:pt idx="3">
                  <c:v>585</c:v>
                </c:pt>
                <c:pt idx="6">
                  <c:v>481</c:v>
                </c:pt>
                <c:pt idx="9">
                  <c:v>466</c:v>
                </c:pt>
                <c:pt idx="12">
                  <c:v>448</c:v>
                </c:pt>
              </c:numCache>
            </c:numRef>
          </c:val>
          <c:extLst>
            <c:ext xmlns:c16="http://schemas.microsoft.com/office/drawing/2014/chart" uri="{C3380CC4-5D6E-409C-BE32-E72D297353CC}">
              <c16:uniqueId val="{00000004-3487-47C5-9B4B-697DDA42A6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87-47C5-9B4B-697DDA42A6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87-47C5-9B4B-697DDA42A6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8427</c:v>
                </c:pt>
                <c:pt idx="3">
                  <c:v>8861</c:v>
                </c:pt>
                <c:pt idx="6">
                  <c:v>8895</c:v>
                </c:pt>
                <c:pt idx="9">
                  <c:v>9125</c:v>
                </c:pt>
                <c:pt idx="12">
                  <c:v>9201</c:v>
                </c:pt>
              </c:numCache>
            </c:numRef>
          </c:val>
          <c:extLst>
            <c:ext xmlns:c16="http://schemas.microsoft.com/office/drawing/2014/chart" uri="{C3380CC4-5D6E-409C-BE32-E72D297353CC}">
              <c16:uniqueId val="{00000007-3487-47C5-9B4B-697DDA42A68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192</c:v>
                </c:pt>
                <c:pt idx="2">
                  <c:v>#N/A</c:v>
                </c:pt>
                <c:pt idx="3">
                  <c:v>#N/A</c:v>
                </c:pt>
                <c:pt idx="4">
                  <c:v>372</c:v>
                </c:pt>
                <c:pt idx="5">
                  <c:v>#N/A</c:v>
                </c:pt>
                <c:pt idx="6">
                  <c:v>#N/A</c:v>
                </c:pt>
                <c:pt idx="7">
                  <c:v>603</c:v>
                </c:pt>
                <c:pt idx="8">
                  <c:v>#N/A</c:v>
                </c:pt>
                <c:pt idx="9">
                  <c:v>#N/A</c:v>
                </c:pt>
                <c:pt idx="10">
                  <c:v>953</c:v>
                </c:pt>
                <c:pt idx="11">
                  <c:v>#N/A</c:v>
                </c:pt>
                <c:pt idx="12">
                  <c:v>#N/A</c:v>
                </c:pt>
                <c:pt idx="13">
                  <c:v>1246</c:v>
                </c:pt>
                <c:pt idx="14">
                  <c:v>#N/A</c:v>
                </c:pt>
              </c:numCache>
            </c:numRef>
          </c:val>
          <c:smooth val="0"/>
          <c:extLst>
            <c:ext xmlns:c16="http://schemas.microsoft.com/office/drawing/2014/chart" uri="{C3380CC4-5D6E-409C-BE32-E72D297353CC}">
              <c16:uniqueId val="{00000008-3487-47C5-9B4B-697DDA42A68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76483</c:v>
                </c:pt>
                <c:pt idx="5">
                  <c:v>73558</c:v>
                </c:pt>
                <c:pt idx="8">
                  <c:v>73390</c:v>
                </c:pt>
                <c:pt idx="11">
                  <c:v>77874</c:v>
                </c:pt>
                <c:pt idx="14">
                  <c:v>77392</c:v>
                </c:pt>
              </c:numCache>
            </c:numRef>
          </c:val>
          <c:extLst>
            <c:ext xmlns:c16="http://schemas.microsoft.com/office/drawing/2014/chart" uri="{C3380CC4-5D6E-409C-BE32-E72D297353CC}">
              <c16:uniqueId val="{00000000-9D87-47D8-8536-A233031DEE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10773</c:v>
                </c:pt>
                <c:pt idx="5">
                  <c:v>10010</c:v>
                </c:pt>
                <c:pt idx="8">
                  <c:v>8646</c:v>
                </c:pt>
                <c:pt idx="11">
                  <c:v>8006</c:v>
                </c:pt>
                <c:pt idx="14">
                  <c:v>9508</c:v>
                </c:pt>
              </c:numCache>
            </c:numRef>
          </c:val>
          <c:extLst>
            <c:ext xmlns:c16="http://schemas.microsoft.com/office/drawing/2014/chart" uri="{C3380CC4-5D6E-409C-BE32-E72D297353CC}">
              <c16:uniqueId val="{00000001-9D87-47D8-8536-A233031DEE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27884</c:v>
                </c:pt>
                <c:pt idx="5">
                  <c:v>28189</c:v>
                </c:pt>
                <c:pt idx="8">
                  <c:v>29608</c:v>
                </c:pt>
                <c:pt idx="11">
                  <c:v>32118</c:v>
                </c:pt>
                <c:pt idx="14">
                  <c:v>36995</c:v>
                </c:pt>
              </c:numCache>
            </c:numRef>
          </c:val>
          <c:extLst>
            <c:ext xmlns:c16="http://schemas.microsoft.com/office/drawing/2014/chart" uri="{C3380CC4-5D6E-409C-BE32-E72D297353CC}">
              <c16:uniqueId val="{00000002-9D87-47D8-8536-A233031DEE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87-47D8-8536-A233031DEE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87-47D8-8536-A233031DEE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1</c:v>
                </c:pt>
                <c:pt idx="9">
                  <c:v>137</c:v>
                </c:pt>
                <c:pt idx="12">
                  <c:v>63</c:v>
                </c:pt>
              </c:numCache>
            </c:numRef>
          </c:val>
          <c:extLst>
            <c:ext xmlns:c16="http://schemas.microsoft.com/office/drawing/2014/chart" uri="{C3380CC4-5D6E-409C-BE32-E72D297353CC}">
              <c16:uniqueId val="{00000005-9D87-47D8-8536-A233031DEE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9102</c:v>
                </c:pt>
                <c:pt idx="3">
                  <c:v>8922</c:v>
                </c:pt>
                <c:pt idx="6">
                  <c:v>9001</c:v>
                </c:pt>
                <c:pt idx="9">
                  <c:v>9013</c:v>
                </c:pt>
                <c:pt idx="12">
                  <c:v>9112</c:v>
                </c:pt>
              </c:numCache>
            </c:numRef>
          </c:val>
          <c:extLst>
            <c:ext xmlns:c16="http://schemas.microsoft.com/office/drawing/2014/chart" uri="{C3380CC4-5D6E-409C-BE32-E72D297353CC}">
              <c16:uniqueId val="{00000006-9D87-47D8-8536-A233031DEE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1136</c:v>
                </c:pt>
                <c:pt idx="3">
                  <c:v>2559</c:v>
                </c:pt>
                <c:pt idx="6">
                  <c:v>10995</c:v>
                </c:pt>
                <c:pt idx="9">
                  <c:v>14220</c:v>
                </c:pt>
                <c:pt idx="12">
                  <c:v>14132</c:v>
                </c:pt>
              </c:numCache>
            </c:numRef>
          </c:val>
          <c:extLst>
            <c:ext xmlns:c16="http://schemas.microsoft.com/office/drawing/2014/chart" uri="{C3380CC4-5D6E-409C-BE32-E72D297353CC}">
              <c16:uniqueId val="{00000007-9D87-47D8-8536-A233031DEE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10066</c:v>
                </c:pt>
                <c:pt idx="3">
                  <c:v>8578</c:v>
                </c:pt>
                <c:pt idx="6">
                  <c:v>6853</c:v>
                </c:pt>
                <c:pt idx="9">
                  <c:v>6161</c:v>
                </c:pt>
                <c:pt idx="12">
                  <c:v>6002</c:v>
                </c:pt>
              </c:numCache>
            </c:numRef>
          </c:val>
          <c:extLst>
            <c:ext xmlns:c16="http://schemas.microsoft.com/office/drawing/2014/chart" uri="{C3380CC4-5D6E-409C-BE32-E72D297353CC}">
              <c16:uniqueId val="{00000008-9D87-47D8-8536-A233031DEE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559</c:v>
                </c:pt>
                <c:pt idx="3">
                  <c:v>4080</c:v>
                </c:pt>
                <c:pt idx="6">
                  <c:v>1768</c:v>
                </c:pt>
                <c:pt idx="9">
                  <c:v>1453</c:v>
                </c:pt>
                <c:pt idx="12">
                  <c:v>1305</c:v>
                </c:pt>
              </c:numCache>
            </c:numRef>
          </c:val>
          <c:extLst>
            <c:ext xmlns:c16="http://schemas.microsoft.com/office/drawing/2014/chart" uri="{C3380CC4-5D6E-409C-BE32-E72D297353CC}">
              <c16:uniqueId val="{00000009-9D87-47D8-8536-A233031DEE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77132</c:v>
                </c:pt>
                <c:pt idx="3">
                  <c:v>74519</c:v>
                </c:pt>
                <c:pt idx="6">
                  <c:v>74894</c:v>
                </c:pt>
                <c:pt idx="9">
                  <c:v>75832</c:v>
                </c:pt>
                <c:pt idx="12">
                  <c:v>74680</c:v>
                </c:pt>
              </c:numCache>
            </c:numRef>
          </c:val>
          <c:extLst>
            <c:ext xmlns:c16="http://schemas.microsoft.com/office/drawing/2014/chart" uri="{C3380CC4-5D6E-409C-BE32-E72D297353CC}">
              <c16:uniqueId val="{0000000A-9D87-47D8-8536-A233031DEE1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D87-47D8-8536-A233031DEE1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15266</c:v>
                </c:pt>
                <c:pt idx="1">
                  <c:v>15274</c:v>
                </c:pt>
                <c:pt idx="2">
                  <c:v>15783</c:v>
                </c:pt>
              </c:numCache>
            </c:numRef>
          </c:val>
          <c:extLst>
            <c:ext xmlns:c16="http://schemas.microsoft.com/office/drawing/2014/chart" uri="{C3380CC4-5D6E-409C-BE32-E72D297353CC}">
              <c16:uniqueId val="{00000000-25CE-4329-900D-DC4D2B1819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2165</c:v>
                </c:pt>
                <c:pt idx="1">
                  <c:v>3080</c:v>
                </c:pt>
                <c:pt idx="2">
                  <c:v>2481</c:v>
                </c:pt>
              </c:numCache>
            </c:numRef>
          </c:val>
          <c:extLst>
            <c:ext xmlns:c16="http://schemas.microsoft.com/office/drawing/2014/chart" uri="{C3380CC4-5D6E-409C-BE32-E72D297353CC}">
              <c16:uniqueId val="{00000001-25CE-4329-900D-DC4D2B1819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10943</c:v>
                </c:pt>
                <c:pt idx="1">
                  <c:v>11973</c:v>
                </c:pt>
                <c:pt idx="2">
                  <c:v>16653</c:v>
                </c:pt>
              </c:numCache>
            </c:numRef>
          </c:val>
          <c:extLst>
            <c:ext xmlns:c16="http://schemas.microsoft.com/office/drawing/2014/chart" uri="{C3380CC4-5D6E-409C-BE32-E72D297353CC}">
              <c16:uniqueId val="{00000002-25CE-4329-900D-DC4D2B1819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実質公債費比率の分子は、前年度と比較して</a:t>
          </a:r>
          <a:r>
            <a:rPr kumimoji="1" lang="en-US" altLang="ja-JP" sz="1400">
              <a:latin typeface="ＭＳ ゴシック" pitchFamily="49" charset="-128"/>
              <a:ea typeface="ＭＳ ゴシック" pitchFamily="49" charset="-128"/>
            </a:rPr>
            <a:t>293</a:t>
          </a:r>
          <a:r>
            <a:rPr kumimoji="1" lang="ja-JP" altLang="en-US" sz="1400">
              <a:latin typeface="ＭＳ ゴシック" pitchFamily="49" charset="-128"/>
              <a:ea typeface="ＭＳ ゴシック" pitchFamily="49" charset="-128"/>
            </a:rPr>
            <a:t>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主な要因は、合併特例債・臨時財政対策債の残高減少により算入公債費等が減少したことと、災害復旧事業費・公共事業等債の増により元利償還金等が増加したことである。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利子負担が大きくなるため、満期一括償還地方債を発行していない。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地方債残高の減少により、引き続き充当可能財源等が将来負担額を上回っていることから、比率は算出されていない。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年度は、水道事業整備基金の積立て等による充当可能基金の増加により、充当可能財源等が増加している。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今後も、将来世代に大きな負担を残さないよう、地方債の発行を適切に抑制するとともに、交付税算入措置のある地方債の発行を優先するなど、財政の健全化に努める。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広島県東広島市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借入金元金償還金に充てるたの減債基金の取崩し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億円、八本松駅前土地区画整理事業や交通結節点整備事業に充てるため都市基盤整備基金の取崩し約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億円を行ったものの、水道事業整備基金の設置による積立て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億円、前年度決算剰余金の確定に伴う公共施設総合管理基金への積立て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億円及び財政調整基金への積立て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億円を行ったこと等により、全体としては約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財政調整基金を一定程度確保しながら、その他特定目的基金については、積極的に活用していく。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・地域振興基金：過疎地域自立促進特別事業として発行した過疎対策事業債やふるさと寄附金等を積み立て、地域振興に要する資金に充てるもの。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・水道事業整備基金：水道施設の建設改良及びその企業債の償還に要する経費の財源に充てるもの。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・公共施設総合管理基金：建築物である公共施設の整備、建替え及び修繕に要する経費の財源に充てるもの。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・都市基盤整備基金：公共交通網、区画整理、環境施設等の都市基盤の整備に要する資金に充てるもの。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・文化体育施設建設基金：文化体育施設の建設に要する資金に充てるもの。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・水道事業整備基金：将来的な水道施設の建設改良及びその企業債の償還に要する経費の負担に備えるため、令和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年度に基金を設置し積み立てたことによる増加。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・都市基盤整備基金：八本松駅前土地区画整理事業や交通結節点整備事業に充てるため約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億円を取り崩したこと等による減少。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過疎対策事業債により積み立てた部分については、過疎計画に基づき取り崩し、事業費に充てることとしているほか、ふるさと寄附金により積み立てたものについては、積み立てた翌年度に寄附の趣旨に応じて取り崩し、事業費に充てることとしている。また、合併特例事業債により積み立てたものについては、利子相当額を取り崩し、事業費に充て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・公共施設総合管理基金：増大している公共施設の整備、建替え及び修繕に要する経費に充てることとしている。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億円積み立てたこと等により増加した。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財政調整基金を一定程度確保するため、財政状況や執行状況を勘案しながら、決算剰余金の積立等を判断する。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借入金元金償還金に充てるため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災害復旧事業債の償還額が増加していくこと等の今後の公債費負担の推移及び財政調整基金の残高を考慮しながら取り崩していく。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190,353
182,295
635.15
104,379,466
101,481,145
361,518
46,961,246
74,495,589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算出の分母となる基準財政需要額は、臨時財政対策債振替相当額の減により前年度と比較して増となった。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また、分子となる基準財政収入額は、固定資産税（償却資産）等の増により前年度と比較して増となった。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分子の増が分母の増を上回り、単年度では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か年平均では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24342</xdr:rowOff>
    </xdr:to>
    <xdr:cxnSp macro="">
      <xdr:nvCxnSpPr>
        <xdr:cNvPr id="64" name="直線コネクタ 63"/>
        <xdr:cNvCxnSpPr/>
      </xdr:nvCxnSpPr>
      <xdr:spPr>
        <a:xfrm flipV="1">
          <a:off x="4953000" y="61002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167869</xdr:rowOff>
    </xdr:from>
    <xdr:ext cx="762000" cy="259045"/>
    <xdr:sp macro="" textlink="">
      <xdr:nvSpPr>
        <xdr:cNvPr id="65"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24342</xdr:rowOff>
    </xdr:from>
    <xdr:to>
      <xdr:col>24</xdr:col>
      <xdr:colOff>12700</xdr:colOff>
      <xdr:row>44</xdr:row>
      <xdr:rowOff>24342</xdr:rowOff>
    </xdr:to>
    <xdr:cxnSp macro="">
      <xdr:nvCxnSpPr>
        <xdr:cNvPr id="66" name="直線コネクタ 65"/>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26458</xdr:rowOff>
    </xdr:to>
    <xdr:cxnSp macro="">
      <xdr:nvCxnSpPr>
        <xdr:cNvPr id="69" name="直線コネクタ 68"/>
        <xdr:cNvCxnSpPr/>
      </xdr:nvCxnSpPr>
      <xdr:spPr>
        <a:xfrm flipV="1">
          <a:off x="4114800" y="68643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8060</xdr:rowOff>
    </xdr:from>
    <xdr:ext cx="762000" cy="259045"/>
    <xdr:sp macro="" textlink="">
      <xdr:nvSpPr>
        <xdr:cNvPr id="70"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71" name="フローチャート: 判断 70"/>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46567</xdr:rowOff>
    </xdr:to>
    <xdr:cxnSp macro="">
      <xdr:nvCxnSpPr>
        <xdr:cNvPr id="72" name="直線コネクタ 71"/>
        <xdr:cNvCxnSpPr/>
      </xdr:nvCxnSpPr>
      <xdr:spPr>
        <a:xfrm flipV="1">
          <a:off x="3225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15875</xdr:rowOff>
    </xdr:from>
    <xdr:to>
      <xdr:col>19</xdr:col>
      <xdr:colOff>184150</xdr:colOff>
      <xdr:row>40</xdr:row>
      <xdr:rowOff>117475</xdr:rowOff>
    </xdr:to>
    <xdr:sp macro="" textlink="">
      <xdr:nvSpPr>
        <xdr:cNvPr id="73" name="フローチャート: 判断 72"/>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102252</xdr:rowOff>
    </xdr:from>
    <xdr:ext cx="736600" cy="259045"/>
    <xdr:sp macro="" textlink="">
      <xdr:nvSpPr>
        <xdr:cNvPr id="74" name="テキスト ボックス 73"/>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66675</xdr:rowOff>
    </xdr:to>
    <xdr:cxnSp macro="">
      <xdr:nvCxnSpPr>
        <xdr:cNvPr id="75" name="直線コネクタ 74"/>
        <xdr:cNvCxnSpPr/>
      </xdr:nvCxnSpPr>
      <xdr:spPr>
        <a:xfrm flipV="1">
          <a:off x="2336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106892</xdr:rowOff>
    </xdr:from>
    <xdr:to>
      <xdr:col>15</xdr:col>
      <xdr:colOff>133350</xdr:colOff>
      <xdr:row>40</xdr:row>
      <xdr:rowOff>37042</xdr:rowOff>
    </xdr:to>
    <xdr:sp macro="" textlink="">
      <xdr:nvSpPr>
        <xdr:cNvPr id="76" name="フローチャート: 判断 75"/>
        <xdr:cNvSpPr/>
      </xdr:nvSpPr>
      <xdr:spPr>
        <a:xfrm>
          <a:off x="3175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77" name="テキスト ボックス 76"/>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66675</xdr:rowOff>
    </xdr:from>
    <xdr:to>
      <xdr:col>11</xdr:col>
      <xdr:colOff>31750</xdr:colOff>
      <xdr:row>40</xdr:row>
      <xdr:rowOff>66675</xdr:rowOff>
    </xdr:to>
    <xdr:cxnSp macro="">
      <xdr:nvCxnSpPr>
        <xdr:cNvPr id="78" name="直線コネクタ 77"/>
        <xdr:cNvCxnSpPr/>
      </xdr:nvCxnSpPr>
      <xdr:spPr>
        <a:xfrm>
          <a:off x="1447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167217</xdr:rowOff>
    </xdr:from>
    <xdr:to>
      <xdr:col>11</xdr:col>
      <xdr:colOff>82550</xdr:colOff>
      <xdr:row>40</xdr:row>
      <xdr:rowOff>97367</xdr:rowOff>
    </xdr:to>
    <xdr:sp macro="" textlink="">
      <xdr:nvSpPr>
        <xdr:cNvPr id="79" name="フローチャート: 判断 78"/>
        <xdr:cNvSpPr/>
      </xdr:nvSpPr>
      <xdr:spPr>
        <a:xfrm>
          <a:off x="2286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80" name="テキスト ボックス 79"/>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82144</xdr:rowOff>
    </xdr:from>
    <xdr:ext cx="762000" cy="259045"/>
    <xdr:sp macro="" textlink="">
      <xdr:nvSpPr>
        <xdr:cNvPr id="93" name="テキスト ボックス 92"/>
        <xdr:cNvSpPr txBox="1"/>
      </xdr:nvSpPr>
      <xdr:spPr>
        <a:xfrm>
          <a:off x="2844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102252</xdr:rowOff>
    </xdr:from>
    <xdr:ext cx="762000" cy="259045"/>
    <xdr:sp macro="" textlink="">
      <xdr:nvSpPr>
        <xdr:cNvPr id="95" name="テキスト ボックス 94"/>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97" name="テキスト ボックス 96"/>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算出の分母となる経常一般財源は、地方交付税及び臨時財政対策債等の大幅減により前年度と比較して減となった。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また、分子となる経常経費充当一般財源は、物件費や扶助費等の増により前年度と比較して増となった。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67</xdr:row>
      <xdr:rowOff>147574</xdr:rowOff>
    </xdr:to>
    <xdr:cxnSp macro="">
      <xdr:nvCxnSpPr>
        <xdr:cNvPr id="125" name="直線コネクタ 124"/>
        <xdr:cNvCxnSpPr/>
      </xdr:nvCxnSpPr>
      <xdr:spPr>
        <a:xfrm flipV="1">
          <a:off x="4953000" y="1010970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65</xdr:row>
      <xdr:rowOff>123698</xdr:rowOff>
    </xdr:to>
    <xdr:cxnSp macro="">
      <xdr:nvCxnSpPr>
        <xdr:cNvPr id="130" name="直線コネクタ 129"/>
        <xdr:cNvCxnSpPr/>
      </xdr:nvCxnSpPr>
      <xdr:spPr>
        <a:xfrm>
          <a:off x="4114800" y="10553700"/>
          <a:ext cx="838200" cy="71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1"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2" name="フローチャート: 判断 131"/>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63</xdr:row>
      <xdr:rowOff>70866</xdr:rowOff>
    </xdr:to>
    <xdr:cxnSp macro="">
      <xdr:nvCxnSpPr>
        <xdr:cNvPr id="133" name="直線コネクタ 132"/>
        <xdr:cNvCxnSpPr/>
      </xdr:nvCxnSpPr>
      <xdr:spPr>
        <a:xfrm flipV="1">
          <a:off x="3225800" y="10553700"/>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112014</xdr:rowOff>
    </xdr:from>
    <xdr:to>
      <xdr:col>19</xdr:col>
      <xdr:colOff>184150</xdr:colOff>
      <xdr:row>62</xdr:row>
      <xdr:rowOff>42164</xdr:rowOff>
    </xdr:to>
    <xdr:sp macro="" textlink="">
      <xdr:nvSpPr>
        <xdr:cNvPr id="134" name="フローチャート: 判断 133"/>
        <xdr:cNvSpPr/>
      </xdr:nvSpPr>
      <xdr:spPr>
        <a:xfrm>
          <a:off x="40640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26941</xdr:rowOff>
    </xdr:from>
    <xdr:ext cx="736600" cy="259045"/>
    <xdr:sp macro="" textlink="">
      <xdr:nvSpPr>
        <xdr:cNvPr id="135" name="テキスト ボックス 134"/>
        <xdr:cNvSpPr txBox="1"/>
      </xdr:nvSpPr>
      <xdr:spPr>
        <a:xfrm>
          <a:off x="3733800" y="1065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70866</xdr:rowOff>
    </xdr:from>
    <xdr:to>
      <xdr:col>15</xdr:col>
      <xdr:colOff>82550</xdr:colOff>
      <xdr:row>65</xdr:row>
      <xdr:rowOff>7874</xdr:rowOff>
    </xdr:to>
    <xdr:cxnSp macro="">
      <xdr:nvCxnSpPr>
        <xdr:cNvPr id="136" name="直線コネクタ 135"/>
        <xdr:cNvCxnSpPr/>
      </xdr:nvCxnSpPr>
      <xdr:spPr>
        <a:xfrm flipV="1">
          <a:off x="2336800" y="10872216"/>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97282</xdr:rowOff>
    </xdr:from>
    <xdr:to>
      <xdr:col>15</xdr:col>
      <xdr:colOff>133350</xdr:colOff>
      <xdr:row>64</xdr:row>
      <xdr:rowOff>27432</xdr:rowOff>
    </xdr:to>
    <xdr:sp macro="" textlink="">
      <xdr:nvSpPr>
        <xdr:cNvPr id="137" name="フローチャート: 判断 136"/>
        <xdr:cNvSpPr/>
      </xdr:nvSpPr>
      <xdr:spPr>
        <a:xfrm>
          <a:off x="31750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12209</xdr:rowOff>
    </xdr:from>
    <xdr:ext cx="762000" cy="259045"/>
    <xdr:sp macro="" textlink="">
      <xdr:nvSpPr>
        <xdr:cNvPr id="138" name="テキスト ボックス 137"/>
        <xdr:cNvSpPr txBox="1"/>
      </xdr:nvSpPr>
      <xdr:spPr>
        <a:xfrm>
          <a:off x="2844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3302</xdr:rowOff>
    </xdr:from>
    <xdr:to>
      <xdr:col>11</xdr:col>
      <xdr:colOff>31750</xdr:colOff>
      <xdr:row>65</xdr:row>
      <xdr:rowOff>7874</xdr:rowOff>
    </xdr:to>
    <xdr:cxnSp macro="">
      <xdr:nvCxnSpPr>
        <xdr:cNvPr id="139" name="直線コネクタ 138"/>
        <xdr:cNvCxnSpPr/>
      </xdr:nvCxnSpPr>
      <xdr:spPr>
        <a:xfrm>
          <a:off x="1447800" y="10804652"/>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0" name="フローチャート: 判断 139"/>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1" name="テキスト ボックス 140"/>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2" name="フローチャート: 判断 141"/>
        <xdr:cNvSpPr/>
      </xdr:nvSpPr>
      <xdr:spPr>
        <a:xfrm>
          <a:off x="1397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164355</xdr:rowOff>
    </xdr:from>
    <xdr:ext cx="762000" cy="259045"/>
    <xdr:sp macro="" textlink="">
      <xdr:nvSpPr>
        <xdr:cNvPr id="143" name="テキスト ボックス 142"/>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72898</xdr:rowOff>
    </xdr:from>
    <xdr:to>
      <xdr:col>23</xdr:col>
      <xdr:colOff>184150</xdr:colOff>
      <xdr:row>66</xdr:row>
      <xdr:rowOff>3048</xdr:rowOff>
    </xdr:to>
    <xdr:sp macro="" textlink="">
      <xdr:nvSpPr>
        <xdr:cNvPr id="149" name="楕円 148"/>
        <xdr:cNvSpPr/>
      </xdr:nvSpPr>
      <xdr:spPr>
        <a:xfrm>
          <a:off x="49022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44975</xdr:rowOff>
    </xdr:from>
    <xdr:ext cx="762000" cy="259045"/>
    <xdr:sp macro="" textlink="">
      <xdr:nvSpPr>
        <xdr:cNvPr id="150" name="財政構造の弾力性該当値テキスト"/>
        <xdr:cNvSpPr txBox="1"/>
      </xdr:nvSpPr>
      <xdr:spPr>
        <a:xfrm>
          <a:off x="5041900" y="1118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51" name="楕円 150"/>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52" name="テキスト ボックス 151"/>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20066</xdr:rowOff>
    </xdr:from>
    <xdr:to>
      <xdr:col>15</xdr:col>
      <xdr:colOff>133350</xdr:colOff>
      <xdr:row>63</xdr:row>
      <xdr:rowOff>121666</xdr:rowOff>
    </xdr:to>
    <xdr:sp macro="" textlink="">
      <xdr:nvSpPr>
        <xdr:cNvPr id="153" name="楕円 152"/>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131843</xdr:rowOff>
    </xdr:from>
    <xdr:ext cx="762000" cy="259045"/>
    <xdr:sp macro="" textlink="">
      <xdr:nvSpPr>
        <xdr:cNvPr id="154" name="テキスト ボックス 153"/>
        <xdr:cNvSpPr txBox="1"/>
      </xdr:nvSpPr>
      <xdr:spPr>
        <a:xfrm>
          <a:off x="2844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128524</xdr:rowOff>
    </xdr:from>
    <xdr:to>
      <xdr:col>11</xdr:col>
      <xdr:colOff>82550</xdr:colOff>
      <xdr:row>65</xdr:row>
      <xdr:rowOff>58674</xdr:rowOff>
    </xdr:to>
    <xdr:sp macro="" textlink="">
      <xdr:nvSpPr>
        <xdr:cNvPr id="155" name="楕円 154"/>
        <xdr:cNvSpPr/>
      </xdr:nvSpPr>
      <xdr:spPr>
        <a:xfrm>
          <a:off x="2286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43451</xdr:rowOff>
    </xdr:from>
    <xdr:ext cx="762000" cy="259045"/>
    <xdr:sp macro="" textlink="">
      <xdr:nvSpPr>
        <xdr:cNvPr id="156" name="テキスト ボックス 155"/>
        <xdr:cNvSpPr txBox="1"/>
      </xdr:nvSpPr>
      <xdr:spPr>
        <a:xfrm>
          <a:off x="1955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123952</xdr:rowOff>
    </xdr:from>
    <xdr:to>
      <xdr:col>7</xdr:col>
      <xdr:colOff>31750</xdr:colOff>
      <xdr:row>63</xdr:row>
      <xdr:rowOff>54102</xdr:rowOff>
    </xdr:to>
    <xdr:sp macro="" textlink="">
      <xdr:nvSpPr>
        <xdr:cNvPr id="157" name="楕円 156"/>
        <xdr:cNvSpPr/>
      </xdr:nvSpPr>
      <xdr:spPr>
        <a:xfrm>
          <a:off x="1397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64279</xdr:rowOff>
    </xdr:from>
    <xdr:ext cx="762000" cy="259045"/>
    <xdr:sp macro="" textlink="">
      <xdr:nvSpPr>
        <xdr:cNvPr id="158" name="テキスト ボックス 157"/>
        <xdr:cNvSpPr txBox="1"/>
      </xdr:nvSpPr>
      <xdr:spPr>
        <a:xfrm>
          <a:off x="1066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[162,715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近隣市町から常備消防業務を受託していることが、類似団体の平均を上回っている主な要因となっている。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施設の管理及び維持補修にかかる物件費の増や、定年延長や水道企業団への移行に伴う人件費の増が見込まれるため、公共施設等総合管理計画に基づいた効率的な運営を行うとともに、職員数の適正化を図り、より一層の経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108945</xdr:rowOff>
    </xdr:from>
    <xdr:to>
      <xdr:col>23</xdr:col>
      <xdr:colOff>133350</xdr:colOff>
      <xdr:row>88</xdr:row>
      <xdr:rowOff>52322</xdr:rowOff>
    </xdr:to>
    <xdr:cxnSp macro="">
      <xdr:nvCxnSpPr>
        <xdr:cNvPr id="188" name="直線コネクタ 187"/>
        <xdr:cNvCxnSpPr/>
      </xdr:nvCxnSpPr>
      <xdr:spPr>
        <a:xfrm flipV="1">
          <a:off x="4953000" y="14167845"/>
          <a:ext cx="0" cy="972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24399</xdr:rowOff>
    </xdr:from>
    <xdr:ext cx="762000" cy="259045"/>
    <xdr:sp macro="" textlink="">
      <xdr:nvSpPr>
        <xdr:cNvPr id="189" name="人件費・物件費等の状況最小値テキスト"/>
        <xdr:cNvSpPr txBox="1"/>
      </xdr:nvSpPr>
      <xdr:spPr>
        <a:xfrm>
          <a:off x="5041900" y="1511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52322</xdr:rowOff>
    </xdr:from>
    <xdr:to>
      <xdr:col>24</xdr:col>
      <xdr:colOff>12700</xdr:colOff>
      <xdr:row>88</xdr:row>
      <xdr:rowOff>52322</xdr:rowOff>
    </xdr:to>
    <xdr:cxnSp macro="">
      <xdr:nvCxnSpPr>
        <xdr:cNvPr id="190" name="直線コネクタ 189"/>
        <xdr:cNvCxnSpPr/>
      </xdr:nvCxnSpPr>
      <xdr:spPr>
        <a:xfrm>
          <a:off x="4864100" y="1513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23872</xdr:rowOff>
    </xdr:from>
    <xdr:ext cx="762000" cy="259045"/>
    <xdr:sp macro="" textlink="">
      <xdr:nvSpPr>
        <xdr:cNvPr id="191" name="人件費・物件費等の状況最大値テキスト"/>
        <xdr:cNvSpPr txBox="1"/>
      </xdr:nvSpPr>
      <xdr:spPr>
        <a:xfrm>
          <a:off x="5041900" y="1391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108945</xdr:rowOff>
    </xdr:from>
    <xdr:to>
      <xdr:col>24</xdr:col>
      <xdr:colOff>12700</xdr:colOff>
      <xdr:row>82</xdr:row>
      <xdr:rowOff>108945</xdr:rowOff>
    </xdr:to>
    <xdr:cxnSp macro="">
      <xdr:nvCxnSpPr>
        <xdr:cNvPr id="192" name="直線コネクタ 191"/>
        <xdr:cNvCxnSpPr/>
      </xdr:nvCxnSpPr>
      <xdr:spPr>
        <a:xfrm>
          <a:off x="4864100" y="1416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165886</xdr:rowOff>
    </xdr:from>
    <xdr:to>
      <xdr:col>23</xdr:col>
      <xdr:colOff>133350</xdr:colOff>
      <xdr:row>87</xdr:row>
      <xdr:rowOff>145611</xdr:rowOff>
    </xdr:to>
    <xdr:cxnSp macro="">
      <xdr:nvCxnSpPr>
        <xdr:cNvPr id="193" name="直線コネクタ 192"/>
        <xdr:cNvCxnSpPr/>
      </xdr:nvCxnSpPr>
      <xdr:spPr>
        <a:xfrm>
          <a:off x="4114800" y="14910586"/>
          <a:ext cx="838200" cy="15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167862</xdr:rowOff>
    </xdr:from>
    <xdr:ext cx="762000" cy="259045"/>
    <xdr:sp macro="" textlink="">
      <xdr:nvSpPr>
        <xdr:cNvPr id="194" name="人件費・物件費等の状況平均値テキスト"/>
        <xdr:cNvSpPr txBox="1"/>
      </xdr:nvSpPr>
      <xdr:spPr>
        <a:xfrm>
          <a:off x="5041900" y="1439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151335</xdr:rowOff>
    </xdr:from>
    <xdr:to>
      <xdr:col>23</xdr:col>
      <xdr:colOff>184150</xdr:colOff>
      <xdr:row>85</xdr:row>
      <xdr:rowOff>81485</xdr:rowOff>
    </xdr:to>
    <xdr:sp macro="" textlink="">
      <xdr:nvSpPr>
        <xdr:cNvPr id="195" name="フローチャート: 判断 194"/>
        <xdr:cNvSpPr/>
      </xdr:nvSpPr>
      <xdr:spPr>
        <a:xfrm>
          <a:off x="4902200" y="1455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47817</xdr:rowOff>
    </xdr:from>
    <xdr:to>
      <xdr:col>19</xdr:col>
      <xdr:colOff>133350</xdr:colOff>
      <xdr:row>86</xdr:row>
      <xdr:rowOff>165886</xdr:rowOff>
    </xdr:to>
    <xdr:cxnSp macro="">
      <xdr:nvCxnSpPr>
        <xdr:cNvPr id="196" name="直線コネクタ 195"/>
        <xdr:cNvCxnSpPr/>
      </xdr:nvCxnSpPr>
      <xdr:spPr>
        <a:xfrm>
          <a:off x="3225800" y="14621067"/>
          <a:ext cx="889000" cy="28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82322</xdr:rowOff>
    </xdr:from>
    <xdr:to>
      <xdr:col>19</xdr:col>
      <xdr:colOff>184150</xdr:colOff>
      <xdr:row>85</xdr:row>
      <xdr:rowOff>12472</xdr:rowOff>
    </xdr:to>
    <xdr:sp macro="" textlink="">
      <xdr:nvSpPr>
        <xdr:cNvPr id="197" name="フローチャート: 判断 196"/>
        <xdr:cNvSpPr/>
      </xdr:nvSpPr>
      <xdr:spPr>
        <a:xfrm>
          <a:off x="4064000" y="1448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22649</xdr:rowOff>
    </xdr:from>
    <xdr:ext cx="736600" cy="259045"/>
    <xdr:sp macro="" textlink="">
      <xdr:nvSpPr>
        <xdr:cNvPr id="198" name="テキスト ボックス 197"/>
        <xdr:cNvSpPr txBox="1"/>
      </xdr:nvSpPr>
      <xdr:spPr>
        <a:xfrm>
          <a:off x="3733800" y="14252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126909</xdr:rowOff>
    </xdr:from>
    <xdr:to>
      <xdr:col>15</xdr:col>
      <xdr:colOff>82550</xdr:colOff>
      <xdr:row>85</xdr:row>
      <xdr:rowOff>47817</xdr:rowOff>
    </xdr:to>
    <xdr:cxnSp macro="">
      <xdr:nvCxnSpPr>
        <xdr:cNvPr id="199" name="直線コネクタ 198"/>
        <xdr:cNvCxnSpPr/>
      </xdr:nvCxnSpPr>
      <xdr:spPr>
        <a:xfrm>
          <a:off x="2336800" y="14528709"/>
          <a:ext cx="889000" cy="9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41890</xdr:rowOff>
    </xdr:from>
    <xdr:to>
      <xdr:col>15</xdr:col>
      <xdr:colOff>133350</xdr:colOff>
      <xdr:row>83</xdr:row>
      <xdr:rowOff>143490</xdr:rowOff>
    </xdr:to>
    <xdr:sp macro="" textlink="">
      <xdr:nvSpPr>
        <xdr:cNvPr id="200" name="フローチャート: 判断 199"/>
        <xdr:cNvSpPr/>
      </xdr:nvSpPr>
      <xdr:spPr>
        <a:xfrm>
          <a:off x="3175000" y="1427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153667</xdr:rowOff>
    </xdr:from>
    <xdr:ext cx="762000" cy="259045"/>
    <xdr:sp macro="" textlink="">
      <xdr:nvSpPr>
        <xdr:cNvPr id="201" name="テキスト ボックス 200"/>
        <xdr:cNvSpPr txBox="1"/>
      </xdr:nvSpPr>
      <xdr:spPr>
        <a:xfrm>
          <a:off x="2844800" y="1404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114528</xdr:rowOff>
    </xdr:from>
    <xdr:to>
      <xdr:col>11</xdr:col>
      <xdr:colOff>31750</xdr:colOff>
      <xdr:row>84</xdr:row>
      <xdr:rowOff>126909</xdr:rowOff>
    </xdr:to>
    <xdr:cxnSp macro="">
      <xdr:nvCxnSpPr>
        <xdr:cNvPr id="202" name="直線コネクタ 201"/>
        <xdr:cNvCxnSpPr/>
      </xdr:nvCxnSpPr>
      <xdr:spPr>
        <a:xfrm>
          <a:off x="1447800" y="14344878"/>
          <a:ext cx="889000" cy="18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27580</xdr:rowOff>
    </xdr:from>
    <xdr:to>
      <xdr:col>11</xdr:col>
      <xdr:colOff>82550</xdr:colOff>
      <xdr:row>82</xdr:row>
      <xdr:rowOff>129180</xdr:rowOff>
    </xdr:to>
    <xdr:sp macro="" textlink="">
      <xdr:nvSpPr>
        <xdr:cNvPr id="203" name="フローチャート: 判断 202"/>
        <xdr:cNvSpPr/>
      </xdr:nvSpPr>
      <xdr:spPr>
        <a:xfrm>
          <a:off x="2286000" y="140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139357</xdr:rowOff>
    </xdr:from>
    <xdr:ext cx="762000" cy="259045"/>
    <xdr:sp macro="" textlink="">
      <xdr:nvSpPr>
        <xdr:cNvPr id="204" name="テキスト ボックス 203"/>
        <xdr:cNvSpPr txBox="1"/>
      </xdr:nvSpPr>
      <xdr:spPr>
        <a:xfrm>
          <a:off x="1955800" y="138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101967</xdr:rowOff>
    </xdr:from>
    <xdr:to>
      <xdr:col>7</xdr:col>
      <xdr:colOff>31750</xdr:colOff>
      <xdr:row>82</xdr:row>
      <xdr:rowOff>32117</xdr:rowOff>
    </xdr:to>
    <xdr:sp macro="" textlink="">
      <xdr:nvSpPr>
        <xdr:cNvPr id="205" name="フローチャート: 判断 204"/>
        <xdr:cNvSpPr/>
      </xdr:nvSpPr>
      <xdr:spPr>
        <a:xfrm>
          <a:off x="1397000" y="1398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42294</xdr:rowOff>
    </xdr:from>
    <xdr:ext cx="762000" cy="259045"/>
    <xdr:sp macro="" textlink="">
      <xdr:nvSpPr>
        <xdr:cNvPr id="206" name="テキスト ボックス 205"/>
        <xdr:cNvSpPr txBox="1"/>
      </xdr:nvSpPr>
      <xdr:spPr>
        <a:xfrm>
          <a:off x="1066800" y="1375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94811</xdr:rowOff>
    </xdr:from>
    <xdr:to>
      <xdr:col>23</xdr:col>
      <xdr:colOff>184150</xdr:colOff>
      <xdr:row>88</xdr:row>
      <xdr:rowOff>24961</xdr:rowOff>
    </xdr:to>
    <xdr:sp macro="" textlink="">
      <xdr:nvSpPr>
        <xdr:cNvPr id="212" name="楕円 211"/>
        <xdr:cNvSpPr/>
      </xdr:nvSpPr>
      <xdr:spPr>
        <a:xfrm>
          <a:off x="4902200" y="1501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162138</xdr:rowOff>
    </xdr:from>
    <xdr:ext cx="762000" cy="259045"/>
    <xdr:sp macro="" textlink="">
      <xdr:nvSpPr>
        <xdr:cNvPr id="213" name="人件費・物件費等の状況該当値テキスト"/>
        <xdr:cNvSpPr txBox="1"/>
      </xdr:nvSpPr>
      <xdr:spPr>
        <a:xfrm>
          <a:off x="5041900" y="1490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115086</xdr:rowOff>
    </xdr:from>
    <xdr:to>
      <xdr:col>19</xdr:col>
      <xdr:colOff>184150</xdr:colOff>
      <xdr:row>87</xdr:row>
      <xdr:rowOff>45236</xdr:rowOff>
    </xdr:to>
    <xdr:sp macro="" textlink="">
      <xdr:nvSpPr>
        <xdr:cNvPr id="214" name="楕円 213"/>
        <xdr:cNvSpPr/>
      </xdr:nvSpPr>
      <xdr:spPr>
        <a:xfrm>
          <a:off x="4064000" y="1485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30013</xdr:rowOff>
    </xdr:from>
    <xdr:ext cx="736600" cy="259045"/>
    <xdr:sp macro="" textlink="">
      <xdr:nvSpPr>
        <xdr:cNvPr id="215" name="テキスト ボックス 214"/>
        <xdr:cNvSpPr txBox="1"/>
      </xdr:nvSpPr>
      <xdr:spPr>
        <a:xfrm>
          <a:off x="3733800" y="1494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168467</xdr:rowOff>
    </xdr:from>
    <xdr:to>
      <xdr:col>15</xdr:col>
      <xdr:colOff>133350</xdr:colOff>
      <xdr:row>85</xdr:row>
      <xdr:rowOff>98617</xdr:rowOff>
    </xdr:to>
    <xdr:sp macro="" textlink="">
      <xdr:nvSpPr>
        <xdr:cNvPr id="216" name="楕円 215"/>
        <xdr:cNvSpPr/>
      </xdr:nvSpPr>
      <xdr:spPr>
        <a:xfrm>
          <a:off x="3175000" y="1457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83394</xdr:rowOff>
    </xdr:from>
    <xdr:ext cx="762000" cy="259045"/>
    <xdr:sp macro="" textlink="">
      <xdr:nvSpPr>
        <xdr:cNvPr id="217" name="テキスト ボックス 216"/>
        <xdr:cNvSpPr txBox="1"/>
      </xdr:nvSpPr>
      <xdr:spPr>
        <a:xfrm>
          <a:off x="2844800" y="14656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76109</xdr:rowOff>
    </xdr:from>
    <xdr:to>
      <xdr:col>11</xdr:col>
      <xdr:colOff>82550</xdr:colOff>
      <xdr:row>85</xdr:row>
      <xdr:rowOff>6259</xdr:rowOff>
    </xdr:to>
    <xdr:sp macro="" textlink="">
      <xdr:nvSpPr>
        <xdr:cNvPr id="218" name="楕円 217"/>
        <xdr:cNvSpPr/>
      </xdr:nvSpPr>
      <xdr:spPr>
        <a:xfrm>
          <a:off x="2286000" y="1447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162486</xdr:rowOff>
    </xdr:from>
    <xdr:ext cx="762000" cy="259045"/>
    <xdr:sp macro="" textlink="">
      <xdr:nvSpPr>
        <xdr:cNvPr id="219" name="テキスト ボックス 218"/>
        <xdr:cNvSpPr txBox="1"/>
      </xdr:nvSpPr>
      <xdr:spPr>
        <a:xfrm>
          <a:off x="1955800" y="1456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63728</xdr:rowOff>
    </xdr:from>
    <xdr:to>
      <xdr:col>7</xdr:col>
      <xdr:colOff>31750</xdr:colOff>
      <xdr:row>83</xdr:row>
      <xdr:rowOff>165328</xdr:rowOff>
    </xdr:to>
    <xdr:sp macro="" textlink="">
      <xdr:nvSpPr>
        <xdr:cNvPr id="220" name="楕円 219"/>
        <xdr:cNvSpPr/>
      </xdr:nvSpPr>
      <xdr:spPr>
        <a:xfrm>
          <a:off x="1397000" y="1429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150105</xdr:rowOff>
    </xdr:from>
    <xdr:ext cx="762000" cy="259045"/>
    <xdr:sp macro="" textlink="">
      <xdr:nvSpPr>
        <xdr:cNvPr id="221" name="テキスト ボックス 220"/>
        <xdr:cNvSpPr txBox="1"/>
      </xdr:nvSpPr>
      <xdr:spPr>
        <a:xfrm>
          <a:off x="1066800" y="1438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を下回ったが、依然として類似団体の平均を上回っている状況にある。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引き続き事務事業の見直しや職員の適正配置など、定員の適正化に努めていく。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92711</xdr:rowOff>
    </xdr:from>
    <xdr:to>
      <xdr:col>81</xdr:col>
      <xdr:colOff>44450</xdr:colOff>
      <xdr:row>89</xdr:row>
      <xdr:rowOff>93980</xdr:rowOff>
    </xdr:to>
    <xdr:cxnSp macro="">
      <xdr:nvCxnSpPr>
        <xdr:cNvPr id="248" name="直線コネクタ 247"/>
        <xdr:cNvCxnSpPr/>
      </xdr:nvCxnSpPr>
      <xdr:spPr>
        <a:xfrm flipV="1">
          <a:off x="17018000" y="13808711"/>
          <a:ext cx="0" cy="15443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9"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0" name="直線コネクタ 249"/>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7638</xdr:rowOff>
    </xdr:from>
    <xdr:ext cx="762000" cy="259045"/>
    <xdr:sp macro="" textlink="">
      <xdr:nvSpPr>
        <xdr:cNvPr id="251" name="給与水準   （国との比較）最大値テキスト"/>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92711</xdr:rowOff>
    </xdr:from>
    <xdr:to>
      <xdr:col>81</xdr:col>
      <xdr:colOff>133350</xdr:colOff>
      <xdr:row>80</xdr:row>
      <xdr:rowOff>92711</xdr:rowOff>
    </xdr:to>
    <xdr:cxnSp macro="">
      <xdr:nvCxnSpPr>
        <xdr:cNvPr id="252" name="直線コネクタ 251"/>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53339</xdr:rowOff>
    </xdr:from>
    <xdr:to>
      <xdr:col>81</xdr:col>
      <xdr:colOff>44450</xdr:colOff>
      <xdr:row>87</xdr:row>
      <xdr:rowOff>2539</xdr:rowOff>
    </xdr:to>
    <xdr:cxnSp macro="">
      <xdr:nvCxnSpPr>
        <xdr:cNvPr id="253" name="直線コネクタ 252"/>
        <xdr:cNvCxnSpPr/>
      </xdr:nvCxnSpPr>
      <xdr:spPr>
        <a:xfrm flipV="1">
          <a:off x="16179800" y="1479803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45738</xdr:rowOff>
    </xdr:from>
    <xdr:ext cx="762000" cy="259045"/>
    <xdr:sp macro="" textlink="">
      <xdr:nvSpPr>
        <xdr:cNvPr id="254" name="給与水準   （国との比較）平均値テキスト"/>
        <xdr:cNvSpPr txBox="1"/>
      </xdr:nvSpPr>
      <xdr:spPr>
        <a:xfrm>
          <a:off x="17106900" y="1444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5" name="フローチャート: 判断 254"/>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50800</xdr:rowOff>
    </xdr:to>
    <xdr:cxnSp macro="">
      <xdr:nvCxnSpPr>
        <xdr:cNvPr id="256" name="直線コネクタ 255"/>
        <xdr:cNvCxnSpPr/>
      </xdr:nvCxnSpPr>
      <xdr:spPr>
        <a:xfrm flipV="1">
          <a:off x="15290800" y="1491868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5080</xdr:rowOff>
    </xdr:from>
    <xdr:to>
      <xdr:col>77</xdr:col>
      <xdr:colOff>95250</xdr:colOff>
      <xdr:row>85</xdr:row>
      <xdr:rowOff>106680</xdr:rowOff>
    </xdr:to>
    <xdr:sp macro="" textlink="">
      <xdr:nvSpPr>
        <xdr:cNvPr id="257" name="フローチャート: 判断 256"/>
        <xdr:cNvSpPr/>
      </xdr:nvSpPr>
      <xdr:spPr>
        <a:xfrm>
          <a:off x="16129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58" name="テキスト ボックス 257"/>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147320</xdr:rowOff>
    </xdr:to>
    <xdr:cxnSp macro="">
      <xdr:nvCxnSpPr>
        <xdr:cNvPr id="259" name="直線コネクタ 258"/>
        <xdr:cNvCxnSpPr/>
      </xdr:nvCxnSpPr>
      <xdr:spPr>
        <a:xfrm flipV="1">
          <a:off x="14401800" y="149669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0" name="フローチャート: 判断 259"/>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61" name="テキスト ボックス 260"/>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147320</xdr:rowOff>
    </xdr:from>
    <xdr:to>
      <xdr:col>68</xdr:col>
      <xdr:colOff>152400</xdr:colOff>
      <xdr:row>87</xdr:row>
      <xdr:rowOff>147320</xdr:rowOff>
    </xdr:to>
    <xdr:cxnSp macro="">
      <xdr:nvCxnSpPr>
        <xdr:cNvPr id="262" name="直線コネクタ 261"/>
        <xdr:cNvCxnSpPr/>
      </xdr:nvCxnSpPr>
      <xdr:spPr>
        <a:xfrm>
          <a:off x="13512800" y="1506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63" name="フローチャート: 判断 262"/>
        <xdr:cNvSpPr/>
      </xdr:nvSpPr>
      <xdr:spPr>
        <a:xfrm>
          <a:off x="14351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64" name="テキスト ボックス 263"/>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5" name="フローチャート: 判断 264"/>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6" name="テキスト ボックス 265"/>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2539</xdr:rowOff>
    </xdr:from>
    <xdr:to>
      <xdr:col>81</xdr:col>
      <xdr:colOff>95250</xdr:colOff>
      <xdr:row>86</xdr:row>
      <xdr:rowOff>104139</xdr:rowOff>
    </xdr:to>
    <xdr:sp macro="" textlink="">
      <xdr:nvSpPr>
        <xdr:cNvPr id="272" name="楕円 271"/>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146066</xdr:rowOff>
    </xdr:from>
    <xdr:ext cx="762000" cy="259045"/>
    <xdr:sp macro="" textlink="">
      <xdr:nvSpPr>
        <xdr:cNvPr id="273" name="給与水準   （国との比較）該当値テキスト"/>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123189</xdr:rowOff>
    </xdr:from>
    <xdr:to>
      <xdr:col>77</xdr:col>
      <xdr:colOff>95250</xdr:colOff>
      <xdr:row>87</xdr:row>
      <xdr:rowOff>53339</xdr:rowOff>
    </xdr:to>
    <xdr:sp macro="" textlink="">
      <xdr:nvSpPr>
        <xdr:cNvPr id="274" name="楕円 273"/>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75" name="テキスト ボックス 274"/>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6" name="楕円 275"/>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7" name="テキスト ボックス 276"/>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78" name="楕円 277"/>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79" name="テキスト ボックス 278"/>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0" name="楕円 279"/>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1" name="テキスト ボックス 280"/>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近隣市町からの常備消防業務の受託に伴う職員の配置もあり、類似団体の平均を上回っている状況にあるため、引き続き事務事業の見直しや職員の適正配置など、定員管理を行っていく。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67</xdr:row>
      <xdr:rowOff>168487</xdr:rowOff>
    </xdr:to>
    <xdr:cxnSp macro="">
      <xdr:nvCxnSpPr>
        <xdr:cNvPr id="311" name="直線コネクタ 310"/>
        <xdr:cNvCxnSpPr/>
      </xdr:nvCxnSpPr>
      <xdr:spPr>
        <a:xfrm flipV="1">
          <a:off x="17018000" y="10071100"/>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140564</xdr:rowOff>
    </xdr:from>
    <xdr:ext cx="762000" cy="259045"/>
    <xdr:sp macro="" textlink="">
      <xdr:nvSpPr>
        <xdr:cNvPr id="312" name="定員管理の状況最小値テキスト"/>
        <xdr:cNvSpPr txBox="1"/>
      </xdr:nvSpPr>
      <xdr:spPr>
        <a:xfrm>
          <a:off x="17106900" y="116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168487</xdr:rowOff>
    </xdr:from>
    <xdr:to>
      <xdr:col>81</xdr:col>
      <xdr:colOff>133350</xdr:colOff>
      <xdr:row>67</xdr:row>
      <xdr:rowOff>168487</xdr:rowOff>
    </xdr:to>
    <xdr:cxnSp macro="">
      <xdr:nvCxnSpPr>
        <xdr:cNvPr id="313" name="直線コネクタ 312"/>
        <xdr:cNvCxnSpPr/>
      </xdr:nvCxnSpPr>
      <xdr:spPr>
        <a:xfrm>
          <a:off x="16929100" y="1165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4" name="定員管理の状況最大値テキスト"/>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5" name="直線コネクタ 314"/>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151977</xdr:rowOff>
    </xdr:from>
    <xdr:to>
      <xdr:col>81</xdr:col>
      <xdr:colOff>44450</xdr:colOff>
      <xdr:row>65</xdr:row>
      <xdr:rowOff>85090</xdr:rowOff>
    </xdr:to>
    <xdr:cxnSp macro="">
      <xdr:nvCxnSpPr>
        <xdr:cNvPr id="316" name="直線コネクタ 315"/>
        <xdr:cNvCxnSpPr/>
      </xdr:nvCxnSpPr>
      <xdr:spPr>
        <a:xfrm>
          <a:off x="16179800" y="1112477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154957</xdr:rowOff>
    </xdr:from>
    <xdr:ext cx="762000" cy="259045"/>
    <xdr:sp macro="" textlink="">
      <xdr:nvSpPr>
        <xdr:cNvPr id="317" name="定員管理の状況平均値テキスト"/>
        <xdr:cNvSpPr txBox="1"/>
      </xdr:nvSpPr>
      <xdr:spPr>
        <a:xfrm>
          <a:off x="17106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138430</xdr:rowOff>
    </xdr:from>
    <xdr:to>
      <xdr:col>81</xdr:col>
      <xdr:colOff>95250</xdr:colOff>
      <xdr:row>63</xdr:row>
      <xdr:rowOff>68580</xdr:rowOff>
    </xdr:to>
    <xdr:sp macro="" textlink="">
      <xdr:nvSpPr>
        <xdr:cNvPr id="318" name="フローチャート: 判断 317"/>
        <xdr:cNvSpPr/>
      </xdr:nvSpPr>
      <xdr:spPr>
        <a:xfrm>
          <a:off x="16967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143933</xdr:rowOff>
    </xdr:from>
    <xdr:to>
      <xdr:col>77</xdr:col>
      <xdr:colOff>44450</xdr:colOff>
      <xdr:row>64</xdr:row>
      <xdr:rowOff>151977</xdr:rowOff>
    </xdr:to>
    <xdr:cxnSp macro="">
      <xdr:nvCxnSpPr>
        <xdr:cNvPr id="319" name="直線コネクタ 318"/>
        <xdr:cNvCxnSpPr/>
      </xdr:nvCxnSpPr>
      <xdr:spPr>
        <a:xfrm>
          <a:off x="15290800" y="111167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57996</xdr:rowOff>
    </xdr:from>
    <xdr:to>
      <xdr:col>77</xdr:col>
      <xdr:colOff>95250</xdr:colOff>
      <xdr:row>62</xdr:row>
      <xdr:rowOff>159596</xdr:rowOff>
    </xdr:to>
    <xdr:sp macro="" textlink="">
      <xdr:nvSpPr>
        <xdr:cNvPr id="320" name="フローチャート: 判断 319"/>
        <xdr:cNvSpPr/>
      </xdr:nvSpPr>
      <xdr:spPr>
        <a:xfrm>
          <a:off x="16129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169773</xdr:rowOff>
    </xdr:from>
    <xdr:ext cx="736600" cy="259045"/>
    <xdr:sp macro="" textlink="">
      <xdr:nvSpPr>
        <xdr:cNvPr id="321" name="テキスト ボックス 320"/>
        <xdr:cNvSpPr txBox="1"/>
      </xdr:nvSpPr>
      <xdr:spPr>
        <a:xfrm>
          <a:off x="15798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143933</xdr:rowOff>
    </xdr:from>
    <xdr:to>
      <xdr:col>72</xdr:col>
      <xdr:colOff>203200</xdr:colOff>
      <xdr:row>65</xdr:row>
      <xdr:rowOff>36830</xdr:rowOff>
    </xdr:to>
    <xdr:cxnSp macro="">
      <xdr:nvCxnSpPr>
        <xdr:cNvPr id="322" name="直線コネクタ 321"/>
        <xdr:cNvCxnSpPr/>
      </xdr:nvCxnSpPr>
      <xdr:spPr>
        <a:xfrm flipV="1">
          <a:off x="14401800" y="111167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116840</xdr:rowOff>
    </xdr:from>
    <xdr:to>
      <xdr:col>73</xdr:col>
      <xdr:colOff>44450</xdr:colOff>
      <xdr:row>62</xdr:row>
      <xdr:rowOff>46990</xdr:rowOff>
    </xdr:to>
    <xdr:sp macro="" textlink="">
      <xdr:nvSpPr>
        <xdr:cNvPr id="323" name="フローチャート: 判断 322"/>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57167</xdr:rowOff>
    </xdr:from>
    <xdr:ext cx="762000" cy="259045"/>
    <xdr:sp macro="" textlink="">
      <xdr:nvSpPr>
        <xdr:cNvPr id="324" name="テキスト ボックス 323"/>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28787</xdr:rowOff>
    </xdr:from>
    <xdr:to>
      <xdr:col>68</xdr:col>
      <xdr:colOff>152400</xdr:colOff>
      <xdr:row>65</xdr:row>
      <xdr:rowOff>36830</xdr:rowOff>
    </xdr:to>
    <xdr:cxnSp macro="">
      <xdr:nvCxnSpPr>
        <xdr:cNvPr id="325" name="直線コネクタ 324"/>
        <xdr:cNvCxnSpPr/>
      </xdr:nvCxnSpPr>
      <xdr:spPr>
        <a:xfrm>
          <a:off x="13512800" y="111730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60537</xdr:rowOff>
    </xdr:from>
    <xdr:to>
      <xdr:col>68</xdr:col>
      <xdr:colOff>203200</xdr:colOff>
      <xdr:row>61</xdr:row>
      <xdr:rowOff>162137</xdr:rowOff>
    </xdr:to>
    <xdr:sp macro="" textlink="">
      <xdr:nvSpPr>
        <xdr:cNvPr id="326" name="フローチャート: 判断 325"/>
        <xdr:cNvSpPr/>
      </xdr:nvSpPr>
      <xdr:spPr>
        <a:xfrm>
          <a:off x="14351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864</xdr:rowOff>
    </xdr:from>
    <xdr:ext cx="762000" cy="259045"/>
    <xdr:sp macro="" textlink="">
      <xdr:nvSpPr>
        <xdr:cNvPr id="327" name="テキスト ボックス 326"/>
        <xdr:cNvSpPr txBox="1"/>
      </xdr:nvSpPr>
      <xdr:spPr>
        <a:xfrm>
          <a:off x="14020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151554</xdr:rowOff>
    </xdr:from>
    <xdr:to>
      <xdr:col>64</xdr:col>
      <xdr:colOff>152400</xdr:colOff>
      <xdr:row>61</xdr:row>
      <xdr:rowOff>81704</xdr:rowOff>
    </xdr:to>
    <xdr:sp macro="" textlink="">
      <xdr:nvSpPr>
        <xdr:cNvPr id="328" name="フローチャート: 判断 327"/>
        <xdr:cNvSpPr/>
      </xdr:nvSpPr>
      <xdr:spPr>
        <a:xfrm>
          <a:off x="13462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91881</xdr:rowOff>
    </xdr:from>
    <xdr:ext cx="762000" cy="259045"/>
    <xdr:sp macro="" textlink="">
      <xdr:nvSpPr>
        <xdr:cNvPr id="329" name="テキスト ボックス 328"/>
        <xdr:cNvSpPr txBox="1"/>
      </xdr:nvSpPr>
      <xdr:spPr>
        <a:xfrm>
          <a:off x="13131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34290</xdr:rowOff>
    </xdr:from>
    <xdr:to>
      <xdr:col>81</xdr:col>
      <xdr:colOff>95250</xdr:colOff>
      <xdr:row>65</xdr:row>
      <xdr:rowOff>135890</xdr:rowOff>
    </xdr:to>
    <xdr:sp macro="" textlink="">
      <xdr:nvSpPr>
        <xdr:cNvPr id="335" name="楕円 334"/>
        <xdr:cNvSpPr/>
      </xdr:nvSpPr>
      <xdr:spPr>
        <a:xfrm>
          <a:off x="16967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6367</xdr:rowOff>
    </xdr:from>
    <xdr:ext cx="762000" cy="259045"/>
    <xdr:sp macro="" textlink="">
      <xdr:nvSpPr>
        <xdr:cNvPr id="336" name="定員管理の状況該当値テキスト"/>
        <xdr:cNvSpPr txBox="1"/>
      </xdr:nvSpPr>
      <xdr:spPr>
        <a:xfrm>
          <a:off x="17106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101177</xdr:rowOff>
    </xdr:from>
    <xdr:to>
      <xdr:col>77</xdr:col>
      <xdr:colOff>95250</xdr:colOff>
      <xdr:row>65</xdr:row>
      <xdr:rowOff>31327</xdr:rowOff>
    </xdr:to>
    <xdr:sp macro="" textlink="">
      <xdr:nvSpPr>
        <xdr:cNvPr id="337" name="楕円 336"/>
        <xdr:cNvSpPr/>
      </xdr:nvSpPr>
      <xdr:spPr>
        <a:xfrm>
          <a:off x="16129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16104</xdr:rowOff>
    </xdr:from>
    <xdr:ext cx="736600" cy="259045"/>
    <xdr:sp macro="" textlink="">
      <xdr:nvSpPr>
        <xdr:cNvPr id="338" name="テキスト ボックス 337"/>
        <xdr:cNvSpPr txBox="1"/>
      </xdr:nvSpPr>
      <xdr:spPr>
        <a:xfrm>
          <a:off x="15798800" y="111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93133</xdr:rowOff>
    </xdr:from>
    <xdr:to>
      <xdr:col>73</xdr:col>
      <xdr:colOff>44450</xdr:colOff>
      <xdr:row>65</xdr:row>
      <xdr:rowOff>23283</xdr:rowOff>
    </xdr:to>
    <xdr:sp macro="" textlink="">
      <xdr:nvSpPr>
        <xdr:cNvPr id="339" name="楕円 338"/>
        <xdr:cNvSpPr/>
      </xdr:nvSpPr>
      <xdr:spPr>
        <a:xfrm>
          <a:off x="15240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8060</xdr:rowOff>
    </xdr:from>
    <xdr:ext cx="762000" cy="259045"/>
    <xdr:sp macro="" textlink="">
      <xdr:nvSpPr>
        <xdr:cNvPr id="340" name="テキスト ボックス 339"/>
        <xdr:cNvSpPr txBox="1"/>
      </xdr:nvSpPr>
      <xdr:spPr>
        <a:xfrm>
          <a:off x="14909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157480</xdr:rowOff>
    </xdr:from>
    <xdr:to>
      <xdr:col>68</xdr:col>
      <xdr:colOff>203200</xdr:colOff>
      <xdr:row>65</xdr:row>
      <xdr:rowOff>87630</xdr:rowOff>
    </xdr:to>
    <xdr:sp macro="" textlink="">
      <xdr:nvSpPr>
        <xdr:cNvPr id="341" name="楕円 340"/>
        <xdr:cNvSpPr/>
      </xdr:nvSpPr>
      <xdr:spPr>
        <a:xfrm>
          <a:off x="14351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72407</xdr:rowOff>
    </xdr:from>
    <xdr:ext cx="762000" cy="259045"/>
    <xdr:sp macro="" textlink="">
      <xdr:nvSpPr>
        <xdr:cNvPr id="342" name="テキスト ボックス 341"/>
        <xdr:cNvSpPr txBox="1"/>
      </xdr:nvSpPr>
      <xdr:spPr>
        <a:xfrm>
          <a:off x="14020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149437</xdr:rowOff>
    </xdr:from>
    <xdr:to>
      <xdr:col>64</xdr:col>
      <xdr:colOff>152400</xdr:colOff>
      <xdr:row>65</xdr:row>
      <xdr:rowOff>79587</xdr:rowOff>
    </xdr:to>
    <xdr:sp macro="" textlink="">
      <xdr:nvSpPr>
        <xdr:cNvPr id="343" name="楕円 342"/>
        <xdr:cNvSpPr/>
      </xdr:nvSpPr>
      <xdr:spPr>
        <a:xfrm>
          <a:off x="13462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64364</xdr:rowOff>
    </xdr:from>
    <xdr:ext cx="762000" cy="259045"/>
    <xdr:sp macro="" textlink="">
      <xdr:nvSpPr>
        <xdr:cNvPr id="344" name="テキスト ボックス 343"/>
        <xdr:cNvSpPr txBox="1"/>
      </xdr:nvSpPr>
      <xdr:spPr>
        <a:xfrm>
          <a:off x="13131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算出の分母となる標準財政規模は、臨時財政対策債や普通交付税の減により前年度と比較して減となった。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また、分子となる公債費等は前年度と比較して増となった。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これにより、単年度で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か年平均も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77410</xdr:rowOff>
    </xdr:from>
    <xdr:to>
      <xdr:col>81</xdr:col>
      <xdr:colOff>44450</xdr:colOff>
      <xdr:row>46</xdr:row>
      <xdr:rowOff>17538</xdr:rowOff>
    </xdr:to>
    <xdr:cxnSp macro="">
      <xdr:nvCxnSpPr>
        <xdr:cNvPr id="374" name="直線コネクタ 373"/>
        <xdr:cNvCxnSpPr/>
      </xdr:nvCxnSpPr>
      <xdr:spPr>
        <a:xfrm flipV="1">
          <a:off x="17018000" y="6249610"/>
          <a:ext cx="0" cy="1654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161065</xdr:rowOff>
    </xdr:from>
    <xdr:ext cx="762000" cy="259045"/>
    <xdr:sp macro="" textlink="">
      <xdr:nvSpPr>
        <xdr:cNvPr id="375" name="公債費負担の状況最小値テキスト"/>
        <xdr:cNvSpPr txBox="1"/>
      </xdr:nvSpPr>
      <xdr:spPr>
        <a:xfrm>
          <a:off x="17106900" y="787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17538</xdr:rowOff>
    </xdr:from>
    <xdr:to>
      <xdr:col>81</xdr:col>
      <xdr:colOff>133350</xdr:colOff>
      <xdr:row>46</xdr:row>
      <xdr:rowOff>17538</xdr:rowOff>
    </xdr:to>
    <xdr:cxnSp macro="">
      <xdr:nvCxnSpPr>
        <xdr:cNvPr id="376" name="直線コネクタ 375"/>
        <xdr:cNvCxnSpPr/>
      </xdr:nvCxnSpPr>
      <xdr:spPr>
        <a:xfrm>
          <a:off x="16929100" y="790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163787</xdr:rowOff>
    </xdr:from>
    <xdr:ext cx="762000" cy="259045"/>
    <xdr:sp macro="" textlink="">
      <xdr:nvSpPr>
        <xdr:cNvPr id="377" name="公債費負担の状況最大値テキスト"/>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77410</xdr:rowOff>
    </xdr:from>
    <xdr:to>
      <xdr:col>81</xdr:col>
      <xdr:colOff>133350</xdr:colOff>
      <xdr:row>36</xdr:row>
      <xdr:rowOff>77410</xdr:rowOff>
    </xdr:to>
    <xdr:cxnSp macro="">
      <xdr:nvCxnSpPr>
        <xdr:cNvPr id="378" name="直線コネクタ 377"/>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136676</xdr:rowOff>
    </xdr:from>
    <xdr:to>
      <xdr:col>81</xdr:col>
      <xdr:colOff>44450</xdr:colOff>
      <xdr:row>39</xdr:row>
      <xdr:rowOff>45659</xdr:rowOff>
    </xdr:to>
    <xdr:cxnSp macro="">
      <xdr:nvCxnSpPr>
        <xdr:cNvPr id="379" name="直線コネクタ 378"/>
        <xdr:cNvCxnSpPr/>
      </xdr:nvCxnSpPr>
      <xdr:spPr>
        <a:xfrm>
          <a:off x="16179800" y="6651776"/>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80"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81" name="フローチャート: 判断 380"/>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136676</xdr:rowOff>
    </xdr:to>
    <xdr:cxnSp macro="">
      <xdr:nvCxnSpPr>
        <xdr:cNvPr id="382" name="直線コネクタ 381"/>
        <xdr:cNvCxnSpPr/>
      </xdr:nvCxnSpPr>
      <xdr:spPr>
        <a:xfrm>
          <a:off x="15290800" y="658283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83" name="フローチャート: 判断 382"/>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84" name="テキスト ボックス 383"/>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10281</xdr:rowOff>
    </xdr:from>
    <xdr:to>
      <xdr:col>72</xdr:col>
      <xdr:colOff>203200</xdr:colOff>
      <xdr:row>38</xdr:row>
      <xdr:rowOff>67733</xdr:rowOff>
    </xdr:to>
    <xdr:cxnSp macro="">
      <xdr:nvCxnSpPr>
        <xdr:cNvPr id="385" name="直線コネクタ 384"/>
        <xdr:cNvCxnSpPr/>
      </xdr:nvCxnSpPr>
      <xdr:spPr>
        <a:xfrm>
          <a:off x="14401800" y="65253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53219</xdr:rowOff>
    </xdr:from>
    <xdr:to>
      <xdr:col>73</xdr:col>
      <xdr:colOff>44450</xdr:colOff>
      <xdr:row>40</xdr:row>
      <xdr:rowOff>154819</xdr:rowOff>
    </xdr:to>
    <xdr:sp macro="" textlink="">
      <xdr:nvSpPr>
        <xdr:cNvPr id="386" name="フローチャート: 判断 385"/>
        <xdr:cNvSpPr/>
      </xdr:nvSpPr>
      <xdr:spPr>
        <a:xfrm>
          <a:off x="15240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139596</xdr:rowOff>
    </xdr:from>
    <xdr:ext cx="762000" cy="259045"/>
    <xdr:sp macro="" textlink="">
      <xdr:nvSpPr>
        <xdr:cNvPr id="387" name="テキスト ボックス 386"/>
        <xdr:cNvSpPr txBox="1"/>
      </xdr:nvSpPr>
      <xdr:spPr>
        <a:xfrm>
          <a:off x="149098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158750</xdr:rowOff>
    </xdr:from>
    <xdr:to>
      <xdr:col>68</xdr:col>
      <xdr:colOff>152400</xdr:colOff>
      <xdr:row>38</xdr:row>
      <xdr:rowOff>10281</xdr:rowOff>
    </xdr:to>
    <xdr:cxnSp macro="">
      <xdr:nvCxnSpPr>
        <xdr:cNvPr id="388" name="直線コネクタ 387"/>
        <xdr:cNvCxnSpPr/>
      </xdr:nvCxnSpPr>
      <xdr:spPr>
        <a:xfrm>
          <a:off x="13512800" y="65024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89" name="フローチャート: 判断 388"/>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390" name="テキスト ボックス 389"/>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391" name="フローチャート: 判断 390"/>
        <xdr:cNvSpPr/>
      </xdr:nvSpPr>
      <xdr:spPr>
        <a:xfrm>
          <a:off x="13462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83051</xdr:rowOff>
    </xdr:from>
    <xdr:ext cx="762000" cy="259045"/>
    <xdr:sp macro="" textlink="">
      <xdr:nvSpPr>
        <xdr:cNvPr id="392" name="テキスト ボックス 391"/>
        <xdr:cNvSpPr txBox="1"/>
      </xdr:nvSpPr>
      <xdr:spPr>
        <a:xfrm>
          <a:off x="13131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166309</xdr:rowOff>
    </xdr:from>
    <xdr:to>
      <xdr:col>81</xdr:col>
      <xdr:colOff>95250</xdr:colOff>
      <xdr:row>39</xdr:row>
      <xdr:rowOff>96459</xdr:rowOff>
    </xdr:to>
    <xdr:sp macro="" textlink="">
      <xdr:nvSpPr>
        <xdr:cNvPr id="398" name="楕円 397"/>
        <xdr:cNvSpPr/>
      </xdr:nvSpPr>
      <xdr:spPr>
        <a:xfrm>
          <a:off x="169672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11386</xdr:rowOff>
    </xdr:from>
    <xdr:ext cx="762000" cy="259045"/>
    <xdr:sp macro="" textlink="">
      <xdr:nvSpPr>
        <xdr:cNvPr id="399" name="公債費負担の状況該当値テキスト"/>
        <xdr:cNvSpPr txBox="1"/>
      </xdr:nvSpPr>
      <xdr:spPr>
        <a:xfrm>
          <a:off x="17106900" y="652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85876</xdr:rowOff>
    </xdr:from>
    <xdr:to>
      <xdr:col>77</xdr:col>
      <xdr:colOff>95250</xdr:colOff>
      <xdr:row>39</xdr:row>
      <xdr:rowOff>16026</xdr:rowOff>
    </xdr:to>
    <xdr:sp macro="" textlink="">
      <xdr:nvSpPr>
        <xdr:cNvPr id="400" name="楕円 399"/>
        <xdr:cNvSpPr/>
      </xdr:nvSpPr>
      <xdr:spPr>
        <a:xfrm>
          <a:off x="16129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26203</xdr:rowOff>
    </xdr:from>
    <xdr:ext cx="736600" cy="259045"/>
    <xdr:sp macro="" textlink="">
      <xdr:nvSpPr>
        <xdr:cNvPr id="401" name="テキスト ボックス 400"/>
        <xdr:cNvSpPr txBox="1"/>
      </xdr:nvSpPr>
      <xdr:spPr>
        <a:xfrm>
          <a:off x="15798800" y="636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2" name="楕円 401"/>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3" name="テキスト ボックス 402"/>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130931</xdr:rowOff>
    </xdr:from>
    <xdr:to>
      <xdr:col>68</xdr:col>
      <xdr:colOff>203200</xdr:colOff>
      <xdr:row>38</xdr:row>
      <xdr:rowOff>61081</xdr:rowOff>
    </xdr:to>
    <xdr:sp macro="" textlink="">
      <xdr:nvSpPr>
        <xdr:cNvPr id="404" name="楕円 403"/>
        <xdr:cNvSpPr/>
      </xdr:nvSpPr>
      <xdr:spPr>
        <a:xfrm>
          <a:off x="14351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71258</xdr:rowOff>
    </xdr:from>
    <xdr:ext cx="762000" cy="259045"/>
    <xdr:sp macro="" textlink="">
      <xdr:nvSpPr>
        <xdr:cNvPr id="405" name="テキスト ボックス 404"/>
        <xdr:cNvSpPr txBox="1"/>
      </xdr:nvSpPr>
      <xdr:spPr>
        <a:xfrm>
          <a:off x="14020800" y="624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107950</xdr:rowOff>
    </xdr:from>
    <xdr:to>
      <xdr:col>64</xdr:col>
      <xdr:colOff>152400</xdr:colOff>
      <xdr:row>38</xdr:row>
      <xdr:rowOff>38100</xdr:rowOff>
    </xdr:to>
    <xdr:sp macro="" textlink="">
      <xdr:nvSpPr>
        <xdr:cNvPr id="406" name="楕円 405"/>
        <xdr:cNvSpPr/>
      </xdr:nvSpPr>
      <xdr:spPr>
        <a:xfrm>
          <a:off x="13462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48277</xdr:rowOff>
    </xdr:from>
    <xdr:ext cx="762000" cy="259045"/>
    <xdr:sp macro="" textlink="">
      <xdr:nvSpPr>
        <xdr:cNvPr id="407" name="テキスト ボックス 406"/>
        <xdr:cNvSpPr txBox="1"/>
      </xdr:nvSpPr>
      <xdr:spPr>
        <a:xfrm>
          <a:off x="1313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将来負担比率は、前年度に引き続き、充当可能財源等が将来負担額を上回っており、算出されていない。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複合施設整備や生涯学習センター跡地整備等の大型事業や小中学校の長寿命化改修の実施が見込まれるため、将来世代に大きな負担を残さないよう普通建設事業の精査に取り組み、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26975</xdr:rowOff>
    </xdr:to>
    <xdr:cxnSp macro="">
      <xdr:nvCxnSpPr>
        <xdr:cNvPr id="434" name="直線コネクタ 433"/>
        <xdr:cNvCxnSpPr/>
      </xdr:nvCxnSpPr>
      <xdr:spPr>
        <a:xfrm flipV="1">
          <a:off x="17018000" y="2451100"/>
          <a:ext cx="0" cy="151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170502</xdr:rowOff>
    </xdr:from>
    <xdr:ext cx="762000" cy="259045"/>
    <xdr:sp macro="" textlink="">
      <xdr:nvSpPr>
        <xdr:cNvPr id="435" name="将来負担の状況最小値テキスト"/>
        <xdr:cNvSpPr txBox="1"/>
      </xdr:nvSpPr>
      <xdr:spPr>
        <a:xfrm>
          <a:off x="17106900" y="39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26975</xdr:rowOff>
    </xdr:from>
    <xdr:to>
      <xdr:col>81</xdr:col>
      <xdr:colOff>133350</xdr:colOff>
      <xdr:row>23</xdr:row>
      <xdr:rowOff>26975</xdr:rowOff>
    </xdr:to>
    <xdr:cxnSp macro="">
      <xdr:nvCxnSpPr>
        <xdr:cNvPr id="436" name="直線コネクタ 435"/>
        <xdr:cNvCxnSpPr/>
      </xdr:nvCxnSpPr>
      <xdr:spPr>
        <a:xfrm>
          <a:off x="16929100" y="397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7"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9"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0" name="フローチャート: 判断 439"/>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14478</xdr:rowOff>
    </xdr:from>
    <xdr:to>
      <xdr:col>77</xdr:col>
      <xdr:colOff>95250</xdr:colOff>
      <xdr:row>14</xdr:row>
      <xdr:rowOff>116078</xdr:rowOff>
    </xdr:to>
    <xdr:sp macro="" textlink="">
      <xdr:nvSpPr>
        <xdr:cNvPr id="441" name="フローチャート: 判断 440"/>
        <xdr:cNvSpPr/>
      </xdr:nvSpPr>
      <xdr:spPr>
        <a:xfrm>
          <a:off x="16129000" y="241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126255</xdr:rowOff>
    </xdr:from>
    <xdr:ext cx="736600" cy="259045"/>
    <xdr:sp macro="" textlink="">
      <xdr:nvSpPr>
        <xdr:cNvPr id="442" name="テキスト ボックス 441"/>
        <xdr:cNvSpPr txBox="1"/>
      </xdr:nvSpPr>
      <xdr:spPr>
        <a:xfrm>
          <a:off x="15798800" y="2183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130302</xdr:rowOff>
    </xdr:from>
    <xdr:to>
      <xdr:col>73</xdr:col>
      <xdr:colOff>44450</xdr:colOff>
      <xdr:row>15</xdr:row>
      <xdr:rowOff>60452</xdr:rowOff>
    </xdr:to>
    <xdr:sp macro="" textlink="">
      <xdr:nvSpPr>
        <xdr:cNvPr id="443" name="フローチャート: 判断 442"/>
        <xdr:cNvSpPr/>
      </xdr:nvSpPr>
      <xdr:spPr>
        <a:xfrm>
          <a:off x="152400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70629</xdr:rowOff>
    </xdr:from>
    <xdr:ext cx="762000" cy="259045"/>
    <xdr:sp macro="" textlink="">
      <xdr:nvSpPr>
        <xdr:cNvPr id="444" name="テキスト ボックス 443"/>
        <xdr:cNvSpPr txBox="1"/>
      </xdr:nvSpPr>
      <xdr:spPr>
        <a:xfrm>
          <a:off x="14909800" y="229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6147</xdr:rowOff>
    </xdr:from>
    <xdr:to>
      <xdr:col>68</xdr:col>
      <xdr:colOff>203200</xdr:colOff>
      <xdr:row>15</xdr:row>
      <xdr:rowOff>107747</xdr:rowOff>
    </xdr:to>
    <xdr:sp macro="" textlink="">
      <xdr:nvSpPr>
        <xdr:cNvPr id="445" name="フローチャート: 判断 444"/>
        <xdr:cNvSpPr/>
      </xdr:nvSpPr>
      <xdr:spPr>
        <a:xfrm>
          <a:off x="14351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117924</xdr:rowOff>
    </xdr:from>
    <xdr:ext cx="762000" cy="259045"/>
    <xdr:sp macro="" textlink="">
      <xdr:nvSpPr>
        <xdr:cNvPr id="446" name="テキスト ボックス 445"/>
        <xdr:cNvSpPr txBox="1"/>
      </xdr:nvSpPr>
      <xdr:spPr>
        <a:xfrm>
          <a:off x="14020800" y="234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154432</xdr:rowOff>
    </xdr:from>
    <xdr:to>
      <xdr:col>64</xdr:col>
      <xdr:colOff>152400</xdr:colOff>
      <xdr:row>15</xdr:row>
      <xdr:rowOff>84582</xdr:rowOff>
    </xdr:to>
    <xdr:sp macro="" textlink="">
      <xdr:nvSpPr>
        <xdr:cNvPr id="447" name="フローチャート: 判断 446"/>
        <xdr:cNvSpPr/>
      </xdr:nvSpPr>
      <xdr:spPr>
        <a:xfrm>
          <a:off x="13462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94759</xdr:rowOff>
    </xdr:from>
    <xdr:ext cx="762000" cy="259045"/>
    <xdr:sp macro="" textlink="">
      <xdr:nvSpPr>
        <xdr:cNvPr id="448" name="テキスト ボックス 447"/>
        <xdr:cNvSpPr txBox="1"/>
      </xdr:nvSpPr>
      <xdr:spPr>
        <a:xfrm>
          <a:off x="13131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190,353
182,295
635.15
104,379,466
101,481,145
361,518
46,961,246
74,495,589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近隣市町から常備消防業務を受託していることから、経常収支比率に占める人件費は、類似団体の平均を上回っている。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今後も、事務事業の見直しや定員の適正化により人件費の抑制に努める。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38100</xdr:rowOff>
    </xdr:from>
    <xdr:to>
      <xdr:col>24</xdr:col>
      <xdr:colOff>25400</xdr:colOff>
      <xdr:row>42</xdr:row>
      <xdr:rowOff>63500</xdr:rowOff>
    </xdr:to>
    <xdr:cxnSp macro="">
      <xdr:nvCxnSpPr>
        <xdr:cNvPr id="61" name="直線コネクタ 60"/>
        <xdr:cNvCxnSpPr/>
      </xdr:nvCxnSpPr>
      <xdr:spPr>
        <a:xfrm flipV="1">
          <a:off x="4826000" y="58674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35577</xdr:rowOff>
    </xdr:from>
    <xdr:ext cx="762000" cy="259045"/>
    <xdr:sp macro="" textlink="">
      <xdr:nvSpPr>
        <xdr:cNvPr id="62" name="人件費最小値テキスト"/>
        <xdr:cNvSpPr txBox="1"/>
      </xdr:nvSpPr>
      <xdr:spPr>
        <a:xfrm>
          <a:off x="4914900" y="723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63500</xdr:rowOff>
    </xdr:from>
    <xdr:to>
      <xdr:col>24</xdr:col>
      <xdr:colOff>114300</xdr:colOff>
      <xdr:row>42</xdr:row>
      <xdr:rowOff>63500</xdr:rowOff>
    </xdr:to>
    <xdr:cxnSp macro="">
      <xdr:nvCxnSpPr>
        <xdr:cNvPr id="63" name="直線コネクタ 62"/>
        <xdr:cNvCxnSpPr/>
      </xdr:nvCxnSpPr>
      <xdr:spPr>
        <a:xfrm>
          <a:off x="4737100" y="726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124477</xdr:rowOff>
    </xdr:from>
    <xdr:ext cx="762000" cy="259045"/>
    <xdr:sp macro="" textlink="">
      <xdr:nvSpPr>
        <xdr:cNvPr id="64"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38100</xdr:rowOff>
    </xdr:from>
    <xdr:to>
      <xdr:col>24</xdr:col>
      <xdr:colOff>114300</xdr:colOff>
      <xdr:row>34</xdr:row>
      <xdr:rowOff>38100</xdr:rowOff>
    </xdr:to>
    <xdr:cxnSp macro="">
      <xdr:nvCxnSpPr>
        <xdr:cNvPr id="65" name="直線コネクタ 64"/>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0</xdr:rowOff>
    </xdr:from>
    <xdr:to>
      <xdr:col>24</xdr:col>
      <xdr:colOff>25400</xdr:colOff>
      <xdr:row>39</xdr:row>
      <xdr:rowOff>57150</xdr:rowOff>
    </xdr:to>
    <xdr:cxnSp macro="">
      <xdr:nvCxnSpPr>
        <xdr:cNvPr id="66" name="直線コネクタ 65"/>
        <xdr:cNvCxnSpPr/>
      </xdr:nvCxnSpPr>
      <xdr:spPr>
        <a:xfrm>
          <a:off x="3987800" y="65151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3827</xdr:rowOff>
    </xdr:from>
    <xdr:ext cx="762000" cy="259045"/>
    <xdr:sp macro="" textlink="">
      <xdr:nvSpPr>
        <xdr:cNvPr id="67" name="人件費平均値テキスト"/>
        <xdr:cNvSpPr txBox="1"/>
      </xdr:nvSpPr>
      <xdr:spPr>
        <a:xfrm>
          <a:off x="4914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158750</xdr:rowOff>
    </xdr:from>
    <xdr:to>
      <xdr:col>24</xdr:col>
      <xdr:colOff>76200</xdr:colOff>
      <xdr:row>38</xdr:row>
      <xdr:rowOff>88900</xdr:rowOff>
    </xdr:to>
    <xdr:sp macro="" textlink="">
      <xdr:nvSpPr>
        <xdr:cNvPr id="68" name="フローチャート: 判断 67"/>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0</xdr:rowOff>
    </xdr:from>
    <xdr:to>
      <xdr:col>19</xdr:col>
      <xdr:colOff>187325</xdr:colOff>
      <xdr:row>38</xdr:row>
      <xdr:rowOff>165100</xdr:rowOff>
    </xdr:to>
    <xdr:cxnSp macro="">
      <xdr:nvCxnSpPr>
        <xdr:cNvPr id="69" name="直線コネクタ 68"/>
        <xdr:cNvCxnSpPr/>
      </xdr:nvCxnSpPr>
      <xdr:spPr>
        <a:xfrm flipV="1">
          <a:off x="3098800" y="6515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95250</xdr:rowOff>
    </xdr:from>
    <xdr:to>
      <xdr:col>20</xdr:col>
      <xdr:colOff>38100</xdr:colOff>
      <xdr:row>38</xdr:row>
      <xdr:rowOff>25400</xdr:rowOff>
    </xdr:to>
    <xdr:sp macro="" textlink="">
      <xdr:nvSpPr>
        <xdr:cNvPr id="70" name="フローチャート: 判断 69"/>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35577</xdr:rowOff>
    </xdr:from>
    <xdr:ext cx="736600" cy="259045"/>
    <xdr:sp macro="" textlink="">
      <xdr:nvSpPr>
        <xdr:cNvPr id="71" name="テキスト ボックス 70"/>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165100</xdr:rowOff>
    </xdr:from>
    <xdr:to>
      <xdr:col>15</xdr:col>
      <xdr:colOff>98425</xdr:colOff>
      <xdr:row>39</xdr:row>
      <xdr:rowOff>6350</xdr:rowOff>
    </xdr:to>
    <xdr:cxnSp macro="">
      <xdr:nvCxnSpPr>
        <xdr:cNvPr id="72" name="直線コネクタ 71"/>
        <xdr:cNvCxnSpPr/>
      </xdr:nvCxnSpPr>
      <xdr:spPr>
        <a:xfrm flipV="1">
          <a:off x="2209800" y="668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88900</xdr:rowOff>
    </xdr:from>
    <xdr:to>
      <xdr:col>15</xdr:col>
      <xdr:colOff>149225</xdr:colOff>
      <xdr:row>39</xdr:row>
      <xdr:rowOff>19050</xdr:rowOff>
    </xdr:to>
    <xdr:sp macro="" textlink="">
      <xdr:nvSpPr>
        <xdr:cNvPr id="73" name="フローチャート: 判断 72"/>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39</xdr:row>
      <xdr:rowOff>6350</xdr:rowOff>
    </xdr:to>
    <xdr:cxnSp macro="">
      <xdr:nvCxnSpPr>
        <xdr:cNvPr id="75" name="直線コネクタ 74"/>
        <xdr:cNvCxnSpPr/>
      </xdr:nvCxnSpPr>
      <xdr:spPr>
        <a:xfrm>
          <a:off x="1320800" y="6604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165100</xdr:rowOff>
    </xdr:from>
    <xdr:to>
      <xdr:col>11</xdr:col>
      <xdr:colOff>60325</xdr:colOff>
      <xdr:row>37</xdr:row>
      <xdr:rowOff>95250</xdr:rowOff>
    </xdr:to>
    <xdr:sp macro="" textlink="">
      <xdr:nvSpPr>
        <xdr:cNvPr id="76" name="フローチャート: 判断 75"/>
        <xdr:cNvSpPr/>
      </xdr:nvSpPr>
      <xdr:spPr>
        <a:xfrm>
          <a:off x="2159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105427</xdr:rowOff>
    </xdr:from>
    <xdr:ext cx="762000" cy="259045"/>
    <xdr:sp macro="" textlink="">
      <xdr:nvSpPr>
        <xdr:cNvPr id="77" name="テキスト ボックス 76"/>
        <xdr:cNvSpPr txBox="1"/>
      </xdr:nvSpPr>
      <xdr:spPr>
        <a:xfrm>
          <a:off x="1828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118127</xdr:rowOff>
    </xdr:from>
    <xdr:ext cx="762000" cy="259045"/>
    <xdr:sp macro="" textlink="">
      <xdr:nvSpPr>
        <xdr:cNvPr id="79" name="テキスト ボックス 78"/>
        <xdr:cNvSpPr txBox="1"/>
      </xdr:nvSpPr>
      <xdr:spPr>
        <a:xfrm>
          <a:off x="939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6350</xdr:rowOff>
    </xdr:from>
    <xdr:to>
      <xdr:col>24</xdr:col>
      <xdr:colOff>76200</xdr:colOff>
      <xdr:row>39</xdr:row>
      <xdr:rowOff>107950</xdr:rowOff>
    </xdr:to>
    <xdr:sp macro="" textlink="">
      <xdr:nvSpPr>
        <xdr:cNvPr id="85" name="楕円 84"/>
        <xdr:cNvSpPr/>
      </xdr:nvSpPr>
      <xdr:spPr>
        <a:xfrm>
          <a:off x="4775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149877</xdr:rowOff>
    </xdr:from>
    <xdr:ext cx="762000" cy="259045"/>
    <xdr:sp macro="" textlink="">
      <xdr:nvSpPr>
        <xdr:cNvPr id="86" name="人件費該当値テキスト"/>
        <xdr:cNvSpPr txBox="1"/>
      </xdr:nvSpPr>
      <xdr:spPr>
        <a:xfrm>
          <a:off x="49149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120650</xdr:rowOff>
    </xdr:from>
    <xdr:to>
      <xdr:col>20</xdr:col>
      <xdr:colOff>38100</xdr:colOff>
      <xdr:row>38</xdr:row>
      <xdr:rowOff>50800</xdr:rowOff>
    </xdr:to>
    <xdr:sp macro="" textlink="">
      <xdr:nvSpPr>
        <xdr:cNvPr id="87" name="楕円 86"/>
        <xdr:cNvSpPr/>
      </xdr:nvSpPr>
      <xdr:spPr>
        <a:xfrm>
          <a:off x="39370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35577</xdr:rowOff>
    </xdr:from>
    <xdr:ext cx="736600" cy="259045"/>
    <xdr:sp macro="" textlink="">
      <xdr:nvSpPr>
        <xdr:cNvPr id="88" name="テキスト ボックス 87"/>
        <xdr:cNvSpPr txBox="1"/>
      </xdr:nvSpPr>
      <xdr:spPr>
        <a:xfrm>
          <a:off x="3606800" y="655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114300</xdr:rowOff>
    </xdr:from>
    <xdr:to>
      <xdr:col>15</xdr:col>
      <xdr:colOff>149225</xdr:colOff>
      <xdr:row>39</xdr:row>
      <xdr:rowOff>44450</xdr:rowOff>
    </xdr:to>
    <xdr:sp macro="" textlink="">
      <xdr:nvSpPr>
        <xdr:cNvPr id="89" name="楕円 88"/>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29227</xdr:rowOff>
    </xdr:from>
    <xdr:ext cx="762000" cy="259045"/>
    <xdr:sp macro="" textlink="">
      <xdr:nvSpPr>
        <xdr:cNvPr id="90" name="テキスト ボックス 89"/>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127000</xdr:rowOff>
    </xdr:from>
    <xdr:to>
      <xdr:col>11</xdr:col>
      <xdr:colOff>60325</xdr:colOff>
      <xdr:row>39</xdr:row>
      <xdr:rowOff>57150</xdr:rowOff>
    </xdr:to>
    <xdr:sp macro="" textlink="">
      <xdr:nvSpPr>
        <xdr:cNvPr id="91" name="楕円 90"/>
        <xdr:cNvSpPr/>
      </xdr:nvSpPr>
      <xdr:spPr>
        <a:xfrm>
          <a:off x="2159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41927</xdr:rowOff>
    </xdr:from>
    <xdr:ext cx="762000" cy="259045"/>
    <xdr:sp macro="" textlink="">
      <xdr:nvSpPr>
        <xdr:cNvPr id="92" name="テキスト ボックス 91"/>
        <xdr:cNvSpPr txBox="1"/>
      </xdr:nvSpPr>
      <xdr:spPr>
        <a:xfrm>
          <a:off x="1828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子宮頸がん予防ワクチンの接種勧奨再開による接種委託料の増等により物件費は増加し、物件費に係る経常収支比率は類似団体平均を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今後も効率的な施設管理等による物件費削減に努める。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60706</xdr:rowOff>
    </xdr:from>
    <xdr:to>
      <xdr:col>82</xdr:col>
      <xdr:colOff>107950</xdr:colOff>
      <xdr:row>21</xdr:row>
      <xdr:rowOff>106426</xdr:rowOff>
    </xdr:to>
    <xdr:cxnSp macro="">
      <xdr:nvCxnSpPr>
        <xdr:cNvPr id="120" name="直線コネクタ 119"/>
        <xdr:cNvCxnSpPr/>
      </xdr:nvCxnSpPr>
      <xdr:spPr>
        <a:xfrm flipV="1">
          <a:off x="16510000" y="2289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147083</xdr:rowOff>
    </xdr:from>
    <xdr:ext cx="762000" cy="259045"/>
    <xdr:sp macro="" textlink="">
      <xdr:nvSpPr>
        <xdr:cNvPr id="123" name="物件費最大値テキスト"/>
        <xdr:cNvSpPr txBox="1"/>
      </xdr:nvSpPr>
      <xdr:spPr>
        <a:xfrm>
          <a:off x="16598900" y="203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60706</xdr:rowOff>
    </xdr:from>
    <xdr:to>
      <xdr:col>82</xdr:col>
      <xdr:colOff>196850</xdr:colOff>
      <xdr:row>13</xdr:row>
      <xdr:rowOff>60706</xdr:rowOff>
    </xdr:to>
    <xdr:cxnSp macro="">
      <xdr:nvCxnSpPr>
        <xdr:cNvPr id="124" name="直線コネクタ 123"/>
        <xdr:cNvCxnSpPr/>
      </xdr:nvCxnSpPr>
      <xdr:spPr>
        <a:xfrm>
          <a:off x="16421100" y="22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85852</xdr:rowOff>
    </xdr:from>
    <xdr:to>
      <xdr:col>82</xdr:col>
      <xdr:colOff>107950</xdr:colOff>
      <xdr:row>17</xdr:row>
      <xdr:rowOff>152146</xdr:rowOff>
    </xdr:to>
    <xdr:cxnSp macro="">
      <xdr:nvCxnSpPr>
        <xdr:cNvPr id="125" name="直線コネクタ 124"/>
        <xdr:cNvCxnSpPr/>
      </xdr:nvCxnSpPr>
      <xdr:spPr>
        <a:xfrm>
          <a:off x="15671800" y="2829052"/>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6" name="物件費平均値テキスト"/>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7" name="フローチャート: 判断 126"/>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85852</xdr:rowOff>
    </xdr:from>
    <xdr:to>
      <xdr:col>78</xdr:col>
      <xdr:colOff>69850</xdr:colOff>
      <xdr:row>16</xdr:row>
      <xdr:rowOff>85852</xdr:rowOff>
    </xdr:to>
    <xdr:cxnSp macro="">
      <xdr:nvCxnSpPr>
        <xdr:cNvPr id="128" name="直線コネクタ 127"/>
        <xdr:cNvCxnSpPr/>
      </xdr:nvCxnSpPr>
      <xdr:spPr>
        <a:xfrm>
          <a:off x="14782800" y="2829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85852</xdr:rowOff>
    </xdr:from>
    <xdr:to>
      <xdr:col>73</xdr:col>
      <xdr:colOff>180975</xdr:colOff>
      <xdr:row>16</xdr:row>
      <xdr:rowOff>149860</xdr:rowOff>
    </xdr:to>
    <xdr:cxnSp macro="">
      <xdr:nvCxnSpPr>
        <xdr:cNvPr id="131" name="直線コネクタ 130"/>
        <xdr:cNvCxnSpPr/>
      </xdr:nvCxnSpPr>
      <xdr:spPr>
        <a:xfrm flipV="1">
          <a:off x="13893800" y="28290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94996</xdr:rowOff>
    </xdr:from>
    <xdr:to>
      <xdr:col>69</xdr:col>
      <xdr:colOff>92075</xdr:colOff>
      <xdr:row>16</xdr:row>
      <xdr:rowOff>149860</xdr:rowOff>
    </xdr:to>
    <xdr:cxnSp macro="">
      <xdr:nvCxnSpPr>
        <xdr:cNvPr id="134" name="直線コネクタ 133"/>
        <xdr:cNvCxnSpPr/>
      </xdr:nvCxnSpPr>
      <xdr:spPr>
        <a:xfrm>
          <a:off x="13004800" y="28381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37" name="フローチャート: 判断 136"/>
        <xdr:cNvSpPr/>
      </xdr:nvSpPr>
      <xdr:spPr>
        <a:xfrm>
          <a:off x="12954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137685</xdr:rowOff>
    </xdr:from>
    <xdr:ext cx="762000" cy="259045"/>
    <xdr:sp macro="" textlink="">
      <xdr:nvSpPr>
        <xdr:cNvPr id="138" name="テキスト ボックス 137"/>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101346</xdr:rowOff>
    </xdr:from>
    <xdr:to>
      <xdr:col>82</xdr:col>
      <xdr:colOff>158750</xdr:colOff>
      <xdr:row>18</xdr:row>
      <xdr:rowOff>31496</xdr:rowOff>
    </xdr:to>
    <xdr:sp macro="" textlink="">
      <xdr:nvSpPr>
        <xdr:cNvPr id="144" name="楕円 143"/>
        <xdr:cNvSpPr/>
      </xdr:nvSpPr>
      <xdr:spPr>
        <a:xfrm>
          <a:off x="164592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73423</xdr:rowOff>
    </xdr:from>
    <xdr:ext cx="762000" cy="259045"/>
    <xdr:sp macro="" textlink="">
      <xdr:nvSpPr>
        <xdr:cNvPr id="145" name="物件費該当値テキスト"/>
        <xdr:cNvSpPr txBox="1"/>
      </xdr:nvSpPr>
      <xdr:spPr>
        <a:xfrm>
          <a:off x="165989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35052</xdr:rowOff>
    </xdr:from>
    <xdr:to>
      <xdr:col>78</xdr:col>
      <xdr:colOff>120650</xdr:colOff>
      <xdr:row>16</xdr:row>
      <xdr:rowOff>136652</xdr:rowOff>
    </xdr:to>
    <xdr:sp macro="" textlink="">
      <xdr:nvSpPr>
        <xdr:cNvPr id="146" name="楕円 145"/>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47" name="テキスト ボックス 146"/>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35052</xdr:rowOff>
    </xdr:from>
    <xdr:to>
      <xdr:col>74</xdr:col>
      <xdr:colOff>31750</xdr:colOff>
      <xdr:row>16</xdr:row>
      <xdr:rowOff>136652</xdr:rowOff>
    </xdr:to>
    <xdr:sp macro="" textlink="">
      <xdr:nvSpPr>
        <xdr:cNvPr id="148" name="楕円 147"/>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49" name="テキスト ボックス 148"/>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0" name="楕円 149"/>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13987</xdr:rowOff>
    </xdr:from>
    <xdr:ext cx="762000" cy="259045"/>
    <xdr:sp macro="" textlink="">
      <xdr:nvSpPr>
        <xdr:cNvPr id="151" name="テキスト ボックス 150"/>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52" name="楕円 151"/>
        <xdr:cNvSpPr/>
      </xdr:nvSpPr>
      <xdr:spPr>
        <a:xfrm>
          <a:off x="12954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130573</xdr:rowOff>
    </xdr:from>
    <xdr:ext cx="762000" cy="259045"/>
    <xdr:sp macro="" textlink="">
      <xdr:nvSpPr>
        <xdr:cNvPr id="153" name="テキスト ボックス 152"/>
        <xdr:cNvSpPr txBox="1"/>
      </xdr:nvSpPr>
      <xdr:spPr>
        <a:xfrm>
          <a:off x="12623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保育士等処遇改善にかかる給付費の増等により扶助費は増加した。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引き続き、生活保護の自立支援や高齢者へ向けた介護予防の取組み等により扶助費の抑制に努める。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81" name="直線コネクタ 180"/>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2"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3" name="直線コネクタ 182"/>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57</xdr:row>
      <xdr:rowOff>69850</xdr:rowOff>
    </xdr:to>
    <xdr:cxnSp macro="">
      <xdr:nvCxnSpPr>
        <xdr:cNvPr id="186" name="直線コネクタ 185"/>
        <xdr:cNvCxnSpPr/>
      </xdr:nvCxnSpPr>
      <xdr:spPr>
        <a:xfrm>
          <a:off x="3987800" y="93472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165100</xdr:rowOff>
    </xdr:to>
    <xdr:cxnSp macro="">
      <xdr:nvCxnSpPr>
        <xdr:cNvPr id="189" name="直線コネクタ 188"/>
        <xdr:cNvCxnSpPr/>
      </xdr:nvCxnSpPr>
      <xdr:spPr>
        <a:xfrm flipV="1">
          <a:off x="3098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0" name="フローチャート: 判断 189"/>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1" name="テキスト ボックス 190"/>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56</xdr:row>
      <xdr:rowOff>127000</xdr:rowOff>
    </xdr:to>
    <xdr:cxnSp macro="">
      <xdr:nvCxnSpPr>
        <xdr:cNvPr id="192" name="直線コネクタ 191"/>
        <xdr:cNvCxnSpPr/>
      </xdr:nvCxnSpPr>
      <xdr:spPr>
        <a:xfrm flipV="1">
          <a:off x="2209800" y="94234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4" name="テキスト ボックス 193"/>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127000</xdr:rowOff>
    </xdr:to>
    <xdr:cxnSp macro="">
      <xdr:nvCxnSpPr>
        <xdr:cNvPr id="195" name="直線コネクタ 194"/>
        <xdr:cNvCxnSpPr/>
      </xdr:nvCxnSpPr>
      <xdr:spPr>
        <a:xfrm>
          <a:off x="1320800" y="9575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196" name="フローチャート: 判断 195"/>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197" name="テキスト ボックス 196"/>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198" name="フローチャート: 判断 197"/>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199" name="テキスト ボックス 198"/>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5" name="楕円 204"/>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06"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7" name="楕円 206"/>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8" name="テキスト ボックス 207"/>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9" name="楕円 208"/>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0" name="テキスト ボックス 209"/>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1" name="楕円 210"/>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2" name="テキスト ボックス 211"/>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3" name="楕円 212"/>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4" name="テキスト ボックス 213"/>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その他に含まれる主な経費は、特別会計に対する繰出金や維持補修費等である。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その他に大きな増減は無かったが、算出の分母となる経常一般財源が減となったため、その他に係る経常収支比率は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161290</xdr:rowOff>
    </xdr:to>
    <xdr:cxnSp macro="">
      <xdr:nvCxnSpPr>
        <xdr:cNvPr id="240" name="直線コネクタ 239"/>
        <xdr:cNvCxnSpPr/>
      </xdr:nvCxnSpPr>
      <xdr:spPr>
        <a:xfrm flipV="1">
          <a:off x="16510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1"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2" name="直線コネクタ 241"/>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58</xdr:row>
      <xdr:rowOff>104140</xdr:rowOff>
    </xdr:to>
    <xdr:cxnSp macro="">
      <xdr:nvCxnSpPr>
        <xdr:cNvPr id="245" name="直線コネクタ 244"/>
        <xdr:cNvCxnSpPr/>
      </xdr:nvCxnSpPr>
      <xdr:spPr>
        <a:xfrm>
          <a:off x="15671800" y="98882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48277</xdr:rowOff>
    </xdr:from>
    <xdr:ext cx="762000" cy="259045"/>
    <xdr:sp macro="" textlink="">
      <xdr:nvSpPr>
        <xdr:cNvPr id="246" name="その他平均値テキスト"/>
        <xdr:cNvSpPr txBox="1"/>
      </xdr:nvSpPr>
      <xdr:spPr>
        <a:xfrm>
          <a:off x="16598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47" name="フローチャート: 判断 246"/>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161290</xdr:rowOff>
    </xdr:to>
    <xdr:cxnSp macro="">
      <xdr:nvCxnSpPr>
        <xdr:cNvPr id="248" name="直線コネクタ 247"/>
        <xdr:cNvCxnSpPr/>
      </xdr:nvCxnSpPr>
      <xdr:spPr>
        <a:xfrm flipV="1">
          <a:off x="14782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9" name="フローチャート: 判断 248"/>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50" name="テキスト ボックス 249"/>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57</xdr:row>
      <xdr:rowOff>161290</xdr:rowOff>
    </xdr:to>
    <xdr:cxnSp macro="">
      <xdr:nvCxnSpPr>
        <xdr:cNvPr id="251" name="直線コネクタ 250"/>
        <xdr:cNvCxnSpPr/>
      </xdr:nvCxnSpPr>
      <xdr:spPr>
        <a:xfrm>
          <a:off x="13893800" y="993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167640</xdr:rowOff>
    </xdr:from>
    <xdr:to>
      <xdr:col>74</xdr:col>
      <xdr:colOff>31750</xdr:colOff>
      <xdr:row>59</xdr:row>
      <xdr:rowOff>97790</xdr:rowOff>
    </xdr:to>
    <xdr:sp macro="" textlink="">
      <xdr:nvSpPr>
        <xdr:cNvPr id="252" name="フローチャート: 判断 251"/>
        <xdr:cNvSpPr/>
      </xdr:nvSpPr>
      <xdr:spPr>
        <a:xfrm>
          <a:off x="14732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82567</xdr:rowOff>
    </xdr:from>
    <xdr:ext cx="762000" cy="259045"/>
    <xdr:sp macro="" textlink="">
      <xdr:nvSpPr>
        <xdr:cNvPr id="253" name="テキスト ボックス 252"/>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161290</xdr:rowOff>
    </xdr:to>
    <xdr:cxnSp macro="">
      <xdr:nvCxnSpPr>
        <xdr:cNvPr id="254" name="直線コネクタ 253"/>
        <xdr:cNvCxnSpPr/>
      </xdr:nvCxnSpPr>
      <xdr:spPr>
        <a:xfrm>
          <a:off x="13004800" y="97967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110490</xdr:rowOff>
    </xdr:from>
    <xdr:to>
      <xdr:col>69</xdr:col>
      <xdr:colOff>142875</xdr:colOff>
      <xdr:row>60</xdr:row>
      <xdr:rowOff>40640</xdr:rowOff>
    </xdr:to>
    <xdr:sp macro="" textlink="">
      <xdr:nvSpPr>
        <xdr:cNvPr id="255" name="フローチャート: 判断 254"/>
        <xdr:cNvSpPr/>
      </xdr:nvSpPr>
      <xdr:spPr>
        <a:xfrm>
          <a:off x="13843000" y="1022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25417</xdr:rowOff>
    </xdr:from>
    <xdr:ext cx="762000" cy="259045"/>
    <xdr:sp macro="" textlink="">
      <xdr:nvSpPr>
        <xdr:cNvPr id="256" name="テキスト ボックス 255"/>
        <xdr:cNvSpPr txBox="1"/>
      </xdr:nvSpPr>
      <xdr:spPr>
        <a:xfrm>
          <a:off x="13512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121920</xdr:rowOff>
    </xdr:from>
    <xdr:to>
      <xdr:col>65</xdr:col>
      <xdr:colOff>53975</xdr:colOff>
      <xdr:row>61</xdr:row>
      <xdr:rowOff>52070</xdr:rowOff>
    </xdr:to>
    <xdr:sp macro="" textlink="">
      <xdr:nvSpPr>
        <xdr:cNvPr id="257" name="フローチャート: 判断 256"/>
        <xdr:cNvSpPr/>
      </xdr:nvSpPr>
      <xdr:spPr>
        <a:xfrm>
          <a:off x="1295400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36847</xdr:rowOff>
    </xdr:from>
    <xdr:ext cx="762000" cy="259045"/>
    <xdr:sp macro="" textlink="">
      <xdr:nvSpPr>
        <xdr:cNvPr id="258" name="テキスト ボックス 257"/>
        <xdr:cNvSpPr txBox="1"/>
      </xdr:nvSpPr>
      <xdr:spPr>
        <a:xfrm>
          <a:off x="12623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53340</xdr:rowOff>
    </xdr:from>
    <xdr:to>
      <xdr:col>82</xdr:col>
      <xdr:colOff>158750</xdr:colOff>
      <xdr:row>58</xdr:row>
      <xdr:rowOff>154940</xdr:rowOff>
    </xdr:to>
    <xdr:sp macro="" textlink="">
      <xdr:nvSpPr>
        <xdr:cNvPr id="264" name="楕円 263"/>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69867</xdr:rowOff>
    </xdr:from>
    <xdr:ext cx="762000" cy="259045"/>
    <xdr:sp macro="" textlink="">
      <xdr:nvSpPr>
        <xdr:cNvPr id="265" name="その他該当値テキスト"/>
        <xdr:cNvSpPr txBox="1"/>
      </xdr:nvSpPr>
      <xdr:spPr>
        <a:xfrm>
          <a:off x="16598900" y="984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66" name="楕円 265"/>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5097</xdr:rowOff>
    </xdr:from>
    <xdr:ext cx="736600" cy="259045"/>
    <xdr:sp macro="" textlink="">
      <xdr:nvSpPr>
        <xdr:cNvPr id="267" name="テキスト ボックス 266"/>
        <xdr:cNvSpPr txBox="1"/>
      </xdr:nvSpPr>
      <xdr:spPr>
        <a:xfrm>
          <a:off x="15290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8" name="楕円 267"/>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50817</xdr:rowOff>
    </xdr:from>
    <xdr:ext cx="762000" cy="259045"/>
    <xdr:sp macro="" textlink="">
      <xdr:nvSpPr>
        <xdr:cNvPr id="269" name="テキスト ボックス 268"/>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0" name="楕円 269"/>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50817</xdr:rowOff>
    </xdr:from>
    <xdr:ext cx="762000" cy="259045"/>
    <xdr:sp macro="" textlink="">
      <xdr:nvSpPr>
        <xdr:cNvPr id="271" name="テキスト ボックス 270"/>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2" name="楕円 271"/>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73" name="テキスト ボックス 272"/>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一般廃棄物処理施設の完成に伴う広島中央環境衛生組合負担金の減等により補助費等は減少した。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今後も引き続き各団体への補助金の見直し等に努める。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41</xdr:row>
      <xdr:rowOff>80735</xdr:rowOff>
    </xdr:to>
    <xdr:cxnSp macro="">
      <xdr:nvCxnSpPr>
        <xdr:cNvPr id="303" name="直線コネクタ 302"/>
        <xdr:cNvCxnSpPr/>
      </xdr:nvCxnSpPr>
      <xdr:spPr>
        <a:xfrm flipV="1">
          <a:off x="16510000" y="5651500"/>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52812</xdr:rowOff>
    </xdr:from>
    <xdr:ext cx="762000" cy="259045"/>
    <xdr:sp macro="" textlink="">
      <xdr:nvSpPr>
        <xdr:cNvPr id="304"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80735</xdr:rowOff>
    </xdr:from>
    <xdr:to>
      <xdr:col>82</xdr:col>
      <xdr:colOff>196850</xdr:colOff>
      <xdr:row>41</xdr:row>
      <xdr:rowOff>80735</xdr:rowOff>
    </xdr:to>
    <xdr:cxnSp macro="">
      <xdr:nvCxnSpPr>
        <xdr:cNvPr id="305" name="直線コネクタ 304"/>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6"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7" name="直線コネクタ 306"/>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39914</xdr:rowOff>
    </xdr:from>
    <xdr:to>
      <xdr:col>82</xdr:col>
      <xdr:colOff>107950</xdr:colOff>
      <xdr:row>34</xdr:row>
      <xdr:rowOff>72572</xdr:rowOff>
    </xdr:to>
    <xdr:cxnSp macro="">
      <xdr:nvCxnSpPr>
        <xdr:cNvPr id="308" name="直線コネクタ 307"/>
        <xdr:cNvCxnSpPr/>
      </xdr:nvCxnSpPr>
      <xdr:spPr>
        <a:xfrm flipV="1">
          <a:off x="15671800" y="58692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10177</xdr:rowOff>
    </xdr:from>
    <xdr:ext cx="762000" cy="259045"/>
    <xdr:sp macro="" textlink="">
      <xdr:nvSpPr>
        <xdr:cNvPr id="309" name="補助費等平均値テキスト"/>
        <xdr:cNvSpPr txBox="1"/>
      </xdr:nvSpPr>
      <xdr:spPr>
        <a:xfrm>
          <a:off x="16598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10" name="フローチャート: 判断 309"/>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72572</xdr:rowOff>
    </xdr:from>
    <xdr:to>
      <xdr:col>78</xdr:col>
      <xdr:colOff>69850</xdr:colOff>
      <xdr:row>34</xdr:row>
      <xdr:rowOff>159657</xdr:rowOff>
    </xdr:to>
    <xdr:cxnSp macro="">
      <xdr:nvCxnSpPr>
        <xdr:cNvPr id="311" name="直線コネクタ 310"/>
        <xdr:cNvCxnSpPr/>
      </xdr:nvCxnSpPr>
      <xdr:spPr>
        <a:xfrm flipV="1">
          <a:off x="14782800" y="5901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27214</xdr:rowOff>
    </xdr:from>
    <xdr:to>
      <xdr:col>78</xdr:col>
      <xdr:colOff>120650</xdr:colOff>
      <xdr:row>36</xdr:row>
      <xdr:rowOff>128814</xdr:rowOff>
    </xdr:to>
    <xdr:sp macro="" textlink="">
      <xdr:nvSpPr>
        <xdr:cNvPr id="312" name="フローチャート: 判断 311"/>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113591</xdr:rowOff>
    </xdr:from>
    <xdr:ext cx="736600" cy="259045"/>
    <xdr:sp macro="" textlink="">
      <xdr:nvSpPr>
        <xdr:cNvPr id="313" name="テキスト ボックス 312"/>
        <xdr:cNvSpPr txBox="1"/>
      </xdr:nvSpPr>
      <xdr:spPr>
        <a:xfrm>
          <a:off x="15290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159657</xdr:rowOff>
    </xdr:from>
    <xdr:to>
      <xdr:col>73</xdr:col>
      <xdr:colOff>180975</xdr:colOff>
      <xdr:row>35</xdr:row>
      <xdr:rowOff>53522</xdr:rowOff>
    </xdr:to>
    <xdr:cxnSp macro="">
      <xdr:nvCxnSpPr>
        <xdr:cNvPr id="314" name="直線コネクタ 313"/>
        <xdr:cNvCxnSpPr/>
      </xdr:nvCxnSpPr>
      <xdr:spPr>
        <a:xfrm flipV="1">
          <a:off x="13893800" y="5988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59872</xdr:rowOff>
    </xdr:from>
    <xdr:to>
      <xdr:col>74</xdr:col>
      <xdr:colOff>31750</xdr:colOff>
      <xdr:row>36</xdr:row>
      <xdr:rowOff>161472</xdr:rowOff>
    </xdr:to>
    <xdr:sp macro="" textlink="">
      <xdr:nvSpPr>
        <xdr:cNvPr id="315" name="フローチャート: 判断 314"/>
        <xdr:cNvSpPr/>
      </xdr:nvSpPr>
      <xdr:spPr>
        <a:xfrm>
          <a:off x="14732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146249</xdr:rowOff>
    </xdr:from>
    <xdr:ext cx="762000" cy="259045"/>
    <xdr:sp macro="" textlink="">
      <xdr:nvSpPr>
        <xdr:cNvPr id="316" name="テキスト ボックス 315"/>
        <xdr:cNvSpPr txBox="1"/>
      </xdr:nvSpPr>
      <xdr:spPr>
        <a:xfrm>
          <a:off x="14401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31750</xdr:rowOff>
    </xdr:from>
    <xdr:to>
      <xdr:col>69</xdr:col>
      <xdr:colOff>92075</xdr:colOff>
      <xdr:row>35</xdr:row>
      <xdr:rowOff>53522</xdr:rowOff>
    </xdr:to>
    <xdr:cxnSp macro="">
      <xdr:nvCxnSpPr>
        <xdr:cNvPr id="317" name="直線コネクタ 316"/>
        <xdr:cNvCxnSpPr/>
      </xdr:nvCxnSpPr>
      <xdr:spPr>
        <a:xfrm>
          <a:off x="13004800" y="6032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18" name="フローチャート: 判断 317"/>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19" name="テキスト ボックス 318"/>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1" name="テキスト ボックス 320"/>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160564</xdr:rowOff>
    </xdr:from>
    <xdr:to>
      <xdr:col>82</xdr:col>
      <xdr:colOff>158750</xdr:colOff>
      <xdr:row>34</xdr:row>
      <xdr:rowOff>90714</xdr:rowOff>
    </xdr:to>
    <xdr:sp macro="" textlink="">
      <xdr:nvSpPr>
        <xdr:cNvPr id="327" name="楕円 326"/>
        <xdr:cNvSpPr/>
      </xdr:nvSpPr>
      <xdr:spPr>
        <a:xfrm>
          <a:off x="164592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5641</xdr:rowOff>
    </xdr:from>
    <xdr:ext cx="762000" cy="259045"/>
    <xdr:sp macro="" textlink="">
      <xdr:nvSpPr>
        <xdr:cNvPr id="328" name="補助費等該当値テキスト"/>
        <xdr:cNvSpPr txBox="1"/>
      </xdr:nvSpPr>
      <xdr:spPr>
        <a:xfrm>
          <a:off x="165989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21772</xdr:rowOff>
    </xdr:from>
    <xdr:to>
      <xdr:col>78</xdr:col>
      <xdr:colOff>120650</xdr:colOff>
      <xdr:row>34</xdr:row>
      <xdr:rowOff>123372</xdr:rowOff>
    </xdr:to>
    <xdr:sp macro="" textlink="">
      <xdr:nvSpPr>
        <xdr:cNvPr id="329" name="楕円 328"/>
        <xdr:cNvSpPr/>
      </xdr:nvSpPr>
      <xdr:spPr>
        <a:xfrm>
          <a:off x="15621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133549</xdr:rowOff>
    </xdr:from>
    <xdr:ext cx="736600" cy="259045"/>
    <xdr:sp macro="" textlink="">
      <xdr:nvSpPr>
        <xdr:cNvPr id="330" name="テキスト ボックス 329"/>
        <xdr:cNvSpPr txBox="1"/>
      </xdr:nvSpPr>
      <xdr:spPr>
        <a:xfrm>
          <a:off x="15290800" y="561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108857</xdr:rowOff>
    </xdr:from>
    <xdr:to>
      <xdr:col>74</xdr:col>
      <xdr:colOff>31750</xdr:colOff>
      <xdr:row>35</xdr:row>
      <xdr:rowOff>39007</xdr:rowOff>
    </xdr:to>
    <xdr:sp macro="" textlink="">
      <xdr:nvSpPr>
        <xdr:cNvPr id="331" name="楕円 330"/>
        <xdr:cNvSpPr/>
      </xdr:nvSpPr>
      <xdr:spPr>
        <a:xfrm>
          <a:off x="14732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49184</xdr:rowOff>
    </xdr:from>
    <xdr:ext cx="762000" cy="259045"/>
    <xdr:sp macro="" textlink="">
      <xdr:nvSpPr>
        <xdr:cNvPr id="332" name="テキスト ボックス 331"/>
        <xdr:cNvSpPr txBox="1"/>
      </xdr:nvSpPr>
      <xdr:spPr>
        <a:xfrm>
          <a:off x="14401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2722</xdr:rowOff>
    </xdr:from>
    <xdr:to>
      <xdr:col>69</xdr:col>
      <xdr:colOff>142875</xdr:colOff>
      <xdr:row>35</xdr:row>
      <xdr:rowOff>104322</xdr:rowOff>
    </xdr:to>
    <xdr:sp macro="" textlink="">
      <xdr:nvSpPr>
        <xdr:cNvPr id="333" name="楕円 332"/>
        <xdr:cNvSpPr/>
      </xdr:nvSpPr>
      <xdr:spPr>
        <a:xfrm>
          <a:off x="13843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114499</xdr:rowOff>
    </xdr:from>
    <xdr:ext cx="762000" cy="259045"/>
    <xdr:sp macro="" textlink="">
      <xdr:nvSpPr>
        <xdr:cNvPr id="334" name="テキスト ボックス 333"/>
        <xdr:cNvSpPr txBox="1"/>
      </xdr:nvSpPr>
      <xdr:spPr>
        <a:xfrm>
          <a:off x="13512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35" name="楕円 334"/>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92727</xdr:rowOff>
    </xdr:from>
    <xdr:ext cx="762000" cy="259045"/>
    <xdr:sp macro="" textlink="">
      <xdr:nvSpPr>
        <xdr:cNvPr id="336" name="テキスト ボックス 335"/>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臨時財政対策債等の元利償還金が増加したこと等により公債費は増加し、公債費に係る経常収支比率は類似団体平均を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今後も複合施設整備や生涯学習センター跡地整備等の大型事業や小中学校等の長寿命化改修の実施により、地方債の発行額が多額となる見込みであるが、将来の負担を考慮し、発行抑制等に努める。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17599</xdr:rowOff>
    </xdr:to>
    <xdr:cxnSp macro="">
      <xdr:nvCxnSpPr>
        <xdr:cNvPr id="365" name="直線コネクタ 364"/>
        <xdr:cNvCxnSpPr/>
      </xdr:nvCxnSpPr>
      <xdr:spPr>
        <a:xfrm flipV="1">
          <a:off x="4826000" y="12664077"/>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68" name="公債費最大値テキスト"/>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69" name="直線コネクタ 368"/>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66584</xdr:rowOff>
    </xdr:from>
    <xdr:to>
      <xdr:col>24</xdr:col>
      <xdr:colOff>25400</xdr:colOff>
      <xdr:row>79</xdr:row>
      <xdr:rowOff>151493</xdr:rowOff>
    </xdr:to>
    <xdr:cxnSp macro="">
      <xdr:nvCxnSpPr>
        <xdr:cNvPr id="370" name="直線コネクタ 369"/>
        <xdr:cNvCxnSpPr/>
      </xdr:nvCxnSpPr>
      <xdr:spPr>
        <a:xfrm>
          <a:off x="3987800" y="13611134"/>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153143</xdr:rowOff>
    </xdr:from>
    <xdr:ext cx="762000" cy="259045"/>
    <xdr:sp macro="" textlink="">
      <xdr:nvSpPr>
        <xdr:cNvPr id="371" name="公債費平均値テキスト"/>
        <xdr:cNvSpPr txBox="1"/>
      </xdr:nvSpPr>
      <xdr:spPr>
        <a:xfrm>
          <a:off x="4914900" y="13183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136616</xdr:rowOff>
    </xdr:from>
    <xdr:to>
      <xdr:col>24</xdr:col>
      <xdr:colOff>76200</xdr:colOff>
      <xdr:row>78</xdr:row>
      <xdr:rowOff>66766</xdr:rowOff>
    </xdr:to>
    <xdr:sp macro="" textlink="">
      <xdr:nvSpPr>
        <xdr:cNvPr id="372" name="フローチャート: 判断 371"/>
        <xdr:cNvSpPr/>
      </xdr:nvSpPr>
      <xdr:spPr>
        <a:xfrm>
          <a:off x="47752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66584</xdr:rowOff>
    </xdr:from>
    <xdr:to>
      <xdr:col>19</xdr:col>
      <xdr:colOff>187325</xdr:colOff>
      <xdr:row>79</xdr:row>
      <xdr:rowOff>118836</xdr:rowOff>
    </xdr:to>
    <xdr:cxnSp macro="">
      <xdr:nvCxnSpPr>
        <xdr:cNvPr id="373" name="直線コネクタ 372"/>
        <xdr:cNvCxnSpPr/>
      </xdr:nvCxnSpPr>
      <xdr:spPr>
        <a:xfrm flipV="1">
          <a:off x="3098800" y="1361113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123552</xdr:rowOff>
    </xdr:from>
    <xdr:to>
      <xdr:col>20</xdr:col>
      <xdr:colOff>38100</xdr:colOff>
      <xdr:row>78</xdr:row>
      <xdr:rowOff>53702</xdr:rowOff>
    </xdr:to>
    <xdr:sp macro="" textlink="">
      <xdr:nvSpPr>
        <xdr:cNvPr id="374" name="フローチャート: 判断 373"/>
        <xdr:cNvSpPr/>
      </xdr:nvSpPr>
      <xdr:spPr>
        <a:xfrm>
          <a:off x="3937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63879</xdr:rowOff>
    </xdr:from>
    <xdr:ext cx="736600" cy="259045"/>
    <xdr:sp macro="" textlink="">
      <xdr:nvSpPr>
        <xdr:cNvPr id="375" name="テキスト ボックス 374"/>
        <xdr:cNvSpPr txBox="1"/>
      </xdr:nvSpPr>
      <xdr:spPr>
        <a:xfrm>
          <a:off x="3606800" y="13094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118836</xdr:rowOff>
    </xdr:from>
    <xdr:to>
      <xdr:col>15</xdr:col>
      <xdr:colOff>98425</xdr:colOff>
      <xdr:row>79</xdr:row>
      <xdr:rowOff>164556</xdr:rowOff>
    </xdr:to>
    <xdr:cxnSp macro="">
      <xdr:nvCxnSpPr>
        <xdr:cNvPr id="376" name="直線コネクタ 375"/>
        <xdr:cNvCxnSpPr/>
      </xdr:nvCxnSpPr>
      <xdr:spPr>
        <a:xfrm flipV="1">
          <a:off x="2209800" y="136633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143148</xdr:rowOff>
    </xdr:from>
    <xdr:to>
      <xdr:col>15</xdr:col>
      <xdr:colOff>149225</xdr:colOff>
      <xdr:row>78</xdr:row>
      <xdr:rowOff>73298</xdr:rowOff>
    </xdr:to>
    <xdr:sp macro="" textlink="">
      <xdr:nvSpPr>
        <xdr:cNvPr id="377" name="フローチャート: 判断 376"/>
        <xdr:cNvSpPr/>
      </xdr:nvSpPr>
      <xdr:spPr>
        <a:xfrm>
          <a:off x="3048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83475</xdr:rowOff>
    </xdr:from>
    <xdr:ext cx="762000" cy="259045"/>
    <xdr:sp macro="" textlink="">
      <xdr:nvSpPr>
        <xdr:cNvPr id="378" name="テキスト ボックス 377"/>
        <xdr:cNvSpPr txBox="1"/>
      </xdr:nvSpPr>
      <xdr:spPr>
        <a:xfrm>
          <a:off x="2717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92711</xdr:rowOff>
    </xdr:from>
    <xdr:to>
      <xdr:col>11</xdr:col>
      <xdr:colOff>9525</xdr:colOff>
      <xdr:row>79</xdr:row>
      <xdr:rowOff>164556</xdr:rowOff>
    </xdr:to>
    <xdr:cxnSp macro="">
      <xdr:nvCxnSpPr>
        <xdr:cNvPr id="379" name="直線コネクタ 378"/>
        <xdr:cNvCxnSpPr/>
      </xdr:nvCxnSpPr>
      <xdr:spPr>
        <a:xfrm>
          <a:off x="1320800" y="13637261"/>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30480</xdr:rowOff>
    </xdr:from>
    <xdr:to>
      <xdr:col>11</xdr:col>
      <xdr:colOff>60325</xdr:colOff>
      <xdr:row>78</xdr:row>
      <xdr:rowOff>132080</xdr:rowOff>
    </xdr:to>
    <xdr:sp macro="" textlink="">
      <xdr:nvSpPr>
        <xdr:cNvPr id="380" name="フローチャート: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142257</xdr:rowOff>
    </xdr:from>
    <xdr:ext cx="762000" cy="259045"/>
    <xdr:sp macro="" textlink="">
      <xdr:nvSpPr>
        <xdr:cNvPr id="381" name="テキスト ボックス 380"/>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56606</xdr:rowOff>
    </xdr:from>
    <xdr:to>
      <xdr:col>6</xdr:col>
      <xdr:colOff>171450</xdr:colOff>
      <xdr:row>78</xdr:row>
      <xdr:rowOff>158206</xdr:rowOff>
    </xdr:to>
    <xdr:sp macro="" textlink="">
      <xdr:nvSpPr>
        <xdr:cNvPr id="382" name="フローチャート: 判断 381"/>
        <xdr:cNvSpPr/>
      </xdr:nvSpPr>
      <xdr:spPr>
        <a:xfrm>
          <a:off x="1270000" y="1342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168383</xdr:rowOff>
    </xdr:from>
    <xdr:ext cx="762000" cy="259045"/>
    <xdr:sp macro="" textlink="">
      <xdr:nvSpPr>
        <xdr:cNvPr id="383" name="テキスト ボックス 382"/>
        <xdr:cNvSpPr txBox="1"/>
      </xdr:nvSpPr>
      <xdr:spPr>
        <a:xfrm>
          <a:off x="939800" y="1319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100693</xdr:rowOff>
    </xdr:from>
    <xdr:to>
      <xdr:col>24</xdr:col>
      <xdr:colOff>76200</xdr:colOff>
      <xdr:row>80</xdr:row>
      <xdr:rowOff>30843</xdr:rowOff>
    </xdr:to>
    <xdr:sp macro="" textlink="">
      <xdr:nvSpPr>
        <xdr:cNvPr id="389" name="楕円 388"/>
        <xdr:cNvSpPr/>
      </xdr:nvSpPr>
      <xdr:spPr>
        <a:xfrm>
          <a:off x="47752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72770</xdr:rowOff>
    </xdr:from>
    <xdr:ext cx="762000" cy="259045"/>
    <xdr:sp macro="" textlink="">
      <xdr:nvSpPr>
        <xdr:cNvPr id="390" name="公債費該当値テキスト"/>
        <xdr:cNvSpPr txBox="1"/>
      </xdr:nvSpPr>
      <xdr:spPr>
        <a:xfrm>
          <a:off x="49149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15784</xdr:rowOff>
    </xdr:from>
    <xdr:to>
      <xdr:col>20</xdr:col>
      <xdr:colOff>38100</xdr:colOff>
      <xdr:row>79</xdr:row>
      <xdr:rowOff>117384</xdr:rowOff>
    </xdr:to>
    <xdr:sp macro="" textlink="">
      <xdr:nvSpPr>
        <xdr:cNvPr id="391" name="楕円 390"/>
        <xdr:cNvSpPr/>
      </xdr:nvSpPr>
      <xdr:spPr>
        <a:xfrm>
          <a:off x="3937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102161</xdr:rowOff>
    </xdr:from>
    <xdr:ext cx="736600" cy="259045"/>
    <xdr:sp macro="" textlink="">
      <xdr:nvSpPr>
        <xdr:cNvPr id="392" name="テキスト ボックス 391"/>
        <xdr:cNvSpPr txBox="1"/>
      </xdr:nvSpPr>
      <xdr:spPr>
        <a:xfrm>
          <a:off x="3606800" y="13646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68036</xdr:rowOff>
    </xdr:from>
    <xdr:to>
      <xdr:col>15</xdr:col>
      <xdr:colOff>149225</xdr:colOff>
      <xdr:row>79</xdr:row>
      <xdr:rowOff>169636</xdr:rowOff>
    </xdr:to>
    <xdr:sp macro="" textlink="">
      <xdr:nvSpPr>
        <xdr:cNvPr id="393" name="楕円 392"/>
        <xdr:cNvSpPr/>
      </xdr:nvSpPr>
      <xdr:spPr>
        <a:xfrm>
          <a:off x="3048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154413</xdr:rowOff>
    </xdr:from>
    <xdr:ext cx="762000" cy="259045"/>
    <xdr:sp macro="" textlink="">
      <xdr:nvSpPr>
        <xdr:cNvPr id="394" name="テキスト ボックス 393"/>
        <xdr:cNvSpPr txBox="1"/>
      </xdr:nvSpPr>
      <xdr:spPr>
        <a:xfrm>
          <a:off x="2717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113756</xdr:rowOff>
    </xdr:from>
    <xdr:to>
      <xdr:col>11</xdr:col>
      <xdr:colOff>60325</xdr:colOff>
      <xdr:row>80</xdr:row>
      <xdr:rowOff>43906</xdr:rowOff>
    </xdr:to>
    <xdr:sp macro="" textlink="">
      <xdr:nvSpPr>
        <xdr:cNvPr id="395" name="楕円 394"/>
        <xdr:cNvSpPr/>
      </xdr:nvSpPr>
      <xdr:spPr>
        <a:xfrm>
          <a:off x="2159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28683</xdr:rowOff>
    </xdr:from>
    <xdr:ext cx="762000" cy="259045"/>
    <xdr:sp macro="" textlink="">
      <xdr:nvSpPr>
        <xdr:cNvPr id="396" name="テキスト ボックス 395"/>
        <xdr:cNvSpPr txBox="1"/>
      </xdr:nvSpPr>
      <xdr:spPr>
        <a:xfrm>
          <a:off x="1828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41911</xdr:rowOff>
    </xdr:from>
    <xdr:to>
      <xdr:col>6</xdr:col>
      <xdr:colOff>171450</xdr:colOff>
      <xdr:row>79</xdr:row>
      <xdr:rowOff>143511</xdr:rowOff>
    </xdr:to>
    <xdr:sp macro="" textlink="">
      <xdr:nvSpPr>
        <xdr:cNvPr id="397" name="楕円 396"/>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128288</xdr:rowOff>
    </xdr:from>
    <xdr:ext cx="762000" cy="259045"/>
    <xdr:sp macro="" textlink="">
      <xdr:nvSpPr>
        <xdr:cNvPr id="398" name="テキスト ボックス 397"/>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公債費以外に係る経常収支比率は、類似団体の平均を下回っているものの、今後は公共施設の老朽化に伴う施設維持管理費や高齢化等による社会保障費の増加により、経常経費の増加が見込まれる。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79</xdr:row>
      <xdr:rowOff>120142</xdr:rowOff>
    </xdr:to>
    <xdr:cxnSp macro="">
      <xdr:nvCxnSpPr>
        <xdr:cNvPr id="424" name="直線コネクタ 423"/>
        <xdr:cNvCxnSpPr/>
      </xdr:nvCxnSpPr>
      <xdr:spPr>
        <a:xfrm flipV="1">
          <a:off x="16510000" y="1274114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92219</xdr:rowOff>
    </xdr:from>
    <xdr:ext cx="762000" cy="259045"/>
    <xdr:sp macro="" textlink="">
      <xdr:nvSpPr>
        <xdr:cNvPr id="425" name="公債費以外最小値テキスト"/>
        <xdr:cNvSpPr txBox="1"/>
      </xdr:nvSpPr>
      <xdr:spPr>
        <a:xfrm>
          <a:off x="16598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120142</xdr:rowOff>
    </xdr:from>
    <xdr:to>
      <xdr:col>82</xdr:col>
      <xdr:colOff>196850</xdr:colOff>
      <xdr:row>79</xdr:row>
      <xdr:rowOff>120142</xdr:rowOff>
    </xdr:to>
    <xdr:cxnSp macro="">
      <xdr:nvCxnSpPr>
        <xdr:cNvPr id="426" name="直線コネクタ 425"/>
        <xdr:cNvCxnSpPr/>
      </xdr:nvCxnSpPr>
      <xdr:spPr>
        <a:xfrm>
          <a:off x="16421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27" name="公債費以外最大値テキスト"/>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28" name="直線コネクタ 427"/>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76</xdr:row>
      <xdr:rowOff>168148</xdr:rowOff>
    </xdr:to>
    <xdr:cxnSp macro="">
      <xdr:nvCxnSpPr>
        <xdr:cNvPr id="429" name="直線コネクタ 428"/>
        <xdr:cNvCxnSpPr/>
      </xdr:nvCxnSpPr>
      <xdr:spPr>
        <a:xfrm>
          <a:off x="15671800" y="12919456"/>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0"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1" name="フローチャート: 判断 430"/>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76</xdr:row>
      <xdr:rowOff>3556</xdr:rowOff>
    </xdr:to>
    <xdr:cxnSp macro="">
      <xdr:nvCxnSpPr>
        <xdr:cNvPr id="432" name="直線コネクタ 431"/>
        <xdr:cNvCxnSpPr/>
      </xdr:nvCxnSpPr>
      <xdr:spPr>
        <a:xfrm flipV="1">
          <a:off x="14782800" y="129194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3" name="フローチャート: 判断 432"/>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34" name="テキスト ボックス 433"/>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104139</xdr:rowOff>
    </xdr:to>
    <xdr:cxnSp macro="">
      <xdr:nvCxnSpPr>
        <xdr:cNvPr id="435" name="直線コネクタ 434"/>
        <xdr:cNvCxnSpPr/>
      </xdr:nvCxnSpPr>
      <xdr:spPr>
        <a:xfrm flipV="1">
          <a:off x="13893800" y="13033756"/>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6" name="フローチャート: 判断 435"/>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7" name="テキスト ボックス 436"/>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104139</xdr:rowOff>
    </xdr:to>
    <xdr:cxnSp macro="">
      <xdr:nvCxnSpPr>
        <xdr:cNvPr id="438" name="直線コネクタ 437"/>
        <xdr:cNvCxnSpPr/>
      </xdr:nvCxnSpPr>
      <xdr:spPr>
        <a:xfrm>
          <a:off x="13004800" y="130200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39" name="フローチャート: 判断 438"/>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55135</xdr:rowOff>
    </xdr:from>
    <xdr:ext cx="762000" cy="259045"/>
    <xdr:sp macro="" textlink="">
      <xdr:nvSpPr>
        <xdr:cNvPr id="440" name="テキスト ボックス 439"/>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41" name="フローチャート: 判断 440"/>
        <xdr:cNvSpPr/>
      </xdr:nvSpPr>
      <xdr:spPr>
        <a:xfrm>
          <a:off x="12954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23131</xdr:rowOff>
    </xdr:from>
    <xdr:ext cx="762000" cy="259045"/>
    <xdr:sp macro="" textlink="">
      <xdr:nvSpPr>
        <xdr:cNvPr id="442" name="テキスト ボックス 441"/>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48" name="楕円 447"/>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133875</xdr:rowOff>
    </xdr:from>
    <xdr:ext cx="762000" cy="259045"/>
    <xdr:sp macro="" textlink="">
      <xdr:nvSpPr>
        <xdr:cNvPr id="449" name="公債費以外該当値テキスト"/>
        <xdr:cNvSpPr txBox="1"/>
      </xdr:nvSpPr>
      <xdr:spPr>
        <a:xfrm>
          <a:off x="16598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xdr:rowOff>
    </xdr:from>
    <xdr:to>
      <xdr:col>78</xdr:col>
      <xdr:colOff>120650</xdr:colOff>
      <xdr:row>75</xdr:row>
      <xdr:rowOff>111506</xdr:rowOff>
    </xdr:to>
    <xdr:sp macro="" textlink="">
      <xdr:nvSpPr>
        <xdr:cNvPr id="450" name="楕円 449"/>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121683</xdr:rowOff>
    </xdr:from>
    <xdr:ext cx="736600" cy="259045"/>
    <xdr:sp macro="" textlink="">
      <xdr:nvSpPr>
        <xdr:cNvPr id="451" name="テキスト ボックス 450"/>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124206</xdr:rowOff>
    </xdr:from>
    <xdr:to>
      <xdr:col>74</xdr:col>
      <xdr:colOff>31750</xdr:colOff>
      <xdr:row>76</xdr:row>
      <xdr:rowOff>54356</xdr:rowOff>
    </xdr:to>
    <xdr:sp macro="" textlink="">
      <xdr:nvSpPr>
        <xdr:cNvPr id="452" name="楕円 451"/>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64533</xdr:rowOff>
    </xdr:from>
    <xdr:ext cx="762000" cy="259045"/>
    <xdr:sp macro="" textlink="">
      <xdr:nvSpPr>
        <xdr:cNvPr id="453" name="テキスト ボックス 452"/>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4" name="楕円 453"/>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55" name="テキスト ボックス 454"/>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6" name="楕円 455"/>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7" name="テキスト ボックス 456"/>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102045</xdr:rowOff>
    </xdr:from>
    <xdr:to>
      <xdr:col>29</xdr:col>
      <xdr:colOff>127000</xdr:colOff>
      <xdr:row>18</xdr:row>
      <xdr:rowOff>138925</xdr:rowOff>
    </xdr:to>
    <xdr:cxnSp macro="">
      <xdr:nvCxnSpPr>
        <xdr:cNvPr id="45" name="直線コネクタ 44"/>
        <xdr:cNvCxnSpPr/>
      </xdr:nvCxnSpPr>
      <xdr:spPr bwMode="auto">
        <a:xfrm flipV="1">
          <a:off x="5651500" y="2035620"/>
          <a:ext cx="0" cy="12370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111002</xdr:rowOff>
    </xdr:from>
    <xdr:ext cx="762000" cy="259045"/>
    <xdr:sp macro="" textlink="">
      <xdr:nvSpPr>
        <xdr:cNvPr id="46" name="人口1人当たり決算額の推移最小値テキスト130"/>
        <xdr:cNvSpPr txBox="1"/>
      </xdr:nvSpPr>
      <xdr:spPr>
        <a:xfrm>
          <a:off x="5740400" y="32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138925</xdr:rowOff>
    </xdr:from>
    <xdr:to>
      <xdr:col>30</xdr:col>
      <xdr:colOff>25400</xdr:colOff>
      <xdr:row>18</xdr:row>
      <xdr:rowOff>138925</xdr:rowOff>
    </xdr:to>
    <xdr:cxnSp macro="">
      <xdr:nvCxnSpPr>
        <xdr:cNvPr id="47" name="直線コネクタ 46"/>
        <xdr:cNvCxnSpPr/>
      </xdr:nvCxnSpPr>
      <xdr:spPr bwMode="auto">
        <a:xfrm>
          <a:off x="5562600" y="3272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16972</xdr:rowOff>
    </xdr:from>
    <xdr:ext cx="762000" cy="259045"/>
    <xdr:sp macro="" textlink="">
      <xdr:nvSpPr>
        <xdr:cNvPr id="48" name="人口1人当たり決算額の推移最大値テキスト130"/>
        <xdr:cNvSpPr txBox="1"/>
      </xdr:nvSpPr>
      <xdr:spPr>
        <a:xfrm>
          <a:off x="5740400" y="177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102045</xdr:rowOff>
    </xdr:from>
    <xdr:to>
      <xdr:col>30</xdr:col>
      <xdr:colOff>25400</xdr:colOff>
      <xdr:row>11</xdr:row>
      <xdr:rowOff>102045</xdr:rowOff>
    </xdr:to>
    <xdr:cxnSp macro="">
      <xdr:nvCxnSpPr>
        <xdr:cNvPr id="49" name="直線コネクタ 48"/>
        <xdr:cNvCxnSpPr/>
      </xdr:nvCxnSpPr>
      <xdr:spPr bwMode="auto">
        <a:xfrm>
          <a:off x="5562600" y="20356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6109</xdr:rowOff>
    </xdr:from>
    <xdr:to>
      <xdr:col>29</xdr:col>
      <xdr:colOff>127000</xdr:colOff>
      <xdr:row>14</xdr:row>
      <xdr:rowOff>14262</xdr:rowOff>
    </xdr:to>
    <xdr:cxnSp macro="">
      <xdr:nvCxnSpPr>
        <xdr:cNvPr id="50" name="直線コネクタ 49"/>
        <xdr:cNvCxnSpPr/>
      </xdr:nvCxnSpPr>
      <xdr:spPr bwMode="auto">
        <a:xfrm>
          <a:off x="5003800" y="2454034"/>
          <a:ext cx="647700" cy="8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7205</xdr:rowOff>
    </xdr:from>
    <xdr:ext cx="762000" cy="259045"/>
    <xdr:sp macro="" textlink="">
      <xdr:nvSpPr>
        <xdr:cNvPr id="51" name="人口1人当たり決算額の推移平均値テキスト130"/>
        <xdr:cNvSpPr txBox="1"/>
      </xdr:nvSpPr>
      <xdr:spPr>
        <a:xfrm>
          <a:off x="5740400" y="2626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35128</xdr:rowOff>
    </xdr:from>
    <xdr:to>
      <xdr:col>29</xdr:col>
      <xdr:colOff>177800</xdr:colOff>
      <xdr:row>15</xdr:row>
      <xdr:rowOff>136728</xdr:rowOff>
    </xdr:to>
    <xdr:sp macro="" textlink="">
      <xdr:nvSpPr>
        <xdr:cNvPr id="52" name="フローチャート: 判断 51"/>
        <xdr:cNvSpPr/>
      </xdr:nvSpPr>
      <xdr:spPr bwMode="auto">
        <a:xfrm>
          <a:off x="5600700" y="2654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6109</xdr:rowOff>
    </xdr:from>
    <xdr:to>
      <xdr:col>26</xdr:col>
      <xdr:colOff>50800</xdr:colOff>
      <xdr:row>14</xdr:row>
      <xdr:rowOff>64859</xdr:rowOff>
    </xdr:to>
    <xdr:cxnSp macro="">
      <xdr:nvCxnSpPr>
        <xdr:cNvPr id="53" name="直線コネクタ 52"/>
        <xdr:cNvCxnSpPr/>
      </xdr:nvCxnSpPr>
      <xdr:spPr bwMode="auto">
        <a:xfrm flipV="1">
          <a:off x="4305300" y="2454034"/>
          <a:ext cx="698500" cy="58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69075</xdr:rowOff>
    </xdr:from>
    <xdr:to>
      <xdr:col>26</xdr:col>
      <xdr:colOff>101600</xdr:colOff>
      <xdr:row>15</xdr:row>
      <xdr:rowOff>170675</xdr:rowOff>
    </xdr:to>
    <xdr:sp macro="" textlink="">
      <xdr:nvSpPr>
        <xdr:cNvPr id="54" name="フローチャート: 判断 53"/>
        <xdr:cNvSpPr/>
      </xdr:nvSpPr>
      <xdr:spPr bwMode="auto">
        <a:xfrm>
          <a:off x="49530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155452</xdr:rowOff>
    </xdr:from>
    <xdr:ext cx="736600" cy="259045"/>
    <xdr:sp macro="" textlink="">
      <xdr:nvSpPr>
        <xdr:cNvPr id="55" name="テキスト ボックス 54"/>
        <xdr:cNvSpPr txBox="1"/>
      </xdr:nvSpPr>
      <xdr:spPr>
        <a:xfrm>
          <a:off x="4622800" y="27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64859</xdr:rowOff>
    </xdr:from>
    <xdr:to>
      <xdr:col>22</xdr:col>
      <xdr:colOff>114300</xdr:colOff>
      <xdr:row>14</xdr:row>
      <xdr:rowOff>135192</xdr:rowOff>
    </xdr:to>
    <xdr:cxnSp macro="">
      <xdr:nvCxnSpPr>
        <xdr:cNvPr id="56" name="直線コネクタ 55"/>
        <xdr:cNvCxnSpPr/>
      </xdr:nvCxnSpPr>
      <xdr:spPr bwMode="auto">
        <a:xfrm flipV="1">
          <a:off x="3606800" y="2512784"/>
          <a:ext cx="698500" cy="70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151867</xdr:rowOff>
    </xdr:from>
    <xdr:to>
      <xdr:col>22</xdr:col>
      <xdr:colOff>165100</xdr:colOff>
      <xdr:row>16</xdr:row>
      <xdr:rowOff>82017</xdr:rowOff>
    </xdr:to>
    <xdr:sp macro="" textlink="">
      <xdr:nvSpPr>
        <xdr:cNvPr id="57" name="フローチャート: 判断 56"/>
        <xdr:cNvSpPr/>
      </xdr:nvSpPr>
      <xdr:spPr bwMode="auto">
        <a:xfrm>
          <a:off x="42545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66794</xdr:rowOff>
    </xdr:from>
    <xdr:ext cx="762000" cy="259045"/>
    <xdr:sp macro="" textlink="">
      <xdr:nvSpPr>
        <xdr:cNvPr id="58" name="テキスト ボックス 57"/>
        <xdr:cNvSpPr txBox="1"/>
      </xdr:nvSpPr>
      <xdr:spPr>
        <a:xfrm>
          <a:off x="3924300" y="285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135192</xdr:rowOff>
    </xdr:from>
    <xdr:to>
      <xdr:col>18</xdr:col>
      <xdr:colOff>177800</xdr:colOff>
      <xdr:row>14</xdr:row>
      <xdr:rowOff>145326</xdr:rowOff>
    </xdr:to>
    <xdr:cxnSp macro="">
      <xdr:nvCxnSpPr>
        <xdr:cNvPr id="59" name="直線コネクタ 58"/>
        <xdr:cNvCxnSpPr/>
      </xdr:nvCxnSpPr>
      <xdr:spPr bwMode="auto">
        <a:xfrm flipV="1">
          <a:off x="2908300" y="2583117"/>
          <a:ext cx="698500" cy="10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113424</xdr:rowOff>
    </xdr:from>
    <xdr:to>
      <xdr:col>19</xdr:col>
      <xdr:colOff>38100</xdr:colOff>
      <xdr:row>17</xdr:row>
      <xdr:rowOff>43574</xdr:rowOff>
    </xdr:to>
    <xdr:sp macro="" textlink="">
      <xdr:nvSpPr>
        <xdr:cNvPr id="60" name="フローチャート: 判断 59"/>
        <xdr:cNvSpPr/>
      </xdr:nvSpPr>
      <xdr:spPr bwMode="auto">
        <a:xfrm>
          <a:off x="3556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28351</xdr:rowOff>
    </xdr:from>
    <xdr:ext cx="762000" cy="259045"/>
    <xdr:sp macro="" textlink="">
      <xdr:nvSpPr>
        <xdr:cNvPr id="61" name="テキスト ボックス 60"/>
        <xdr:cNvSpPr txBox="1"/>
      </xdr:nvSpPr>
      <xdr:spPr>
        <a:xfrm>
          <a:off x="3225800" y="29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148514</xdr:rowOff>
    </xdr:from>
    <xdr:to>
      <xdr:col>15</xdr:col>
      <xdr:colOff>101600</xdr:colOff>
      <xdr:row>17</xdr:row>
      <xdr:rowOff>78664</xdr:rowOff>
    </xdr:to>
    <xdr:sp macro="" textlink="">
      <xdr:nvSpPr>
        <xdr:cNvPr id="62" name="フローチャート: 判断 61"/>
        <xdr:cNvSpPr/>
      </xdr:nvSpPr>
      <xdr:spPr bwMode="auto">
        <a:xfrm>
          <a:off x="2857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63441</xdr:rowOff>
    </xdr:from>
    <xdr:ext cx="762000" cy="259045"/>
    <xdr:sp macro="" textlink="">
      <xdr:nvSpPr>
        <xdr:cNvPr id="63" name="テキスト ボックス 62"/>
        <xdr:cNvSpPr txBox="1"/>
      </xdr:nvSpPr>
      <xdr:spPr>
        <a:xfrm>
          <a:off x="25273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134912</xdr:rowOff>
    </xdr:from>
    <xdr:to>
      <xdr:col>29</xdr:col>
      <xdr:colOff>177800</xdr:colOff>
      <xdr:row>14</xdr:row>
      <xdr:rowOff>65062</xdr:rowOff>
    </xdr:to>
    <xdr:sp macro="" textlink="">
      <xdr:nvSpPr>
        <xdr:cNvPr id="69" name="楕円 68"/>
        <xdr:cNvSpPr/>
      </xdr:nvSpPr>
      <xdr:spPr bwMode="auto">
        <a:xfrm>
          <a:off x="5600700" y="2411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151439</xdr:rowOff>
    </xdr:from>
    <xdr:ext cx="762000" cy="259045"/>
    <xdr:sp macro="" textlink="">
      <xdr:nvSpPr>
        <xdr:cNvPr id="70" name="人口1人当たり決算額の推移該当値テキスト130"/>
        <xdr:cNvSpPr txBox="1"/>
      </xdr:nvSpPr>
      <xdr:spPr>
        <a:xfrm>
          <a:off x="5740400" y="225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126759</xdr:rowOff>
    </xdr:from>
    <xdr:to>
      <xdr:col>26</xdr:col>
      <xdr:colOff>101600</xdr:colOff>
      <xdr:row>14</xdr:row>
      <xdr:rowOff>56909</xdr:rowOff>
    </xdr:to>
    <xdr:sp macro="" textlink="">
      <xdr:nvSpPr>
        <xdr:cNvPr id="71" name="楕円 70"/>
        <xdr:cNvSpPr/>
      </xdr:nvSpPr>
      <xdr:spPr bwMode="auto">
        <a:xfrm>
          <a:off x="4953000" y="2403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67086</xdr:rowOff>
    </xdr:from>
    <xdr:ext cx="736600" cy="259045"/>
    <xdr:sp macro="" textlink="">
      <xdr:nvSpPr>
        <xdr:cNvPr id="72" name="テキスト ボックス 71"/>
        <xdr:cNvSpPr txBox="1"/>
      </xdr:nvSpPr>
      <xdr:spPr>
        <a:xfrm>
          <a:off x="4622800" y="2172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14059</xdr:rowOff>
    </xdr:from>
    <xdr:to>
      <xdr:col>22</xdr:col>
      <xdr:colOff>165100</xdr:colOff>
      <xdr:row>14</xdr:row>
      <xdr:rowOff>115659</xdr:rowOff>
    </xdr:to>
    <xdr:sp macro="" textlink="">
      <xdr:nvSpPr>
        <xdr:cNvPr id="73" name="楕円 72"/>
        <xdr:cNvSpPr/>
      </xdr:nvSpPr>
      <xdr:spPr bwMode="auto">
        <a:xfrm>
          <a:off x="4254500" y="2461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125836</xdr:rowOff>
    </xdr:from>
    <xdr:ext cx="762000" cy="259045"/>
    <xdr:sp macro="" textlink="">
      <xdr:nvSpPr>
        <xdr:cNvPr id="74" name="テキスト ボックス 73"/>
        <xdr:cNvSpPr txBox="1"/>
      </xdr:nvSpPr>
      <xdr:spPr>
        <a:xfrm>
          <a:off x="3924300" y="223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84392</xdr:rowOff>
    </xdr:from>
    <xdr:to>
      <xdr:col>19</xdr:col>
      <xdr:colOff>38100</xdr:colOff>
      <xdr:row>15</xdr:row>
      <xdr:rowOff>14542</xdr:rowOff>
    </xdr:to>
    <xdr:sp macro="" textlink="">
      <xdr:nvSpPr>
        <xdr:cNvPr id="75" name="楕円 74"/>
        <xdr:cNvSpPr/>
      </xdr:nvSpPr>
      <xdr:spPr bwMode="auto">
        <a:xfrm>
          <a:off x="3556000" y="2532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24719</xdr:rowOff>
    </xdr:from>
    <xdr:ext cx="762000" cy="259045"/>
    <xdr:sp macro="" textlink="">
      <xdr:nvSpPr>
        <xdr:cNvPr id="76" name="テキスト ボックス 75"/>
        <xdr:cNvSpPr txBox="1"/>
      </xdr:nvSpPr>
      <xdr:spPr>
        <a:xfrm>
          <a:off x="3225800" y="230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94526</xdr:rowOff>
    </xdr:from>
    <xdr:to>
      <xdr:col>15</xdr:col>
      <xdr:colOff>101600</xdr:colOff>
      <xdr:row>15</xdr:row>
      <xdr:rowOff>24676</xdr:rowOff>
    </xdr:to>
    <xdr:sp macro="" textlink="">
      <xdr:nvSpPr>
        <xdr:cNvPr id="77" name="楕円 76"/>
        <xdr:cNvSpPr/>
      </xdr:nvSpPr>
      <xdr:spPr bwMode="auto">
        <a:xfrm>
          <a:off x="2857500" y="2542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34853</xdr:rowOff>
    </xdr:from>
    <xdr:ext cx="762000" cy="259045"/>
    <xdr:sp macro="" textlink="">
      <xdr:nvSpPr>
        <xdr:cNvPr id="78" name="テキスト ボックス 77"/>
        <xdr:cNvSpPr txBox="1"/>
      </xdr:nvSpPr>
      <xdr:spPr>
        <a:xfrm>
          <a:off x="2527300" y="231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212877</xdr:rowOff>
    </xdr:from>
    <xdr:to>
      <xdr:col>29</xdr:col>
      <xdr:colOff>127000</xdr:colOff>
      <xdr:row>37</xdr:row>
      <xdr:rowOff>192075</xdr:rowOff>
    </xdr:to>
    <xdr:cxnSp macro="">
      <xdr:nvCxnSpPr>
        <xdr:cNvPr id="106" name="直線コネクタ 105"/>
        <xdr:cNvCxnSpPr/>
      </xdr:nvCxnSpPr>
      <xdr:spPr bwMode="auto">
        <a:xfrm flipV="1">
          <a:off x="5651500" y="6137427"/>
          <a:ext cx="0" cy="11793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164152</xdr:rowOff>
    </xdr:from>
    <xdr:ext cx="762000" cy="259045"/>
    <xdr:sp macro="" textlink="">
      <xdr:nvSpPr>
        <xdr:cNvPr id="107" name="人口1人当たり決算額の推移最小値テキスト445"/>
        <xdr:cNvSpPr txBox="1"/>
      </xdr:nvSpPr>
      <xdr:spPr>
        <a:xfrm>
          <a:off x="5740400" y="72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192075</xdr:rowOff>
    </xdr:from>
    <xdr:to>
      <xdr:col>30</xdr:col>
      <xdr:colOff>25400</xdr:colOff>
      <xdr:row>37</xdr:row>
      <xdr:rowOff>192075</xdr:rowOff>
    </xdr:to>
    <xdr:cxnSp macro="">
      <xdr:nvCxnSpPr>
        <xdr:cNvPr id="108" name="直線コネクタ 107"/>
        <xdr:cNvCxnSpPr/>
      </xdr:nvCxnSpPr>
      <xdr:spPr bwMode="auto">
        <a:xfrm>
          <a:off x="5562600" y="7316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127804</xdr:rowOff>
    </xdr:from>
    <xdr:ext cx="762000" cy="259045"/>
    <xdr:sp macro="" textlink="">
      <xdr:nvSpPr>
        <xdr:cNvPr id="109" name="人口1人当たり決算額の推移最大値テキスト445"/>
        <xdr:cNvSpPr txBox="1"/>
      </xdr:nvSpPr>
      <xdr:spPr>
        <a:xfrm>
          <a:off x="5740400" y="58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212877</xdr:rowOff>
    </xdr:from>
    <xdr:to>
      <xdr:col>30</xdr:col>
      <xdr:colOff>25400</xdr:colOff>
      <xdr:row>33</xdr:row>
      <xdr:rowOff>212877</xdr:rowOff>
    </xdr:to>
    <xdr:cxnSp macro="">
      <xdr:nvCxnSpPr>
        <xdr:cNvPr id="110" name="直線コネクタ 109"/>
        <xdr:cNvCxnSpPr/>
      </xdr:nvCxnSpPr>
      <xdr:spPr bwMode="auto">
        <a:xfrm>
          <a:off x="5562600" y="6137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315671</xdr:rowOff>
    </xdr:from>
    <xdr:to>
      <xdr:col>29</xdr:col>
      <xdr:colOff>127000</xdr:colOff>
      <xdr:row>36</xdr:row>
      <xdr:rowOff>30302</xdr:rowOff>
    </xdr:to>
    <xdr:cxnSp macro="">
      <xdr:nvCxnSpPr>
        <xdr:cNvPr id="111" name="直線コネクタ 110"/>
        <xdr:cNvCxnSpPr/>
      </xdr:nvCxnSpPr>
      <xdr:spPr bwMode="auto">
        <a:xfrm flipV="1">
          <a:off x="5003800" y="6926021"/>
          <a:ext cx="647700" cy="57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60571</xdr:rowOff>
    </xdr:from>
    <xdr:ext cx="762000" cy="259045"/>
    <xdr:sp macro="" textlink="">
      <xdr:nvSpPr>
        <xdr:cNvPr id="112" name="人口1人当たり決算額の推移平均値テキスト445"/>
        <xdr:cNvSpPr txBox="1"/>
      </xdr:nvSpPr>
      <xdr:spPr>
        <a:xfrm>
          <a:off x="5740400" y="6670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215494</xdr:rowOff>
    </xdr:from>
    <xdr:to>
      <xdr:col>29</xdr:col>
      <xdr:colOff>177800</xdr:colOff>
      <xdr:row>35</xdr:row>
      <xdr:rowOff>317094</xdr:rowOff>
    </xdr:to>
    <xdr:sp macro="" textlink="">
      <xdr:nvSpPr>
        <xdr:cNvPr id="113" name="フローチャート: 判断 112"/>
        <xdr:cNvSpPr/>
      </xdr:nvSpPr>
      <xdr:spPr bwMode="auto">
        <a:xfrm>
          <a:off x="5600700" y="6825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30302</xdr:rowOff>
    </xdr:from>
    <xdr:to>
      <xdr:col>26</xdr:col>
      <xdr:colOff>50800</xdr:colOff>
      <xdr:row>36</xdr:row>
      <xdr:rowOff>100787</xdr:rowOff>
    </xdr:to>
    <xdr:cxnSp macro="">
      <xdr:nvCxnSpPr>
        <xdr:cNvPr id="114" name="直線コネクタ 113"/>
        <xdr:cNvCxnSpPr/>
      </xdr:nvCxnSpPr>
      <xdr:spPr bwMode="auto">
        <a:xfrm flipV="1">
          <a:off x="4305300" y="6983552"/>
          <a:ext cx="698500" cy="70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218999</xdr:rowOff>
    </xdr:from>
    <xdr:to>
      <xdr:col>26</xdr:col>
      <xdr:colOff>101600</xdr:colOff>
      <xdr:row>35</xdr:row>
      <xdr:rowOff>320599</xdr:rowOff>
    </xdr:to>
    <xdr:sp macro="" textlink="">
      <xdr:nvSpPr>
        <xdr:cNvPr id="115" name="フローチャート: 判断 114"/>
        <xdr:cNvSpPr/>
      </xdr:nvSpPr>
      <xdr:spPr bwMode="auto">
        <a:xfrm>
          <a:off x="4953000" y="6829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330776</xdr:rowOff>
    </xdr:from>
    <xdr:ext cx="736600" cy="259045"/>
    <xdr:sp macro="" textlink="">
      <xdr:nvSpPr>
        <xdr:cNvPr id="116" name="テキスト ボックス 115"/>
        <xdr:cNvSpPr txBox="1"/>
      </xdr:nvSpPr>
      <xdr:spPr>
        <a:xfrm>
          <a:off x="4622800" y="6598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100787</xdr:rowOff>
    </xdr:from>
    <xdr:to>
      <xdr:col>22</xdr:col>
      <xdr:colOff>114300</xdr:colOff>
      <xdr:row>36</xdr:row>
      <xdr:rowOff>147269</xdr:rowOff>
    </xdr:to>
    <xdr:cxnSp macro="">
      <xdr:nvCxnSpPr>
        <xdr:cNvPr id="117" name="直線コネクタ 116"/>
        <xdr:cNvCxnSpPr/>
      </xdr:nvCxnSpPr>
      <xdr:spPr bwMode="auto">
        <a:xfrm flipV="1">
          <a:off x="3606800" y="7054037"/>
          <a:ext cx="698500" cy="46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188405</xdr:rowOff>
    </xdr:from>
    <xdr:to>
      <xdr:col>22</xdr:col>
      <xdr:colOff>165100</xdr:colOff>
      <xdr:row>35</xdr:row>
      <xdr:rowOff>290005</xdr:rowOff>
    </xdr:to>
    <xdr:sp macro="" textlink="">
      <xdr:nvSpPr>
        <xdr:cNvPr id="118" name="フローチャート: 判断 117"/>
        <xdr:cNvSpPr/>
      </xdr:nvSpPr>
      <xdr:spPr bwMode="auto">
        <a:xfrm>
          <a:off x="42545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300182</xdr:rowOff>
    </xdr:from>
    <xdr:ext cx="762000" cy="259045"/>
    <xdr:sp macro="" textlink="">
      <xdr:nvSpPr>
        <xdr:cNvPr id="119" name="テキスト ボックス 118"/>
        <xdr:cNvSpPr txBox="1"/>
      </xdr:nvSpPr>
      <xdr:spPr>
        <a:xfrm>
          <a:off x="3924300" y="656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147269</xdr:rowOff>
    </xdr:from>
    <xdr:to>
      <xdr:col>18</xdr:col>
      <xdr:colOff>177800</xdr:colOff>
      <xdr:row>37</xdr:row>
      <xdr:rowOff>12014</xdr:rowOff>
    </xdr:to>
    <xdr:cxnSp macro="">
      <xdr:nvCxnSpPr>
        <xdr:cNvPr id="120" name="直線コネクタ 119"/>
        <xdr:cNvCxnSpPr/>
      </xdr:nvCxnSpPr>
      <xdr:spPr bwMode="auto">
        <a:xfrm flipV="1">
          <a:off x="2908300" y="7100519"/>
          <a:ext cx="698500" cy="36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159601</xdr:rowOff>
    </xdr:from>
    <xdr:to>
      <xdr:col>19</xdr:col>
      <xdr:colOff>38100</xdr:colOff>
      <xdr:row>35</xdr:row>
      <xdr:rowOff>261201</xdr:rowOff>
    </xdr:to>
    <xdr:sp macro="" textlink="">
      <xdr:nvSpPr>
        <xdr:cNvPr id="121" name="フローチャート: 判断 120"/>
        <xdr:cNvSpPr/>
      </xdr:nvSpPr>
      <xdr:spPr bwMode="auto">
        <a:xfrm>
          <a:off x="3556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271378</xdr:rowOff>
    </xdr:from>
    <xdr:ext cx="762000" cy="259045"/>
    <xdr:sp macro="" textlink="">
      <xdr:nvSpPr>
        <xdr:cNvPr id="122" name="テキスト ボックス 121"/>
        <xdr:cNvSpPr txBox="1"/>
      </xdr:nvSpPr>
      <xdr:spPr>
        <a:xfrm>
          <a:off x="3225800" y="653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171412</xdr:rowOff>
    </xdr:from>
    <xdr:to>
      <xdr:col>15</xdr:col>
      <xdr:colOff>101600</xdr:colOff>
      <xdr:row>35</xdr:row>
      <xdr:rowOff>273012</xdr:rowOff>
    </xdr:to>
    <xdr:sp macro="" textlink="">
      <xdr:nvSpPr>
        <xdr:cNvPr id="123" name="フローチャート: 判断 122"/>
        <xdr:cNvSpPr/>
      </xdr:nvSpPr>
      <xdr:spPr bwMode="auto">
        <a:xfrm>
          <a:off x="2857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283189</xdr:rowOff>
    </xdr:from>
    <xdr:ext cx="762000" cy="259045"/>
    <xdr:sp macro="" textlink="">
      <xdr:nvSpPr>
        <xdr:cNvPr id="124" name="テキスト ボックス 123"/>
        <xdr:cNvSpPr txBox="1"/>
      </xdr:nvSpPr>
      <xdr:spPr>
        <a:xfrm>
          <a:off x="2527300" y="655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264871</xdr:rowOff>
    </xdr:from>
    <xdr:to>
      <xdr:col>29</xdr:col>
      <xdr:colOff>177800</xdr:colOff>
      <xdr:row>36</xdr:row>
      <xdr:rowOff>23571</xdr:rowOff>
    </xdr:to>
    <xdr:sp macro="" textlink="">
      <xdr:nvSpPr>
        <xdr:cNvPr id="130" name="楕円 129"/>
        <xdr:cNvSpPr/>
      </xdr:nvSpPr>
      <xdr:spPr bwMode="auto">
        <a:xfrm>
          <a:off x="5600700" y="6875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236948</xdr:rowOff>
    </xdr:from>
    <xdr:ext cx="762000" cy="259045"/>
    <xdr:sp macro="" textlink="">
      <xdr:nvSpPr>
        <xdr:cNvPr id="131" name="人口1人当たり決算額の推移該当値テキスト445"/>
        <xdr:cNvSpPr txBox="1"/>
      </xdr:nvSpPr>
      <xdr:spPr>
        <a:xfrm>
          <a:off x="5740400" y="684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322402</xdr:rowOff>
    </xdr:from>
    <xdr:to>
      <xdr:col>26</xdr:col>
      <xdr:colOff>101600</xdr:colOff>
      <xdr:row>36</xdr:row>
      <xdr:rowOff>81102</xdr:rowOff>
    </xdr:to>
    <xdr:sp macro="" textlink="">
      <xdr:nvSpPr>
        <xdr:cNvPr id="132" name="楕円 131"/>
        <xdr:cNvSpPr/>
      </xdr:nvSpPr>
      <xdr:spPr bwMode="auto">
        <a:xfrm>
          <a:off x="4953000" y="6932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65879</xdr:rowOff>
    </xdr:from>
    <xdr:ext cx="736600" cy="259045"/>
    <xdr:sp macro="" textlink="">
      <xdr:nvSpPr>
        <xdr:cNvPr id="133" name="テキスト ボックス 132"/>
        <xdr:cNvSpPr txBox="1"/>
      </xdr:nvSpPr>
      <xdr:spPr>
        <a:xfrm>
          <a:off x="4622800" y="7019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49987</xdr:rowOff>
    </xdr:from>
    <xdr:to>
      <xdr:col>22</xdr:col>
      <xdr:colOff>165100</xdr:colOff>
      <xdr:row>36</xdr:row>
      <xdr:rowOff>151587</xdr:rowOff>
    </xdr:to>
    <xdr:sp macro="" textlink="">
      <xdr:nvSpPr>
        <xdr:cNvPr id="134" name="楕円 133"/>
        <xdr:cNvSpPr/>
      </xdr:nvSpPr>
      <xdr:spPr bwMode="auto">
        <a:xfrm>
          <a:off x="4254500" y="7003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136364</xdr:rowOff>
    </xdr:from>
    <xdr:ext cx="762000" cy="259045"/>
    <xdr:sp macro="" textlink="">
      <xdr:nvSpPr>
        <xdr:cNvPr id="135" name="テキスト ボックス 134"/>
        <xdr:cNvSpPr txBox="1"/>
      </xdr:nvSpPr>
      <xdr:spPr>
        <a:xfrm>
          <a:off x="3924300" y="708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96469</xdr:rowOff>
    </xdr:from>
    <xdr:to>
      <xdr:col>19</xdr:col>
      <xdr:colOff>38100</xdr:colOff>
      <xdr:row>37</xdr:row>
      <xdr:rowOff>26619</xdr:rowOff>
    </xdr:to>
    <xdr:sp macro="" textlink="">
      <xdr:nvSpPr>
        <xdr:cNvPr id="136" name="楕円 135"/>
        <xdr:cNvSpPr/>
      </xdr:nvSpPr>
      <xdr:spPr bwMode="auto">
        <a:xfrm>
          <a:off x="3556000" y="7049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11396</xdr:rowOff>
    </xdr:from>
    <xdr:ext cx="762000" cy="259045"/>
    <xdr:sp macro="" textlink="">
      <xdr:nvSpPr>
        <xdr:cNvPr id="137" name="テキスト ボックス 136"/>
        <xdr:cNvSpPr txBox="1"/>
      </xdr:nvSpPr>
      <xdr:spPr>
        <a:xfrm>
          <a:off x="3225800" y="713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132664</xdr:rowOff>
    </xdr:from>
    <xdr:to>
      <xdr:col>15</xdr:col>
      <xdr:colOff>101600</xdr:colOff>
      <xdr:row>37</xdr:row>
      <xdr:rowOff>62814</xdr:rowOff>
    </xdr:to>
    <xdr:sp macro="" textlink="">
      <xdr:nvSpPr>
        <xdr:cNvPr id="138" name="楕円 137"/>
        <xdr:cNvSpPr/>
      </xdr:nvSpPr>
      <xdr:spPr bwMode="auto">
        <a:xfrm>
          <a:off x="2857500" y="7085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47591</xdr:rowOff>
    </xdr:from>
    <xdr:ext cx="762000" cy="259045"/>
    <xdr:sp macro="" textlink="">
      <xdr:nvSpPr>
        <xdr:cNvPr id="139" name="テキスト ボックス 138"/>
        <xdr:cNvSpPr txBox="1"/>
      </xdr:nvSpPr>
      <xdr:spPr>
        <a:xfrm>
          <a:off x="2527300" y="717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190,353
182,295
635.15
104,379,466
101,481,145
361,518
46,961,246
74,495,589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5374</xdr:rowOff>
    </xdr:from>
    <xdr:to>
      <xdr:col>24</xdr:col>
      <xdr:colOff>62865</xdr:colOff>
      <xdr:row>37</xdr:row>
      <xdr:rowOff>63439</xdr:rowOff>
    </xdr:to>
    <xdr:cxnSp macro="">
      <xdr:nvCxnSpPr>
        <xdr:cNvPr id="54" name="直線コネクタ 53"/>
        <xdr:cNvCxnSpPr/>
      </xdr:nvCxnSpPr>
      <xdr:spPr>
        <a:xfrm flipV="1">
          <a:off x="4633595" y="5148874"/>
          <a:ext cx="127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67266</xdr:rowOff>
    </xdr:from>
    <xdr:ext cx="534377" cy="259045"/>
    <xdr:sp macro="" textlink="">
      <xdr:nvSpPr>
        <xdr:cNvPr id="55" name="人件費最小値テキスト"/>
        <xdr:cNvSpPr txBox="1"/>
      </xdr:nvSpPr>
      <xdr:spPr>
        <a:xfrm>
          <a:off x="4686300" y="641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63439</xdr:rowOff>
    </xdr:from>
    <xdr:to>
      <xdr:col>24</xdr:col>
      <xdr:colOff>152400</xdr:colOff>
      <xdr:row>37</xdr:row>
      <xdr:rowOff>63439</xdr:rowOff>
    </xdr:to>
    <xdr:cxnSp macro="">
      <xdr:nvCxnSpPr>
        <xdr:cNvPr id="56" name="直線コネクタ 55"/>
        <xdr:cNvCxnSpPr/>
      </xdr:nvCxnSpPr>
      <xdr:spPr>
        <a:xfrm>
          <a:off x="4546600" y="640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123501</xdr:rowOff>
    </xdr:from>
    <xdr:ext cx="534377" cy="259045"/>
    <xdr:sp macro="" textlink="">
      <xdr:nvSpPr>
        <xdr:cNvPr id="57" name="人件費最大値テキスト"/>
        <xdr:cNvSpPr txBox="1"/>
      </xdr:nvSpPr>
      <xdr:spPr>
        <a:xfrm>
          <a:off x="4686300" y="492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5374</xdr:rowOff>
    </xdr:from>
    <xdr:to>
      <xdr:col>24</xdr:col>
      <xdr:colOff>152400</xdr:colOff>
      <xdr:row>30</xdr:row>
      <xdr:rowOff>5374</xdr:rowOff>
    </xdr:to>
    <xdr:cxnSp macro="">
      <xdr:nvCxnSpPr>
        <xdr:cNvPr id="58" name="直線コネクタ 57"/>
        <xdr:cNvCxnSpPr/>
      </xdr:nvCxnSpPr>
      <xdr:spPr>
        <a:xfrm>
          <a:off x="4546600" y="51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25309</xdr:rowOff>
    </xdr:from>
    <xdr:to>
      <xdr:col>24</xdr:col>
      <xdr:colOff>63500</xdr:colOff>
      <xdr:row>31</xdr:row>
      <xdr:rowOff>26634</xdr:rowOff>
    </xdr:to>
    <xdr:cxnSp macro="">
      <xdr:nvCxnSpPr>
        <xdr:cNvPr id="59" name="直線コネクタ 58"/>
        <xdr:cNvCxnSpPr/>
      </xdr:nvCxnSpPr>
      <xdr:spPr>
        <a:xfrm>
          <a:off x="3797300" y="5340259"/>
          <a:ext cx="8382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31071</xdr:rowOff>
    </xdr:from>
    <xdr:ext cx="534377" cy="259045"/>
    <xdr:sp macro="" textlink="">
      <xdr:nvSpPr>
        <xdr:cNvPr id="60" name="人件費平均値テキスト"/>
        <xdr:cNvSpPr txBox="1"/>
      </xdr:nvSpPr>
      <xdr:spPr>
        <a:xfrm>
          <a:off x="4686300" y="568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52644</xdr:rowOff>
    </xdr:from>
    <xdr:to>
      <xdr:col>24</xdr:col>
      <xdr:colOff>114300</xdr:colOff>
      <xdr:row>33</xdr:row>
      <xdr:rowOff>154244</xdr:rowOff>
    </xdr:to>
    <xdr:sp macro="" textlink="">
      <xdr:nvSpPr>
        <xdr:cNvPr id="61" name="フローチャート: 判断 60"/>
        <xdr:cNvSpPr/>
      </xdr:nvSpPr>
      <xdr:spPr>
        <a:xfrm>
          <a:off x="4584700" y="571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25309</xdr:rowOff>
    </xdr:from>
    <xdr:to>
      <xdr:col>19</xdr:col>
      <xdr:colOff>177800</xdr:colOff>
      <xdr:row>31</xdr:row>
      <xdr:rowOff>108885</xdr:rowOff>
    </xdr:to>
    <xdr:cxnSp macro="">
      <xdr:nvCxnSpPr>
        <xdr:cNvPr id="62" name="直線コネクタ 61"/>
        <xdr:cNvCxnSpPr/>
      </xdr:nvCxnSpPr>
      <xdr:spPr>
        <a:xfrm flipV="1">
          <a:off x="2908300" y="5340259"/>
          <a:ext cx="889000" cy="8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84282</xdr:rowOff>
    </xdr:from>
    <xdr:to>
      <xdr:col>20</xdr:col>
      <xdr:colOff>38100</xdr:colOff>
      <xdr:row>34</xdr:row>
      <xdr:rowOff>14432</xdr:rowOff>
    </xdr:to>
    <xdr:sp macro="" textlink="">
      <xdr:nvSpPr>
        <xdr:cNvPr id="63" name="フローチャート: 判断 62"/>
        <xdr:cNvSpPr/>
      </xdr:nvSpPr>
      <xdr:spPr>
        <a:xfrm>
          <a:off x="3746500" y="574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5559</xdr:rowOff>
    </xdr:from>
    <xdr:ext cx="534377" cy="259045"/>
    <xdr:sp macro="" textlink="">
      <xdr:nvSpPr>
        <xdr:cNvPr id="64" name="テキスト ボックス 63"/>
        <xdr:cNvSpPr txBox="1"/>
      </xdr:nvSpPr>
      <xdr:spPr>
        <a:xfrm>
          <a:off x="3530111" y="583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108885</xdr:rowOff>
    </xdr:from>
    <xdr:to>
      <xdr:col>15</xdr:col>
      <xdr:colOff>50800</xdr:colOff>
      <xdr:row>31</xdr:row>
      <xdr:rowOff>167132</xdr:rowOff>
    </xdr:to>
    <xdr:cxnSp macro="">
      <xdr:nvCxnSpPr>
        <xdr:cNvPr id="65" name="直線コネクタ 64"/>
        <xdr:cNvCxnSpPr/>
      </xdr:nvCxnSpPr>
      <xdr:spPr>
        <a:xfrm flipV="1">
          <a:off x="2019300" y="5423835"/>
          <a:ext cx="889000" cy="5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29967</xdr:rowOff>
    </xdr:from>
    <xdr:to>
      <xdr:col>15</xdr:col>
      <xdr:colOff>101600</xdr:colOff>
      <xdr:row>34</xdr:row>
      <xdr:rowOff>131567</xdr:rowOff>
    </xdr:to>
    <xdr:sp macro="" textlink="">
      <xdr:nvSpPr>
        <xdr:cNvPr id="66" name="フローチャート: 判断 65"/>
        <xdr:cNvSpPr/>
      </xdr:nvSpPr>
      <xdr:spPr>
        <a:xfrm>
          <a:off x="2857500" y="585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122694</xdr:rowOff>
    </xdr:from>
    <xdr:ext cx="534377" cy="259045"/>
    <xdr:sp macro="" textlink="">
      <xdr:nvSpPr>
        <xdr:cNvPr id="67" name="テキスト ボックス 66"/>
        <xdr:cNvSpPr txBox="1"/>
      </xdr:nvSpPr>
      <xdr:spPr>
        <a:xfrm>
          <a:off x="2641111" y="595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167132</xdr:rowOff>
    </xdr:from>
    <xdr:to>
      <xdr:col>10</xdr:col>
      <xdr:colOff>114300</xdr:colOff>
      <xdr:row>32</xdr:row>
      <xdr:rowOff>4049</xdr:rowOff>
    </xdr:to>
    <xdr:cxnSp macro="">
      <xdr:nvCxnSpPr>
        <xdr:cNvPr id="68" name="直線コネクタ 67"/>
        <xdr:cNvCxnSpPr/>
      </xdr:nvCxnSpPr>
      <xdr:spPr>
        <a:xfrm flipV="1">
          <a:off x="1130300" y="5482082"/>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162326</xdr:rowOff>
    </xdr:from>
    <xdr:to>
      <xdr:col>10</xdr:col>
      <xdr:colOff>165100</xdr:colOff>
      <xdr:row>36</xdr:row>
      <xdr:rowOff>92476</xdr:rowOff>
    </xdr:to>
    <xdr:sp macro="" textlink="">
      <xdr:nvSpPr>
        <xdr:cNvPr id="69" name="フローチャート: 判断 68"/>
        <xdr:cNvSpPr/>
      </xdr:nvSpPr>
      <xdr:spPr>
        <a:xfrm>
          <a:off x="1968500" y="616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83603</xdr:rowOff>
    </xdr:from>
    <xdr:ext cx="534377" cy="259045"/>
    <xdr:sp macro="" textlink="">
      <xdr:nvSpPr>
        <xdr:cNvPr id="70" name="テキスト ボックス 69"/>
        <xdr:cNvSpPr txBox="1"/>
      </xdr:nvSpPr>
      <xdr:spPr>
        <a:xfrm>
          <a:off x="1752111" y="625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159309</xdr:rowOff>
    </xdr:from>
    <xdr:to>
      <xdr:col>6</xdr:col>
      <xdr:colOff>38100</xdr:colOff>
      <xdr:row>36</xdr:row>
      <xdr:rowOff>89459</xdr:rowOff>
    </xdr:to>
    <xdr:sp macro="" textlink="">
      <xdr:nvSpPr>
        <xdr:cNvPr id="71" name="フローチャート: 判断 70"/>
        <xdr:cNvSpPr/>
      </xdr:nvSpPr>
      <xdr:spPr>
        <a:xfrm>
          <a:off x="1079500" y="616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80586</xdr:rowOff>
    </xdr:from>
    <xdr:ext cx="534377" cy="259045"/>
    <xdr:sp macro="" textlink="">
      <xdr:nvSpPr>
        <xdr:cNvPr id="72" name="テキスト ボックス 71"/>
        <xdr:cNvSpPr txBox="1"/>
      </xdr:nvSpPr>
      <xdr:spPr>
        <a:xfrm>
          <a:off x="863111" y="625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147284</xdr:rowOff>
    </xdr:from>
    <xdr:to>
      <xdr:col>24</xdr:col>
      <xdr:colOff>114300</xdr:colOff>
      <xdr:row>31</xdr:row>
      <xdr:rowOff>77434</xdr:rowOff>
    </xdr:to>
    <xdr:sp macro="" textlink="">
      <xdr:nvSpPr>
        <xdr:cNvPr id="78" name="楕円 77"/>
        <xdr:cNvSpPr/>
      </xdr:nvSpPr>
      <xdr:spPr>
        <a:xfrm>
          <a:off x="4584700" y="529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170161</xdr:rowOff>
    </xdr:from>
    <xdr:ext cx="534377" cy="259045"/>
    <xdr:sp macro="" textlink="">
      <xdr:nvSpPr>
        <xdr:cNvPr id="79" name="人件費該当値テキスト"/>
        <xdr:cNvSpPr txBox="1"/>
      </xdr:nvSpPr>
      <xdr:spPr>
        <a:xfrm>
          <a:off x="4686300" y="514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145959</xdr:rowOff>
    </xdr:from>
    <xdr:to>
      <xdr:col>20</xdr:col>
      <xdr:colOff>38100</xdr:colOff>
      <xdr:row>31</xdr:row>
      <xdr:rowOff>76109</xdr:rowOff>
    </xdr:to>
    <xdr:sp macro="" textlink="">
      <xdr:nvSpPr>
        <xdr:cNvPr id="80" name="楕円 79"/>
        <xdr:cNvSpPr/>
      </xdr:nvSpPr>
      <xdr:spPr>
        <a:xfrm>
          <a:off x="3746500" y="528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92636</xdr:rowOff>
    </xdr:from>
    <xdr:ext cx="534377" cy="259045"/>
    <xdr:sp macro="" textlink="">
      <xdr:nvSpPr>
        <xdr:cNvPr id="81" name="テキスト ボックス 80"/>
        <xdr:cNvSpPr txBox="1"/>
      </xdr:nvSpPr>
      <xdr:spPr>
        <a:xfrm>
          <a:off x="3530111" y="50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58085</xdr:rowOff>
    </xdr:from>
    <xdr:to>
      <xdr:col>15</xdr:col>
      <xdr:colOff>101600</xdr:colOff>
      <xdr:row>31</xdr:row>
      <xdr:rowOff>159685</xdr:rowOff>
    </xdr:to>
    <xdr:sp macro="" textlink="">
      <xdr:nvSpPr>
        <xdr:cNvPr id="82" name="楕円 81"/>
        <xdr:cNvSpPr/>
      </xdr:nvSpPr>
      <xdr:spPr>
        <a:xfrm>
          <a:off x="2857500" y="537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4762</xdr:rowOff>
    </xdr:from>
    <xdr:ext cx="534377" cy="259045"/>
    <xdr:sp macro="" textlink="">
      <xdr:nvSpPr>
        <xdr:cNvPr id="83" name="テキスト ボックス 82"/>
        <xdr:cNvSpPr txBox="1"/>
      </xdr:nvSpPr>
      <xdr:spPr>
        <a:xfrm>
          <a:off x="2641111" y="514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116332</xdr:rowOff>
    </xdr:from>
    <xdr:to>
      <xdr:col>10</xdr:col>
      <xdr:colOff>165100</xdr:colOff>
      <xdr:row>32</xdr:row>
      <xdr:rowOff>46482</xdr:rowOff>
    </xdr:to>
    <xdr:sp macro="" textlink="">
      <xdr:nvSpPr>
        <xdr:cNvPr id="84" name="楕円 83"/>
        <xdr:cNvSpPr/>
      </xdr:nvSpPr>
      <xdr:spPr>
        <a:xfrm>
          <a:off x="1968500" y="54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63009</xdr:rowOff>
    </xdr:from>
    <xdr:ext cx="534377" cy="259045"/>
    <xdr:sp macro="" textlink="">
      <xdr:nvSpPr>
        <xdr:cNvPr id="85" name="テキスト ボックス 84"/>
        <xdr:cNvSpPr txBox="1"/>
      </xdr:nvSpPr>
      <xdr:spPr>
        <a:xfrm>
          <a:off x="1752111" y="520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124699</xdr:rowOff>
    </xdr:from>
    <xdr:to>
      <xdr:col>6</xdr:col>
      <xdr:colOff>38100</xdr:colOff>
      <xdr:row>32</xdr:row>
      <xdr:rowOff>54849</xdr:rowOff>
    </xdr:to>
    <xdr:sp macro="" textlink="">
      <xdr:nvSpPr>
        <xdr:cNvPr id="86" name="楕円 85"/>
        <xdr:cNvSpPr/>
      </xdr:nvSpPr>
      <xdr:spPr>
        <a:xfrm>
          <a:off x="1079500" y="543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71376</xdr:rowOff>
    </xdr:from>
    <xdr:ext cx="534377" cy="259045"/>
    <xdr:sp macro="" textlink="">
      <xdr:nvSpPr>
        <xdr:cNvPr id="87" name="テキスト ボックス 86"/>
        <xdr:cNvSpPr txBox="1"/>
      </xdr:nvSpPr>
      <xdr:spPr>
        <a:xfrm>
          <a:off x="863111" y="521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143548</xdr:rowOff>
    </xdr:from>
    <xdr:to>
      <xdr:col>24</xdr:col>
      <xdr:colOff>62865</xdr:colOff>
      <xdr:row>58</xdr:row>
      <xdr:rowOff>13818</xdr:rowOff>
    </xdr:to>
    <xdr:cxnSp macro="">
      <xdr:nvCxnSpPr>
        <xdr:cNvPr id="112" name="直線コネクタ 111"/>
        <xdr:cNvCxnSpPr/>
      </xdr:nvCxnSpPr>
      <xdr:spPr>
        <a:xfrm flipV="1">
          <a:off x="4633595" y="8544598"/>
          <a:ext cx="1270" cy="1413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17645</xdr:rowOff>
    </xdr:from>
    <xdr:ext cx="534377" cy="259045"/>
    <xdr:sp macro="" textlink="">
      <xdr:nvSpPr>
        <xdr:cNvPr id="113" name="物件費最小値テキスト"/>
        <xdr:cNvSpPr txBox="1"/>
      </xdr:nvSpPr>
      <xdr:spPr>
        <a:xfrm>
          <a:off x="4686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13818</xdr:rowOff>
    </xdr:from>
    <xdr:to>
      <xdr:col>24</xdr:col>
      <xdr:colOff>152400</xdr:colOff>
      <xdr:row>58</xdr:row>
      <xdr:rowOff>13818</xdr:rowOff>
    </xdr:to>
    <xdr:cxnSp macro="">
      <xdr:nvCxnSpPr>
        <xdr:cNvPr id="114" name="直線コネクタ 113"/>
        <xdr:cNvCxnSpPr/>
      </xdr:nvCxnSpPr>
      <xdr:spPr>
        <a:xfrm>
          <a:off x="4546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90225</xdr:rowOff>
    </xdr:from>
    <xdr:ext cx="534377" cy="259045"/>
    <xdr:sp macro="" textlink="">
      <xdr:nvSpPr>
        <xdr:cNvPr id="115" name="物件費最大値テキスト"/>
        <xdr:cNvSpPr txBox="1"/>
      </xdr:nvSpPr>
      <xdr:spPr>
        <a:xfrm>
          <a:off x="4686300" y="831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143548</xdr:rowOff>
    </xdr:from>
    <xdr:to>
      <xdr:col>24</xdr:col>
      <xdr:colOff>152400</xdr:colOff>
      <xdr:row>49</xdr:row>
      <xdr:rowOff>143548</xdr:rowOff>
    </xdr:to>
    <xdr:cxnSp macro="">
      <xdr:nvCxnSpPr>
        <xdr:cNvPr id="116" name="直線コネクタ 115"/>
        <xdr:cNvCxnSpPr/>
      </xdr:nvCxnSpPr>
      <xdr:spPr>
        <a:xfrm>
          <a:off x="4546600" y="854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110096</xdr:rowOff>
    </xdr:from>
    <xdr:to>
      <xdr:col>24</xdr:col>
      <xdr:colOff>63500</xdr:colOff>
      <xdr:row>54</xdr:row>
      <xdr:rowOff>168732</xdr:rowOff>
    </xdr:to>
    <xdr:cxnSp macro="">
      <xdr:nvCxnSpPr>
        <xdr:cNvPr id="117" name="直線コネクタ 116"/>
        <xdr:cNvCxnSpPr/>
      </xdr:nvCxnSpPr>
      <xdr:spPr>
        <a:xfrm flipV="1">
          <a:off x="3797300" y="9196946"/>
          <a:ext cx="838200" cy="23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145699</xdr:rowOff>
    </xdr:from>
    <xdr:ext cx="534377" cy="259045"/>
    <xdr:sp macro="" textlink="">
      <xdr:nvSpPr>
        <xdr:cNvPr id="118" name="物件費平均値テキスト"/>
        <xdr:cNvSpPr txBox="1"/>
      </xdr:nvSpPr>
      <xdr:spPr>
        <a:xfrm>
          <a:off x="4686300" y="940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167272</xdr:rowOff>
    </xdr:from>
    <xdr:to>
      <xdr:col>24</xdr:col>
      <xdr:colOff>114300</xdr:colOff>
      <xdr:row>55</xdr:row>
      <xdr:rowOff>97422</xdr:rowOff>
    </xdr:to>
    <xdr:sp macro="" textlink="">
      <xdr:nvSpPr>
        <xdr:cNvPr id="119" name="フローチャート: 判断 118"/>
        <xdr:cNvSpPr/>
      </xdr:nvSpPr>
      <xdr:spPr>
        <a:xfrm>
          <a:off x="4584700" y="942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168732</xdr:rowOff>
    </xdr:from>
    <xdr:to>
      <xdr:col>19</xdr:col>
      <xdr:colOff>177800</xdr:colOff>
      <xdr:row>57</xdr:row>
      <xdr:rowOff>74320</xdr:rowOff>
    </xdr:to>
    <xdr:cxnSp macro="">
      <xdr:nvCxnSpPr>
        <xdr:cNvPr id="120" name="直線コネクタ 119"/>
        <xdr:cNvCxnSpPr/>
      </xdr:nvCxnSpPr>
      <xdr:spPr>
        <a:xfrm flipV="1">
          <a:off x="2908300" y="9427032"/>
          <a:ext cx="889000" cy="4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92634</xdr:rowOff>
    </xdr:from>
    <xdr:to>
      <xdr:col>20</xdr:col>
      <xdr:colOff>38100</xdr:colOff>
      <xdr:row>56</xdr:row>
      <xdr:rowOff>22784</xdr:rowOff>
    </xdr:to>
    <xdr:sp macro="" textlink="">
      <xdr:nvSpPr>
        <xdr:cNvPr id="121" name="フローチャート: 判断 120"/>
        <xdr:cNvSpPr/>
      </xdr:nvSpPr>
      <xdr:spPr>
        <a:xfrm>
          <a:off x="3746500" y="95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13911</xdr:rowOff>
    </xdr:from>
    <xdr:ext cx="534377" cy="259045"/>
    <xdr:sp macro="" textlink="">
      <xdr:nvSpPr>
        <xdr:cNvPr id="122" name="テキスト ボックス 121"/>
        <xdr:cNvSpPr txBox="1"/>
      </xdr:nvSpPr>
      <xdr:spPr>
        <a:xfrm>
          <a:off x="3530111" y="96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74320</xdr:rowOff>
    </xdr:from>
    <xdr:to>
      <xdr:col>15</xdr:col>
      <xdr:colOff>50800</xdr:colOff>
      <xdr:row>57</xdr:row>
      <xdr:rowOff>78436</xdr:rowOff>
    </xdr:to>
    <xdr:cxnSp macro="">
      <xdr:nvCxnSpPr>
        <xdr:cNvPr id="123" name="直線コネクタ 122"/>
        <xdr:cNvCxnSpPr/>
      </xdr:nvCxnSpPr>
      <xdr:spPr>
        <a:xfrm flipV="1">
          <a:off x="2019300" y="9846970"/>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49429</xdr:rowOff>
    </xdr:from>
    <xdr:to>
      <xdr:col>15</xdr:col>
      <xdr:colOff>101600</xdr:colOff>
      <xdr:row>57</xdr:row>
      <xdr:rowOff>151029</xdr:rowOff>
    </xdr:to>
    <xdr:sp macro="" textlink="">
      <xdr:nvSpPr>
        <xdr:cNvPr id="124" name="フローチャート: 判断 123"/>
        <xdr:cNvSpPr/>
      </xdr:nvSpPr>
      <xdr:spPr>
        <a:xfrm>
          <a:off x="2857500" y="982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142156</xdr:rowOff>
    </xdr:from>
    <xdr:ext cx="534377" cy="259045"/>
    <xdr:sp macro="" textlink="">
      <xdr:nvSpPr>
        <xdr:cNvPr id="125" name="テキスト ボックス 124"/>
        <xdr:cNvSpPr txBox="1"/>
      </xdr:nvSpPr>
      <xdr:spPr>
        <a:xfrm>
          <a:off x="2641111" y="991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78436</xdr:rowOff>
    </xdr:from>
    <xdr:to>
      <xdr:col>10</xdr:col>
      <xdr:colOff>114300</xdr:colOff>
      <xdr:row>59</xdr:row>
      <xdr:rowOff>50508</xdr:rowOff>
    </xdr:to>
    <xdr:cxnSp macro="">
      <xdr:nvCxnSpPr>
        <xdr:cNvPr id="126" name="直線コネクタ 125"/>
        <xdr:cNvCxnSpPr/>
      </xdr:nvCxnSpPr>
      <xdr:spPr>
        <a:xfrm flipV="1">
          <a:off x="1130300" y="9851086"/>
          <a:ext cx="889000" cy="31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111303</xdr:rowOff>
    </xdr:from>
    <xdr:to>
      <xdr:col>10</xdr:col>
      <xdr:colOff>165100</xdr:colOff>
      <xdr:row>58</xdr:row>
      <xdr:rowOff>41453</xdr:rowOff>
    </xdr:to>
    <xdr:sp macro="" textlink="">
      <xdr:nvSpPr>
        <xdr:cNvPr id="127" name="フローチャート: 判断 126"/>
        <xdr:cNvSpPr/>
      </xdr:nvSpPr>
      <xdr:spPr>
        <a:xfrm>
          <a:off x="1968500" y="988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32580</xdr:rowOff>
    </xdr:from>
    <xdr:ext cx="534377" cy="259045"/>
    <xdr:sp macro="" textlink="">
      <xdr:nvSpPr>
        <xdr:cNvPr id="128" name="テキスト ボックス 127"/>
        <xdr:cNvSpPr txBox="1"/>
      </xdr:nvSpPr>
      <xdr:spPr>
        <a:xfrm>
          <a:off x="1752111" y="997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104292</xdr:rowOff>
    </xdr:from>
    <xdr:to>
      <xdr:col>6</xdr:col>
      <xdr:colOff>38100</xdr:colOff>
      <xdr:row>59</xdr:row>
      <xdr:rowOff>34442</xdr:rowOff>
    </xdr:to>
    <xdr:sp macro="" textlink="">
      <xdr:nvSpPr>
        <xdr:cNvPr id="129" name="フローチャート: 判断 128"/>
        <xdr:cNvSpPr/>
      </xdr:nvSpPr>
      <xdr:spPr>
        <a:xfrm>
          <a:off x="1079500" y="1004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50969</xdr:rowOff>
    </xdr:from>
    <xdr:ext cx="534377" cy="259045"/>
    <xdr:sp macro="" textlink="">
      <xdr:nvSpPr>
        <xdr:cNvPr id="130" name="テキスト ボックス 129"/>
        <xdr:cNvSpPr txBox="1"/>
      </xdr:nvSpPr>
      <xdr:spPr>
        <a:xfrm>
          <a:off x="863111" y="982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59296</xdr:rowOff>
    </xdr:from>
    <xdr:to>
      <xdr:col>24</xdr:col>
      <xdr:colOff>114300</xdr:colOff>
      <xdr:row>53</xdr:row>
      <xdr:rowOff>160896</xdr:rowOff>
    </xdr:to>
    <xdr:sp macro="" textlink="">
      <xdr:nvSpPr>
        <xdr:cNvPr id="136" name="楕円 135"/>
        <xdr:cNvSpPr/>
      </xdr:nvSpPr>
      <xdr:spPr>
        <a:xfrm>
          <a:off x="4584700" y="914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82173</xdr:rowOff>
    </xdr:from>
    <xdr:ext cx="534377" cy="259045"/>
    <xdr:sp macro="" textlink="">
      <xdr:nvSpPr>
        <xdr:cNvPr id="137" name="物件費該当値テキスト"/>
        <xdr:cNvSpPr txBox="1"/>
      </xdr:nvSpPr>
      <xdr:spPr>
        <a:xfrm>
          <a:off x="4686300" y="899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117932</xdr:rowOff>
    </xdr:from>
    <xdr:to>
      <xdr:col>20</xdr:col>
      <xdr:colOff>38100</xdr:colOff>
      <xdr:row>55</xdr:row>
      <xdr:rowOff>48082</xdr:rowOff>
    </xdr:to>
    <xdr:sp macro="" textlink="">
      <xdr:nvSpPr>
        <xdr:cNvPr id="138" name="楕円 137"/>
        <xdr:cNvSpPr/>
      </xdr:nvSpPr>
      <xdr:spPr>
        <a:xfrm>
          <a:off x="3746500" y="93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64609</xdr:rowOff>
    </xdr:from>
    <xdr:ext cx="534377" cy="259045"/>
    <xdr:sp macro="" textlink="">
      <xdr:nvSpPr>
        <xdr:cNvPr id="139" name="テキスト ボックス 138"/>
        <xdr:cNvSpPr txBox="1"/>
      </xdr:nvSpPr>
      <xdr:spPr>
        <a:xfrm>
          <a:off x="3530111" y="915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23520</xdr:rowOff>
    </xdr:from>
    <xdr:to>
      <xdr:col>15</xdr:col>
      <xdr:colOff>101600</xdr:colOff>
      <xdr:row>57</xdr:row>
      <xdr:rowOff>125120</xdr:rowOff>
    </xdr:to>
    <xdr:sp macro="" textlink="">
      <xdr:nvSpPr>
        <xdr:cNvPr id="140" name="楕円 139"/>
        <xdr:cNvSpPr/>
      </xdr:nvSpPr>
      <xdr:spPr>
        <a:xfrm>
          <a:off x="2857500" y="97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141647</xdr:rowOff>
    </xdr:from>
    <xdr:ext cx="534377" cy="259045"/>
    <xdr:sp macro="" textlink="">
      <xdr:nvSpPr>
        <xdr:cNvPr id="141" name="テキスト ボックス 140"/>
        <xdr:cNvSpPr txBox="1"/>
      </xdr:nvSpPr>
      <xdr:spPr>
        <a:xfrm>
          <a:off x="2641111" y="957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27636</xdr:rowOff>
    </xdr:from>
    <xdr:to>
      <xdr:col>10</xdr:col>
      <xdr:colOff>165100</xdr:colOff>
      <xdr:row>57</xdr:row>
      <xdr:rowOff>129236</xdr:rowOff>
    </xdr:to>
    <xdr:sp macro="" textlink="">
      <xdr:nvSpPr>
        <xdr:cNvPr id="142" name="楕円 141"/>
        <xdr:cNvSpPr/>
      </xdr:nvSpPr>
      <xdr:spPr>
        <a:xfrm>
          <a:off x="1968500" y="980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145763</xdr:rowOff>
    </xdr:from>
    <xdr:ext cx="534377" cy="259045"/>
    <xdr:sp macro="" textlink="">
      <xdr:nvSpPr>
        <xdr:cNvPr id="143" name="テキスト ボックス 142"/>
        <xdr:cNvSpPr txBox="1"/>
      </xdr:nvSpPr>
      <xdr:spPr>
        <a:xfrm>
          <a:off x="1752111" y="957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171158</xdr:rowOff>
    </xdr:from>
    <xdr:to>
      <xdr:col>6</xdr:col>
      <xdr:colOff>38100</xdr:colOff>
      <xdr:row>59</xdr:row>
      <xdr:rowOff>101308</xdr:rowOff>
    </xdr:to>
    <xdr:sp macro="" textlink="">
      <xdr:nvSpPr>
        <xdr:cNvPr id="144" name="楕円 143"/>
        <xdr:cNvSpPr/>
      </xdr:nvSpPr>
      <xdr:spPr>
        <a:xfrm>
          <a:off x="1079500" y="1011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92435</xdr:rowOff>
    </xdr:from>
    <xdr:ext cx="534377" cy="259045"/>
    <xdr:sp macro="" textlink="">
      <xdr:nvSpPr>
        <xdr:cNvPr id="145" name="テキスト ボックス 144"/>
        <xdr:cNvSpPr txBox="1"/>
      </xdr:nvSpPr>
      <xdr:spPr>
        <a:xfrm>
          <a:off x="863111" y="1020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6" name="直線コネクタ 155"/>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7" name="テキスト ボックス 156"/>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9" name="テキスト ボックス 158"/>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0" name="直線コネクタ 159"/>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61" name="テキスト ボックス 160"/>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4" name="直線コネクタ 163"/>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54627</xdr:rowOff>
    </xdr:from>
    <xdr:ext cx="467179" cy="259045"/>
    <xdr:sp macro="" textlink="">
      <xdr:nvSpPr>
        <xdr:cNvPr id="165" name="テキスト ボックス 164"/>
        <xdr:cNvSpPr txBox="1"/>
      </xdr:nvSpPr>
      <xdr:spPr>
        <a:xfrm>
          <a:off x="294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8" name="直線コネクタ 167"/>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9" name="テキスト ボックス 168"/>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129413</xdr:rowOff>
    </xdr:from>
    <xdr:to>
      <xdr:col>24</xdr:col>
      <xdr:colOff>62865</xdr:colOff>
      <xdr:row>78</xdr:row>
      <xdr:rowOff>154560</xdr:rowOff>
    </xdr:to>
    <xdr:cxnSp macro="">
      <xdr:nvCxnSpPr>
        <xdr:cNvPr id="173" name="直線コネクタ 172"/>
        <xdr:cNvCxnSpPr/>
      </xdr:nvCxnSpPr>
      <xdr:spPr>
        <a:xfrm flipV="1">
          <a:off x="4633595" y="12130913"/>
          <a:ext cx="1270" cy="1396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158387</xdr:rowOff>
    </xdr:from>
    <xdr:ext cx="469744" cy="259045"/>
    <xdr:sp macro="" textlink="">
      <xdr:nvSpPr>
        <xdr:cNvPr id="174" name="維持補修費最小値テキスト"/>
        <xdr:cNvSpPr txBox="1"/>
      </xdr:nvSpPr>
      <xdr:spPr>
        <a:xfrm>
          <a:off x="4686300" y="135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154560</xdr:rowOff>
    </xdr:from>
    <xdr:to>
      <xdr:col>24</xdr:col>
      <xdr:colOff>152400</xdr:colOff>
      <xdr:row>78</xdr:row>
      <xdr:rowOff>154560</xdr:rowOff>
    </xdr:to>
    <xdr:cxnSp macro="">
      <xdr:nvCxnSpPr>
        <xdr:cNvPr id="175" name="直線コネクタ 174"/>
        <xdr:cNvCxnSpPr/>
      </xdr:nvCxnSpPr>
      <xdr:spPr>
        <a:xfrm>
          <a:off x="4546600" y="1352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76090</xdr:rowOff>
    </xdr:from>
    <xdr:ext cx="534377" cy="259045"/>
    <xdr:sp macro="" textlink="">
      <xdr:nvSpPr>
        <xdr:cNvPr id="176" name="維持補修費最大値テキスト"/>
        <xdr:cNvSpPr txBox="1"/>
      </xdr:nvSpPr>
      <xdr:spPr>
        <a:xfrm>
          <a:off x="4686300" y="1190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129413</xdr:rowOff>
    </xdr:from>
    <xdr:to>
      <xdr:col>24</xdr:col>
      <xdr:colOff>152400</xdr:colOff>
      <xdr:row>70</xdr:row>
      <xdr:rowOff>129413</xdr:rowOff>
    </xdr:to>
    <xdr:cxnSp macro="">
      <xdr:nvCxnSpPr>
        <xdr:cNvPr id="177" name="直線コネクタ 176"/>
        <xdr:cNvCxnSpPr/>
      </xdr:nvCxnSpPr>
      <xdr:spPr>
        <a:xfrm>
          <a:off x="4546600" y="1213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129413</xdr:rowOff>
    </xdr:from>
    <xdr:to>
      <xdr:col>24</xdr:col>
      <xdr:colOff>63500</xdr:colOff>
      <xdr:row>71</xdr:row>
      <xdr:rowOff>144700</xdr:rowOff>
    </xdr:to>
    <xdr:cxnSp macro="">
      <xdr:nvCxnSpPr>
        <xdr:cNvPr id="178" name="直線コネクタ 177"/>
        <xdr:cNvCxnSpPr/>
      </xdr:nvCxnSpPr>
      <xdr:spPr>
        <a:xfrm flipV="1">
          <a:off x="3797300" y="12130913"/>
          <a:ext cx="838200" cy="18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42753</xdr:rowOff>
    </xdr:from>
    <xdr:ext cx="469744" cy="259045"/>
    <xdr:sp macro="" textlink="">
      <xdr:nvSpPr>
        <xdr:cNvPr id="179" name="維持補修費平均値テキスト"/>
        <xdr:cNvSpPr txBox="1"/>
      </xdr:nvSpPr>
      <xdr:spPr>
        <a:xfrm>
          <a:off x="4686300" y="12901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64326</xdr:rowOff>
    </xdr:from>
    <xdr:to>
      <xdr:col>24</xdr:col>
      <xdr:colOff>114300</xdr:colOff>
      <xdr:row>75</xdr:row>
      <xdr:rowOff>165925</xdr:rowOff>
    </xdr:to>
    <xdr:sp macro="" textlink="">
      <xdr:nvSpPr>
        <xdr:cNvPr id="180" name="フローチャート: 判断 179"/>
        <xdr:cNvSpPr/>
      </xdr:nvSpPr>
      <xdr:spPr>
        <a:xfrm>
          <a:off x="4584700" y="129230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144700</xdr:rowOff>
    </xdr:from>
    <xdr:to>
      <xdr:col>19</xdr:col>
      <xdr:colOff>177800</xdr:colOff>
      <xdr:row>73</xdr:row>
      <xdr:rowOff>53404</xdr:rowOff>
    </xdr:to>
    <xdr:cxnSp macro="">
      <xdr:nvCxnSpPr>
        <xdr:cNvPr id="181" name="直線コネクタ 180"/>
        <xdr:cNvCxnSpPr/>
      </xdr:nvCxnSpPr>
      <xdr:spPr>
        <a:xfrm flipV="1">
          <a:off x="2908300" y="12317650"/>
          <a:ext cx="889000" cy="25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76612</xdr:rowOff>
    </xdr:from>
    <xdr:to>
      <xdr:col>20</xdr:col>
      <xdr:colOff>38100</xdr:colOff>
      <xdr:row>76</xdr:row>
      <xdr:rowOff>6762</xdr:rowOff>
    </xdr:to>
    <xdr:sp macro="" textlink="">
      <xdr:nvSpPr>
        <xdr:cNvPr id="182" name="フローチャート: 判断 181"/>
        <xdr:cNvSpPr/>
      </xdr:nvSpPr>
      <xdr:spPr>
        <a:xfrm>
          <a:off x="3746500" y="1293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169339</xdr:rowOff>
    </xdr:from>
    <xdr:ext cx="469744" cy="259045"/>
    <xdr:sp macro="" textlink="">
      <xdr:nvSpPr>
        <xdr:cNvPr id="183" name="テキスト ボックス 182"/>
        <xdr:cNvSpPr txBox="1"/>
      </xdr:nvSpPr>
      <xdr:spPr>
        <a:xfrm>
          <a:off x="3562428" y="1302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53404</xdr:rowOff>
    </xdr:from>
    <xdr:to>
      <xdr:col>15</xdr:col>
      <xdr:colOff>50800</xdr:colOff>
      <xdr:row>74</xdr:row>
      <xdr:rowOff>50546</xdr:rowOff>
    </xdr:to>
    <xdr:cxnSp macro="">
      <xdr:nvCxnSpPr>
        <xdr:cNvPr id="184" name="直線コネクタ 183"/>
        <xdr:cNvCxnSpPr/>
      </xdr:nvCxnSpPr>
      <xdr:spPr>
        <a:xfrm flipV="1">
          <a:off x="2019300" y="12569254"/>
          <a:ext cx="889000" cy="16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104045</xdr:rowOff>
    </xdr:from>
    <xdr:to>
      <xdr:col>15</xdr:col>
      <xdr:colOff>101600</xdr:colOff>
      <xdr:row>76</xdr:row>
      <xdr:rowOff>34195</xdr:rowOff>
    </xdr:to>
    <xdr:sp macro="" textlink="">
      <xdr:nvSpPr>
        <xdr:cNvPr id="185" name="フローチャート: 判断 184"/>
        <xdr:cNvSpPr/>
      </xdr:nvSpPr>
      <xdr:spPr>
        <a:xfrm>
          <a:off x="2857500" y="129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25322</xdr:rowOff>
    </xdr:from>
    <xdr:ext cx="469744" cy="259045"/>
    <xdr:sp macro="" textlink="">
      <xdr:nvSpPr>
        <xdr:cNvPr id="186" name="テキスト ボックス 185"/>
        <xdr:cNvSpPr txBox="1"/>
      </xdr:nvSpPr>
      <xdr:spPr>
        <a:xfrm>
          <a:off x="2673428" y="1305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50546</xdr:rowOff>
    </xdr:from>
    <xdr:to>
      <xdr:col>10</xdr:col>
      <xdr:colOff>114300</xdr:colOff>
      <xdr:row>74</xdr:row>
      <xdr:rowOff>90837</xdr:rowOff>
    </xdr:to>
    <xdr:cxnSp macro="">
      <xdr:nvCxnSpPr>
        <xdr:cNvPr id="187" name="直線コネクタ 186"/>
        <xdr:cNvCxnSpPr/>
      </xdr:nvCxnSpPr>
      <xdr:spPr>
        <a:xfrm flipV="1">
          <a:off x="1130300" y="12737846"/>
          <a:ext cx="889000" cy="4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13463</xdr:rowOff>
    </xdr:from>
    <xdr:to>
      <xdr:col>10</xdr:col>
      <xdr:colOff>165100</xdr:colOff>
      <xdr:row>76</xdr:row>
      <xdr:rowOff>115063</xdr:rowOff>
    </xdr:to>
    <xdr:sp macro="" textlink="">
      <xdr:nvSpPr>
        <xdr:cNvPr id="188" name="フローチャート: 判断 187"/>
        <xdr:cNvSpPr/>
      </xdr:nvSpPr>
      <xdr:spPr>
        <a:xfrm>
          <a:off x="1968500" y="1304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106190</xdr:rowOff>
    </xdr:from>
    <xdr:ext cx="469744" cy="259045"/>
    <xdr:sp macro="" textlink="">
      <xdr:nvSpPr>
        <xdr:cNvPr id="189" name="テキスト ボックス 188"/>
        <xdr:cNvSpPr txBox="1"/>
      </xdr:nvSpPr>
      <xdr:spPr>
        <a:xfrm>
          <a:off x="1784428" y="131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151764</xdr:rowOff>
    </xdr:from>
    <xdr:to>
      <xdr:col>6</xdr:col>
      <xdr:colOff>38100</xdr:colOff>
      <xdr:row>76</xdr:row>
      <xdr:rowOff>81914</xdr:rowOff>
    </xdr:to>
    <xdr:sp macro="" textlink="">
      <xdr:nvSpPr>
        <xdr:cNvPr id="190" name="フローチャート: 判断 189"/>
        <xdr:cNvSpPr/>
      </xdr:nvSpPr>
      <xdr:spPr>
        <a:xfrm>
          <a:off x="1079500" y="1301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73041</xdr:rowOff>
    </xdr:from>
    <xdr:ext cx="469744" cy="259045"/>
    <xdr:sp macro="" textlink="">
      <xdr:nvSpPr>
        <xdr:cNvPr id="191" name="テキスト ボックス 190"/>
        <xdr:cNvSpPr txBox="1"/>
      </xdr:nvSpPr>
      <xdr:spPr>
        <a:xfrm>
          <a:off x="895428" y="1310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78613</xdr:rowOff>
    </xdr:from>
    <xdr:to>
      <xdr:col>24</xdr:col>
      <xdr:colOff>114300</xdr:colOff>
      <xdr:row>71</xdr:row>
      <xdr:rowOff>8763</xdr:rowOff>
    </xdr:to>
    <xdr:sp macro="" textlink="">
      <xdr:nvSpPr>
        <xdr:cNvPr id="197" name="楕円 196"/>
        <xdr:cNvSpPr/>
      </xdr:nvSpPr>
      <xdr:spPr>
        <a:xfrm>
          <a:off x="4584700" y="1208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31640</xdr:rowOff>
    </xdr:from>
    <xdr:ext cx="534377" cy="259045"/>
    <xdr:sp macro="" textlink="">
      <xdr:nvSpPr>
        <xdr:cNvPr id="198" name="維持補修費該当値テキスト"/>
        <xdr:cNvSpPr txBox="1"/>
      </xdr:nvSpPr>
      <xdr:spPr>
        <a:xfrm>
          <a:off x="4686300" y="1203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93900</xdr:rowOff>
    </xdr:from>
    <xdr:to>
      <xdr:col>20</xdr:col>
      <xdr:colOff>38100</xdr:colOff>
      <xdr:row>72</xdr:row>
      <xdr:rowOff>24050</xdr:rowOff>
    </xdr:to>
    <xdr:sp macro="" textlink="">
      <xdr:nvSpPr>
        <xdr:cNvPr id="199" name="楕円 198"/>
        <xdr:cNvSpPr/>
      </xdr:nvSpPr>
      <xdr:spPr>
        <a:xfrm>
          <a:off x="3746500" y="1226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70</xdr:row>
      <xdr:rowOff>40577</xdr:rowOff>
    </xdr:from>
    <xdr:ext cx="469744" cy="259045"/>
    <xdr:sp macro="" textlink="">
      <xdr:nvSpPr>
        <xdr:cNvPr id="200" name="テキスト ボックス 199"/>
        <xdr:cNvSpPr txBox="1"/>
      </xdr:nvSpPr>
      <xdr:spPr>
        <a:xfrm>
          <a:off x="3562428" y="1204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2604</xdr:rowOff>
    </xdr:from>
    <xdr:to>
      <xdr:col>15</xdr:col>
      <xdr:colOff>101600</xdr:colOff>
      <xdr:row>73</xdr:row>
      <xdr:rowOff>104204</xdr:rowOff>
    </xdr:to>
    <xdr:sp macro="" textlink="">
      <xdr:nvSpPr>
        <xdr:cNvPr id="201" name="楕円 200"/>
        <xdr:cNvSpPr/>
      </xdr:nvSpPr>
      <xdr:spPr>
        <a:xfrm>
          <a:off x="2857500" y="1251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120731</xdr:rowOff>
    </xdr:from>
    <xdr:ext cx="469744" cy="259045"/>
    <xdr:sp macro="" textlink="">
      <xdr:nvSpPr>
        <xdr:cNvPr id="202" name="テキスト ボックス 201"/>
        <xdr:cNvSpPr txBox="1"/>
      </xdr:nvSpPr>
      <xdr:spPr>
        <a:xfrm>
          <a:off x="2673428" y="1229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171196</xdr:rowOff>
    </xdr:from>
    <xdr:to>
      <xdr:col>10</xdr:col>
      <xdr:colOff>165100</xdr:colOff>
      <xdr:row>74</xdr:row>
      <xdr:rowOff>101346</xdr:rowOff>
    </xdr:to>
    <xdr:sp macro="" textlink="">
      <xdr:nvSpPr>
        <xdr:cNvPr id="203" name="楕円 202"/>
        <xdr:cNvSpPr/>
      </xdr:nvSpPr>
      <xdr:spPr>
        <a:xfrm>
          <a:off x="1968500" y="1268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117873</xdr:rowOff>
    </xdr:from>
    <xdr:ext cx="469744" cy="259045"/>
    <xdr:sp macro="" textlink="">
      <xdr:nvSpPr>
        <xdr:cNvPr id="204" name="テキスト ボックス 203"/>
        <xdr:cNvSpPr txBox="1"/>
      </xdr:nvSpPr>
      <xdr:spPr>
        <a:xfrm>
          <a:off x="1784428" y="124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40037</xdr:rowOff>
    </xdr:from>
    <xdr:to>
      <xdr:col>6</xdr:col>
      <xdr:colOff>38100</xdr:colOff>
      <xdr:row>74</xdr:row>
      <xdr:rowOff>141637</xdr:rowOff>
    </xdr:to>
    <xdr:sp macro="" textlink="">
      <xdr:nvSpPr>
        <xdr:cNvPr id="205" name="楕円 204"/>
        <xdr:cNvSpPr/>
      </xdr:nvSpPr>
      <xdr:spPr>
        <a:xfrm>
          <a:off x="1079500" y="127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158164</xdr:rowOff>
    </xdr:from>
    <xdr:ext cx="469744" cy="259045"/>
    <xdr:sp macro="" textlink="">
      <xdr:nvSpPr>
        <xdr:cNvPr id="206" name="テキスト ボックス 205"/>
        <xdr:cNvSpPr txBox="1"/>
      </xdr:nvSpPr>
      <xdr:spPr>
        <a:xfrm>
          <a:off x="895428" y="1250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85789</xdr:rowOff>
    </xdr:from>
    <xdr:to>
      <xdr:col>24</xdr:col>
      <xdr:colOff>62865</xdr:colOff>
      <xdr:row>99</xdr:row>
      <xdr:rowOff>38888</xdr:rowOff>
    </xdr:to>
    <xdr:cxnSp macro="">
      <xdr:nvCxnSpPr>
        <xdr:cNvPr id="231" name="直線コネクタ 230"/>
        <xdr:cNvCxnSpPr/>
      </xdr:nvCxnSpPr>
      <xdr:spPr>
        <a:xfrm flipV="1">
          <a:off x="4633595" y="15516289"/>
          <a:ext cx="1270" cy="1496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42715</xdr:rowOff>
    </xdr:from>
    <xdr:ext cx="534377" cy="259045"/>
    <xdr:sp macro="" textlink="">
      <xdr:nvSpPr>
        <xdr:cNvPr id="232" name="扶助費最小値テキスト"/>
        <xdr:cNvSpPr txBox="1"/>
      </xdr:nvSpPr>
      <xdr:spPr>
        <a:xfrm>
          <a:off x="4686300" y="1701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38888</xdr:rowOff>
    </xdr:from>
    <xdr:to>
      <xdr:col>24</xdr:col>
      <xdr:colOff>152400</xdr:colOff>
      <xdr:row>99</xdr:row>
      <xdr:rowOff>38888</xdr:rowOff>
    </xdr:to>
    <xdr:cxnSp macro="">
      <xdr:nvCxnSpPr>
        <xdr:cNvPr id="233" name="直線コネクタ 232"/>
        <xdr:cNvCxnSpPr/>
      </xdr:nvCxnSpPr>
      <xdr:spPr>
        <a:xfrm>
          <a:off x="4546600" y="1701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32466</xdr:rowOff>
    </xdr:from>
    <xdr:ext cx="599010" cy="259045"/>
    <xdr:sp macro="" textlink="">
      <xdr:nvSpPr>
        <xdr:cNvPr id="234" name="扶助費最大値テキスト"/>
        <xdr:cNvSpPr txBox="1"/>
      </xdr:nvSpPr>
      <xdr:spPr>
        <a:xfrm>
          <a:off x="4686300" y="1529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85789</xdr:rowOff>
    </xdr:from>
    <xdr:to>
      <xdr:col>24</xdr:col>
      <xdr:colOff>152400</xdr:colOff>
      <xdr:row>90</xdr:row>
      <xdr:rowOff>85789</xdr:rowOff>
    </xdr:to>
    <xdr:cxnSp macro="">
      <xdr:nvCxnSpPr>
        <xdr:cNvPr id="235" name="直線コネクタ 234"/>
        <xdr:cNvCxnSpPr/>
      </xdr:nvCxnSpPr>
      <xdr:spPr>
        <a:xfrm>
          <a:off x="4546600" y="1551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44450</xdr:rowOff>
    </xdr:from>
    <xdr:to>
      <xdr:col>24</xdr:col>
      <xdr:colOff>63500</xdr:colOff>
      <xdr:row>93</xdr:row>
      <xdr:rowOff>80835</xdr:rowOff>
    </xdr:to>
    <xdr:cxnSp macro="">
      <xdr:nvCxnSpPr>
        <xdr:cNvPr id="236" name="直線コネクタ 235"/>
        <xdr:cNvCxnSpPr/>
      </xdr:nvCxnSpPr>
      <xdr:spPr>
        <a:xfrm>
          <a:off x="3797300" y="15474950"/>
          <a:ext cx="838200" cy="55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166997</xdr:rowOff>
    </xdr:from>
    <xdr:ext cx="534377" cy="259045"/>
    <xdr:sp macro="" textlink="">
      <xdr:nvSpPr>
        <xdr:cNvPr id="237" name="扶助費平均値テキスト"/>
        <xdr:cNvSpPr txBox="1"/>
      </xdr:nvSpPr>
      <xdr:spPr>
        <a:xfrm>
          <a:off x="4686300" y="16283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17120</xdr:rowOff>
    </xdr:from>
    <xdr:to>
      <xdr:col>24</xdr:col>
      <xdr:colOff>114300</xdr:colOff>
      <xdr:row>95</xdr:row>
      <xdr:rowOff>118720</xdr:rowOff>
    </xdr:to>
    <xdr:sp macro="" textlink="">
      <xdr:nvSpPr>
        <xdr:cNvPr id="238" name="フローチャート: 判断 237"/>
        <xdr:cNvSpPr/>
      </xdr:nvSpPr>
      <xdr:spPr>
        <a:xfrm>
          <a:off x="4584700" y="1630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44450</xdr:rowOff>
    </xdr:from>
    <xdr:to>
      <xdr:col>19</xdr:col>
      <xdr:colOff>177800</xdr:colOff>
      <xdr:row>96</xdr:row>
      <xdr:rowOff>31838</xdr:rowOff>
    </xdr:to>
    <xdr:cxnSp macro="">
      <xdr:nvCxnSpPr>
        <xdr:cNvPr id="239" name="直線コネクタ 238"/>
        <xdr:cNvCxnSpPr/>
      </xdr:nvCxnSpPr>
      <xdr:spPr>
        <a:xfrm flipV="1">
          <a:off x="2908300" y="15474950"/>
          <a:ext cx="889000" cy="10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63869</xdr:rowOff>
    </xdr:from>
    <xdr:to>
      <xdr:col>20</xdr:col>
      <xdr:colOff>38100</xdr:colOff>
      <xdr:row>92</xdr:row>
      <xdr:rowOff>165469</xdr:rowOff>
    </xdr:to>
    <xdr:sp macro="" textlink="">
      <xdr:nvSpPr>
        <xdr:cNvPr id="240" name="フローチャート: 判断 239"/>
        <xdr:cNvSpPr/>
      </xdr:nvSpPr>
      <xdr:spPr>
        <a:xfrm>
          <a:off x="3746500" y="1583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156596</xdr:rowOff>
    </xdr:from>
    <xdr:ext cx="599010" cy="259045"/>
    <xdr:sp macro="" textlink="">
      <xdr:nvSpPr>
        <xdr:cNvPr id="241" name="テキスト ボックス 240"/>
        <xdr:cNvSpPr txBox="1"/>
      </xdr:nvSpPr>
      <xdr:spPr>
        <a:xfrm>
          <a:off x="3497795" y="15929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31838</xdr:rowOff>
    </xdr:from>
    <xdr:to>
      <xdr:col>15</xdr:col>
      <xdr:colOff>50800</xdr:colOff>
      <xdr:row>97</xdr:row>
      <xdr:rowOff>141681</xdr:rowOff>
    </xdr:to>
    <xdr:cxnSp macro="">
      <xdr:nvCxnSpPr>
        <xdr:cNvPr id="242" name="直線コネクタ 241"/>
        <xdr:cNvCxnSpPr/>
      </xdr:nvCxnSpPr>
      <xdr:spPr>
        <a:xfrm flipV="1">
          <a:off x="2019300" y="16491038"/>
          <a:ext cx="889000" cy="28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75527</xdr:rowOff>
    </xdr:from>
    <xdr:to>
      <xdr:col>15</xdr:col>
      <xdr:colOff>101600</xdr:colOff>
      <xdr:row>98</xdr:row>
      <xdr:rowOff>5677</xdr:rowOff>
    </xdr:to>
    <xdr:sp macro="" textlink="">
      <xdr:nvSpPr>
        <xdr:cNvPr id="243" name="フローチャート: 判断 242"/>
        <xdr:cNvSpPr/>
      </xdr:nvSpPr>
      <xdr:spPr>
        <a:xfrm>
          <a:off x="2857500" y="167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168254</xdr:rowOff>
    </xdr:from>
    <xdr:ext cx="534377" cy="259045"/>
    <xdr:sp macro="" textlink="">
      <xdr:nvSpPr>
        <xdr:cNvPr id="244" name="テキスト ボックス 243"/>
        <xdr:cNvSpPr txBox="1"/>
      </xdr:nvSpPr>
      <xdr:spPr>
        <a:xfrm>
          <a:off x="2641111" y="167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141681</xdr:rowOff>
    </xdr:from>
    <xdr:to>
      <xdr:col>10</xdr:col>
      <xdr:colOff>114300</xdr:colOff>
      <xdr:row>98</xdr:row>
      <xdr:rowOff>115773</xdr:rowOff>
    </xdr:to>
    <xdr:cxnSp macro="">
      <xdr:nvCxnSpPr>
        <xdr:cNvPr id="245" name="直線コネクタ 244"/>
        <xdr:cNvCxnSpPr/>
      </xdr:nvCxnSpPr>
      <xdr:spPr>
        <a:xfrm flipV="1">
          <a:off x="1130300" y="16772331"/>
          <a:ext cx="889000" cy="14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148526</xdr:rowOff>
    </xdr:from>
    <xdr:to>
      <xdr:col>10</xdr:col>
      <xdr:colOff>165100</xdr:colOff>
      <xdr:row>98</xdr:row>
      <xdr:rowOff>78676</xdr:rowOff>
    </xdr:to>
    <xdr:sp macro="" textlink="">
      <xdr:nvSpPr>
        <xdr:cNvPr id="246" name="フローチャート: 判断 245"/>
        <xdr:cNvSpPr/>
      </xdr:nvSpPr>
      <xdr:spPr>
        <a:xfrm>
          <a:off x="1968500" y="1677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69803</xdr:rowOff>
    </xdr:from>
    <xdr:ext cx="534377" cy="259045"/>
    <xdr:sp macro="" textlink="">
      <xdr:nvSpPr>
        <xdr:cNvPr id="247" name="テキスト ボックス 246"/>
        <xdr:cNvSpPr txBox="1"/>
      </xdr:nvSpPr>
      <xdr:spPr>
        <a:xfrm>
          <a:off x="1752111" y="168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134010</xdr:rowOff>
    </xdr:from>
    <xdr:to>
      <xdr:col>6</xdr:col>
      <xdr:colOff>38100</xdr:colOff>
      <xdr:row>99</xdr:row>
      <xdr:rowOff>64160</xdr:rowOff>
    </xdr:to>
    <xdr:sp macro="" textlink="">
      <xdr:nvSpPr>
        <xdr:cNvPr id="248" name="フローチャート: 判断 247"/>
        <xdr:cNvSpPr/>
      </xdr:nvSpPr>
      <xdr:spPr>
        <a:xfrm>
          <a:off x="1079500" y="1693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55287</xdr:rowOff>
    </xdr:from>
    <xdr:ext cx="534377" cy="259045"/>
    <xdr:sp macro="" textlink="">
      <xdr:nvSpPr>
        <xdr:cNvPr id="249" name="テキスト ボックス 248"/>
        <xdr:cNvSpPr txBox="1"/>
      </xdr:nvSpPr>
      <xdr:spPr>
        <a:xfrm>
          <a:off x="863111" y="1702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30035</xdr:rowOff>
    </xdr:from>
    <xdr:to>
      <xdr:col>24</xdr:col>
      <xdr:colOff>114300</xdr:colOff>
      <xdr:row>93</xdr:row>
      <xdr:rowOff>131635</xdr:rowOff>
    </xdr:to>
    <xdr:sp macro="" textlink="">
      <xdr:nvSpPr>
        <xdr:cNvPr id="255" name="楕円 254"/>
        <xdr:cNvSpPr/>
      </xdr:nvSpPr>
      <xdr:spPr>
        <a:xfrm>
          <a:off x="4584700" y="159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52912</xdr:rowOff>
    </xdr:from>
    <xdr:ext cx="599010" cy="259045"/>
    <xdr:sp macro="" textlink="">
      <xdr:nvSpPr>
        <xdr:cNvPr id="256" name="扶助費該当値テキスト"/>
        <xdr:cNvSpPr txBox="1"/>
      </xdr:nvSpPr>
      <xdr:spPr>
        <a:xfrm>
          <a:off x="4686300" y="1582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165100</xdr:rowOff>
    </xdr:from>
    <xdr:to>
      <xdr:col>20</xdr:col>
      <xdr:colOff>38100</xdr:colOff>
      <xdr:row>90</xdr:row>
      <xdr:rowOff>95250</xdr:rowOff>
    </xdr:to>
    <xdr:sp macro="" textlink="">
      <xdr:nvSpPr>
        <xdr:cNvPr id="257" name="楕円 256"/>
        <xdr:cNvSpPr/>
      </xdr:nvSpPr>
      <xdr:spPr>
        <a:xfrm>
          <a:off x="3746500" y="154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111777</xdr:rowOff>
    </xdr:from>
    <xdr:ext cx="599010" cy="259045"/>
    <xdr:sp macro="" textlink="">
      <xdr:nvSpPr>
        <xdr:cNvPr id="258" name="テキスト ボックス 257"/>
        <xdr:cNvSpPr txBox="1"/>
      </xdr:nvSpPr>
      <xdr:spPr>
        <a:xfrm>
          <a:off x="3497795" y="1519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152488</xdr:rowOff>
    </xdr:from>
    <xdr:to>
      <xdr:col>15</xdr:col>
      <xdr:colOff>101600</xdr:colOff>
      <xdr:row>96</xdr:row>
      <xdr:rowOff>82638</xdr:rowOff>
    </xdr:to>
    <xdr:sp macro="" textlink="">
      <xdr:nvSpPr>
        <xdr:cNvPr id="259" name="楕円 258"/>
        <xdr:cNvSpPr/>
      </xdr:nvSpPr>
      <xdr:spPr>
        <a:xfrm>
          <a:off x="2857500" y="164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99165</xdr:rowOff>
    </xdr:from>
    <xdr:ext cx="534377" cy="259045"/>
    <xdr:sp macro="" textlink="">
      <xdr:nvSpPr>
        <xdr:cNvPr id="260" name="テキスト ボックス 259"/>
        <xdr:cNvSpPr txBox="1"/>
      </xdr:nvSpPr>
      <xdr:spPr>
        <a:xfrm>
          <a:off x="2641111" y="1621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90881</xdr:rowOff>
    </xdr:from>
    <xdr:to>
      <xdr:col>10</xdr:col>
      <xdr:colOff>165100</xdr:colOff>
      <xdr:row>98</xdr:row>
      <xdr:rowOff>21031</xdr:rowOff>
    </xdr:to>
    <xdr:sp macro="" textlink="">
      <xdr:nvSpPr>
        <xdr:cNvPr id="261" name="楕円 260"/>
        <xdr:cNvSpPr/>
      </xdr:nvSpPr>
      <xdr:spPr>
        <a:xfrm>
          <a:off x="1968500" y="1672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37558</xdr:rowOff>
    </xdr:from>
    <xdr:ext cx="534377" cy="259045"/>
    <xdr:sp macro="" textlink="">
      <xdr:nvSpPr>
        <xdr:cNvPr id="262" name="テキスト ボックス 261"/>
        <xdr:cNvSpPr txBox="1"/>
      </xdr:nvSpPr>
      <xdr:spPr>
        <a:xfrm>
          <a:off x="1752111" y="164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64973</xdr:rowOff>
    </xdr:from>
    <xdr:to>
      <xdr:col>6</xdr:col>
      <xdr:colOff>38100</xdr:colOff>
      <xdr:row>98</xdr:row>
      <xdr:rowOff>166573</xdr:rowOff>
    </xdr:to>
    <xdr:sp macro="" textlink="">
      <xdr:nvSpPr>
        <xdr:cNvPr id="263" name="楕円 262"/>
        <xdr:cNvSpPr/>
      </xdr:nvSpPr>
      <xdr:spPr>
        <a:xfrm>
          <a:off x="1079500" y="1686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11650</xdr:rowOff>
    </xdr:from>
    <xdr:ext cx="534377" cy="259045"/>
    <xdr:sp macro="" textlink="">
      <xdr:nvSpPr>
        <xdr:cNvPr id="264" name="テキスト ボックス 263"/>
        <xdr:cNvSpPr txBox="1"/>
      </xdr:nvSpPr>
      <xdr:spPr>
        <a:xfrm>
          <a:off x="863111" y="1664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62802</xdr:rowOff>
    </xdr:from>
    <xdr:to>
      <xdr:col>54</xdr:col>
      <xdr:colOff>189865</xdr:colOff>
      <xdr:row>38</xdr:row>
      <xdr:rowOff>170574</xdr:rowOff>
    </xdr:to>
    <xdr:cxnSp macro="">
      <xdr:nvCxnSpPr>
        <xdr:cNvPr id="289" name="直線コネクタ 288"/>
        <xdr:cNvCxnSpPr/>
      </xdr:nvCxnSpPr>
      <xdr:spPr>
        <a:xfrm flipV="1">
          <a:off x="10475595" y="6063552"/>
          <a:ext cx="1270" cy="62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2951</xdr:rowOff>
    </xdr:from>
    <xdr:ext cx="534377" cy="259045"/>
    <xdr:sp macro="" textlink="">
      <xdr:nvSpPr>
        <xdr:cNvPr id="290" name="補助費等最小値テキスト"/>
        <xdr:cNvSpPr txBox="1"/>
      </xdr:nvSpPr>
      <xdr:spPr>
        <a:xfrm>
          <a:off x="10528300" y="66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170574</xdr:rowOff>
    </xdr:from>
    <xdr:to>
      <xdr:col>55</xdr:col>
      <xdr:colOff>88900</xdr:colOff>
      <xdr:row>38</xdr:row>
      <xdr:rowOff>170574</xdr:rowOff>
    </xdr:to>
    <xdr:cxnSp macro="">
      <xdr:nvCxnSpPr>
        <xdr:cNvPr id="291" name="直線コネクタ 290"/>
        <xdr:cNvCxnSpPr/>
      </xdr:nvCxnSpPr>
      <xdr:spPr>
        <a:xfrm>
          <a:off x="10388600" y="6685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9479</xdr:rowOff>
    </xdr:from>
    <xdr:ext cx="534377" cy="259045"/>
    <xdr:sp macro="" textlink="">
      <xdr:nvSpPr>
        <xdr:cNvPr id="292" name="補助費等最大値テキスト"/>
        <xdr:cNvSpPr txBox="1"/>
      </xdr:nvSpPr>
      <xdr:spPr>
        <a:xfrm>
          <a:off x="10528300" y="583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62802</xdr:rowOff>
    </xdr:from>
    <xdr:to>
      <xdr:col>55</xdr:col>
      <xdr:colOff>88900</xdr:colOff>
      <xdr:row>35</xdr:row>
      <xdr:rowOff>62802</xdr:rowOff>
    </xdr:to>
    <xdr:cxnSp macro="">
      <xdr:nvCxnSpPr>
        <xdr:cNvPr id="293" name="直線コネクタ 292"/>
        <xdr:cNvCxnSpPr/>
      </xdr:nvCxnSpPr>
      <xdr:spPr>
        <a:xfrm>
          <a:off x="10388600" y="606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41313</xdr:rowOff>
    </xdr:from>
    <xdr:to>
      <xdr:col>55</xdr:col>
      <xdr:colOff>0</xdr:colOff>
      <xdr:row>38</xdr:row>
      <xdr:rowOff>44729</xdr:rowOff>
    </xdr:to>
    <xdr:cxnSp macro="">
      <xdr:nvCxnSpPr>
        <xdr:cNvPr id="294" name="直線コネクタ 293"/>
        <xdr:cNvCxnSpPr/>
      </xdr:nvCxnSpPr>
      <xdr:spPr>
        <a:xfrm>
          <a:off x="9639300" y="6556413"/>
          <a:ext cx="8382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124490</xdr:rowOff>
    </xdr:from>
    <xdr:ext cx="534377" cy="259045"/>
    <xdr:sp macro="" textlink="">
      <xdr:nvSpPr>
        <xdr:cNvPr id="295" name="補助費等平均値テキスト"/>
        <xdr:cNvSpPr txBox="1"/>
      </xdr:nvSpPr>
      <xdr:spPr>
        <a:xfrm>
          <a:off x="10528300" y="6296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101613</xdr:rowOff>
    </xdr:from>
    <xdr:to>
      <xdr:col>55</xdr:col>
      <xdr:colOff>50800</xdr:colOff>
      <xdr:row>38</xdr:row>
      <xdr:rowOff>31762</xdr:rowOff>
    </xdr:to>
    <xdr:sp macro="" textlink="">
      <xdr:nvSpPr>
        <xdr:cNvPr id="296" name="フローチャート: 判断 295"/>
        <xdr:cNvSpPr/>
      </xdr:nvSpPr>
      <xdr:spPr>
        <a:xfrm>
          <a:off x="10426700" y="64452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14834</xdr:rowOff>
    </xdr:from>
    <xdr:to>
      <xdr:col>50</xdr:col>
      <xdr:colOff>114300</xdr:colOff>
      <xdr:row>38</xdr:row>
      <xdr:rowOff>41313</xdr:rowOff>
    </xdr:to>
    <xdr:cxnSp macro="">
      <xdr:nvCxnSpPr>
        <xdr:cNvPr id="297" name="直線コネクタ 296"/>
        <xdr:cNvCxnSpPr/>
      </xdr:nvCxnSpPr>
      <xdr:spPr>
        <a:xfrm>
          <a:off x="8750300" y="5329784"/>
          <a:ext cx="889000" cy="122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156718</xdr:rowOff>
    </xdr:from>
    <xdr:to>
      <xdr:col>50</xdr:col>
      <xdr:colOff>165100</xdr:colOff>
      <xdr:row>38</xdr:row>
      <xdr:rowOff>86868</xdr:rowOff>
    </xdr:to>
    <xdr:sp macro="" textlink="">
      <xdr:nvSpPr>
        <xdr:cNvPr id="298" name="フローチャート: 判断 297"/>
        <xdr:cNvSpPr/>
      </xdr:nvSpPr>
      <xdr:spPr>
        <a:xfrm>
          <a:off x="9588500" y="650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103395</xdr:rowOff>
    </xdr:from>
    <xdr:ext cx="534377" cy="259045"/>
    <xdr:sp macro="" textlink="">
      <xdr:nvSpPr>
        <xdr:cNvPr id="299" name="テキスト ボックス 298"/>
        <xdr:cNvSpPr txBox="1"/>
      </xdr:nvSpPr>
      <xdr:spPr>
        <a:xfrm>
          <a:off x="9372111" y="62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14834</xdr:rowOff>
    </xdr:from>
    <xdr:to>
      <xdr:col>45</xdr:col>
      <xdr:colOff>177800</xdr:colOff>
      <xdr:row>38</xdr:row>
      <xdr:rowOff>157670</xdr:rowOff>
    </xdr:to>
    <xdr:cxnSp macro="">
      <xdr:nvCxnSpPr>
        <xdr:cNvPr id="300" name="直線コネクタ 299"/>
        <xdr:cNvCxnSpPr/>
      </xdr:nvCxnSpPr>
      <xdr:spPr>
        <a:xfrm flipV="1">
          <a:off x="7861300" y="5329784"/>
          <a:ext cx="889000" cy="134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84328</xdr:rowOff>
    </xdr:from>
    <xdr:to>
      <xdr:col>46</xdr:col>
      <xdr:colOff>38100</xdr:colOff>
      <xdr:row>31</xdr:row>
      <xdr:rowOff>14478</xdr:rowOff>
    </xdr:to>
    <xdr:sp macro="" textlink="">
      <xdr:nvSpPr>
        <xdr:cNvPr id="301" name="フローチャート: 判断 300"/>
        <xdr:cNvSpPr/>
      </xdr:nvSpPr>
      <xdr:spPr>
        <a:xfrm>
          <a:off x="8699500" y="522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31005</xdr:rowOff>
    </xdr:from>
    <xdr:ext cx="599010" cy="259045"/>
    <xdr:sp macro="" textlink="">
      <xdr:nvSpPr>
        <xdr:cNvPr id="302" name="テキスト ボックス 301"/>
        <xdr:cNvSpPr txBox="1"/>
      </xdr:nvSpPr>
      <xdr:spPr>
        <a:xfrm>
          <a:off x="8450795" y="500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90310</xdr:rowOff>
    </xdr:from>
    <xdr:to>
      <xdr:col>41</xdr:col>
      <xdr:colOff>50800</xdr:colOff>
      <xdr:row>38</xdr:row>
      <xdr:rowOff>157670</xdr:rowOff>
    </xdr:to>
    <xdr:cxnSp macro="">
      <xdr:nvCxnSpPr>
        <xdr:cNvPr id="303" name="直線コネクタ 302"/>
        <xdr:cNvCxnSpPr/>
      </xdr:nvCxnSpPr>
      <xdr:spPr>
        <a:xfrm>
          <a:off x="6972300" y="6605410"/>
          <a:ext cx="889000" cy="6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86475</xdr:rowOff>
    </xdr:from>
    <xdr:to>
      <xdr:col>41</xdr:col>
      <xdr:colOff>101600</xdr:colOff>
      <xdr:row>39</xdr:row>
      <xdr:rowOff>16625</xdr:rowOff>
    </xdr:to>
    <xdr:sp macro="" textlink="">
      <xdr:nvSpPr>
        <xdr:cNvPr id="304" name="フローチャート: 判断 303"/>
        <xdr:cNvSpPr/>
      </xdr:nvSpPr>
      <xdr:spPr>
        <a:xfrm>
          <a:off x="7810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33151</xdr:rowOff>
    </xdr:from>
    <xdr:ext cx="534377" cy="259045"/>
    <xdr:sp macro="" textlink="">
      <xdr:nvSpPr>
        <xdr:cNvPr id="305" name="テキスト ボックス 304"/>
        <xdr:cNvSpPr txBox="1"/>
      </xdr:nvSpPr>
      <xdr:spPr>
        <a:xfrm>
          <a:off x="75941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138087</xdr:rowOff>
    </xdr:from>
    <xdr:to>
      <xdr:col>36</xdr:col>
      <xdr:colOff>165100</xdr:colOff>
      <xdr:row>39</xdr:row>
      <xdr:rowOff>68237</xdr:rowOff>
    </xdr:to>
    <xdr:sp macro="" textlink="">
      <xdr:nvSpPr>
        <xdr:cNvPr id="306" name="フローチャート: 判断 305"/>
        <xdr:cNvSpPr/>
      </xdr:nvSpPr>
      <xdr:spPr>
        <a:xfrm>
          <a:off x="6921500" y="66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59364</xdr:rowOff>
    </xdr:from>
    <xdr:ext cx="534377" cy="259045"/>
    <xdr:sp macro="" textlink="">
      <xdr:nvSpPr>
        <xdr:cNvPr id="307" name="テキスト ボックス 306"/>
        <xdr:cNvSpPr txBox="1"/>
      </xdr:nvSpPr>
      <xdr:spPr>
        <a:xfrm>
          <a:off x="6705111" y="67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165379</xdr:rowOff>
    </xdr:from>
    <xdr:to>
      <xdr:col>55</xdr:col>
      <xdr:colOff>50800</xdr:colOff>
      <xdr:row>38</xdr:row>
      <xdr:rowOff>95529</xdr:rowOff>
    </xdr:to>
    <xdr:sp macro="" textlink="">
      <xdr:nvSpPr>
        <xdr:cNvPr id="313" name="楕円 312"/>
        <xdr:cNvSpPr/>
      </xdr:nvSpPr>
      <xdr:spPr>
        <a:xfrm>
          <a:off x="10426700" y="650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80306</xdr:rowOff>
    </xdr:from>
    <xdr:ext cx="534377" cy="259045"/>
    <xdr:sp macro="" textlink="">
      <xdr:nvSpPr>
        <xdr:cNvPr id="314" name="補助費等該当値テキスト"/>
        <xdr:cNvSpPr txBox="1"/>
      </xdr:nvSpPr>
      <xdr:spPr>
        <a:xfrm>
          <a:off x="10528300" y="642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161963</xdr:rowOff>
    </xdr:from>
    <xdr:to>
      <xdr:col>50</xdr:col>
      <xdr:colOff>165100</xdr:colOff>
      <xdr:row>38</xdr:row>
      <xdr:rowOff>92113</xdr:rowOff>
    </xdr:to>
    <xdr:sp macro="" textlink="">
      <xdr:nvSpPr>
        <xdr:cNvPr id="315" name="楕円 314"/>
        <xdr:cNvSpPr/>
      </xdr:nvSpPr>
      <xdr:spPr>
        <a:xfrm>
          <a:off x="9588500" y="650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83240</xdr:rowOff>
    </xdr:from>
    <xdr:ext cx="534377" cy="259045"/>
    <xdr:sp macro="" textlink="">
      <xdr:nvSpPr>
        <xdr:cNvPr id="316" name="テキスト ボックス 315"/>
        <xdr:cNvSpPr txBox="1"/>
      </xdr:nvSpPr>
      <xdr:spPr>
        <a:xfrm>
          <a:off x="9372111" y="659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135484</xdr:rowOff>
    </xdr:from>
    <xdr:to>
      <xdr:col>46</xdr:col>
      <xdr:colOff>38100</xdr:colOff>
      <xdr:row>31</xdr:row>
      <xdr:rowOff>65634</xdr:rowOff>
    </xdr:to>
    <xdr:sp macro="" textlink="">
      <xdr:nvSpPr>
        <xdr:cNvPr id="317" name="楕円 316"/>
        <xdr:cNvSpPr/>
      </xdr:nvSpPr>
      <xdr:spPr>
        <a:xfrm>
          <a:off x="8699500" y="527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56761</xdr:rowOff>
    </xdr:from>
    <xdr:ext cx="599010" cy="259045"/>
    <xdr:sp macro="" textlink="">
      <xdr:nvSpPr>
        <xdr:cNvPr id="318" name="テキスト ボックス 317"/>
        <xdr:cNvSpPr txBox="1"/>
      </xdr:nvSpPr>
      <xdr:spPr>
        <a:xfrm>
          <a:off x="8450795" y="53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106870</xdr:rowOff>
    </xdr:from>
    <xdr:to>
      <xdr:col>41</xdr:col>
      <xdr:colOff>101600</xdr:colOff>
      <xdr:row>39</xdr:row>
      <xdr:rowOff>37020</xdr:rowOff>
    </xdr:to>
    <xdr:sp macro="" textlink="">
      <xdr:nvSpPr>
        <xdr:cNvPr id="319" name="楕円 318"/>
        <xdr:cNvSpPr/>
      </xdr:nvSpPr>
      <xdr:spPr>
        <a:xfrm>
          <a:off x="7810500" y="66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28147</xdr:rowOff>
    </xdr:from>
    <xdr:ext cx="534377" cy="259045"/>
    <xdr:sp macro="" textlink="">
      <xdr:nvSpPr>
        <xdr:cNvPr id="320" name="テキスト ボックス 319"/>
        <xdr:cNvSpPr txBox="1"/>
      </xdr:nvSpPr>
      <xdr:spPr>
        <a:xfrm>
          <a:off x="7594111" y="671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39510</xdr:rowOff>
    </xdr:from>
    <xdr:to>
      <xdr:col>36</xdr:col>
      <xdr:colOff>165100</xdr:colOff>
      <xdr:row>38</xdr:row>
      <xdr:rowOff>141110</xdr:rowOff>
    </xdr:to>
    <xdr:sp macro="" textlink="">
      <xdr:nvSpPr>
        <xdr:cNvPr id="321" name="楕円 320"/>
        <xdr:cNvSpPr/>
      </xdr:nvSpPr>
      <xdr:spPr>
        <a:xfrm>
          <a:off x="6921500" y="65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157637</xdr:rowOff>
    </xdr:from>
    <xdr:ext cx="534377" cy="259045"/>
    <xdr:sp macro="" textlink="">
      <xdr:nvSpPr>
        <xdr:cNvPr id="322" name="テキスト ボックス 321"/>
        <xdr:cNvSpPr txBox="1"/>
      </xdr:nvSpPr>
      <xdr:spPr>
        <a:xfrm>
          <a:off x="6705111" y="632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3" name="テキスト ボックス 332"/>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153988</xdr:rowOff>
    </xdr:from>
    <xdr:to>
      <xdr:col>54</xdr:col>
      <xdr:colOff>189865</xdr:colOff>
      <xdr:row>58</xdr:row>
      <xdr:rowOff>68872</xdr:rowOff>
    </xdr:to>
    <xdr:cxnSp macro="">
      <xdr:nvCxnSpPr>
        <xdr:cNvPr id="347" name="直線コネクタ 346"/>
        <xdr:cNvCxnSpPr/>
      </xdr:nvCxnSpPr>
      <xdr:spPr>
        <a:xfrm flipV="1">
          <a:off x="10475595" y="8726488"/>
          <a:ext cx="1270" cy="1286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72699</xdr:rowOff>
    </xdr:from>
    <xdr:ext cx="534377" cy="259045"/>
    <xdr:sp macro="" textlink="">
      <xdr:nvSpPr>
        <xdr:cNvPr id="348" name="普通建設事業費最小値テキスト"/>
        <xdr:cNvSpPr txBox="1"/>
      </xdr:nvSpPr>
      <xdr:spPr>
        <a:xfrm>
          <a:off x="10528300" y="1001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68872</xdr:rowOff>
    </xdr:from>
    <xdr:to>
      <xdr:col>55</xdr:col>
      <xdr:colOff>88900</xdr:colOff>
      <xdr:row>58</xdr:row>
      <xdr:rowOff>68872</xdr:rowOff>
    </xdr:to>
    <xdr:cxnSp macro="">
      <xdr:nvCxnSpPr>
        <xdr:cNvPr id="349" name="直線コネクタ 348"/>
        <xdr:cNvCxnSpPr/>
      </xdr:nvCxnSpPr>
      <xdr:spPr>
        <a:xfrm>
          <a:off x="10388600" y="1001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100665</xdr:rowOff>
    </xdr:from>
    <xdr:ext cx="534377" cy="259045"/>
    <xdr:sp macro="" textlink="">
      <xdr:nvSpPr>
        <xdr:cNvPr id="350" name="普通建設事業費最大値テキスト"/>
        <xdr:cNvSpPr txBox="1"/>
      </xdr:nvSpPr>
      <xdr:spPr>
        <a:xfrm>
          <a:off x="10528300" y="850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153988</xdr:rowOff>
    </xdr:from>
    <xdr:to>
      <xdr:col>55</xdr:col>
      <xdr:colOff>88900</xdr:colOff>
      <xdr:row>50</xdr:row>
      <xdr:rowOff>153988</xdr:rowOff>
    </xdr:to>
    <xdr:cxnSp macro="">
      <xdr:nvCxnSpPr>
        <xdr:cNvPr id="351" name="直線コネクタ 350"/>
        <xdr:cNvCxnSpPr/>
      </xdr:nvCxnSpPr>
      <xdr:spPr>
        <a:xfrm>
          <a:off x="10388600" y="872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153988</xdr:rowOff>
    </xdr:from>
    <xdr:to>
      <xdr:col>55</xdr:col>
      <xdr:colOff>0</xdr:colOff>
      <xdr:row>55</xdr:row>
      <xdr:rowOff>6007</xdr:rowOff>
    </xdr:to>
    <xdr:cxnSp macro="">
      <xdr:nvCxnSpPr>
        <xdr:cNvPr id="352" name="直線コネクタ 351"/>
        <xdr:cNvCxnSpPr/>
      </xdr:nvCxnSpPr>
      <xdr:spPr>
        <a:xfrm flipV="1">
          <a:off x="9639300" y="8726488"/>
          <a:ext cx="838200" cy="70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48239</xdr:rowOff>
    </xdr:from>
    <xdr:ext cx="534377" cy="259045"/>
    <xdr:sp macro="" textlink="">
      <xdr:nvSpPr>
        <xdr:cNvPr id="353" name="普通建設事業費平均値テキスト"/>
        <xdr:cNvSpPr txBox="1"/>
      </xdr:nvSpPr>
      <xdr:spPr>
        <a:xfrm>
          <a:off x="10528300" y="94779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69812</xdr:rowOff>
    </xdr:from>
    <xdr:to>
      <xdr:col>55</xdr:col>
      <xdr:colOff>50800</xdr:colOff>
      <xdr:row>55</xdr:row>
      <xdr:rowOff>171412</xdr:rowOff>
    </xdr:to>
    <xdr:sp macro="" textlink="">
      <xdr:nvSpPr>
        <xdr:cNvPr id="354" name="フローチャート: 判断 353"/>
        <xdr:cNvSpPr/>
      </xdr:nvSpPr>
      <xdr:spPr>
        <a:xfrm>
          <a:off x="10426700" y="949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102133</xdr:rowOff>
    </xdr:from>
    <xdr:to>
      <xdr:col>50</xdr:col>
      <xdr:colOff>114300</xdr:colOff>
      <xdr:row>55</xdr:row>
      <xdr:rowOff>6007</xdr:rowOff>
    </xdr:to>
    <xdr:cxnSp macro="">
      <xdr:nvCxnSpPr>
        <xdr:cNvPr id="355" name="直線コネクタ 354"/>
        <xdr:cNvCxnSpPr/>
      </xdr:nvCxnSpPr>
      <xdr:spPr>
        <a:xfrm>
          <a:off x="8750300" y="9017533"/>
          <a:ext cx="889000" cy="4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156946</xdr:rowOff>
    </xdr:from>
    <xdr:to>
      <xdr:col>50</xdr:col>
      <xdr:colOff>165100</xdr:colOff>
      <xdr:row>54</xdr:row>
      <xdr:rowOff>87096</xdr:rowOff>
    </xdr:to>
    <xdr:sp macro="" textlink="">
      <xdr:nvSpPr>
        <xdr:cNvPr id="356" name="フローチャート: 判断 355"/>
        <xdr:cNvSpPr/>
      </xdr:nvSpPr>
      <xdr:spPr>
        <a:xfrm>
          <a:off x="9588500" y="924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103623</xdr:rowOff>
    </xdr:from>
    <xdr:ext cx="534377" cy="259045"/>
    <xdr:sp macro="" textlink="">
      <xdr:nvSpPr>
        <xdr:cNvPr id="357" name="テキスト ボックス 356"/>
        <xdr:cNvSpPr txBox="1"/>
      </xdr:nvSpPr>
      <xdr:spPr>
        <a:xfrm>
          <a:off x="9372111" y="901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102133</xdr:rowOff>
    </xdr:from>
    <xdr:to>
      <xdr:col>45</xdr:col>
      <xdr:colOff>177800</xdr:colOff>
      <xdr:row>55</xdr:row>
      <xdr:rowOff>104419</xdr:rowOff>
    </xdr:to>
    <xdr:cxnSp macro="">
      <xdr:nvCxnSpPr>
        <xdr:cNvPr id="358" name="直線コネクタ 357"/>
        <xdr:cNvCxnSpPr/>
      </xdr:nvCxnSpPr>
      <xdr:spPr>
        <a:xfrm flipV="1">
          <a:off x="7861300" y="9017533"/>
          <a:ext cx="889000" cy="5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39942</xdr:rowOff>
    </xdr:from>
    <xdr:to>
      <xdr:col>46</xdr:col>
      <xdr:colOff>38100</xdr:colOff>
      <xdr:row>52</xdr:row>
      <xdr:rowOff>141542</xdr:rowOff>
    </xdr:to>
    <xdr:sp macro="" textlink="">
      <xdr:nvSpPr>
        <xdr:cNvPr id="359" name="フローチャート: 判断 358"/>
        <xdr:cNvSpPr/>
      </xdr:nvSpPr>
      <xdr:spPr>
        <a:xfrm>
          <a:off x="8699500" y="895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158069</xdr:rowOff>
    </xdr:from>
    <xdr:ext cx="534377" cy="259045"/>
    <xdr:sp macro="" textlink="">
      <xdr:nvSpPr>
        <xdr:cNvPr id="360" name="テキスト ボックス 359"/>
        <xdr:cNvSpPr txBox="1"/>
      </xdr:nvSpPr>
      <xdr:spPr>
        <a:xfrm>
          <a:off x="8483111" y="873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104419</xdr:rowOff>
    </xdr:from>
    <xdr:to>
      <xdr:col>41</xdr:col>
      <xdr:colOff>50800</xdr:colOff>
      <xdr:row>57</xdr:row>
      <xdr:rowOff>137490</xdr:rowOff>
    </xdr:to>
    <xdr:cxnSp macro="">
      <xdr:nvCxnSpPr>
        <xdr:cNvPr id="361" name="直線コネクタ 360"/>
        <xdr:cNvCxnSpPr/>
      </xdr:nvCxnSpPr>
      <xdr:spPr>
        <a:xfrm flipV="1">
          <a:off x="6972300" y="9534169"/>
          <a:ext cx="889000" cy="37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6528</xdr:rowOff>
    </xdr:from>
    <xdr:to>
      <xdr:col>41</xdr:col>
      <xdr:colOff>101600</xdr:colOff>
      <xdr:row>53</xdr:row>
      <xdr:rowOff>108128</xdr:rowOff>
    </xdr:to>
    <xdr:sp macro="" textlink="">
      <xdr:nvSpPr>
        <xdr:cNvPr id="362" name="フローチャート: 判断 361"/>
        <xdr:cNvSpPr/>
      </xdr:nvSpPr>
      <xdr:spPr>
        <a:xfrm>
          <a:off x="7810500" y="909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124655</xdr:rowOff>
    </xdr:from>
    <xdr:ext cx="534377" cy="259045"/>
    <xdr:sp macro="" textlink="">
      <xdr:nvSpPr>
        <xdr:cNvPr id="363" name="テキスト ボックス 362"/>
        <xdr:cNvSpPr txBox="1"/>
      </xdr:nvSpPr>
      <xdr:spPr>
        <a:xfrm>
          <a:off x="7594111" y="886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162661</xdr:rowOff>
    </xdr:from>
    <xdr:to>
      <xdr:col>36</xdr:col>
      <xdr:colOff>165100</xdr:colOff>
      <xdr:row>55</xdr:row>
      <xdr:rowOff>92811</xdr:rowOff>
    </xdr:to>
    <xdr:sp macro="" textlink="">
      <xdr:nvSpPr>
        <xdr:cNvPr id="364" name="フローチャート: 判断 363"/>
        <xdr:cNvSpPr/>
      </xdr:nvSpPr>
      <xdr:spPr>
        <a:xfrm>
          <a:off x="6921500" y="942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109338</xdr:rowOff>
    </xdr:from>
    <xdr:ext cx="534377" cy="259045"/>
    <xdr:sp macro="" textlink="">
      <xdr:nvSpPr>
        <xdr:cNvPr id="365" name="テキスト ボックス 364"/>
        <xdr:cNvSpPr txBox="1"/>
      </xdr:nvSpPr>
      <xdr:spPr>
        <a:xfrm>
          <a:off x="6705111" y="919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103188</xdr:rowOff>
    </xdr:from>
    <xdr:to>
      <xdr:col>55</xdr:col>
      <xdr:colOff>50800</xdr:colOff>
      <xdr:row>51</xdr:row>
      <xdr:rowOff>33338</xdr:rowOff>
    </xdr:to>
    <xdr:sp macro="" textlink="">
      <xdr:nvSpPr>
        <xdr:cNvPr id="371" name="楕円 370"/>
        <xdr:cNvSpPr/>
      </xdr:nvSpPr>
      <xdr:spPr>
        <a:xfrm>
          <a:off x="10426700" y="867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56215</xdr:rowOff>
    </xdr:from>
    <xdr:ext cx="534377" cy="259045"/>
    <xdr:sp macro="" textlink="">
      <xdr:nvSpPr>
        <xdr:cNvPr id="372" name="普通建設事業費該当値テキスト"/>
        <xdr:cNvSpPr txBox="1"/>
      </xdr:nvSpPr>
      <xdr:spPr>
        <a:xfrm>
          <a:off x="10528300" y="862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126657</xdr:rowOff>
    </xdr:from>
    <xdr:to>
      <xdr:col>50</xdr:col>
      <xdr:colOff>165100</xdr:colOff>
      <xdr:row>55</xdr:row>
      <xdr:rowOff>56807</xdr:rowOff>
    </xdr:to>
    <xdr:sp macro="" textlink="">
      <xdr:nvSpPr>
        <xdr:cNvPr id="373" name="楕円 372"/>
        <xdr:cNvSpPr/>
      </xdr:nvSpPr>
      <xdr:spPr>
        <a:xfrm>
          <a:off x="9588500" y="938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47934</xdr:rowOff>
    </xdr:from>
    <xdr:ext cx="534377" cy="259045"/>
    <xdr:sp macro="" textlink="">
      <xdr:nvSpPr>
        <xdr:cNvPr id="374" name="テキスト ボックス 373"/>
        <xdr:cNvSpPr txBox="1"/>
      </xdr:nvSpPr>
      <xdr:spPr>
        <a:xfrm>
          <a:off x="9372111" y="947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51333</xdr:rowOff>
    </xdr:from>
    <xdr:to>
      <xdr:col>46</xdr:col>
      <xdr:colOff>38100</xdr:colOff>
      <xdr:row>52</xdr:row>
      <xdr:rowOff>152933</xdr:rowOff>
    </xdr:to>
    <xdr:sp macro="" textlink="">
      <xdr:nvSpPr>
        <xdr:cNvPr id="375" name="楕円 374"/>
        <xdr:cNvSpPr/>
      </xdr:nvSpPr>
      <xdr:spPr>
        <a:xfrm>
          <a:off x="8699500" y="896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144060</xdr:rowOff>
    </xdr:from>
    <xdr:ext cx="534377" cy="259045"/>
    <xdr:sp macro="" textlink="">
      <xdr:nvSpPr>
        <xdr:cNvPr id="376" name="テキスト ボックス 375"/>
        <xdr:cNvSpPr txBox="1"/>
      </xdr:nvSpPr>
      <xdr:spPr>
        <a:xfrm>
          <a:off x="8483111" y="90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53619</xdr:rowOff>
    </xdr:from>
    <xdr:to>
      <xdr:col>41</xdr:col>
      <xdr:colOff>101600</xdr:colOff>
      <xdr:row>55</xdr:row>
      <xdr:rowOff>155219</xdr:rowOff>
    </xdr:to>
    <xdr:sp macro="" textlink="">
      <xdr:nvSpPr>
        <xdr:cNvPr id="377" name="楕円 376"/>
        <xdr:cNvSpPr/>
      </xdr:nvSpPr>
      <xdr:spPr>
        <a:xfrm>
          <a:off x="7810500" y="948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146346</xdr:rowOff>
    </xdr:from>
    <xdr:ext cx="534377" cy="259045"/>
    <xdr:sp macro="" textlink="">
      <xdr:nvSpPr>
        <xdr:cNvPr id="378" name="テキスト ボックス 377"/>
        <xdr:cNvSpPr txBox="1"/>
      </xdr:nvSpPr>
      <xdr:spPr>
        <a:xfrm>
          <a:off x="7594111" y="957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86690</xdr:rowOff>
    </xdr:from>
    <xdr:to>
      <xdr:col>36</xdr:col>
      <xdr:colOff>165100</xdr:colOff>
      <xdr:row>58</xdr:row>
      <xdr:rowOff>16840</xdr:rowOff>
    </xdr:to>
    <xdr:sp macro="" textlink="">
      <xdr:nvSpPr>
        <xdr:cNvPr id="379" name="楕円 378"/>
        <xdr:cNvSpPr/>
      </xdr:nvSpPr>
      <xdr:spPr>
        <a:xfrm>
          <a:off x="6921500" y="98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7967</xdr:rowOff>
    </xdr:from>
    <xdr:ext cx="534377" cy="259045"/>
    <xdr:sp macro="" textlink="">
      <xdr:nvSpPr>
        <xdr:cNvPr id="380" name="テキスト ボックス 379"/>
        <xdr:cNvSpPr txBox="1"/>
      </xdr:nvSpPr>
      <xdr:spPr>
        <a:xfrm>
          <a:off x="6705111" y="995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93477</xdr:rowOff>
    </xdr:from>
    <xdr:to>
      <xdr:col>54</xdr:col>
      <xdr:colOff>189865</xdr:colOff>
      <xdr:row>78</xdr:row>
      <xdr:rowOff>94848</xdr:rowOff>
    </xdr:to>
    <xdr:cxnSp macro="">
      <xdr:nvCxnSpPr>
        <xdr:cNvPr id="402" name="直線コネクタ 401"/>
        <xdr:cNvCxnSpPr/>
      </xdr:nvCxnSpPr>
      <xdr:spPr>
        <a:xfrm flipV="1">
          <a:off x="10475595" y="12437877"/>
          <a:ext cx="1270" cy="10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98675</xdr:rowOff>
    </xdr:from>
    <xdr:ext cx="378565" cy="259045"/>
    <xdr:sp macro="" textlink="">
      <xdr:nvSpPr>
        <xdr:cNvPr id="403" name="普通建設事業費 （ うち新規整備　）最小値テキスト"/>
        <xdr:cNvSpPr txBox="1"/>
      </xdr:nvSpPr>
      <xdr:spPr>
        <a:xfrm>
          <a:off x="10528300" y="1347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94848</xdr:rowOff>
    </xdr:from>
    <xdr:to>
      <xdr:col>55</xdr:col>
      <xdr:colOff>88900</xdr:colOff>
      <xdr:row>78</xdr:row>
      <xdr:rowOff>94848</xdr:rowOff>
    </xdr:to>
    <xdr:cxnSp macro="">
      <xdr:nvCxnSpPr>
        <xdr:cNvPr id="404" name="直線コネクタ 403"/>
        <xdr:cNvCxnSpPr/>
      </xdr:nvCxnSpPr>
      <xdr:spPr>
        <a:xfrm>
          <a:off x="10388600" y="134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40154</xdr:rowOff>
    </xdr:from>
    <xdr:ext cx="534377" cy="259045"/>
    <xdr:sp macro="" textlink="">
      <xdr:nvSpPr>
        <xdr:cNvPr id="405" name="普通建設事業費 （ うち新規整備　）最大値テキスト"/>
        <xdr:cNvSpPr txBox="1"/>
      </xdr:nvSpPr>
      <xdr:spPr>
        <a:xfrm>
          <a:off x="10528300" y="1221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93477</xdr:rowOff>
    </xdr:from>
    <xdr:to>
      <xdr:col>55</xdr:col>
      <xdr:colOff>88900</xdr:colOff>
      <xdr:row>72</xdr:row>
      <xdr:rowOff>93477</xdr:rowOff>
    </xdr:to>
    <xdr:cxnSp macro="">
      <xdr:nvCxnSpPr>
        <xdr:cNvPr id="406" name="直線コネクタ 405"/>
        <xdr:cNvCxnSpPr/>
      </xdr:nvCxnSpPr>
      <xdr:spPr>
        <a:xfrm>
          <a:off x="10388600" y="1243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93477</xdr:rowOff>
    </xdr:from>
    <xdr:to>
      <xdr:col>55</xdr:col>
      <xdr:colOff>0</xdr:colOff>
      <xdr:row>73</xdr:row>
      <xdr:rowOff>106690</xdr:rowOff>
    </xdr:to>
    <xdr:cxnSp macro="">
      <xdr:nvCxnSpPr>
        <xdr:cNvPr id="407" name="直線コネクタ 406"/>
        <xdr:cNvCxnSpPr/>
      </xdr:nvCxnSpPr>
      <xdr:spPr>
        <a:xfrm flipV="1">
          <a:off x="9639300" y="12437877"/>
          <a:ext cx="838200" cy="18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5925</xdr:rowOff>
    </xdr:from>
    <xdr:ext cx="469744" cy="259045"/>
    <xdr:sp macro="" textlink="">
      <xdr:nvSpPr>
        <xdr:cNvPr id="408" name="普通建設事業費 （ うち新規整備　）平均値テキスト"/>
        <xdr:cNvSpPr txBox="1"/>
      </xdr:nvSpPr>
      <xdr:spPr>
        <a:xfrm>
          <a:off x="10528300" y="13036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27498</xdr:rowOff>
    </xdr:from>
    <xdr:to>
      <xdr:col>55</xdr:col>
      <xdr:colOff>50800</xdr:colOff>
      <xdr:row>76</xdr:row>
      <xdr:rowOff>129098</xdr:rowOff>
    </xdr:to>
    <xdr:sp macro="" textlink="">
      <xdr:nvSpPr>
        <xdr:cNvPr id="409" name="フローチャート: 判断 408"/>
        <xdr:cNvSpPr/>
      </xdr:nvSpPr>
      <xdr:spPr>
        <a:xfrm>
          <a:off x="10426700" y="1305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106690</xdr:rowOff>
    </xdr:from>
    <xdr:to>
      <xdr:col>50</xdr:col>
      <xdr:colOff>114300</xdr:colOff>
      <xdr:row>75</xdr:row>
      <xdr:rowOff>13696</xdr:rowOff>
    </xdr:to>
    <xdr:cxnSp macro="">
      <xdr:nvCxnSpPr>
        <xdr:cNvPr id="410" name="直線コネクタ 409"/>
        <xdr:cNvCxnSpPr/>
      </xdr:nvCxnSpPr>
      <xdr:spPr>
        <a:xfrm flipV="1">
          <a:off x="8750300" y="12622540"/>
          <a:ext cx="889000" cy="24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170419</xdr:rowOff>
    </xdr:from>
    <xdr:to>
      <xdr:col>50</xdr:col>
      <xdr:colOff>165100</xdr:colOff>
      <xdr:row>74</xdr:row>
      <xdr:rowOff>100569</xdr:rowOff>
    </xdr:to>
    <xdr:sp macro="" textlink="">
      <xdr:nvSpPr>
        <xdr:cNvPr id="411" name="フローチャート: 判断 410"/>
        <xdr:cNvSpPr/>
      </xdr:nvSpPr>
      <xdr:spPr>
        <a:xfrm>
          <a:off x="9588500" y="1268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91696</xdr:rowOff>
    </xdr:from>
    <xdr:ext cx="534377" cy="259045"/>
    <xdr:sp macro="" textlink="">
      <xdr:nvSpPr>
        <xdr:cNvPr id="412" name="テキスト ボックス 411"/>
        <xdr:cNvSpPr txBox="1"/>
      </xdr:nvSpPr>
      <xdr:spPr>
        <a:xfrm>
          <a:off x="9372111" y="1277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168046</xdr:rowOff>
    </xdr:from>
    <xdr:to>
      <xdr:col>45</xdr:col>
      <xdr:colOff>177800</xdr:colOff>
      <xdr:row>75</xdr:row>
      <xdr:rowOff>13696</xdr:rowOff>
    </xdr:to>
    <xdr:cxnSp macro="">
      <xdr:nvCxnSpPr>
        <xdr:cNvPr id="413" name="直線コネクタ 412"/>
        <xdr:cNvCxnSpPr/>
      </xdr:nvCxnSpPr>
      <xdr:spPr>
        <a:xfrm>
          <a:off x="7861300" y="12683896"/>
          <a:ext cx="889000" cy="18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68555</xdr:rowOff>
    </xdr:from>
    <xdr:to>
      <xdr:col>46</xdr:col>
      <xdr:colOff>38100</xdr:colOff>
      <xdr:row>73</xdr:row>
      <xdr:rowOff>170155</xdr:rowOff>
    </xdr:to>
    <xdr:sp macro="" textlink="">
      <xdr:nvSpPr>
        <xdr:cNvPr id="414" name="フローチャート: 判断 413"/>
        <xdr:cNvSpPr/>
      </xdr:nvSpPr>
      <xdr:spPr>
        <a:xfrm>
          <a:off x="8699500" y="125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15232</xdr:rowOff>
    </xdr:from>
    <xdr:ext cx="534377" cy="259045"/>
    <xdr:sp macro="" textlink="">
      <xdr:nvSpPr>
        <xdr:cNvPr id="415" name="テキスト ボックス 414"/>
        <xdr:cNvSpPr txBox="1"/>
      </xdr:nvSpPr>
      <xdr:spPr>
        <a:xfrm>
          <a:off x="8483111" y="123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168046</xdr:rowOff>
    </xdr:from>
    <xdr:to>
      <xdr:col>41</xdr:col>
      <xdr:colOff>50800</xdr:colOff>
      <xdr:row>75</xdr:row>
      <xdr:rowOff>50591</xdr:rowOff>
    </xdr:to>
    <xdr:cxnSp macro="">
      <xdr:nvCxnSpPr>
        <xdr:cNvPr id="416" name="直線コネクタ 415"/>
        <xdr:cNvCxnSpPr/>
      </xdr:nvCxnSpPr>
      <xdr:spPr>
        <a:xfrm flipV="1">
          <a:off x="6972300" y="12683896"/>
          <a:ext cx="889000" cy="22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28961</xdr:rowOff>
    </xdr:from>
    <xdr:to>
      <xdr:col>41</xdr:col>
      <xdr:colOff>101600</xdr:colOff>
      <xdr:row>74</xdr:row>
      <xdr:rowOff>130561</xdr:rowOff>
    </xdr:to>
    <xdr:sp macro="" textlink="">
      <xdr:nvSpPr>
        <xdr:cNvPr id="417" name="フローチャート: 判断 416"/>
        <xdr:cNvSpPr/>
      </xdr:nvSpPr>
      <xdr:spPr>
        <a:xfrm>
          <a:off x="7810500" y="1271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121688</xdr:rowOff>
    </xdr:from>
    <xdr:ext cx="534377" cy="259045"/>
    <xdr:sp macro="" textlink="">
      <xdr:nvSpPr>
        <xdr:cNvPr id="418" name="テキスト ボックス 417"/>
        <xdr:cNvSpPr txBox="1"/>
      </xdr:nvSpPr>
      <xdr:spPr>
        <a:xfrm>
          <a:off x="7594111" y="1280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103347</xdr:rowOff>
    </xdr:from>
    <xdr:to>
      <xdr:col>36</xdr:col>
      <xdr:colOff>165100</xdr:colOff>
      <xdr:row>75</xdr:row>
      <xdr:rowOff>33497</xdr:rowOff>
    </xdr:to>
    <xdr:sp macro="" textlink="">
      <xdr:nvSpPr>
        <xdr:cNvPr id="419" name="フローチャート: 判断 418"/>
        <xdr:cNvSpPr/>
      </xdr:nvSpPr>
      <xdr:spPr>
        <a:xfrm>
          <a:off x="6921500" y="127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50024</xdr:rowOff>
    </xdr:from>
    <xdr:ext cx="534377" cy="259045"/>
    <xdr:sp macro="" textlink="">
      <xdr:nvSpPr>
        <xdr:cNvPr id="420" name="テキスト ボックス 419"/>
        <xdr:cNvSpPr txBox="1"/>
      </xdr:nvSpPr>
      <xdr:spPr>
        <a:xfrm>
          <a:off x="6705111" y="125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42677</xdr:rowOff>
    </xdr:from>
    <xdr:to>
      <xdr:col>55</xdr:col>
      <xdr:colOff>50800</xdr:colOff>
      <xdr:row>72</xdr:row>
      <xdr:rowOff>144277</xdr:rowOff>
    </xdr:to>
    <xdr:sp macro="" textlink="">
      <xdr:nvSpPr>
        <xdr:cNvPr id="426" name="楕円 425"/>
        <xdr:cNvSpPr/>
      </xdr:nvSpPr>
      <xdr:spPr>
        <a:xfrm>
          <a:off x="10426700" y="1238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167154</xdr:rowOff>
    </xdr:from>
    <xdr:ext cx="534377" cy="259045"/>
    <xdr:sp macro="" textlink="">
      <xdr:nvSpPr>
        <xdr:cNvPr id="427" name="普通建設事業費 （ うち新規整備　）該当値テキスト"/>
        <xdr:cNvSpPr txBox="1"/>
      </xdr:nvSpPr>
      <xdr:spPr>
        <a:xfrm>
          <a:off x="10528300" y="1234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55890</xdr:rowOff>
    </xdr:from>
    <xdr:to>
      <xdr:col>50</xdr:col>
      <xdr:colOff>165100</xdr:colOff>
      <xdr:row>73</xdr:row>
      <xdr:rowOff>157490</xdr:rowOff>
    </xdr:to>
    <xdr:sp macro="" textlink="">
      <xdr:nvSpPr>
        <xdr:cNvPr id="428" name="楕円 427"/>
        <xdr:cNvSpPr/>
      </xdr:nvSpPr>
      <xdr:spPr>
        <a:xfrm>
          <a:off x="9588500" y="125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2567</xdr:rowOff>
    </xdr:from>
    <xdr:ext cx="534377" cy="259045"/>
    <xdr:sp macro="" textlink="">
      <xdr:nvSpPr>
        <xdr:cNvPr id="429" name="テキスト ボックス 428"/>
        <xdr:cNvSpPr txBox="1"/>
      </xdr:nvSpPr>
      <xdr:spPr>
        <a:xfrm>
          <a:off x="9372111" y="1234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134346</xdr:rowOff>
    </xdr:from>
    <xdr:to>
      <xdr:col>46</xdr:col>
      <xdr:colOff>38100</xdr:colOff>
      <xdr:row>75</xdr:row>
      <xdr:rowOff>64496</xdr:rowOff>
    </xdr:to>
    <xdr:sp macro="" textlink="">
      <xdr:nvSpPr>
        <xdr:cNvPr id="430" name="楕円 429"/>
        <xdr:cNvSpPr/>
      </xdr:nvSpPr>
      <xdr:spPr>
        <a:xfrm>
          <a:off x="8699500" y="128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55623</xdr:rowOff>
    </xdr:from>
    <xdr:ext cx="534377" cy="259045"/>
    <xdr:sp macro="" textlink="">
      <xdr:nvSpPr>
        <xdr:cNvPr id="431" name="テキスト ボックス 430"/>
        <xdr:cNvSpPr txBox="1"/>
      </xdr:nvSpPr>
      <xdr:spPr>
        <a:xfrm>
          <a:off x="8483111" y="129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117246</xdr:rowOff>
    </xdr:from>
    <xdr:to>
      <xdr:col>41</xdr:col>
      <xdr:colOff>101600</xdr:colOff>
      <xdr:row>74</xdr:row>
      <xdr:rowOff>47396</xdr:rowOff>
    </xdr:to>
    <xdr:sp macro="" textlink="">
      <xdr:nvSpPr>
        <xdr:cNvPr id="432" name="楕円 431"/>
        <xdr:cNvSpPr/>
      </xdr:nvSpPr>
      <xdr:spPr>
        <a:xfrm>
          <a:off x="7810500" y="1263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63923</xdr:rowOff>
    </xdr:from>
    <xdr:ext cx="534377" cy="259045"/>
    <xdr:sp macro="" textlink="">
      <xdr:nvSpPr>
        <xdr:cNvPr id="433" name="テキスト ボックス 432"/>
        <xdr:cNvSpPr txBox="1"/>
      </xdr:nvSpPr>
      <xdr:spPr>
        <a:xfrm>
          <a:off x="7594111" y="1240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171241</xdr:rowOff>
    </xdr:from>
    <xdr:to>
      <xdr:col>36</xdr:col>
      <xdr:colOff>165100</xdr:colOff>
      <xdr:row>75</xdr:row>
      <xdr:rowOff>101391</xdr:rowOff>
    </xdr:to>
    <xdr:sp macro="" textlink="">
      <xdr:nvSpPr>
        <xdr:cNvPr id="434" name="楕円 433"/>
        <xdr:cNvSpPr/>
      </xdr:nvSpPr>
      <xdr:spPr>
        <a:xfrm>
          <a:off x="6921500" y="1285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92518</xdr:rowOff>
    </xdr:from>
    <xdr:ext cx="534377" cy="259045"/>
    <xdr:sp macro="" textlink="">
      <xdr:nvSpPr>
        <xdr:cNvPr id="435" name="テキスト ボックス 434"/>
        <xdr:cNvSpPr txBox="1"/>
      </xdr:nvSpPr>
      <xdr:spPr>
        <a:xfrm>
          <a:off x="6705111" y="1295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8" name="テキスト ボックス 45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118593</xdr:rowOff>
    </xdr:from>
    <xdr:to>
      <xdr:col>54</xdr:col>
      <xdr:colOff>189865</xdr:colOff>
      <xdr:row>98</xdr:row>
      <xdr:rowOff>40411</xdr:rowOff>
    </xdr:to>
    <xdr:cxnSp macro="">
      <xdr:nvCxnSpPr>
        <xdr:cNvPr id="460" name="直線コネクタ 459"/>
        <xdr:cNvCxnSpPr/>
      </xdr:nvCxnSpPr>
      <xdr:spPr>
        <a:xfrm flipV="1">
          <a:off x="10475595" y="15720543"/>
          <a:ext cx="1270" cy="112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44238</xdr:rowOff>
    </xdr:from>
    <xdr:ext cx="534377" cy="259045"/>
    <xdr:sp macro="" textlink="">
      <xdr:nvSpPr>
        <xdr:cNvPr id="461" name="普通建設事業費 （ うち更新整備　）最小値テキスト"/>
        <xdr:cNvSpPr txBox="1"/>
      </xdr:nvSpPr>
      <xdr:spPr>
        <a:xfrm>
          <a:off x="10528300" y="168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40411</xdr:rowOff>
    </xdr:from>
    <xdr:to>
      <xdr:col>55</xdr:col>
      <xdr:colOff>88900</xdr:colOff>
      <xdr:row>98</xdr:row>
      <xdr:rowOff>40411</xdr:rowOff>
    </xdr:to>
    <xdr:cxnSp macro="">
      <xdr:nvCxnSpPr>
        <xdr:cNvPr id="462" name="直線コネクタ 461"/>
        <xdr:cNvCxnSpPr/>
      </xdr:nvCxnSpPr>
      <xdr:spPr>
        <a:xfrm>
          <a:off x="10388600" y="1684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65270</xdr:rowOff>
    </xdr:from>
    <xdr:ext cx="534377" cy="259045"/>
    <xdr:sp macro="" textlink="">
      <xdr:nvSpPr>
        <xdr:cNvPr id="463" name="普通建設事業費 （ うち更新整備　）最大値テキスト"/>
        <xdr:cNvSpPr txBox="1"/>
      </xdr:nvSpPr>
      <xdr:spPr>
        <a:xfrm>
          <a:off x="10528300" y="1549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118593</xdr:rowOff>
    </xdr:from>
    <xdr:to>
      <xdr:col>55</xdr:col>
      <xdr:colOff>88900</xdr:colOff>
      <xdr:row>91</xdr:row>
      <xdr:rowOff>118593</xdr:rowOff>
    </xdr:to>
    <xdr:cxnSp macro="">
      <xdr:nvCxnSpPr>
        <xdr:cNvPr id="464" name="直線コネクタ 463"/>
        <xdr:cNvCxnSpPr/>
      </xdr:nvCxnSpPr>
      <xdr:spPr>
        <a:xfrm>
          <a:off x="10388600" y="1572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87007</xdr:rowOff>
    </xdr:from>
    <xdr:to>
      <xdr:col>55</xdr:col>
      <xdr:colOff>0</xdr:colOff>
      <xdr:row>96</xdr:row>
      <xdr:rowOff>126175</xdr:rowOff>
    </xdr:to>
    <xdr:cxnSp macro="">
      <xdr:nvCxnSpPr>
        <xdr:cNvPr id="465" name="直線コネクタ 464"/>
        <xdr:cNvCxnSpPr/>
      </xdr:nvCxnSpPr>
      <xdr:spPr>
        <a:xfrm flipV="1">
          <a:off x="9639300" y="16374757"/>
          <a:ext cx="838200" cy="2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10202</xdr:rowOff>
    </xdr:from>
    <xdr:ext cx="534377" cy="259045"/>
    <xdr:sp macro="" textlink="">
      <xdr:nvSpPr>
        <xdr:cNvPr id="466" name="普通建設事業費 （ うち更新整備　）平均値テキスト"/>
        <xdr:cNvSpPr txBox="1"/>
      </xdr:nvSpPr>
      <xdr:spPr>
        <a:xfrm>
          <a:off x="10528300" y="161265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158775</xdr:rowOff>
    </xdr:from>
    <xdr:to>
      <xdr:col>55</xdr:col>
      <xdr:colOff>50800</xdr:colOff>
      <xdr:row>95</xdr:row>
      <xdr:rowOff>88925</xdr:rowOff>
    </xdr:to>
    <xdr:sp macro="" textlink="">
      <xdr:nvSpPr>
        <xdr:cNvPr id="467" name="フローチャート: 判断 466"/>
        <xdr:cNvSpPr/>
      </xdr:nvSpPr>
      <xdr:spPr>
        <a:xfrm>
          <a:off x="10426700" y="162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4865</xdr:rowOff>
    </xdr:from>
    <xdr:to>
      <xdr:col>50</xdr:col>
      <xdr:colOff>114300</xdr:colOff>
      <xdr:row>96</xdr:row>
      <xdr:rowOff>126175</xdr:rowOff>
    </xdr:to>
    <xdr:cxnSp macro="">
      <xdr:nvCxnSpPr>
        <xdr:cNvPr id="468" name="直線コネクタ 467"/>
        <xdr:cNvCxnSpPr/>
      </xdr:nvCxnSpPr>
      <xdr:spPr>
        <a:xfrm>
          <a:off x="8750300" y="15949715"/>
          <a:ext cx="889000" cy="63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37007</xdr:rowOff>
    </xdr:from>
    <xdr:to>
      <xdr:col>50</xdr:col>
      <xdr:colOff>165100</xdr:colOff>
      <xdr:row>95</xdr:row>
      <xdr:rowOff>138607</xdr:rowOff>
    </xdr:to>
    <xdr:sp macro="" textlink="">
      <xdr:nvSpPr>
        <xdr:cNvPr id="469" name="フローチャート: 判断 468"/>
        <xdr:cNvSpPr/>
      </xdr:nvSpPr>
      <xdr:spPr>
        <a:xfrm>
          <a:off x="9588500" y="163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155134</xdr:rowOff>
    </xdr:from>
    <xdr:ext cx="534377" cy="259045"/>
    <xdr:sp macro="" textlink="">
      <xdr:nvSpPr>
        <xdr:cNvPr id="470" name="テキスト ボックス 469"/>
        <xdr:cNvSpPr txBox="1"/>
      </xdr:nvSpPr>
      <xdr:spPr>
        <a:xfrm>
          <a:off x="9372111" y="1609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4865</xdr:rowOff>
    </xdr:from>
    <xdr:to>
      <xdr:col>45</xdr:col>
      <xdr:colOff>177800</xdr:colOff>
      <xdr:row>96</xdr:row>
      <xdr:rowOff>126251</xdr:rowOff>
    </xdr:to>
    <xdr:cxnSp macro="">
      <xdr:nvCxnSpPr>
        <xdr:cNvPr id="471" name="直線コネクタ 470"/>
        <xdr:cNvCxnSpPr/>
      </xdr:nvCxnSpPr>
      <xdr:spPr>
        <a:xfrm flipV="1">
          <a:off x="7861300" y="15949715"/>
          <a:ext cx="889000" cy="63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4775</xdr:rowOff>
    </xdr:from>
    <xdr:to>
      <xdr:col>46</xdr:col>
      <xdr:colOff>38100</xdr:colOff>
      <xdr:row>94</xdr:row>
      <xdr:rowOff>106375</xdr:rowOff>
    </xdr:to>
    <xdr:sp macro="" textlink="">
      <xdr:nvSpPr>
        <xdr:cNvPr id="472" name="フローチャート: 判断 471"/>
        <xdr:cNvSpPr/>
      </xdr:nvSpPr>
      <xdr:spPr>
        <a:xfrm>
          <a:off x="8699500" y="1612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97502</xdr:rowOff>
    </xdr:from>
    <xdr:ext cx="534377" cy="259045"/>
    <xdr:sp macro="" textlink="">
      <xdr:nvSpPr>
        <xdr:cNvPr id="473" name="テキスト ボックス 472"/>
        <xdr:cNvSpPr txBox="1"/>
      </xdr:nvSpPr>
      <xdr:spPr>
        <a:xfrm>
          <a:off x="8483111" y="1621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126251</xdr:rowOff>
    </xdr:from>
    <xdr:to>
      <xdr:col>41</xdr:col>
      <xdr:colOff>50800</xdr:colOff>
      <xdr:row>98</xdr:row>
      <xdr:rowOff>170980</xdr:rowOff>
    </xdr:to>
    <xdr:cxnSp macro="">
      <xdr:nvCxnSpPr>
        <xdr:cNvPr id="474" name="直線コネクタ 473"/>
        <xdr:cNvCxnSpPr/>
      </xdr:nvCxnSpPr>
      <xdr:spPr>
        <a:xfrm flipV="1">
          <a:off x="6972300" y="16585451"/>
          <a:ext cx="889000" cy="3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47067</xdr:rowOff>
    </xdr:from>
    <xdr:to>
      <xdr:col>41</xdr:col>
      <xdr:colOff>101600</xdr:colOff>
      <xdr:row>94</xdr:row>
      <xdr:rowOff>148667</xdr:rowOff>
    </xdr:to>
    <xdr:sp macro="" textlink="">
      <xdr:nvSpPr>
        <xdr:cNvPr id="475" name="フローチャート: 判断 474"/>
        <xdr:cNvSpPr/>
      </xdr:nvSpPr>
      <xdr:spPr>
        <a:xfrm>
          <a:off x="7810500" y="1616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165194</xdr:rowOff>
    </xdr:from>
    <xdr:ext cx="534377" cy="259045"/>
    <xdr:sp macro="" textlink="">
      <xdr:nvSpPr>
        <xdr:cNvPr id="476" name="テキスト ボックス 475"/>
        <xdr:cNvSpPr txBox="1"/>
      </xdr:nvSpPr>
      <xdr:spPr>
        <a:xfrm>
          <a:off x="7594111" y="1593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129248</xdr:rowOff>
    </xdr:from>
    <xdr:to>
      <xdr:col>36</xdr:col>
      <xdr:colOff>165100</xdr:colOff>
      <xdr:row>96</xdr:row>
      <xdr:rowOff>59398</xdr:rowOff>
    </xdr:to>
    <xdr:sp macro="" textlink="">
      <xdr:nvSpPr>
        <xdr:cNvPr id="477" name="フローチャート: 判断 476"/>
        <xdr:cNvSpPr/>
      </xdr:nvSpPr>
      <xdr:spPr>
        <a:xfrm>
          <a:off x="6921500" y="164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75925</xdr:rowOff>
    </xdr:from>
    <xdr:ext cx="534377" cy="259045"/>
    <xdr:sp macro="" textlink="">
      <xdr:nvSpPr>
        <xdr:cNvPr id="478" name="テキスト ボックス 477"/>
        <xdr:cNvSpPr txBox="1"/>
      </xdr:nvSpPr>
      <xdr:spPr>
        <a:xfrm>
          <a:off x="6705111" y="1619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36207</xdr:rowOff>
    </xdr:from>
    <xdr:to>
      <xdr:col>55</xdr:col>
      <xdr:colOff>50800</xdr:colOff>
      <xdr:row>95</xdr:row>
      <xdr:rowOff>137807</xdr:rowOff>
    </xdr:to>
    <xdr:sp macro="" textlink="">
      <xdr:nvSpPr>
        <xdr:cNvPr id="484" name="楕円 483"/>
        <xdr:cNvSpPr/>
      </xdr:nvSpPr>
      <xdr:spPr>
        <a:xfrm>
          <a:off x="10426700" y="163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14634</xdr:rowOff>
    </xdr:from>
    <xdr:ext cx="534377" cy="259045"/>
    <xdr:sp macro="" textlink="">
      <xdr:nvSpPr>
        <xdr:cNvPr id="485" name="普通建設事業費 （ うち更新整備　）該当値テキスト"/>
        <xdr:cNvSpPr txBox="1"/>
      </xdr:nvSpPr>
      <xdr:spPr>
        <a:xfrm>
          <a:off x="10528300" y="1630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75375</xdr:rowOff>
    </xdr:from>
    <xdr:to>
      <xdr:col>50</xdr:col>
      <xdr:colOff>165100</xdr:colOff>
      <xdr:row>97</xdr:row>
      <xdr:rowOff>5525</xdr:rowOff>
    </xdr:to>
    <xdr:sp macro="" textlink="">
      <xdr:nvSpPr>
        <xdr:cNvPr id="486" name="楕円 485"/>
        <xdr:cNvSpPr/>
      </xdr:nvSpPr>
      <xdr:spPr>
        <a:xfrm>
          <a:off x="9588500" y="165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168102</xdr:rowOff>
    </xdr:from>
    <xdr:ext cx="534377" cy="259045"/>
    <xdr:sp macro="" textlink="">
      <xdr:nvSpPr>
        <xdr:cNvPr id="487" name="テキスト ボックス 486"/>
        <xdr:cNvSpPr txBox="1"/>
      </xdr:nvSpPr>
      <xdr:spPr>
        <a:xfrm>
          <a:off x="9372111" y="166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125515</xdr:rowOff>
    </xdr:from>
    <xdr:to>
      <xdr:col>46</xdr:col>
      <xdr:colOff>38100</xdr:colOff>
      <xdr:row>93</xdr:row>
      <xdr:rowOff>55665</xdr:rowOff>
    </xdr:to>
    <xdr:sp macro="" textlink="">
      <xdr:nvSpPr>
        <xdr:cNvPr id="488" name="楕円 487"/>
        <xdr:cNvSpPr/>
      </xdr:nvSpPr>
      <xdr:spPr>
        <a:xfrm>
          <a:off x="8699500" y="1589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72192</xdr:rowOff>
    </xdr:from>
    <xdr:ext cx="534377" cy="259045"/>
    <xdr:sp macro="" textlink="">
      <xdr:nvSpPr>
        <xdr:cNvPr id="489" name="テキスト ボックス 488"/>
        <xdr:cNvSpPr txBox="1"/>
      </xdr:nvSpPr>
      <xdr:spPr>
        <a:xfrm>
          <a:off x="8483111" y="1567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75451</xdr:rowOff>
    </xdr:from>
    <xdr:to>
      <xdr:col>41</xdr:col>
      <xdr:colOff>101600</xdr:colOff>
      <xdr:row>97</xdr:row>
      <xdr:rowOff>5601</xdr:rowOff>
    </xdr:to>
    <xdr:sp macro="" textlink="">
      <xdr:nvSpPr>
        <xdr:cNvPr id="490" name="楕円 489"/>
        <xdr:cNvSpPr/>
      </xdr:nvSpPr>
      <xdr:spPr>
        <a:xfrm>
          <a:off x="7810500" y="1653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168178</xdr:rowOff>
    </xdr:from>
    <xdr:ext cx="534377" cy="259045"/>
    <xdr:sp macro="" textlink="">
      <xdr:nvSpPr>
        <xdr:cNvPr id="491" name="テキスト ボックス 490"/>
        <xdr:cNvSpPr txBox="1"/>
      </xdr:nvSpPr>
      <xdr:spPr>
        <a:xfrm>
          <a:off x="7594111" y="1662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120180</xdr:rowOff>
    </xdr:from>
    <xdr:to>
      <xdr:col>36</xdr:col>
      <xdr:colOff>165100</xdr:colOff>
      <xdr:row>99</xdr:row>
      <xdr:rowOff>50330</xdr:rowOff>
    </xdr:to>
    <xdr:sp macro="" textlink="">
      <xdr:nvSpPr>
        <xdr:cNvPr id="492" name="楕円 491"/>
        <xdr:cNvSpPr/>
      </xdr:nvSpPr>
      <xdr:spPr>
        <a:xfrm>
          <a:off x="6921500" y="169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41457</xdr:rowOff>
    </xdr:from>
    <xdr:ext cx="534377" cy="259045"/>
    <xdr:sp macro="" textlink="">
      <xdr:nvSpPr>
        <xdr:cNvPr id="493" name="テキスト ボックス 492"/>
        <xdr:cNvSpPr txBox="1"/>
      </xdr:nvSpPr>
      <xdr:spPr>
        <a:xfrm>
          <a:off x="6705111" y="1701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28105</xdr:rowOff>
    </xdr:from>
    <xdr:to>
      <xdr:col>85</xdr:col>
      <xdr:colOff>126364</xdr:colOff>
      <xdr:row>39</xdr:row>
      <xdr:rowOff>44450</xdr:rowOff>
    </xdr:to>
    <xdr:cxnSp macro="">
      <xdr:nvCxnSpPr>
        <xdr:cNvPr id="517" name="直線コネクタ 516"/>
        <xdr:cNvCxnSpPr/>
      </xdr:nvCxnSpPr>
      <xdr:spPr>
        <a:xfrm flipV="1">
          <a:off x="16317595" y="5514505"/>
          <a:ext cx="1269" cy="121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146232</xdr:rowOff>
    </xdr:from>
    <xdr:ext cx="534377" cy="259045"/>
    <xdr:sp macro="" textlink="">
      <xdr:nvSpPr>
        <xdr:cNvPr id="520" name="災害復旧事業費最大値テキスト"/>
        <xdr:cNvSpPr txBox="1"/>
      </xdr:nvSpPr>
      <xdr:spPr>
        <a:xfrm>
          <a:off x="16370300" y="528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28105</xdr:rowOff>
    </xdr:from>
    <xdr:to>
      <xdr:col>86</xdr:col>
      <xdr:colOff>25400</xdr:colOff>
      <xdr:row>32</xdr:row>
      <xdr:rowOff>28105</xdr:rowOff>
    </xdr:to>
    <xdr:cxnSp macro="">
      <xdr:nvCxnSpPr>
        <xdr:cNvPr id="521" name="直線コネクタ 520"/>
        <xdr:cNvCxnSpPr/>
      </xdr:nvCxnSpPr>
      <xdr:spPr>
        <a:xfrm>
          <a:off x="16230600" y="551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42659</xdr:rowOff>
    </xdr:from>
    <xdr:to>
      <xdr:col>85</xdr:col>
      <xdr:colOff>127000</xdr:colOff>
      <xdr:row>32</xdr:row>
      <xdr:rowOff>28105</xdr:rowOff>
    </xdr:to>
    <xdr:cxnSp macro="">
      <xdr:nvCxnSpPr>
        <xdr:cNvPr id="522" name="直線コネクタ 521"/>
        <xdr:cNvCxnSpPr/>
      </xdr:nvCxnSpPr>
      <xdr:spPr>
        <a:xfrm>
          <a:off x="15481300" y="5357609"/>
          <a:ext cx="838200" cy="1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13149</xdr:rowOff>
    </xdr:from>
    <xdr:ext cx="469744" cy="259045"/>
    <xdr:sp macro="" textlink="">
      <xdr:nvSpPr>
        <xdr:cNvPr id="523" name="災害復旧事業費平均値テキスト"/>
        <xdr:cNvSpPr txBox="1"/>
      </xdr:nvSpPr>
      <xdr:spPr>
        <a:xfrm>
          <a:off x="16370300" y="6528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34722</xdr:rowOff>
    </xdr:from>
    <xdr:to>
      <xdr:col>85</xdr:col>
      <xdr:colOff>177800</xdr:colOff>
      <xdr:row>38</xdr:row>
      <xdr:rowOff>136322</xdr:rowOff>
    </xdr:to>
    <xdr:sp macro="" textlink="">
      <xdr:nvSpPr>
        <xdr:cNvPr id="524" name="フローチャート: 判断 523"/>
        <xdr:cNvSpPr/>
      </xdr:nvSpPr>
      <xdr:spPr>
        <a:xfrm>
          <a:off x="16268700" y="65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42659</xdr:rowOff>
    </xdr:from>
    <xdr:to>
      <xdr:col>81</xdr:col>
      <xdr:colOff>50800</xdr:colOff>
      <xdr:row>32</xdr:row>
      <xdr:rowOff>72682</xdr:rowOff>
    </xdr:to>
    <xdr:cxnSp macro="">
      <xdr:nvCxnSpPr>
        <xdr:cNvPr id="525" name="直線コネクタ 524"/>
        <xdr:cNvCxnSpPr/>
      </xdr:nvCxnSpPr>
      <xdr:spPr>
        <a:xfrm flipV="1">
          <a:off x="14592300" y="5357609"/>
          <a:ext cx="889000" cy="20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17920</xdr:rowOff>
    </xdr:from>
    <xdr:to>
      <xdr:col>81</xdr:col>
      <xdr:colOff>101600</xdr:colOff>
      <xdr:row>38</xdr:row>
      <xdr:rowOff>119520</xdr:rowOff>
    </xdr:to>
    <xdr:sp macro="" textlink="">
      <xdr:nvSpPr>
        <xdr:cNvPr id="526" name="フローチャート: 判断 525"/>
        <xdr:cNvSpPr/>
      </xdr:nvSpPr>
      <xdr:spPr>
        <a:xfrm>
          <a:off x="15430500" y="65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110647</xdr:rowOff>
    </xdr:from>
    <xdr:ext cx="469744" cy="259045"/>
    <xdr:sp macro="" textlink="">
      <xdr:nvSpPr>
        <xdr:cNvPr id="527" name="テキスト ボックス 526"/>
        <xdr:cNvSpPr txBox="1"/>
      </xdr:nvSpPr>
      <xdr:spPr>
        <a:xfrm>
          <a:off x="15246428" y="662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72682</xdr:rowOff>
    </xdr:from>
    <xdr:to>
      <xdr:col>76</xdr:col>
      <xdr:colOff>114300</xdr:colOff>
      <xdr:row>35</xdr:row>
      <xdr:rowOff>105182</xdr:rowOff>
    </xdr:to>
    <xdr:cxnSp macro="">
      <xdr:nvCxnSpPr>
        <xdr:cNvPr id="528" name="直線コネクタ 527"/>
        <xdr:cNvCxnSpPr/>
      </xdr:nvCxnSpPr>
      <xdr:spPr>
        <a:xfrm flipV="1">
          <a:off x="13703300" y="5559082"/>
          <a:ext cx="889000" cy="54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159576</xdr:rowOff>
    </xdr:from>
    <xdr:to>
      <xdr:col>76</xdr:col>
      <xdr:colOff>165100</xdr:colOff>
      <xdr:row>38</xdr:row>
      <xdr:rowOff>89726</xdr:rowOff>
    </xdr:to>
    <xdr:sp macro="" textlink="">
      <xdr:nvSpPr>
        <xdr:cNvPr id="529" name="フローチャート: 判断 528"/>
        <xdr:cNvSpPr/>
      </xdr:nvSpPr>
      <xdr:spPr>
        <a:xfrm>
          <a:off x="14541500" y="65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80853</xdr:rowOff>
    </xdr:from>
    <xdr:ext cx="469744" cy="259045"/>
    <xdr:sp macro="" textlink="">
      <xdr:nvSpPr>
        <xdr:cNvPr id="530" name="テキスト ボックス 529"/>
        <xdr:cNvSpPr txBox="1"/>
      </xdr:nvSpPr>
      <xdr:spPr>
        <a:xfrm>
          <a:off x="14357428" y="659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149339</xdr:rowOff>
    </xdr:from>
    <xdr:to>
      <xdr:col>71</xdr:col>
      <xdr:colOff>177800</xdr:colOff>
      <xdr:row>35</xdr:row>
      <xdr:rowOff>105182</xdr:rowOff>
    </xdr:to>
    <xdr:cxnSp macro="">
      <xdr:nvCxnSpPr>
        <xdr:cNvPr id="531" name="直線コネクタ 530"/>
        <xdr:cNvCxnSpPr/>
      </xdr:nvCxnSpPr>
      <xdr:spPr>
        <a:xfrm>
          <a:off x="12814300" y="5635739"/>
          <a:ext cx="889000" cy="47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38265</xdr:rowOff>
    </xdr:from>
    <xdr:to>
      <xdr:col>72</xdr:col>
      <xdr:colOff>38100</xdr:colOff>
      <xdr:row>38</xdr:row>
      <xdr:rowOff>139865</xdr:rowOff>
    </xdr:to>
    <xdr:sp macro="" textlink="">
      <xdr:nvSpPr>
        <xdr:cNvPr id="532" name="フローチャート: 判断 531"/>
        <xdr:cNvSpPr/>
      </xdr:nvSpPr>
      <xdr:spPr>
        <a:xfrm>
          <a:off x="1365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130992</xdr:rowOff>
    </xdr:from>
    <xdr:ext cx="469744" cy="259045"/>
    <xdr:sp macro="" textlink="">
      <xdr:nvSpPr>
        <xdr:cNvPr id="533" name="テキスト ボックス 532"/>
        <xdr:cNvSpPr txBox="1"/>
      </xdr:nvSpPr>
      <xdr:spPr>
        <a:xfrm>
          <a:off x="13468428" y="664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58153</xdr:rowOff>
    </xdr:from>
    <xdr:to>
      <xdr:col>67</xdr:col>
      <xdr:colOff>101600</xdr:colOff>
      <xdr:row>38</xdr:row>
      <xdr:rowOff>159753</xdr:rowOff>
    </xdr:to>
    <xdr:sp macro="" textlink="">
      <xdr:nvSpPr>
        <xdr:cNvPr id="534" name="フローチャート: 判断 533"/>
        <xdr:cNvSpPr/>
      </xdr:nvSpPr>
      <xdr:spPr>
        <a:xfrm>
          <a:off x="12763500" y="657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150880</xdr:rowOff>
    </xdr:from>
    <xdr:ext cx="469744" cy="259045"/>
    <xdr:sp macro="" textlink="">
      <xdr:nvSpPr>
        <xdr:cNvPr id="535" name="テキスト ボックス 534"/>
        <xdr:cNvSpPr txBox="1"/>
      </xdr:nvSpPr>
      <xdr:spPr>
        <a:xfrm>
          <a:off x="12579428" y="666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148755</xdr:rowOff>
    </xdr:from>
    <xdr:to>
      <xdr:col>85</xdr:col>
      <xdr:colOff>177800</xdr:colOff>
      <xdr:row>32</xdr:row>
      <xdr:rowOff>78905</xdr:rowOff>
    </xdr:to>
    <xdr:sp macro="" textlink="">
      <xdr:nvSpPr>
        <xdr:cNvPr id="541" name="楕円 540"/>
        <xdr:cNvSpPr/>
      </xdr:nvSpPr>
      <xdr:spPr>
        <a:xfrm>
          <a:off x="16268700" y="546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101782</xdr:rowOff>
    </xdr:from>
    <xdr:ext cx="534377" cy="259045"/>
    <xdr:sp macro="" textlink="">
      <xdr:nvSpPr>
        <xdr:cNvPr id="542" name="災害復旧事業費該当値テキスト"/>
        <xdr:cNvSpPr txBox="1"/>
      </xdr:nvSpPr>
      <xdr:spPr>
        <a:xfrm>
          <a:off x="16370300" y="541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163309</xdr:rowOff>
    </xdr:from>
    <xdr:to>
      <xdr:col>81</xdr:col>
      <xdr:colOff>101600</xdr:colOff>
      <xdr:row>31</xdr:row>
      <xdr:rowOff>93459</xdr:rowOff>
    </xdr:to>
    <xdr:sp macro="" textlink="">
      <xdr:nvSpPr>
        <xdr:cNvPr id="543" name="楕円 542"/>
        <xdr:cNvSpPr/>
      </xdr:nvSpPr>
      <xdr:spPr>
        <a:xfrm>
          <a:off x="15430500" y="53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109986</xdr:rowOff>
    </xdr:from>
    <xdr:ext cx="534377" cy="259045"/>
    <xdr:sp macro="" textlink="">
      <xdr:nvSpPr>
        <xdr:cNvPr id="544" name="テキスト ボックス 543"/>
        <xdr:cNvSpPr txBox="1"/>
      </xdr:nvSpPr>
      <xdr:spPr>
        <a:xfrm>
          <a:off x="15214111" y="508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21882</xdr:rowOff>
    </xdr:from>
    <xdr:to>
      <xdr:col>76</xdr:col>
      <xdr:colOff>165100</xdr:colOff>
      <xdr:row>32</xdr:row>
      <xdr:rowOff>123482</xdr:rowOff>
    </xdr:to>
    <xdr:sp macro="" textlink="">
      <xdr:nvSpPr>
        <xdr:cNvPr id="545" name="楕円 544"/>
        <xdr:cNvSpPr/>
      </xdr:nvSpPr>
      <xdr:spPr>
        <a:xfrm>
          <a:off x="14541500" y="550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140009</xdr:rowOff>
    </xdr:from>
    <xdr:ext cx="534377" cy="259045"/>
    <xdr:sp macro="" textlink="">
      <xdr:nvSpPr>
        <xdr:cNvPr id="546" name="テキスト ボックス 545"/>
        <xdr:cNvSpPr txBox="1"/>
      </xdr:nvSpPr>
      <xdr:spPr>
        <a:xfrm>
          <a:off x="14325111" y="528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54382</xdr:rowOff>
    </xdr:from>
    <xdr:to>
      <xdr:col>72</xdr:col>
      <xdr:colOff>38100</xdr:colOff>
      <xdr:row>35</xdr:row>
      <xdr:rowOff>155982</xdr:rowOff>
    </xdr:to>
    <xdr:sp macro="" textlink="">
      <xdr:nvSpPr>
        <xdr:cNvPr id="547" name="楕円 546"/>
        <xdr:cNvSpPr/>
      </xdr:nvSpPr>
      <xdr:spPr>
        <a:xfrm>
          <a:off x="13652500" y="60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1059</xdr:rowOff>
    </xdr:from>
    <xdr:ext cx="534377" cy="259045"/>
    <xdr:sp macro="" textlink="">
      <xdr:nvSpPr>
        <xdr:cNvPr id="548" name="テキスト ボックス 547"/>
        <xdr:cNvSpPr txBox="1"/>
      </xdr:nvSpPr>
      <xdr:spPr>
        <a:xfrm>
          <a:off x="13436111" y="583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98539</xdr:rowOff>
    </xdr:from>
    <xdr:to>
      <xdr:col>67</xdr:col>
      <xdr:colOff>101600</xdr:colOff>
      <xdr:row>33</xdr:row>
      <xdr:rowOff>28689</xdr:rowOff>
    </xdr:to>
    <xdr:sp macro="" textlink="">
      <xdr:nvSpPr>
        <xdr:cNvPr id="549" name="楕円 548"/>
        <xdr:cNvSpPr/>
      </xdr:nvSpPr>
      <xdr:spPr>
        <a:xfrm>
          <a:off x="12763500" y="558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45216</xdr:rowOff>
    </xdr:from>
    <xdr:ext cx="534377" cy="259045"/>
    <xdr:sp macro="" textlink="">
      <xdr:nvSpPr>
        <xdr:cNvPr id="550" name="テキスト ボックス 549"/>
        <xdr:cNvSpPr txBox="1"/>
      </xdr:nvSpPr>
      <xdr:spPr>
        <a:xfrm>
          <a:off x="12547111" y="536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76416</xdr:rowOff>
    </xdr:from>
    <xdr:to>
      <xdr:col>85</xdr:col>
      <xdr:colOff>126364</xdr:colOff>
      <xdr:row>78</xdr:row>
      <xdr:rowOff>50394</xdr:rowOff>
    </xdr:to>
    <xdr:cxnSp macro="">
      <xdr:nvCxnSpPr>
        <xdr:cNvPr id="623" name="直線コネクタ 622"/>
        <xdr:cNvCxnSpPr/>
      </xdr:nvCxnSpPr>
      <xdr:spPr>
        <a:xfrm flipV="1">
          <a:off x="16317595" y="12249366"/>
          <a:ext cx="1269" cy="117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54221</xdr:rowOff>
    </xdr:from>
    <xdr:ext cx="469744" cy="259045"/>
    <xdr:sp macro="" textlink="">
      <xdr:nvSpPr>
        <xdr:cNvPr id="624" name="公債費最小値テキスト"/>
        <xdr:cNvSpPr txBox="1"/>
      </xdr:nvSpPr>
      <xdr:spPr>
        <a:xfrm>
          <a:off x="16370300" y="1342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50394</xdr:rowOff>
    </xdr:from>
    <xdr:to>
      <xdr:col>86</xdr:col>
      <xdr:colOff>25400</xdr:colOff>
      <xdr:row>78</xdr:row>
      <xdr:rowOff>50394</xdr:rowOff>
    </xdr:to>
    <xdr:cxnSp macro="">
      <xdr:nvCxnSpPr>
        <xdr:cNvPr id="625" name="直線コネクタ 624"/>
        <xdr:cNvCxnSpPr/>
      </xdr:nvCxnSpPr>
      <xdr:spPr>
        <a:xfrm>
          <a:off x="16230600" y="1342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23093</xdr:rowOff>
    </xdr:from>
    <xdr:ext cx="534377" cy="259045"/>
    <xdr:sp macro="" textlink="">
      <xdr:nvSpPr>
        <xdr:cNvPr id="626" name="公債費最大値テキスト"/>
        <xdr:cNvSpPr txBox="1"/>
      </xdr:nvSpPr>
      <xdr:spPr>
        <a:xfrm>
          <a:off x="16370300" y="1202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76416</xdr:rowOff>
    </xdr:from>
    <xdr:to>
      <xdr:col>86</xdr:col>
      <xdr:colOff>25400</xdr:colOff>
      <xdr:row>71</xdr:row>
      <xdr:rowOff>76416</xdr:rowOff>
    </xdr:to>
    <xdr:cxnSp macro="">
      <xdr:nvCxnSpPr>
        <xdr:cNvPr id="627" name="直線コネクタ 626"/>
        <xdr:cNvCxnSpPr/>
      </xdr:nvCxnSpPr>
      <xdr:spPr>
        <a:xfrm>
          <a:off x="16230600" y="1224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155473</xdr:rowOff>
    </xdr:from>
    <xdr:to>
      <xdr:col>85</xdr:col>
      <xdr:colOff>127000</xdr:colOff>
      <xdr:row>73</xdr:row>
      <xdr:rowOff>158274</xdr:rowOff>
    </xdr:to>
    <xdr:cxnSp macro="">
      <xdr:nvCxnSpPr>
        <xdr:cNvPr id="628" name="直線コネクタ 627"/>
        <xdr:cNvCxnSpPr/>
      </xdr:nvCxnSpPr>
      <xdr:spPr>
        <a:xfrm flipV="1">
          <a:off x="15481300" y="12671323"/>
          <a:ext cx="83820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139126</xdr:rowOff>
    </xdr:from>
    <xdr:ext cx="534377" cy="259045"/>
    <xdr:sp macro="" textlink="">
      <xdr:nvSpPr>
        <xdr:cNvPr id="629" name="公債費平均値テキスト"/>
        <xdr:cNvSpPr txBox="1"/>
      </xdr:nvSpPr>
      <xdr:spPr>
        <a:xfrm>
          <a:off x="16370300" y="12826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160699</xdr:rowOff>
    </xdr:from>
    <xdr:to>
      <xdr:col>85</xdr:col>
      <xdr:colOff>177800</xdr:colOff>
      <xdr:row>75</xdr:row>
      <xdr:rowOff>90849</xdr:rowOff>
    </xdr:to>
    <xdr:sp macro="" textlink="">
      <xdr:nvSpPr>
        <xdr:cNvPr id="630" name="フローチャート: 判断 629"/>
        <xdr:cNvSpPr/>
      </xdr:nvSpPr>
      <xdr:spPr>
        <a:xfrm>
          <a:off x="16268700" y="1284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158274</xdr:rowOff>
    </xdr:from>
    <xdr:to>
      <xdr:col>81</xdr:col>
      <xdr:colOff>50800</xdr:colOff>
      <xdr:row>74</xdr:row>
      <xdr:rowOff>8503</xdr:rowOff>
    </xdr:to>
    <xdr:cxnSp macro="">
      <xdr:nvCxnSpPr>
        <xdr:cNvPr id="631" name="直線コネクタ 630"/>
        <xdr:cNvCxnSpPr/>
      </xdr:nvCxnSpPr>
      <xdr:spPr>
        <a:xfrm flipV="1">
          <a:off x="14592300" y="12674124"/>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143935</xdr:rowOff>
    </xdr:from>
    <xdr:to>
      <xdr:col>81</xdr:col>
      <xdr:colOff>101600</xdr:colOff>
      <xdr:row>75</xdr:row>
      <xdr:rowOff>74085</xdr:rowOff>
    </xdr:to>
    <xdr:sp macro="" textlink="">
      <xdr:nvSpPr>
        <xdr:cNvPr id="632" name="フローチャート: 判断 631"/>
        <xdr:cNvSpPr/>
      </xdr:nvSpPr>
      <xdr:spPr>
        <a:xfrm>
          <a:off x="154305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65212</xdr:rowOff>
    </xdr:from>
    <xdr:ext cx="534377" cy="259045"/>
    <xdr:sp macro="" textlink="">
      <xdr:nvSpPr>
        <xdr:cNvPr id="633" name="テキスト ボックス 632"/>
        <xdr:cNvSpPr txBox="1"/>
      </xdr:nvSpPr>
      <xdr:spPr>
        <a:xfrm>
          <a:off x="15214111" y="129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8503</xdr:rowOff>
    </xdr:from>
    <xdr:to>
      <xdr:col>76</xdr:col>
      <xdr:colOff>114300</xdr:colOff>
      <xdr:row>74</xdr:row>
      <xdr:rowOff>12656</xdr:rowOff>
    </xdr:to>
    <xdr:cxnSp macro="">
      <xdr:nvCxnSpPr>
        <xdr:cNvPr id="634" name="直線コネクタ 633"/>
        <xdr:cNvCxnSpPr/>
      </xdr:nvCxnSpPr>
      <xdr:spPr>
        <a:xfrm flipV="1">
          <a:off x="13703300" y="12695803"/>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169063</xdr:rowOff>
    </xdr:from>
    <xdr:to>
      <xdr:col>76</xdr:col>
      <xdr:colOff>165100</xdr:colOff>
      <xdr:row>75</xdr:row>
      <xdr:rowOff>99213</xdr:rowOff>
    </xdr:to>
    <xdr:sp macro="" textlink="">
      <xdr:nvSpPr>
        <xdr:cNvPr id="635" name="フローチャート: 判断 634"/>
        <xdr:cNvSpPr/>
      </xdr:nvSpPr>
      <xdr:spPr>
        <a:xfrm>
          <a:off x="14541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90340</xdr:rowOff>
    </xdr:from>
    <xdr:ext cx="534377" cy="259045"/>
    <xdr:sp macro="" textlink="">
      <xdr:nvSpPr>
        <xdr:cNvPr id="636" name="テキスト ボックス 635"/>
        <xdr:cNvSpPr txBox="1"/>
      </xdr:nvSpPr>
      <xdr:spPr>
        <a:xfrm>
          <a:off x="14325111" y="129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12656</xdr:rowOff>
    </xdr:from>
    <xdr:to>
      <xdr:col>71</xdr:col>
      <xdr:colOff>177800</xdr:colOff>
      <xdr:row>74</xdr:row>
      <xdr:rowOff>52089</xdr:rowOff>
    </xdr:to>
    <xdr:cxnSp macro="">
      <xdr:nvCxnSpPr>
        <xdr:cNvPr id="637" name="直線コネクタ 636"/>
        <xdr:cNvCxnSpPr/>
      </xdr:nvCxnSpPr>
      <xdr:spPr>
        <a:xfrm flipV="1">
          <a:off x="12814300" y="12699956"/>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148622</xdr:rowOff>
    </xdr:from>
    <xdr:to>
      <xdr:col>72</xdr:col>
      <xdr:colOff>38100</xdr:colOff>
      <xdr:row>75</xdr:row>
      <xdr:rowOff>78772</xdr:rowOff>
    </xdr:to>
    <xdr:sp macro="" textlink="">
      <xdr:nvSpPr>
        <xdr:cNvPr id="638" name="フローチャート: 判断 637"/>
        <xdr:cNvSpPr/>
      </xdr:nvSpPr>
      <xdr:spPr>
        <a:xfrm>
          <a:off x="13652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69899</xdr:rowOff>
    </xdr:from>
    <xdr:ext cx="534377" cy="259045"/>
    <xdr:sp macro="" textlink="">
      <xdr:nvSpPr>
        <xdr:cNvPr id="639" name="テキスト ボックス 638"/>
        <xdr:cNvSpPr txBox="1"/>
      </xdr:nvSpPr>
      <xdr:spPr>
        <a:xfrm>
          <a:off x="13436111" y="129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159900</xdr:rowOff>
    </xdr:from>
    <xdr:to>
      <xdr:col>67</xdr:col>
      <xdr:colOff>101600</xdr:colOff>
      <xdr:row>75</xdr:row>
      <xdr:rowOff>90050</xdr:rowOff>
    </xdr:to>
    <xdr:sp macro="" textlink="">
      <xdr:nvSpPr>
        <xdr:cNvPr id="640" name="フローチャート: 判断 639"/>
        <xdr:cNvSpPr/>
      </xdr:nvSpPr>
      <xdr:spPr>
        <a:xfrm>
          <a:off x="12763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81177</xdr:rowOff>
    </xdr:from>
    <xdr:ext cx="534377" cy="259045"/>
    <xdr:sp macro="" textlink="">
      <xdr:nvSpPr>
        <xdr:cNvPr id="641" name="テキスト ボックス 640"/>
        <xdr:cNvSpPr txBox="1"/>
      </xdr:nvSpPr>
      <xdr:spPr>
        <a:xfrm>
          <a:off x="12547111" y="129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104673</xdr:rowOff>
    </xdr:from>
    <xdr:to>
      <xdr:col>85</xdr:col>
      <xdr:colOff>177800</xdr:colOff>
      <xdr:row>74</xdr:row>
      <xdr:rowOff>34823</xdr:rowOff>
    </xdr:to>
    <xdr:sp macro="" textlink="">
      <xdr:nvSpPr>
        <xdr:cNvPr id="647" name="楕円 646"/>
        <xdr:cNvSpPr/>
      </xdr:nvSpPr>
      <xdr:spPr>
        <a:xfrm>
          <a:off x="16268700" y="1262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127550</xdr:rowOff>
    </xdr:from>
    <xdr:ext cx="534377" cy="259045"/>
    <xdr:sp macro="" textlink="">
      <xdr:nvSpPr>
        <xdr:cNvPr id="648" name="公債費該当値テキスト"/>
        <xdr:cNvSpPr txBox="1"/>
      </xdr:nvSpPr>
      <xdr:spPr>
        <a:xfrm>
          <a:off x="16370300" y="1247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107474</xdr:rowOff>
    </xdr:from>
    <xdr:to>
      <xdr:col>81</xdr:col>
      <xdr:colOff>101600</xdr:colOff>
      <xdr:row>74</xdr:row>
      <xdr:rowOff>37624</xdr:rowOff>
    </xdr:to>
    <xdr:sp macro="" textlink="">
      <xdr:nvSpPr>
        <xdr:cNvPr id="649" name="楕円 648"/>
        <xdr:cNvSpPr/>
      </xdr:nvSpPr>
      <xdr:spPr>
        <a:xfrm>
          <a:off x="15430500" y="1262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54151</xdr:rowOff>
    </xdr:from>
    <xdr:ext cx="534377" cy="259045"/>
    <xdr:sp macro="" textlink="">
      <xdr:nvSpPr>
        <xdr:cNvPr id="650" name="テキスト ボックス 649"/>
        <xdr:cNvSpPr txBox="1"/>
      </xdr:nvSpPr>
      <xdr:spPr>
        <a:xfrm>
          <a:off x="15214111" y="1239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129153</xdr:rowOff>
    </xdr:from>
    <xdr:to>
      <xdr:col>76</xdr:col>
      <xdr:colOff>165100</xdr:colOff>
      <xdr:row>74</xdr:row>
      <xdr:rowOff>59303</xdr:rowOff>
    </xdr:to>
    <xdr:sp macro="" textlink="">
      <xdr:nvSpPr>
        <xdr:cNvPr id="651" name="楕円 650"/>
        <xdr:cNvSpPr/>
      </xdr:nvSpPr>
      <xdr:spPr>
        <a:xfrm>
          <a:off x="14541500" y="12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75830</xdr:rowOff>
    </xdr:from>
    <xdr:ext cx="534377" cy="259045"/>
    <xdr:sp macro="" textlink="">
      <xdr:nvSpPr>
        <xdr:cNvPr id="652" name="テキスト ボックス 651"/>
        <xdr:cNvSpPr txBox="1"/>
      </xdr:nvSpPr>
      <xdr:spPr>
        <a:xfrm>
          <a:off x="14325111" y="1242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133306</xdr:rowOff>
    </xdr:from>
    <xdr:to>
      <xdr:col>72</xdr:col>
      <xdr:colOff>38100</xdr:colOff>
      <xdr:row>74</xdr:row>
      <xdr:rowOff>63456</xdr:rowOff>
    </xdr:to>
    <xdr:sp macro="" textlink="">
      <xdr:nvSpPr>
        <xdr:cNvPr id="653" name="楕円 652"/>
        <xdr:cNvSpPr/>
      </xdr:nvSpPr>
      <xdr:spPr>
        <a:xfrm>
          <a:off x="13652500" y="1264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79983</xdr:rowOff>
    </xdr:from>
    <xdr:ext cx="534377" cy="259045"/>
    <xdr:sp macro="" textlink="">
      <xdr:nvSpPr>
        <xdr:cNvPr id="654" name="テキスト ボックス 653"/>
        <xdr:cNvSpPr txBox="1"/>
      </xdr:nvSpPr>
      <xdr:spPr>
        <a:xfrm>
          <a:off x="13436111" y="1242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1289</xdr:rowOff>
    </xdr:from>
    <xdr:to>
      <xdr:col>67</xdr:col>
      <xdr:colOff>101600</xdr:colOff>
      <xdr:row>74</xdr:row>
      <xdr:rowOff>102889</xdr:rowOff>
    </xdr:to>
    <xdr:sp macro="" textlink="">
      <xdr:nvSpPr>
        <xdr:cNvPr id="655" name="楕円 654"/>
        <xdr:cNvSpPr/>
      </xdr:nvSpPr>
      <xdr:spPr>
        <a:xfrm>
          <a:off x="12763500" y="1268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119416</xdr:rowOff>
    </xdr:from>
    <xdr:ext cx="534377" cy="259045"/>
    <xdr:sp macro="" textlink="">
      <xdr:nvSpPr>
        <xdr:cNvPr id="656" name="テキスト ボックス 655"/>
        <xdr:cNvSpPr txBox="1"/>
      </xdr:nvSpPr>
      <xdr:spPr>
        <a:xfrm>
          <a:off x="12547111" y="1246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118859</xdr:rowOff>
    </xdr:from>
    <xdr:to>
      <xdr:col>85</xdr:col>
      <xdr:colOff>126364</xdr:colOff>
      <xdr:row>98</xdr:row>
      <xdr:rowOff>150292</xdr:rowOff>
    </xdr:to>
    <xdr:cxnSp macro="">
      <xdr:nvCxnSpPr>
        <xdr:cNvPr id="680" name="直線コネクタ 679"/>
        <xdr:cNvCxnSpPr/>
      </xdr:nvCxnSpPr>
      <xdr:spPr>
        <a:xfrm flipV="1">
          <a:off x="16317595" y="15720809"/>
          <a:ext cx="1269" cy="123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154119</xdr:rowOff>
    </xdr:from>
    <xdr:ext cx="469744" cy="259045"/>
    <xdr:sp macro="" textlink="">
      <xdr:nvSpPr>
        <xdr:cNvPr id="681" name="積立金最小値テキスト"/>
        <xdr:cNvSpPr txBox="1"/>
      </xdr:nvSpPr>
      <xdr:spPr>
        <a:xfrm>
          <a:off x="16370300" y="1695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150292</xdr:rowOff>
    </xdr:from>
    <xdr:to>
      <xdr:col>86</xdr:col>
      <xdr:colOff>25400</xdr:colOff>
      <xdr:row>98</xdr:row>
      <xdr:rowOff>150292</xdr:rowOff>
    </xdr:to>
    <xdr:cxnSp macro="">
      <xdr:nvCxnSpPr>
        <xdr:cNvPr id="682" name="直線コネクタ 681"/>
        <xdr:cNvCxnSpPr/>
      </xdr:nvCxnSpPr>
      <xdr:spPr>
        <a:xfrm>
          <a:off x="16230600" y="1695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65536</xdr:rowOff>
    </xdr:from>
    <xdr:ext cx="534377" cy="259045"/>
    <xdr:sp macro="" textlink="">
      <xdr:nvSpPr>
        <xdr:cNvPr id="683" name="積立金最大値テキスト"/>
        <xdr:cNvSpPr txBox="1"/>
      </xdr:nvSpPr>
      <xdr:spPr>
        <a:xfrm>
          <a:off x="16370300" y="154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118859</xdr:rowOff>
    </xdr:from>
    <xdr:to>
      <xdr:col>86</xdr:col>
      <xdr:colOff>25400</xdr:colOff>
      <xdr:row>91</xdr:row>
      <xdr:rowOff>118859</xdr:rowOff>
    </xdr:to>
    <xdr:cxnSp macro="">
      <xdr:nvCxnSpPr>
        <xdr:cNvPr id="684" name="直線コネクタ 683"/>
        <xdr:cNvCxnSpPr/>
      </xdr:nvCxnSpPr>
      <xdr:spPr>
        <a:xfrm>
          <a:off x="16230600" y="157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118859</xdr:rowOff>
    </xdr:from>
    <xdr:to>
      <xdr:col>85</xdr:col>
      <xdr:colOff>127000</xdr:colOff>
      <xdr:row>96</xdr:row>
      <xdr:rowOff>7569</xdr:rowOff>
    </xdr:to>
    <xdr:cxnSp macro="">
      <xdr:nvCxnSpPr>
        <xdr:cNvPr id="685" name="直線コネクタ 684"/>
        <xdr:cNvCxnSpPr/>
      </xdr:nvCxnSpPr>
      <xdr:spPr>
        <a:xfrm flipV="1">
          <a:off x="15481300" y="15720809"/>
          <a:ext cx="838200" cy="74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50792</xdr:rowOff>
    </xdr:from>
    <xdr:ext cx="534377" cy="259045"/>
    <xdr:sp macro="" textlink="">
      <xdr:nvSpPr>
        <xdr:cNvPr id="686" name="積立金平均値テキスト"/>
        <xdr:cNvSpPr txBox="1"/>
      </xdr:nvSpPr>
      <xdr:spPr>
        <a:xfrm>
          <a:off x="16370300" y="16338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72365</xdr:rowOff>
    </xdr:from>
    <xdr:to>
      <xdr:col>85</xdr:col>
      <xdr:colOff>177800</xdr:colOff>
      <xdr:row>96</xdr:row>
      <xdr:rowOff>2515</xdr:rowOff>
    </xdr:to>
    <xdr:sp macro="" textlink="">
      <xdr:nvSpPr>
        <xdr:cNvPr id="687" name="フローチャート: 判断 686"/>
        <xdr:cNvSpPr/>
      </xdr:nvSpPr>
      <xdr:spPr>
        <a:xfrm>
          <a:off x="16268700" y="1636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7569</xdr:rowOff>
    </xdr:from>
    <xdr:to>
      <xdr:col>81</xdr:col>
      <xdr:colOff>50800</xdr:colOff>
      <xdr:row>96</xdr:row>
      <xdr:rowOff>51727</xdr:rowOff>
    </xdr:to>
    <xdr:cxnSp macro="">
      <xdr:nvCxnSpPr>
        <xdr:cNvPr id="688" name="直線コネクタ 687"/>
        <xdr:cNvCxnSpPr/>
      </xdr:nvCxnSpPr>
      <xdr:spPr>
        <a:xfrm flipV="1">
          <a:off x="14592300" y="16466769"/>
          <a:ext cx="889000" cy="4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67259</xdr:rowOff>
    </xdr:from>
    <xdr:to>
      <xdr:col>81</xdr:col>
      <xdr:colOff>101600</xdr:colOff>
      <xdr:row>95</xdr:row>
      <xdr:rowOff>168859</xdr:rowOff>
    </xdr:to>
    <xdr:sp macro="" textlink="">
      <xdr:nvSpPr>
        <xdr:cNvPr id="689" name="フローチャート: 判断 688"/>
        <xdr:cNvSpPr/>
      </xdr:nvSpPr>
      <xdr:spPr>
        <a:xfrm>
          <a:off x="15430500" y="1635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13936</xdr:rowOff>
    </xdr:from>
    <xdr:ext cx="534377" cy="259045"/>
    <xdr:sp macro="" textlink="">
      <xdr:nvSpPr>
        <xdr:cNvPr id="690" name="テキスト ボックス 689"/>
        <xdr:cNvSpPr txBox="1"/>
      </xdr:nvSpPr>
      <xdr:spPr>
        <a:xfrm>
          <a:off x="15214111" y="161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51727</xdr:rowOff>
    </xdr:from>
    <xdr:to>
      <xdr:col>76</xdr:col>
      <xdr:colOff>114300</xdr:colOff>
      <xdr:row>98</xdr:row>
      <xdr:rowOff>88875</xdr:rowOff>
    </xdr:to>
    <xdr:cxnSp macro="">
      <xdr:nvCxnSpPr>
        <xdr:cNvPr id="691" name="直線コネクタ 690"/>
        <xdr:cNvCxnSpPr/>
      </xdr:nvCxnSpPr>
      <xdr:spPr>
        <a:xfrm flipV="1">
          <a:off x="13703300" y="16510927"/>
          <a:ext cx="889000" cy="38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36779</xdr:rowOff>
    </xdr:from>
    <xdr:to>
      <xdr:col>76</xdr:col>
      <xdr:colOff>165100</xdr:colOff>
      <xdr:row>96</xdr:row>
      <xdr:rowOff>138379</xdr:rowOff>
    </xdr:to>
    <xdr:sp macro="" textlink="">
      <xdr:nvSpPr>
        <xdr:cNvPr id="692" name="フローチャート: 判断 691"/>
        <xdr:cNvSpPr/>
      </xdr:nvSpPr>
      <xdr:spPr>
        <a:xfrm>
          <a:off x="14541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129506</xdr:rowOff>
    </xdr:from>
    <xdr:ext cx="534377" cy="259045"/>
    <xdr:sp macro="" textlink="">
      <xdr:nvSpPr>
        <xdr:cNvPr id="693" name="テキスト ボックス 692"/>
        <xdr:cNvSpPr txBox="1"/>
      </xdr:nvSpPr>
      <xdr:spPr>
        <a:xfrm>
          <a:off x="14325111" y="165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161417</xdr:rowOff>
    </xdr:from>
    <xdr:to>
      <xdr:col>71</xdr:col>
      <xdr:colOff>177800</xdr:colOff>
      <xdr:row>98</xdr:row>
      <xdr:rowOff>88875</xdr:rowOff>
    </xdr:to>
    <xdr:cxnSp macro="">
      <xdr:nvCxnSpPr>
        <xdr:cNvPr id="694" name="直線コネクタ 693"/>
        <xdr:cNvCxnSpPr/>
      </xdr:nvCxnSpPr>
      <xdr:spPr>
        <a:xfrm>
          <a:off x="12814300" y="16792067"/>
          <a:ext cx="889000" cy="9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81051</xdr:rowOff>
    </xdr:from>
    <xdr:to>
      <xdr:col>72</xdr:col>
      <xdr:colOff>38100</xdr:colOff>
      <xdr:row>98</xdr:row>
      <xdr:rowOff>11201</xdr:rowOff>
    </xdr:to>
    <xdr:sp macro="" textlink="">
      <xdr:nvSpPr>
        <xdr:cNvPr id="695" name="フローチャート: 判断 694"/>
        <xdr:cNvSpPr/>
      </xdr:nvSpPr>
      <xdr:spPr>
        <a:xfrm>
          <a:off x="13652500" y="167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27728</xdr:rowOff>
    </xdr:from>
    <xdr:ext cx="469744" cy="259045"/>
    <xdr:sp macro="" textlink="">
      <xdr:nvSpPr>
        <xdr:cNvPr id="696" name="テキスト ボックス 695"/>
        <xdr:cNvSpPr txBox="1"/>
      </xdr:nvSpPr>
      <xdr:spPr>
        <a:xfrm>
          <a:off x="13468428" y="164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102882</xdr:rowOff>
    </xdr:from>
    <xdr:to>
      <xdr:col>67</xdr:col>
      <xdr:colOff>101600</xdr:colOff>
      <xdr:row>98</xdr:row>
      <xdr:rowOff>33032</xdr:rowOff>
    </xdr:to>
    <xdr:sp macro="" textlink="">
      <xdr:nvSpPr>
        <xdr:cNvPr id="697" name="フローチャート: 判断 696"/>
        <xdr:cNvSpPr/>
      </xdr:nvSpPr>
      <xdr:spPr>
        <a:xfrm>
          <a:off x="12763500" y="167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49559</xdr:rowOff>
    </xdr:from>
    <xdr:ext cx="469744" cy="259045"/>
    <xdr:sp macro="" textlink="">
      <xdr:nvSpPr>
        <xdr:cNvPr id="698" name="テキスト ボックス 697"/>
        <xdr:cNvSpPr txBox="1"/>
      </xdr:nvSpPr>
      <xdr:spPr>
        <a:xfrm>
          <a:off x="12579428" y="1650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68059</xdr:rowOff>
    </xdr:from>
    <xdr:to>
      <xdr:col>85</xdr:col>
      <xdr:colOff>177800</xdr:colOff>
      <xdr:row>91</xdr:row>
      <xdr:rowOff>169659</xdr:rowOff>
    </xdr:to>
    <xdr:sp macro="" textlink="">
      <xdr:nvSpPr>
        <xdr:cNvPr id="704" name="楕円 703"/>
        <xdr:cNvSpPr/>
      </xdr:nvSpPr>
      <xdr:spPr>
        <a:xfrm>
          <a:off x="16268700" y="156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21086</xdr:rowOff>
    </xdr:from>
    <xdr:ext cx="534377" cy="259045"/>
    <xdr:sp macro="" textlink="">
      <xdr:nvSpPr>
        <xdr:cNvPr id="705" name="積立金該当値テキスト"/>
        <xdr:cNvSpPr txBox="1"/>
      </xdr:nvSpPr>
      <xdr:spPr>
        <a:xfrm>
          <a:off x="16370300" y="15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128219</xdr:rowOff>
    </xdr:from>
    <xdr:to>
      <xdr:col>81</xdr:col>
      <xdr:colOff>101600</xdr:colOff>
      <xdr:row>96</xdr:row>
      <xdr:rowOff>58369</xdr:rowOff>
    </xdr:to>
    <xdr:sp macro="" textlink="">
      <xdr:nvSpPr>
        <xdr:cNvPr id="706" name="楕円 705"/>
        <xdr:cNvSpPr/>
      </xdr:nvSpPr>
      <xdr:spPr>
        <a:xfrm>
          <a:off x="15430500" y="1641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49496</xdr:rowOff>
    </xdr:from>
    <xdr:ext cx="534377" cy="259045"/>
    <xdr:sp macro="" textlink="">
      <xdr:nvSpPr>
        <xdr:cNvPr id="707" name="テキスト ボックス 706"/>
        <xdr:cNvSpPr txBox="1"/>
      </xdr:nvSpPr>
      <xdr:spPr>
        <a:xfrm>
          <a:off x="15214111" y="1650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927</xdr:rowOff>
    </xdr:from>
    <xdr:to>
      <xdr:col>76</xdr:col>
      <xdr:colOff>165100</xdr:colOff>
      <xdr:row>96</xdr:row>
      <xdr:rowOff>102527</xdr:rowOff>
    </xdr:to>
    <xdr:sp macro="" textlink="">
      <xdr:nvSpPr>
        <xdr:cNvPr id="708" name="楕円 707"/>
        <xdr:cNvSpPr/>
      </xdr:nvSpPr>
      <xdr:spPr>
        <a:xfrm>
          <a:off x="14541500" y="1646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119054</xdr:rowOff>
    </xdr:from>
    <xdr:ext cx="534377" cy="259045"/>
    <xdr:sp macro="" textlink="">
      <xdr:nvSpPr>
        <xdr:cNvPr id="709" name="テキスト ボックス 708"/>
        <xdr:cNvSpPr txBox="1"/>
      </xdr:nvSpPr>
      <xdr:spPr>
        <a:xfrm>
          <a:off x="14325111" y="1623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38075</xdr:rowOff>
    </xdr:from>
    <xdr:to>
      <xdr:col>72</xdr:col>
      <xdr:colOff>38100</xdr:colOff>
      <xdr:row>98</xdr:row>
      <xdr:rowOff>139675</xdr:rowOff>
    </xdr:to>
    <xdr:sp macro="" textlink="">
      <xdr:nvSpPr>
        <xdr:cNvPr id="710" name="楕円 709"/>
        <xdr:cNvSpPr/>
      </xdr:nvSpPr>
      <xdr:spPr>
        <a:xfrm>
          <a:off x="13652500" y="1684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130802</xdr:rowOff>
    </xdr:from>
    <xdr:ext cx="469744" cy="259045"/>
    <xdr:sp macro="" textlink="">
      <xdr:nvSpPr>
        <xdr:cNvPr id="711" name="テキスト ボックス 710"/>
        <xdr:cNvSpPr txBox="1"/>
      </xdr:nvSpPr>
      <xdr:spPr>
        <a:xfrm>
          <a:off x="13468428" y="1693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110617</xdr:rowOff>
    </xdr:from>
    <xdr:to>
      <xdr:col>67</xdr:col>
      <xdr:colOff>101600</xdr:colOff>
      <xdr:row>98</xdr:row>
      <xdr:rowOff>40767</xdr:rowOff>
    </xdr:to>
    <xdr:sp macro="" textlink="">
      <xdr:nvSpPr>
        <xdr:cNvPr id="712" name="楕円 711"/>
        <xdr:cNvSpPr/>
      </xdr:nvSpPr>
      <xdr:spPr>
        <a:xfrm>
          <a:off x="12763500" y="1674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31894</xdr:rowOff>
    </xdr:from>
    <xdr:ext cx="469744" cy="259045"/>
    <xdr:sp macro="" textlink="">
      <xdr:nvSpPr>
        <xdr:cNvPr id="713" name="テキスト ボックス 712"/>
        <xdr:cNvSpPr txBox="1"/>
      </xdr:nvSpPr>
      <xdr:spPr>
        <a:xfrm>
          <a:off x="12579428" y="16833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148971</xdr:rowOff>
    </xdr:from>
    <xdr:to>
      <xdr:col>116</xdr:col>
      <xdr:colOff>62864</xdr:colOff>
      <xdr:row>39</xdr:row>
      <xdr:rowOff>44450</xdr:rowOff>
    </xdr:to>
    <xdr:cxnSp macro="">
      <xdr:nvCxnSpPr>
        <xdr:cNvPr id="737" name="直線コネクタ 736"/>
        <xdr:cNvCxnSpPr/>
      </xdr:nvCxnSpPr>
      <xdr:spPr>
        <a:xfrm flipV="1">
          <a:off x="22159595" y="5292471"/>
          <a:ext cx="1269" cy="143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95648</xdr:rowOff>
    </xdr:from>
    <xdr:ext cx="534377" cy="259045"/>
    <xdr:sp macro="" textlink="">
      <xdr:nvSpPr>
        <xdr:cNvPr id="740" name="投資及び出資金最大値テキスト"/>
        <xdr:cNvSpPr txBox="1"/>
      </xdr:nvSpPr>
      <xdr:spPr>
        <a:xfrm>
          <a:off x="22212300" y="506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148971</xdr:rowOff>
    </xdr:from>
    <xdr:to>
      <xdr:col>116</xdr:col>
      <xdr:colOff>152400</xdr:colOff>
      <xdr:row>30</xdr:row>
      <xdr:rowOff>148971</xdr:rowOff>
    </xdr:to>
    <xdr:cxnSp macro="">
      <xdr:nvCxnSpPr>
        <xdr:cNvPr id="741" name="直線コネクタ 740"/>
        <xdr:cNvCxnSpPr/>
      </xdr:nvCxnSpPr>
      <xdr:spPr>
        <a:xfrm>
          <a:off x="22072600" y="5292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152146</xdr:rowOff>
    </xdr:from>
    <xdr:to>
      <xdr:col>116</xdr:col>
      <xdr:colOff>63500</xdr:colOff>
      <xdr:row>38</xdr:row>
      <xdr:rowOff>10668</xdr:rowOff>
    </xdr:to>
    <xdr:cxnSp macro="">
      <xdr:nvCxnSpPr>
        <xdr:cNvPr id="742" name="直線コネクタ 741"/>
        <xdr:cNvCxnSpPr/>
      </xdr:nvCxnSpPr>
      <xdr:spPr>
        <a:xfrm flipV="1">
          <a:off x="21323300" y="6495796"/>
          <a:ext cx="838200" cy="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135399</xdr:rowOff>
    </xdr:from>
    <xdr:ext cx="469744" cy="259045"/>
    <xdr:sp macro="" textlink="">
      <xdr:nvSpPr>
        <xdr:cNvPr id="743" name="投資及び出資金平均値テキスト"/>
        <xdr:cNvSpPr txBox="1"/>
      </xdr:nvSpPr>
      <xdr:spPr>
        <a:xfrm>
          <a:off x="22212300" y="6136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112522</xdr:rowOff>
    </xdr:from>
    <xdr:to>
      <xdr:col>116</xdr:col>
      <xdr:colOff>114300</xdr:colOff>
      <xdr:row>37</xdr:row>
      <xdr:rowOff>42672</xdr:rowOff>
    </xdr:to>
    <xdr:sp macro="" textlink="">
      <xdr:nvSpPr>
        <xdr:cNvPr id="744" name="フローチャート: 判断 743"/>
        <xdr:cNvSpPr/>
      </xdr:nvSpPr>
      <xdr:spPr>
        <a:xfrm>
          <a:off x="22110700" y="628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164719</xdr:rowOff>
    </xdr:from>
    <xdr:to>
      <xdr:col>111</xdr:col>
      <xdr:colOff>177800</xdr:colOff>
      <xdr:row>38</xdr:row>
      <xdr:rowOff>10668</xdr:rowOff>
    </xdr:to>
    <xdr:cxnSp macro="">
      <xdr:nvCxnSpPr>
        <xdr:cNvPr id="745" name="直線コネクタ 744"/>
        <xdr:cNvCxnSpPr/>
      </xdr:nvCxnSpPr>
      <xdr:spPr>
        <a:xfrm>
          <a:off x="20434300" y="6336919"/>
          <a:ext cx="889000" cy="18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115697</xdr:rowOff>
    </xdr:from>
    <xdr:to>
      <xdr:col>112</xdr:col>
      <xdr:colOff>38100</xdr:colOff>
      <xdr:row>37</xdr:row>
      <xdr:rowOff>45847</xdr:rowOff>
    </xdr:to>
    <xdr:sp macro="" textlink="">
      <xdr:nvSpPr>
        <xdr:cNvPr id="746" name="フローチャート: 判断 745"/>
        <xdr:cNvSpPr/>
      </xdr:nvSpPr>
      <xdr:spPr>
        <a:xfrm>
          <a:off x="212725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62374</xdr:rowOff>
    </xdr:from>
    <xdr:ext cx="469744" cy="259045"/>
    <xdr:sp macro="" textlink="">
      <xdr:nvSpPr>
        <xdr:cNvPr id="747" name="テキスト ボックス 746"/>
        <xdr:cNvSpPr txBox="1"/>
      </xdr:nvSpPr>
      <xdr:spPr>
        <a:xfrm>
          <a:off x="21088428" y="606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164719</xdr:rowOff>
    </xdr:from>
    <xdr:to>
      <xdr:col>107</xdr:col>
      <xdr:colOff>50800</xdr:colOff>
      <xdr:row>38</xdr:row>
      <xdr:rowOff>115570</xdr:rowOff>
    </xdr:to>
    <xdr:cxnSp macro="">
      <xdr:nvCxnSpPr>
        <xdr:cNvPr id="748" name="直線コネクタ 747"/>
        <xdr:cNvCxnSpPr/>
      </xdr:nvCxnSpPr>
      <xdr:spPr>
        <a:xfrm flipV="1">
          <a:off x="19545300" y="6336919"/>
          <a:ext cx="889000" cy="29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124841</xdr:rowOff>
    </xdr:from>
    <xdr:to>
      <xdr:col>107</xdr:col>
      <xdr:colOff>101600</xdr:colOff>
      <xdr:row>37</xdr:row>
      <xdr:rowOff>54991</xdr:rowOff>
    </xdr:to>
    <xdr:sp macro="" textlink="">
      <xdr:nvSpPr>
        <xdr:cNvPr id="749" name="フローチャート: 判断 748"/>
        <xdr:cNvSpPr/>
      </xdr:nvSpPr>
      <xdr:spPr>
        <a:xfrm>
          <a:off x="20383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46118</xdr:rowOff>
    </xdr:from>
    <xdr:ext cx="469744" cy="259045"/>
    <xdr:sp macro="" textlink="">
      <xdr:nvSpPr>
        <xdr:cNvPr id="750" name="テキスト ボックス 749"/>
        <xdr:cNvSpPr txBox="1"/>
      </xdr:nvSpPr>
      <xdr:spPr>
        <a:xfrm>
          <a:off x="20199428" y="638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115570</xdr:rowOff>
    </xdr:from>
    <xdr:to>
      <xdr:col>102</xdr:col>
      <xdr:colOff>114300</xdr:colOff>
      <xdr:row>38</xdr:row>
      <xdr:rowOff>133604</xdr:rowOff>
    </xdr:to>
    <xdr:cxnSp macro="">
      <xdr:nvCxnSpPr>
        <xdr:cNvPr id="751" name="直線コネクタ 750"/>
        <xdr:cNvCxnSpPr/>
      </xdr:nvCxnSpPr>
      <xdr:spPr>
        <a:xfrm flipV="1">
          <a:off x="18656300" y="6630670"/>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55499</xdr:rowOff>
    </xdr:from>
    <xdr:to>
      <xdr:col>102</xdr:col>
      <xdr:colOff>165100</xdr:colOff>
      <xdr:row>37</xdr:row>
      <xdr:rowOff>157099</xdr:rowOff>
    </xdr:to>
    <xdr:sp macro="" textlink="">
      <xdr:nvSpPr>
        <xdr:cNvPr id="752" name="フローチャート: 判断 751"/>
        <xdr:cNvSpPr/>
      </xdr:nvSpPr>
      <xdr:spPr>
        <a:xfrm>
          <a:off x="19494500" y="63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2176</xdr:rowOff>
    </xdr:from>
    <xdr:ext cx="469744" cy="259045"/>
    <xdr:sp macro="" textlink="">
      <xdr:nvSpPr>
        <xdr:cNvPr id="753" name="テキスト ボックス 752"/>
        <xdr:cNvSpPr txBox="1"/>
      </xdr:nvSpPr>
      <xdr:spPr>
        <a:xfrm>
          <a:off x="19310428" y="617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122428</xdr:rowOff>
    </xdr:from>
    <xdr:to>
      <xdr:col>98</xdr:col>
      <xdr:colOff>38100</xdr:colOff>
      <xdr:row>38</xdr:row>
      <xdr:rowOff>52578</xdr:rowOff>
    </xdr:to>
    <xdr:sp macro="" textlink="">
      <xdr:nvSpPr>
        <xdr:cNvPr id="754" name="フローチャート: 判断 753"/>
        <xdr:cNvSpPr/>
      </xdr:nvSpPr>
      <xdr:spPr>
        <a:xfrm>
          <a:off x="186055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69105</xdr:rowOff>
    </xdr:from>
    <xdr:ext cx="469744" cy="259045"/>
    <xdr:sp macro="" textlink="">
      <xdr:nvSpPr>
        <xdr:cNvPr id="755" name="テキスト ボックス 754"/>
        <xdr:cNvSpPr txBox="1"/>
      </xdr:nvSpPr>
      <xdr:spPr>
        <a:xfrm>
          <a:off x="18421428" y="624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101346</xdr:rowOff>
    </xdr:from>
    <xdr:to>
      <xdr:col>116</xdr:col>
      <xdr:colOff>114300</xdr:colOff>
      <xdr:row>38</xdr:row>
      <xdr:rowOff>31496</xdr:rowOff>
    </xdr:to>
    <xdr:sp macro="" textlink="">
      <xdr:nvSpPr>
        <xdr:cNvPr id="761" name="楕円 760"/>
        <xdr:cNvSpPr/>
      </xdr:nvSpPr>
      <xdr:spPr>
        <a:xfrm>
          <a:off x="221107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79773</xdr:rowOff>
    </xdr:from>
    <xdr:ext cx="469744" cy="259045"/>
    <xdr:sp macro="" textlink="">
      <xdr:nvSpPr>
        <xdr:cNvPr id="762" name="投資及び出資金該当値テキスト"/>
        <xdr:cNvSpPr txBox="1"/>
      </xdr:nvSpPr>
      <xdr:spPr>
        <a:xfrm>
          <a:off x="22212300" y="642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131318</xdr:rowOff>
    </xdr:from>
    <xdr:to>
      <xdr:col>112</xdr:col>
      <xdr:colOff>38100</xdr:colOff>
      <xdr:row>38</xdr:row>
      <xdr:rowOff>61468</xdr:rowOff>
    </xdr:to>
    <xdr:sp macro="" textlink="">
      <xdr:nvSpPr>
        <xdr:cNvPr id="763" name="楕円 762"/>
        <xdr:cNvSpPr/>
      </xdr:nvSpPr>
      <xdr:spPr>
        <a:xfrm>
          <a:off x="21272500" y="64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52595</xdr:rowOff>
    </xdr:from>
    <xdr:ext cx="469744" cy="259045"/>
    <xdr:sp macro="" textlink="">
      <xdr:nvSpPr>
        <xdr:cNvPr id="764" name="テキスト ボックス 763"/>
        <xdr:cNvSpPr txBox="1"/>
      </xdr:nvSpPr>
      <xdr:spPr>
        <a:xfrm>
          <a:off x="21088428" y="656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113919</xdr:rowOff>
    </xdr:from>
    <xdr:to>
      <xdr:col>107</xdr:col>
      <xdr:colOff>101600</xdr:colOff>
      <xdr:row>37</xdr:row>
      <xdr:rowOff>44069</xdr:rowOff>
    </xdr:to>
    <xdr:sp macro="" textlink="">
      <xdr:nvSpPr>
        <xdr:cNvPr id="765" name="楕円 764"/>
        <xdr:cNvSpPr/>
      </xdr:nvSpPr>
      <xdr:spPr>
        <a:xfrm>
          <a:off x="20383500" y="62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60596</xdr:rowOff>
    </xdr:from>
    <xdr:ext cx="469744" cy="259045"/>
    <xdr:sp macro="" textlink="">
      <xdr:nvSpPr>
        <xdr:cNvPr id="766" name="テキスト ボックス 765"/>
        <xdr:cNvSpPr txBox="1"/>
      </xdr:nvSpPr>
      <xdr:spPr>
        <a:xfrm>
          <a:off x="20199428" y="60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64770</xdr:rowOff>
    </xdr:from>
    <xdr:to>
      <xdr:col>102</xdr:col>
      <xdr:colOff>165100</xdr:colOff>
      <xdr:row>38</xdr:row>
      <xdr:rowOff>166370</xdr:rowOff>
    </xdr:to>
    <xdr:sp macro="" textlink="">
      <xdr:nvSpPr>
        <xdr:cNvPr id="767" name="楕円 766"/>
        <xdr:cNvSpPr/>
      </xdr:nvSpPr>
      <xdr:spPr>
        <a:xfrm>
          <a:off x="194945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157497</xdr:rowOff>
    </xdr:from>
    <xdr:ext cx="378565" cy="259045"/>
    <xdr:sp macro="" textlink="">
      <xdr:nvSpPr>
        <xdr:cNvPr id="768" name="テキスト ボックス 767"/>
        <xdr:cNvSpPr txBox="1"/>
      </xdr:nvSpPr>
      <xdr:spPr>
        <a:xfrm>
          <a:off x="19356017" y="6672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82804</xdr:rowOff>
    </xdr:from>
    <xdr:to>
      <xdr:col>98</xdr:col>
      <xdr:colOff>38100</xdr:colOff>
      <xdr:row>39</xdr:row>
      <xdr:rowOff>12954</xdr:rowOff>
    </xdr:to>
    <xdr:sp macro="" textlink="">
      <xdr:nvSpPr>
        <xdr:cNvPr id="769" name="楕円 768"/>
        <xdr:cNvSpPr/>
      </xdr:nvSpPr>
      <xdr:spPr>
        <a:xfrm>
          <a:off x="186055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4081</xdr:rowOff>
    </xdr:from>
    <xdr:ext cx="378565" cy="259045"/>
    <xdr:sp macro="" textlink="">
      <xdr:nvSpPr>
        <xdr:cNvPr id="770" name="テキスト ボックス 769"/>
        <xdr:cNvSpPr txBox="1"/>
      </xdr:nvSpPr>
      <xdr:spPr>
        <a:xfrm>
          <a:off x="18467017" y="6690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55194</xdr:rowOff>
    </xdr:from>
    <xdr:to>
      <xdr:col>116</xdr:col>
      <xdr:colOff>62864</xdr:colOff>
      <xdr:row>59</xdr:row>
      <xdr:rowOff>42545</xdr:rowOff>
    </xdr:to>
    <xdr:cxnSp macro="">
      <xdr:nvCxnSpPr>
        <xdr:cNvPr id="794" name="直線コネクタ 793"/>
        <xdr:cNvCxnSpPr/>
      </xdr:nvCxnSpPr>
      <xdr:spPr>
        <a:xfrm flipV="1">
          <a:off x="22159595" y="8627694"/>
          <a:ext cx="1269" cy="153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795" name="貸付金最小値テキスト"/>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796" name="直線コネクタ 795"/>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1871</xdr:rowOff>
    </xdr:from>
    <xdr:ext cx="534377" cy="259045"/>
    <xdr:sp macro="" textlink="">
      <xdr:nvSpPr>
        <xdr:cNvPr id="797" name="貸付金最大値テキスト"/>
        <xdr:cNvSpPr txBox="1"/>
      </xdr:nvSpPr>
      <xdr:spPr>
        <a:xfrm>
          <a:off x="22212300" y="840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55194</xdr:rowOff>
    </xdr:from>
    <xdr:to>
      <xdr:col>116</xdr:col>
      <xdr:colOff>152400</xdr:colOff>
      <xdr:row>50</xdr:row>
      <xdr:rowOff>55194</xdr:rowOff>
    </xdr:to>
    <xdr:cxnSp macro="">
      <xdr:nvCxnSpPr>
        <xdr:cNvPr id="798" name="直線コネクタ 797"/>
        <xdr:cNvCxnSpPr/>
      </xdr:nvCxnSpPr>
      <xdr:spPr>
        <a:xfrm>
          <a:off x="22072600" y="862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145910</xdr:rowOff>
    </xdr:from>
    <xdr:to>
      <xdr:col>116</xdr:col>
      <xdr:colOff>63500</xdr:colOff>
      <xdr:row>57</xdr:row>
      <xdr:rowOff>147548</xdr:rowOff>
    </xdr:to>
    <xdr:cxnSp macro="">
      <xdr:nvCxnSpPr>
        <xdr:cNvPr id="799" name="直線コネクタ 798"/>
        <xdr:cNvCxnSpPr/>
      </xdr:nvCxnSpPr>
      <xdr:spPr>
        <a:xfrm>
          <a:off x="21323300" y="9918560"/>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48226</xdr:rowOff>
    </xdr:from>
    <xdr:ext cx="469744" cy="259045"/>
    <xdr:sp macro="" textlink="">
      <xdr:nvSpPr>
        <xdr:cNvPr id="800" name="貸付金平均値テキスト"/>
        <xdr:cNvSpPr txBox="1"/>
      </xdr:nvSpPr>
      <xdr:spPr>
        <a:xfrm>
          <a:off x="22212300" y="9649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25349</xdr:rowOff>
    </xdr:from>
    <xdr:to>
      <xdr:col>116</xdr:col>
      <xdr:colOff>114300</xdr:colOff>
      <xdr:row>57</xdr:row>
      <xdr:rowOff>126949</xdr:rowOff>
    </xdr:to>
    <xdr:sp macro="" textlink="">
      <xdr:nvSpPr>
        <xdr:cNvPr id="801" name="フローチャート: 判断 800"/>
        <xdr:cNvSpPr/>
      </xdr:nvSpPr>
      <xdr:spPr>
        <a:xfrm>
          <a:off x="221107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145910</xdr:rowOff>
    </xdr:from>
    <xdr:to>
      <xdr:col>111</xdr:col>
      <xdr:colOff>177800</xdr:colOff>
      <xdr:row>57</xdr:row>
      <xdr:rowOff>146329</xdr:rowOff>
    </xdr:to>
    <xdr:cxnSp macro="">
      <xdr:nvCxnSpPr>
        <xdr:cNvPr id="802" name="直線コネクタ 801"/>
        <xdr:cNvCxnSpPr/>
      </xdr:nvCxnSpPr>
      <xdr:spPr>
        <a:xfrm flipV="1">
          <a:off x="20434300" y="9918560"/>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889</xdr:rowOff>
    </xdr:from>
    <xdr:to>
      <xdr:col>112</xdr:col>
      <xdr:colOff>38100</xdr:colOff>
      <xdr:row>57</xdr:row>
      <xdr:rowOff>102489</xdr:rowOff>
    </xdr:to>
    <xdr:sp macro="" textlink="">
      <xdr:nvSpPr>
        <xdr:cNvPr id="803" name="フローチャート: 判断 802"/>
        <xdr:cNvSpPr/>
      </xdr:nvSpPr>
      <xdr:spPr>
        <a:xfrm>
          <a:off x="212725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119016</xdr:rowOff>
    </xdr:from>
    <xdr:ext cx="469744" cy="259045"/>
    <xdr:sp macro="" textlink="">
      <xdr:nvSpPr>
        <xdr:cNvPr id="804" name="テキスト ボックス 803"/>
        <xdr:cNvSpPr txBox="1"/>
      </xdr:nvSpPr>
      <xdr:spPr>
        <a:xfrm>
          <a:off x="21088428" y="954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146329</xdr:rowOff>
    </xdr:from>
    <xdr:to>
      <xdr:col>107</xdr:col>
      <xdr:colOff>50800</xdr:colOff>
      <xdr:row>57</xdr:row>
      <xdr:rowOff>155664</xdr:rowOff>
    </xdr:to>
    <xdr:cxnSp macro="">
      <xdr:nvCxnSpPr>
        <xdr:cNvPr id="805" name="直線コネクタ 804"/>
        <xdr:cNvCxnSpPr/>
      </xdr:nvCxnSpPr>
      <xdr:spPr>
        <a:xfrm flipV="1">
          <a:off x="19545300" y="9918979"/>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2604</xdr:rowOff>
    </xdr:from>
    <xdr:to>
      <xdr:col>107</xdr:col>
      <xdr:colOff>101600</xdr:colOff>
      <xdr:row>57</xdr:row>
      <xdr:rowOff>104204</xdr:rowOff>
    </xdr:to>
    <xdr:sp macro="" textlink="">
      <xdr:nvSpPr>
        <xdr:cNvPr id="806" name="フローチャート: 判断 805"/>
        <xdr:cNvSpPr/>
      </xdr:nvSpPr>
      <xdr:spPr>
        <a:xfrm>
          <a:off x="20383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120731</xdr:rowOff>
    </xdr:from>
    <xdr:ext cx="469744" cy="259045"/>
    <xdr:sp macro="" textlink="">
      <xdr:nvSpPr>
        <xdr:cNvPr id="807" name="テキスト ボックス 806"/>
        <xdr:cNvSpPr txBox="1"/>
      </xdr:nvSpPr>
      <xdr:spPr>
        <a:xfrm>
          <a:off x="20199428" y="955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142062</xdr:rowOff>
    </xdr:from>
    <xdr:to>
      <xdr:col>102</xdr:col>
      <xdr:colOff>114300</xdr:colOff>
      <xdr:row>57</xdr:row>
      <xdr:rowOff>155664</xdr:rowOff>
    </xdr:to>
    <xdr:cxnSp macro="">
      <xdr:nvCxnSpPr>
        <xdr:cNvPr id="808" name="直線コネクタ 807"/>
        <xdr:cNvCxnSpPr/>
      </xdr:nvCxnSpPr>
      <xdr:spPr>
        <a:xfrm>
          <a:off x="18656300" y="9914712"/>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4737</xdr:rowOff>
    </xdr:from>
    <xdr:to>
      <xdr:col>102</xdr:col>
      <xdr:colOff>165100</xdr:colOff>
      <xdr:row>57</xdr:row>
      <xdr:rowOff>106337</xdr:rowOff>
    </xdr:to>
    <xdr:sp macro="" textlink="">
      <xdr:nvSpPr>
        <xdr:cNvPr id="809" name="フローチャート: 判断 808"/>
        <xdr:cNvSpPr/>
      </xdr:nvSpPr>
      <xdr:spPr>
        <a:xfrm>
          <a:off x="19494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122864</xdr:rowOff>
    </xdr:from>
    <xdr:ext cx="469744" cy="259045"/>
    <xdr:sp macro="" textlink="">
      <xdr:nvSpPr>
        <xdr:cNvPr id="810" name="テキスト ボックス 809"/>
        <xdr:cNvSpPr txBox="1"/>
      </xdr:nvSpPr>
      <xdr:spPr>
        <a:xfrm>
          <a:off x="19310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155156</xdr:rowOff>
    </xdr:from>
    <xdr:to>
      <xdr:col>98</xdr:col>
      <xdr:colOff>38100</xdr:colOff>
      <xdr:row>57</xdr:row>
      <xdr:rowOff>85306</xdr:rowOff>
    </xdr:to>
    <xdr:sp macro="" textlink="">
      <xdr:nvSpPr>
        <xdr:cNvPr id="811" name="フローチャート: 判断 810"/>
        <xdr:cNvSpPr/>
      </xdr:nvSpPr>
      <xdr:spPr>
        <a:xfrm>
          <a:off x="18605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101833</xdr:rowOff>
    </xdr:from>
    <xdr:ext cx="469744" cy="259045"/>
    <xdr:sp macro="" textlink="">
      <xdr:nvSpPr>
        <xdr:cNvPr id="812" name="テキスト ボックス 811"/>
        <xdr:cNvSpPr txBox="1"/>
      </xdr:nvSpPr>
      <xdr:spPr>
        <a:xfrm>
          <a:off x="18421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96748</xdr:rowOff>
    </xdr:from>
    <xdr:to>
      <xdr:col>116</xdr:col>
      <xdr:colOff>114300</xdr:colOff>
      <xdr:row>58</xdr:row>
      <xdr:rowOff>26898</xdr:rowOff>
    </xdr:to>
    <xdr:sp macro="" textlink="">
      <xdr:nvSpPr>
        <xdr:cNvPr id="818" name="楕円 817"/>
        <xdr:cNvSpPr/>
      </xdr:nvSpPr>
      <xdr:spPr>
        <a:xfrm>
          <a:off x="22110700" y="98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75175</xdr:rowOff>
    </xdr:from>
    <xdr:ext cx="469744" cy="259045"/>
    <xdr:sp macro="" textlink="">
      <xdr:nvSpPr>
        <xdr:cNvPr id="819" name="貸付金該当値テキスト"/>
        <xdr:cNvSpPr txBox="1"/>
      </xdr:nvSpPr>
      <xdr:spPr>
        <a:xfrm>
          <a:off x="22212300" y="984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95110</xdr:rowOff>
    </xdr:from>
    <xdr:to>
      <xdr:col>112</xdr:col>
      <xdr:colOff>38100</xdr:colOff>
      <xdr:row>58</xdr:row>
      <xdr:rowOff>25260</xdr:rowOff>
    </xdr:to>
    <xdr:sp macro="" textlink="">
      <xdr:nvSpPr>
        <xdr:cNvPr id="820" name="楕円 819"/>
        <xdr:cNvSpPr/>
      </xdr:nvSpPr>
      <xdr:spPr>
        <a:xfrm>
          <a:off x="21272500" y="986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16387</xdr:rowOff>
    </xdr:from>
    <xdr:ext cx="469744" cy="259045"/>
    <xdr:sp macro="" textlink="">
      <xdr:nvSpPr>
        <xdr:cNvPr id="821" name="テキスト ボックス 820"/>
        <xdr:cNvSpPr txBox="1"/>
      </xdr:nvSpPr>
      <xdr:spPr>
        <a:xfrm>
          <a:off x="21088428" y="996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95529</xdr:rowOff>
    </xdr:from>
    <xdr:to>
      <xdr:col>107</xdr:col>
      <xdr:colOff>101600</xdr:colOff>
      <xdr:row>58</xdr:row>
      <xdr:rowOff>25679</xdr:rowOff>
    </xdr:to>
    <xdr:sp macro="" textlink="">
      <xdr:nvSpPr>
        <xdr:cNvPr id="822" name="楕円 821"/>
        <xdr:cNvSpPr/>
      </xdr:nvSpPr>
      <xdr:spPr>
        <a:xfrm>
          <a:off x="20383500" y="986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16806</xdr:rowOff>
    </xdr:from>
    <xdr:ext cx="469744" cy="259045"/>
    <xdr:sp macro="" textlink="">
      <xdr:nvSpPr>
        <xdr:cNvPr id="823" name="テキスト ボックス 822"/>
        <xdr:cNvSpPr txBox="1"/>
      </xdr:nvSpPr>
      <xdr:spPr>
        <a:xfrm>
          <a:off x="20199428" y="996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104864</xdr:rowOff>
    </xdr:from>
    <xdr:to>
      <xdr:col>102</xdr:col>
      <xdr:colOff>165100</xdr:colOff>
      <xdr:row>58</xdr:row>
      <xdr:rowOff>35014</xdr:rowOff>
    </xdr:to>
    <xdr:sp macro="" textlink="">
      <xdr:nvSpPr>
        <xdr:cNvPr id="824" name="楕円 823"/>
        <xdr:cNvSpPr/>
      </xdr:nvSpPr>
      <xdr:spPr>
        <a:xfrm>
          <a:off x="19494500" y="98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26141</xdr:rowOff>
    </xdr:from>
    <xdr:ext cx="469744" cy="259045"/>
    <xdr:sp macro="" textlink="">
      <xdr:nvSpPr>
        <xdr:cNvPr id="825" name="テキスト ボックス 824"/>
        <xdr:cNvSpPr txBox="1"/>
      </xdr:nvSpPr>
      <xdr:spPr>
        <a:xfrm>
          <a:off x="19310428" y="997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91262</xdr:rowOff>
    </xdr:from>
    <xdr:to>
      <xdr:col>98</xdr:col>
      <xdr:colOff>38100</xdr:colOff>
      <xdr:row>58</xdr:row>
      <xdr:rowOff>21412</xdr:rowOff>
    </xdr:to>
    <xdr:sp macro="" textlink="">
      <xdr:nvSpPr>
        <xdr:cNvPr id="826" name="楕円 825"/>
        <xdr:cNvSpPr/>
      </xdr:nvSpPr>
      <xdr:spPr>
        <a:xfrm>
          <a:off x="18605500" y="98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12539</xdr:rowOff>
    </xdr:from>
    <xdr:ext cx="469744" cy="259045"/>
    <xdr:sp macro="" textlink="">
      <xdr:nvSpPr>
        <xdr:cNvPr id="827" name="テキスト ボックス 826"/>
        <xdr:cNvSpPr txBox="1"/>
      </xdr:nvSpPr>
      <xdr:spPr>
        <a:xfrm>
          <a:off x="18421428" y="995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108039</xdr:rowOff>
    </xdr:from>
    <xdr:to>
      <xdr:col>116</xdr:col>
      <xdr:colOff>62864</xdr:colOff>
      <xdr:row>79</xdr:row>
      <xdr:rowOff>99580</xdr:rowOff>
    </xdr:to>
    <xdr:cxnSp macro="">
      <xdr:nvCxnSpPr>
        <xdr:cNvPr id="852" name="直線コネクタ 851"/>
        <xdr:cNvCxnSpPr/>
      </xdr:nvCxnSpPr>
      <xdr:spPr>
        <a:xfrm flipV="1">
          <a:off x="22159595" y="12280989"/>
          <a:ext cx="1269" cy="1363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103407</xdr:rowOff>
    </xdr:from>
    <xdr:ext cx="534377" cy="259045"/>
    <xdr:sp macro="" textlink="">
      <xdr:nvSpPr>
        <xdr:cNvPr id="853" name="繰出金最小値テキスト"/>
        <xdr:cNvSpPr txBox="1"/>
      </xdr:nvSpPr>
      <xdr:spPr>
        <a:xfrm>
          <a:off x="22212300" y="13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99580</xdr:rowOff>
    </xdr:from>
    <xdr:to>
      <xdr:col>116</xdr:col>
      <xdr:colOff>152400</xdr:colOff>
      <xdr:row>79</xdr:row>
      <xdr:rowOff>99580</xdr:rowOff>
    </xdr:to>
    <xdr:cxnSp macro="">
      <xdr:nvCxnSpPr>
        <xdr:cNvPr id="854" name="直線コネクタ 853"/>
        <xdr:cNvCxnSpPr/>
      </xdr:nvCxnSpPr>
      <xdr:spPr>
        <a:xfrm>
          <a:off x="22072600" y="13644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54716</xdr:rowOff>
    </xdr:from>
    <xdr:ext cx="534377" cy="259045"/>
    <xdr:sp macro="" textlink="">
      <xdr:nvSpPr>
        <xdr:cNvPr id="855" name="繰出金最大値テキスト"/>
        <xdr:cNvSpPr txBox="1"/>
      </xdr:nvSpPr>
      <xdr:spPr>
        <a:xfrm>
          <a:off x="22212300" y="1205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108039</xdr:rowOff>
    </xdr:from>
    <xdr:to>
      <xdr:col>116</xdr:col>
      <xdr:colOff>152400</xdr:colOff>
      <xdr:row>71</xdr:row>
      <xdr:rowOff>108039</xdr:rowOff>
    </xdr:to>
    <xdr:cxnSp macro="">
      <xdr:nvCxnSpPr>
        <xdr:cNvPr id="856" name="直線コネクタ 855"/>
        <xdr:cNvCxnSpPr/>
      </xdr:nvCxnSpPr>
      <xdr:spPr>
        <a:xfrm>
          <a:off x="22072600" y="12280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41097</xdr:rowOff>
    </xdr:from>
    <xdr:to>
      <xdr:col>116</xdr:col>
      <xdr:colOff>63500</xdr:colOff>
      <xdr:row>77</xdr:row>
      <xdr:rowOff>51803</xdr:rowOff>
    </xdr:to>
    <xdr:cxnSp macro="">
      <xdr:nvCxnSpPr>
        <xdr:cNvPr id="857" name="直線コネクタ 856"/>
        <xdr:cNvCxnSpPr/>
      </xdr:nvCxnSpPr>
      <xdr:spPr>
        <a:xfrm>
          <a:off x="21323300" y="13242747"/>
          <a:ext cx="8382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25976</xdr:rowOff>
    </xdr:from>
    <xdr:ext cx="534377" cy="259045"/>
    <xdr:sp macro="" textlink="">
      <xdr:nvSpPr>
        <xdr:cNvPr id="858" name="繰出金平均値テキスト"/>
        <xdr:cNvSpPr txBox="1"/>
      </xdr:nvSpPr>
      <xdr:spPr>
        <a:xfrm>
          <a:off x="22212300" y="12884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3099</xdr:rowOff>
    </xdr:from>
    <xdr:to>
      <xdr:col>116</xdr:col>
      <xdr:colOff>114300</xdr:colOff>
      <xdr:row>76</xdr:row>
      <xdr:rowOff>104699</xdr:rowOff>
    </xdr:to>
    <xdr:sp macro="" textlink="">
      <xdr:nvSpPr>
        <xdr:cNvPr id="859" name="フローチャート: 判断 858"/>
        <xdr:cNvSpPr/>
      </xdr:nvSpPr>
      <xdr:spPr>
        <a:xfrm>
          <a:off x="22110700" y="130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31229</xdr:rowOff>
    </xdr:from>
    <xdr:to>
      <xdr:col>111</xdr:col>
      <xdr:colOff>177800</xdr:colOff>
      <xdr:row>77</xdr:row>
      <xdr:rowOff>41097</xdr:rowOff>
    </xdr:to>
    <xdr:cxnSp macro="">
      <xdr:nvCxnSpPr>
        <xdr:cNvPr id="860" name="直線コネクタ 859"/>
        <xdr:cNvCxnSpPr/>
      </xdr:nvCxnSpPr>
      <xdr:spPr>
        <a:xfrm>
          <a:off x="20434300" y="13232879"/>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25349</xdr:rowOff>
    </xdr:from>
    <xdr:to>
      <xdr:col>112</xdr:col>
      <xdr:colOff>38100</xdr:colOff>
      <xdr:row>76</xdr:row>
      <xdr:rowOff>126949</xdr:rowOff>
    </xdr:to>
    <xdr:sp macro="" textlink="">
      <xdr:nvSpPr>
        <xdr:cNvPr id="861" name="フローチャート: 判断 860"/>
        <xdr:cNvSpPr/>
      </xdr:nvSpPr>
      <xdr:spPr>
        <a:xfrm>
          <a:off x="21272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143476</xdr:rowOff>
    </xdr:from>
    <xdr:ext cx="534377" cy="259045"/>
    <xdr:sp macro="" textlink="">
      <xdr:nvSpPr>
        <xdr:cNvPr id="862" name="テキスト ボックス 861"/>
        <xdr:cNvSpPr txBox="1"/>
      </xdr:nvSpPr>
      <xdr:spPr>
        <a:xfrm>
          <a:off x="21056111" y="128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31229</xdr:rowOff>
    </xdr:from>
    <xdr:to>
      <xdr:col>107</xdr:col>
      <xdr:colOff>50800</xdr:colOff>
      <xdr:row>77</xdr:row>
      <xdr:rowOff>42469</xdr:rowOff>
    </xdr:to>
    <xdr:cxnSp macro="">
      <xdr:nvCxnSpPr>
        <xdr:cNvPr id="863" name="直線コネクタ 862"/>
        <xdr:cNvCxnSpPr/>
      </xdr:nvCxnSpPr>
      <xdr:spPr>
        <a:xfrm flipV="1">
          <a:off x="19545300" y="13232879"/>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39218</xdr:rowOff>
    </xdr:from>
    <xdr:to>
      <xdr:col>107</xdr:col>
      <xdr:colOff>101600</xdr:colOff>
      <xdr:row>76</xdr:row>
      <xdr:rowOff>140818</xdr:rowOff>
    </xdr:to>
    <xdr:sp macro="" textlink="">
      <xdr:nvSpPr>
        <xdr:cNvPr id="864" name="フローチャート: 判断 863"/>
        <xdr:cNvSpPr/>
      </xdr:nvSpPr>
      <xdr:spPr>
        <a:xfrm>
          <a:off x="20383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157345</xdr:rowOff>
    </xdr:from>
    <xdr:ext cx="534377" cy="259045"/>
    <xdr:sp macro="" textlink="">
      <xdr:nvSpPr>
        <xdr:cNvPr id="865" name="テキスト ボックス 864"/>
        <xdr:cNvSpPr txBox="1"/>
      </xdr:nvSpPr>
      <xdr:spPr>
        <a:xfrm>
          <a:off x="20167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42469</xdr:rowOff>
    </xdr:from>
    <xdr:to>
      <xdr:col>102</xdr:col>
      <xdr:colOff>114300</xdr:colOff>
      <xdr:row>77</xdr:row>
      <xdr:rowOff>87846</xdr:rowOff>
    </xdr:to>
    <xdr:cxnSp macro="">
      <xdr:nvCxnSpPr>
        <xdr:cNvPr id="866" name="直線コネクタ 865"/>
        <xdr:cNvCxnSpPr/>
      </xdr:nvCxnSpPr>
      <xdr:spPr>
        <a:xfrm flipV="1">
          <a:off x="18656300" y="13244119"/>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164109</xdr:rowOff>
    </xdr:from>
    <xdr:to>
      <xdr:col>102</xdr:col>
      <xdr:colOff>165100</xdr:colOff>
      <xdr:row>76</xdr:row>
      <xdr:rowOff>94259</xdr:rowOff>
    </xdr:to>
    <xdr:sp macro="" textlink="">
      <xdr:nvSpPr>
        <xdr:cNvPr id="867" name="フローチャート: 判断 866"/>
        <xdr:cNvSpPr/>
      </xdr:nvSpPr>
      <xdr:spPr>
        <a:xfrm>
          <a:off x="19494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110786</xdr:rowOff>
    </xdr:from>
    <xdr:ext cx="534377" cy="259045"/>
    <xdr:sp macro="" textlink="">
      <xdr:nvSpPr>
        <xdr:cNvPr id="868" name="テキスト ボックス 867"/>
        <xdr:cNvSpPr txBox="1"/>
      </xdr:nvSpPr>
      <xdr:spPr>
        <a:xfrm>
          <a:off x="19278111" y="1279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27940</xdr:rowOff>
    </xdr:from>
    <xdr:to>
      <xdr:col>98</xdr:col>
      <xdr:colOff>38100</xdr:colOff>
      <xdr:row>75</xdr:row>
      <xdr:rowOff>129540</xdr:rowOff>
    </xdr:to>
    <xdr:sp macro="" textlink="">
      <xdr:nvSpPr>
        <xdr:cNvPr id="869" name="フローチャート: 判断 868"/>
        <xdr:cNvSpPr/>
      </xdr:nvSpPr>
      <xdr:spPr>
        <a:xfrm>
          <a:off x="18605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146067</xdr:rowOff>
    </xdr:from>
    <xdr:ext cx="534377" cy="259045"/>
    <xdr:sp macro="" textlink="">
      <xdr:nvSpPr>
        <xdr:cNvPr id="870" name="テキスト ボックス 869"/>
        <xdr:cNvSpPr txBox="1"/>
      </xdr:nvSpPr>
      <xdr:spPr>
        <a:xfrm>
          <a:off x="18389111" y="1266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1003</xdr:rowOff>
    </xdr:from>
    <xdr:to>
      <xdr:col>116</xdr:col>
      <xdr:colOff>114300</xdr:colOff>
      <xdr:row>77</xdr:row>
      <xdr:rowOff>102603</xdr:rowOff>
    </xdr:to>
    <xdr:sp macro="" textlink="">
      <xdr:nvSpPr>
        <xdr:cNvPr id="876" name="楕円 875"/>
        <xdr:cNvSpPr/>
      </xdr:nvSpPr>
      <xdr:spPr>
        <a:xfrm>
          <a:off x="22110700" y="1320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150880</xdr:rowOff>
    </xdr:from>
    <xdr:ext cx="534377" cy="259045"/>
    <xdr:sp macro="" textlink="">
      <xdr:nvSpPr>
        <xdr:cNvPr id="877" name="繰出金該当値テキスト"/>
        <xdr:cNvSpPr txBox="1"/>
      </xdr:nvSpPr>
      <xdr:spPr>
        <a:xfrm>
          <a:off x="22212300" y="1318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161747</xdr:rowOff>
    </xdr:from>
    <xdr:to>
      <xdr:col>112</xdr:col>
      <xdr:colOff>38100</xdr:colOff>
      <xdr:row>77</xdr:row>
      <xdr:rowOff>91897</xdr:rowOff>
    </xdr:to>
    <xdr:sp macro="" textlink="">
      <xdr:nvSpPr>
        <xdr:cNvPr id="878" name="楕円 877"/>
        <xdr:cNvSpPr/>
      </xdr:nvSpPr>
      <xdr:spPr>
        <a:xfrm>
          <a:off x="21272500" y="131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83024</xdr:rowOff>
    </xdr:from>
    <xdr:ext cx="534377" cy="259045"/>
    <xdr:sp macro="" textlink="">
      <xdr:nvSpPr>
        <xdr:cNvPr id="879" name="テキスト ボックス 878"/>
        <xdr:cNvSpPr txBox="1"/>
      </xdr:nvSpPr>
      <xdr:spPr>
        <a:xfrm>
          <a:off x="21056111" y="1328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151879</xdr:rowOff>
    </xdr:from>
    <xdr:to>
      <xdr:col>107</xdr:col>
      <xdr:colOff>101600</xdr:colOff>
      <xdr:row>77</xdr:row>
      <xdr:rowOff>82029</xdr:rowOff>
    </xdr:to>
    <xdr:sp macro="" textlink="">
      <xdr:nvSpPr>
        <xdr:cNvPr id="880" name="楕円 879"/>
        <xdr:cNvSpPr/>
      </xdr:nvSpPr>
      <xdr:spPr>
        <a:xfrm>
          <a:off x="20383500" y="131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73156</xdr:rowOff>
    </xdr:from>
    <xdr:ext cx="534377" cy="259045"/>
    <xdr:sp macro="" textlink="">
      <xdr:nvSpPr>
        <xdr:cNvPr id="881" name="テキスト ボックス 880"/>
        <xdr:cNvSpPr txBox="1"/>
      </xdr:nvSpPr>
      <xdr:spPr>
        <a:xfrm>
          <a:off x="20167111" y="1327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163119</xdr:rowOff>
    </xdr:from>
    <xdr:to>
      <xdr:col>102</xdr:col>
      <xdr:colOff>165100</xdr:colOff>
      <xdr:row>77</xdr:row>
      <xdr:rowOff>93269</xdr:rowOff>
    </xdr:to>
    <xdr:sp macro="" textlink="">
      <xdr:nvSpPr>
        <xdr:cNvPr id="882" name="楕円 881"/>
        <xdr:cNvSpPr/>
      </xdr:nvSpPr>
      <xdr:spPr>
        <a:xfrm>
          <a:off x="19494500" y="1319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84396</xdr:rowOff>
    </xdr:from>
    <xdr:ext cx="534377" cy="259045"/>
    <xdr:sp macro="" textlink="">
      <xdr:nvSpPr>
        <xdr:cNvPr id="883" name="テキスト ボックス 882"/>
        <xdr:cNvSpPr txBox="1"/>
      </xdr:nvSpPr>
      <xdr:spPr>
        <a:xfrm>
          <a:off x="19278111" y="132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37046</xdr:rowOff>
    </xdr:from>
    <xdr:to>
      <xdr:col>98</xdr:col>
      <xdr:colOff>38100</xdr:colOff>
      <xdr:row>77</xdr:row>
      <xdr:rowOff>138646</xdr:rowOff>
    </xdr:to>
    <xdr:sp macro="" textlink="">
      <xdr:nvSpPr>
        <xdr:cNvPr id="884" name="楕円 883"/>
        <xdr:cNvSpPr/>
      </xdr:nvSpPr>
      <xdr:spPr>
        <a:xfrm>
          <a:off x="18605500" y="132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129773</xdr:rowOff>
    </xdr:from>
    <xdr:ext cx="534377" cy="259045"/>
    <xdr:sp macro="" textlink="">
      <xdr:nvSpPr>
        <xdr:cNvPr id="885" name="テキスト ボックス 884"/>
        <xdr:cNvSpPr txBox="1"/>
      </xdr:nvSpPr>
      <xdr:spPr>
        <a:xfrm>
          <a:off x="18389111" y="133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78,723</a:t>
          </a:r>
          <a:r>
            <a:rPr kumimoji="1" lang="ja-JP" altLang="en-US" sz="1300">
              <a:latin typeface="ＭＳ Ｐゴシック" panose="020B0600070205080204" pitchFamily="50" charset="-128"/>
              <a:ea typeface="ＭＳ Ｐゴシック" panose="020B0600070205080204" pitchFamily="50" charset="-128"/>
            </a:rPr>
            <a:t>円と類似団体平均の</a:t>
          </a:r>
          <a:r>
            <a:rPr kumimoji="1" lang="en-US" altLang="ja-JP" sz="1300">
              <a:latin typeface="ＭＳ Ｐゴシック" panose="020B0600070205080204" pitchFamily="50" charset="-128"/>
              <a:ea typeface="ＭＳ Ｐゴシック" panose="020B0600070205080204" pitchFamily="50" charset="-128"/>
            </a:rPr>
            <a:t>69,543</a:t>
          </a:r>
          <a:r>
            <a:rPr kumimoji="1" lang="ja-JP" altLang="en-US" sz="1300">
              <a:latin typeface="ＭＳ Ｐゴシック" panose="020B0600070205080204" pitchFamily="50" charset="-128"/>
              <a:ea typeface="ＭＳ Ｐゴシック" panose="020B0600070205080204" pitchFamily="50" charset="-128"/>
            </a:rPr>
            <a:t>円を上回っているが、主な要因は近隣市町から常備消防業務を受託しているためである。今後も、事務事業の見直しや職員の適正配置により人件費の抑制に努める。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・維持補修費は、災害対応優先で遅れていた河川維持修繕事業の取り戻しにより、前年度と比較して増加しており、類似団体と比較して高い水準となっている。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・扶助費は、子育て世帯臨時特別給付金の終了により大幅に減となっているが、障害児支援事業の増もあり、類似団体と比較して高い水準となっている。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・普通建設事業費は、八本松駅前土地区画整理事業及び関連公共事業の事業進捗に伴う増等により、前年度と比較して増加しており、類似団体と比較して高い水準となっている。</a:t>
          </a:r>
        </a:p>
        <a:p>
          <a:r>
            <a:rPr kumimoji="1" lang="ja-JP" altLang="en-US" sz="1300">
              <a:latin typeface="ＭＳ Ｐゴシック" panose="020B0600070205080204" pitchFamily="50" charset="-128"/>
              <a:ea typeface="ＭＳ Ｐゴシック" panose="020B0600070205080204" pitchFamily="50" charset="-128"/>
            </a:rPr>
            <a:t>・災害復旧事業費は、平成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月豪雨に伴う災害復旧事業の進捗により、前年度と比較して減少しているが、類似団体と比較して高い水準となっている。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・積立金は、水道事業整備基金を新たに積み立てたこと等により、前年度と比較して大幅に増加している。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190,353
182,295
635.15
104,379,466
101,481,145
361,518
46,961,246
74,495,589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57404</xdr:rowOff>
    </xdr:from>
    <xdr:to>
      <xdr:col>24</xdr:col>
      <xdr:colOff>62865</xdr:colOff>
      <xdr:row>38</xdr:row>
      <xdr:rowOff>130556</xdr:rowOff>
    </xdr:to>
    <xdr:cxnSp macro="">
      <xdr:nvCxnSpPr>
        <xdr:cNvPr id="54" name="直線コネクタ 53"/>
        <xdr:cNvCxnSpPr/>
      </xdr:nvCxnSpPr>
      <xdr:spPr>
        <a:xfrm flipV="1">
          <a:off x="4633595" y="5372354"/>
          <a:ext cx="1270"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4081</xdr:rowOff>
    </xdr:from>
    <xdr:ext cx="469744" cy="259045"/>
    <xdr:sp macro="" textlink="">
      <xdr:nvSpPr>
        <xdr:cNvPr id="57" name="議会費最大値テキスト"/>
        <xdr:cNvSpPr txBox="1"/>
      </xdr:nvSpPr>
      <xdr:spPr>
        <a:xfrm>
          <a:off x="4686300" y="514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57404</xdr:rowOff>
    </xdr:from>
    <xdr:to>
      <xdr:col>24</xdr:col>
      <xdr:colOff>152400</xdr:colOff>
      <xdr:row>31</xdr:row>
      <xdr:rowOff>57404</xdr:rowOff>
    </xdr:to>
    <xdr:cxnSp macro="">
      <xdr:nvCxnSpPr>
        <xdr:cNvPr id="58" name="直線コネクタ 57"/>
        <xdr:cNvCxnSpPr/>
      </xdr:nvCxnSpPr>
      <xdr:spPr>
        <a:xfrm>
          <a:off x="4546600" y="5372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16256</xdr:rowOff>
    </xdr:from>
    <xdr:to>
      <xdr:col>24</xdr:col>
      <xdr:colOff>63500</xdr:colOff>
      <xdr:row>36</xdr:row>
      <xdr:rowOff>87122</xdr:rowOff>
    </xdr:to>
    <xdr:cxnSp macro="">
      <xdr:nvCxnSpPr>
        <xdr:cNvPr id="59" name="直線コネクタ 58"/>
        <xdr:cNvCxnSpPr/>
      </xdr:nvCxnSpPr>
      <xdr:spPr>
        <a:xfrm flipV="1">
          <a:off x="3797300" y="6188456"/>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127779</xdr:rowOff>
    </xdr:from>
    <xdr:ext cx="469744" cy="259045"/>
    <xdr:sp macro="" textlink="">
      <xdr:nvSpPr>
        <xdr:cNvPr id="60" name="議会費平均値テキスト"/>
        <xdr:cNvSpPr txBox="1"/>
      </xdr:nvSpPr>
      <xdr:spPr>
        <a:xfrm>
          <a:off x="4686300" y="578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104902</xdr:rowOff>
    </xdr:from>
    <xdr:to>
      <xdr:col>24</xdr:col>
      <xdr:colOff>114300</xdr:colOff>
      <xdr:row>35</xdr:row>
      <xdr:rowOff>35052</xdr:rowOff>
    </xdr:to>
    <xdr:sp macro="" textlink="">
      <xdr:nvSpPr>
        <xdr:cNvPr id="61" name="フローチャート: 判断 60"/>
        <xdr:cNvSpPr/>
      </xdr:nvSpPr>
      <xdr:spPr>
        <a:xfrm>
          <a:off x="45847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87122</xdr:rowOff>
    </xdr:from>
    <xdr:to>
      <xdr:col>19</xdr:col>
      <xdr:colOff>177800</xdr:colOff>
      <xdr:row>36</xdr:row>
      <xdr:rowOff>98552</xdr:rowOff>
    </xdr:to>
    <xdr:cxnSp macro="">
      <xdr:nvCxnSpPr>
        <xdr:cNvPr id="62" name="直線コネクタ 61"/>
        <xdr:cNvCxnSpPr/>
      </xdr:nvCxnSpPr>
      <xdr:spPr>
        <a:xfrm flipV="1">
          <a:off x="2908300" y="625932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8890</xdr:rowOff>
    </xdr:from>
    <xdr:to>
      <xdr:col>20</xdr:col>
      <xdr:colOff>38100</xdr:colOff>
      <xdr:row>35</xdr:row>
      <xdr:rowOff>110490</xdr:rowOff>
    </xdr:to>
    <xdr:sp macro="" textlink="">
      <xdr:nvSpPr>
        <xdr:cNvPr id="63" name="フローチャート: 判断 62"/>
        <xdr:cNvSpPr/>
      </xdr:nvSpPr>
      <xdr:spPr>
        <a:xfrm>
          <a:off x="37465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127017</xdr:rowOff>
    </xdr:from>
    <xdr:ext cx="469744" cy="259045"/>
    <xdr:sp macro="" textlink="">
      <xdr:nvSpPr>
        <xdr:cNvPr id="64" name="テキスト ボックス 63"/>
        <xdr:cNvSpPr txBox="1"/>
      </xdr:nvSpPr>
      <xdr:spPr>
        <a:xfrm>
          <a:off x="3562428"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64262</xdr:rowOff>
    </xdr:from>
    <xdr:to>
      <xdr:col>15</xdr:col>
      <xdr:colOff>50800</xdr:colOff>
      <xdr:row>36</xdr:row>
      <xdr:rowOff>98552</xdr:rowOff>
    </xdr:to>
    <xdr:cxnSp macro="">
      <xdr:nvCxnSpPr>
        <xdr:cNvPr id="65" name="直線コネクタ 64"/>
        <xdr:cNvCxnSpPr/>
      </xdr:nvCxnSpPr>
      <xdr:spPr>
        <a:xfrm>
          <a:off x="2019300" y="606501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88155</xdr:rowOff>
    </xdr:from>
    <xdr:ext cx="469744" cy="259045"/>
    <xdr:sp macro="" textlink="">
      <xdr:nvSpPr>
        <xdr:cNvPr id="67" name="テキスト ボックス 66"/>
        <xdr:cNvSpPr txBox="1"/>
      </xdr:nvSpPr>
      <xdr:spPr>
        <a:xfrm>
          <a:off x="2673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109982</xdr:rowOff>
    </xdr:from>
    <xdr:to>
      <xdr:col>10</xdr:col>
      <xdr:colOff>114300</xdr:colOff>
      <xdr:row>35</xdr:row>
      <xdr:rowOff>64262</xdr:rowOff>
    </xdr:to>
    <xdr:cxnSp macro="">
      <xdr:nvCxnSpPr>
        <xdr:cNvPr id="68" name="直線コネクタ 67"/>
        <xdr:cNvCxnSpPr/>
      </xdr:nvCxnSpPr>
      <xdr:spPr>
        <a:xfrm>
          <a:off x="1130300" y="5939282"/>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148336</xdr:rowOff>
    </xdr:from>
    <xdr:to>
      <xdr:col>10</xdr:col>
      <xdr:colOff>165100</xdr:colOff>
      <xdr:row>35</xdr:row>
      <xdr:rowOff>78486</xdr:rowOff>
    </xdr:to>
    <xdr:sp macro="" textlink="">
      <xdr:nvSpPr>
        <xdr:cNvPr id="69" name="フローチャート: 判断 68"/>
        <xdr:cNvSpPr/>
      </xdr:nvSpPr>
      <xdr:spPr>
        <a:xfrm>
          <a:off x="1968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95013</xdr:rowOff>
    </xdr:from>
    <xdr:ext cx="469744" cy="259045"/>
    <xdr:sp macro="" textlink="">
      <xdr:nvSpPr>
        <xdr:cNvPr id="70" name="テキスト ボックス 69"/>
        <xdr:cNvSpPr txBox="1"/>
      </xdr:nvSpPr>
      <xdr:spPr>
        <a:xfrm>
          <a:off x="1784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104902</xdr:rowOff>
    </xdr:from>
    <xdr:to>
      <xdr:col>6</xdr:col>
      <xdr:colOff>38100</xdr:colOff>
      <xdr:row>35</xdr:row>
      <xdr:rowOff>35052</xdr:rowOff>
    </xdr:to>
    <xdr:sp macro="" textlink="">
      <xdr:nvSpPr>
        <xdr:cNvPr id="71" name="フローチャート: 判断 70"/>
        <xdr:cNvSpPr/>
      </xdr:nvSpPr>
      <xdr:spPr>
        <a:xfrm>
          <a:off x="10795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26179</xdr:rowOff>
    </xdr:from>
    <xdr:ext cx="469744" cy="259045"/>
    <xdr:sp macro="" textlink="">
      <xdr:nvSpPr>
        <xdr:cNvPr id="72" name="テキスト ボックス 71"/>
        <xdr:cNvSpPr txBox="1"/>
      </xdr:nvSpPr>
      <xdr:spPr>
        <a:xfrm>
          <a:off x="895428" y="602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136906</xdr:rowOff>
    </xdr:from>
    <xdr:to>
      <xdr:col>24</xdr:col>
      <xdr:colOff>114300</xdr:colOff>
      <xdr:row>36</xdr:row>
      <xdr:rowOff>67056</xdr:rowOff>
    </xdr:to>
    <xdr:sp macro="" textlink="">
      <xdr:nvSpPr>
        <xdr:cNvPr id="78" name="楕円 77"/>
        <xdr:cNvSpPr/>
      </xdr:nvSpPr>
      <xdr:spPr>
        <a:xfrm>
          <a:off x="4584700" y="61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115333</xdr:rowOff>
    </xdr:from>
    <xdr:ext cx="469744" cy="259045"/>
    <xdr:sp macro="" textlink="">
      <xdr:nvSpPr>
        <xdr:cNvPr id="79" name="議会費該当値テキスト"/>
        <xdr:cNvSpPr txBox="1"/>
      </xdr:nvSpPr>
      <xdr:spPr>
        <a:xfrm>
          <a:off x="4686300" y="61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36322</xdr:rowOff>
    </xdr:from>
    <xdr:to>
      <xdr:col>20</xdr:col>
      <xdr:colOff>38100</xdr:colOff>
      <xdr:row>36</xdr:row>
      <xdr:rowOff>137922</xdr:rowOff>
    </xdr:to>
    <xdr:sp macro="" textlink="">
      <xdr:nvSpPr>
        <xdr:cNvPr id="80" name="楕円 79"/>
        <xdr:cNvSpPr/>
      </xdr:nvSpPr>
      <xdr:spPr>
        <a:xfrm>
          <a:off x="3746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129049</xdr:rowOff>
    </xdr:from>
    <xdr:ext cx="469744" cy="259045"/>
    <xdr:sp macro="" textlink="">
      <xdr:nvSpPr>
        <xdr:cNvPr id="81" name="テキスト ボックス 80"/>
        <xdr:cNvSpPr txBox="1"/>
      </xdr:nvSpPr>
      <xdr:spPr>
        <a:xfrm>
          <a:off x="3562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47752</xdr:rowOff>
    </xdr:from>
    <xdr:to>
      <xdr:col>15</xdr:col>
      <xdr:colOff>101600</xdr:colOff>
      <xdr:row>36</xdr:row>
      <xdr:rowOff>149352</xdr:rowOff>
    </xdr:to>
    <xdr:sp macro="" textlink="">
      <xdr:nvSpPr>
        <xdr:cNvPr id="82" name="楕円 81"/>
        <xdr:cNvSpPr/>
      </xdr:nvSpPr>
      <xdr:spPr>
        <a:xfrm>
          <a:off x="2857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140479</xdr:rowOff>
    </xdr:from>
    <xdr:ext cx="469744" cy="259045"/>
    <xdr:sp macro="" textlink="">
      <xdr:nvSpPr>
        <xdr:cNvPr id="83" name="テキスト ボックス 82"/>
        <xdr:cNvSpPr txBox="1"/>
      </xdr:nvSpPr>
      <xdr:spPr>
        <a:xfrm>
          <a:off x="2673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13462</xdr:rowOff>
    </xdr:from>
    <xdr:to>
      <xdr:col>10</xdr:col>
      <xdr:colOff>165100</xdr:colOff>
      <xdr:row>35</xdr:row>
      <xdr:rowOff>115062</xdr:rowOff>
    </xdr:to>
    <xdr:sp macro="" textlink="">
      <xdr:nvSpPr>
        <xdr:cNvPr id="84" name="楕円 83"/>
        <xdr:cNvSpPr/>
      </xdr:nvSpPr>
      <xdr:spPr>
        <a:xfrm>
          <a:off x="1968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106189</xdr:rowOff>
    </xdr:from>
    <xdr:ext cx="469744" cy="259045"/>
    <xdr:sp macro="" textlink="">
      <xdr:nvSpPr>
        <xdr:cNvPr id="85" name="テキスト ボックス 84"/>
        <xdr:cNvSpPr txBox="1"/>
      </xdr:nvSpPr>
      <xdr:spPr>
        <a:xfrm>
          <a:off x="1784428" y="610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59182</xdr:rowOff>
    </xdr:from>
    <xdr:to>
      <xdr:col>6</xdr:col>
      <xdr:colOff>38100</xdr:colOff>
      <xdr:row>34</xdr:row>
      <xdr:rowOff>160782</xdr:rowOff>
    </xdr:to>
    <xdr:sp macro="" textlink="">
      <xdr:nvSpPr>
        <xdr:cNvPr id="86" name="楕円 85"/>
        <xdr:cNvSpPr/>
      </xdr:nvSpPr>
      <xdr:spPr>
        <a:xfrm>
          <a:off x="10795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5859</xdr:rowOff>
    </xdr:from>
    <xdr:ext cx="469744" cy="259045"/>
    <xdr:sp macro="" textlink="">
      <xdr:nvSpPr>
        <xdr:cNvPr id="87" name="テキスト ボックス 86"/>
        <xdr:cNvSpPr txBox="1"/>
      </xdr:nvSpPr>
      <xdr:spPr>
        <a:xfrm>
          <a:off x="895428" y="566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90957</xdr:rowOff>
    </xdr:from>
    <xdr:to>
      <xdr:col>24</xdr:col>
      <xdr:colOff>62865</xdr:colOff>
      <xdr:row>58</xdr:row>
      <xdr:rowOff>162433</xdr:rowOff>
    </xdr:to>
    <xdr:cxnSp macro="">
      <xdr:nvCxnSpPr>
        <xdr:cNvPr id="112" name="直線コネクタ 111"/>
        <xdr:cNvCxnSpPr/>
      </xdr:nvCxnSpPr>
      <xdr:spPr>
        <a:xfrm flipV="1">
          <a:off x="4633595" y="9520707"/>
          <a:ext cx="1270" cy="58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166260</xdr:rowOff>
    </xdr:from>
    <xdr:ext cx="534377" cy="259045"/>
    <xdr:sp macro="" textlink="">
      <xdr:nvSpPr>
        <xdr:cNvPr id="113" name="総務費最小値テキスト"/>
        <xdr:cNvSpPr txBox="1"/>
      </xdr:nvSpPr>
      <xdr:spPr>
        <a:xfrm>
          <a:off x="4686300" y="101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162433</xdr:rowOff>
    </xdr:from>
    <xdr:to>
      <xdr:col>24</xdr:col>
      <xdr:colOff>152400</xdr:colOff>
      <xdr:row>58</xdr:row>
      <xdr:rowOff>162433</xdr:rowOff>
    </xdr:to>
    <xdr:cxnSp macro="">
      <xdr:nvCxnSpPr>
        <xdr:cNvPr id="114" name="直線コネクタ 113"/>
        <xdr:cNvCxnSpPr/>
      </xdr:nvCxnSpPr>
      <xdr:spPr>
        <a:xfrm>
          <a:off x="4546600" y="1010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37634</xdr:rowOff>
    </xdr:from>
    <xdr:ext cx="534377" cy="259045"/>
    <xdr:sp macro="" textlink="">
      <xdr:nvSpPr>
        <xdr:cNvPr id="115" name="総務費最大値テキスト"/>
        <xdr:cNvSpPr txBox="1"/>
      </xdr:nvSpPr>
      <xdr:spPr>
        <a:xfrm>
          <a:off x="4686300" y="929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90957</xdr:rowOff>
    </xdr:from>
    <xdr:to>
      <xdr:col>24</xdr:col>
      <xdr:colOff>152400</xdr:colOff>
      <xdr:row>55</xdr:row>
      <xdr:rowOff>90957</xdr:rowOff>
    </xdr:to>
    <xdr:cxnSp macro="">
      <xdr:nvCxnSpPr>
        <xdr:cNvPr id="116" name="直線コネクタ 115"/>
        <xdr:cNvCxnSpPr/>
      </xdr:nvCxnSpPr>
      <xdr:spPr>
        <a:xfrm>
          <a:off x="4546600" y="9520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90957</xdr:rowOff>
    </xdr:from>
    <xdr:to>
      <xdr:col>24</xdr:col>
      <xdr:colOff>63500</xdr:colOff>
      <xdr:row>56</xdr:row>
      <xdr:rowOff>156349</xdr:rowOff>
    </xdr:to>
    <xdr:cxnSp macro="">
      <xdr:nvCxnSpPr>
        <xdr:cNvPr id="117" name="直線コネクタ 116"/>
        <xdr:cNvCxnSpPr/>
      </xdr:nvCxnSpPr>
      <xdr:spPr>
        <a:xfrm flipV="1">
          <a:off x="3797300" y="9520707"/>
          <a:ext cx="838200" cy="23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26382</xdr:rowOff>
    </xdr:from>
    <xdr:ext cx="534377" cy="259045"/>
    <xdr:sp macro="" textlink="">
      <xdr:nvSpPr>
        <xdr:cNvPr id="118" name="総務費平均値テキスト"/>
        <xdr:cNvSpPr txBox="1"/>
      </xdr:nvSpPr>
      <xdr:spPr>
        <a:xfrm>
          <a:off x="4686300" y="9799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47955</xdr:rowOff>
    </xdr:from>
    <xdr:to>
      <xdr:col>24</xdr:col>
      <xdr:colOff>114300</xdr:colOff>
      <xdr:row>57</xdr:row>
      <xdr:rowOff>149555</xdr:rowOff>
    </xdr:to>
    <xdr:sp macro="" textlink="">
      <xdr:nvSpPr>
        <xdr:cNvPr id="119" name="フローチャート: 判断 118"/>
        <xdr:cNvSpPr/>
      </xdr:nvSpPr>
      <xdr:spPr>
        <a:xfrm>
          <a:off x="4584700" y="98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126632</xdr:rowOff>
    </xdr:from>
    <xdr:to>
      <xdr:col>19</xdr:col>
      <xdr:colOff>177800</xdr:colOff>
      <xdr:row>56</xdr:row>
      <xdr:rowOff>156349</xdr:rowOff>
    </xdr:to>
    <xdr:cxnSp macro="">
      <xdr:nvCxnSpPr>
        <xdr:cNvPr id="120" name="直線コネクタ 119"/>
        <xdr:cNvCxnSpPr/>
      </xdr:nvCxnSpPr>
      <xdr:spPr>
        <a:xfrm>
          <a:off x="2908300" y="8527682"/>
          <a:ext cx="889000" cy="122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51003</xdr:rowOff>
    </xdr:from>
    <xdr:to>
      <xdr:col>20</xdr:col>
      <xdr:colOff>38100</xdr:colOff>
      <xdr:row>57</xdr:row>
      <xdr:rowOff>152603</xdr:rowOff>
    </xdr:to>
    <xdr:sp macro="" textlink="">
      <xdr:nvSpPr>
        <xdr:cNvPr id="121" name="フローチャート: 判断 120"/>
        <xdr:cNvSpPr/>
      </xdr:nvSpPr>
      <xdr:spPr>
        <a:xfrm>
          <a:off x="3746500" y="98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143730</xdr:rowOff>
    </xdr:from>
    <xdr:ext cx="534377" cy="259045"/>
    <xdr:sp macro="" textlink="">
      <xdr:nvSpPr>
        <xdr:cNvPr id="122" name="テキスト ボックス 121"/>
        <xdr:cNvSpPr txBox="1"/>
      </xdr:nvSpPr>
      <xdr:spPr>
        <a:xfrm>
          <a:off x="3530111" y="991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126632</xdr:rowOff>
    </xdr:from>
    <xdr:to>
      <xdr:col>15</xdr:col>
      <xdr:colOff>50800</xdr:colOff>
      <xdr:row>58</xdr:row>
      <xdr:rowOff>47396</xdr:rowOff>
    </xdr:to>
    <xdr:cxnSp macro="">
      <xdr:nvCxnSpPr>
        <xdr:cNvPr id="123" name="直線コネクタ 122"/>
        <xdr:cNvCxnSpPr/>
      </xdr:nvCxnSpPr>
      <xdr:spPr>
        <a:xfrm flipV="1">
          <a:off x="2019300" y="8527682"/>
          <a:ext cx="889000" cy="146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162471</xdr:rowOff>
    </xdr:from>
    <xdr:to>
      <xdr:col>15</xdr:col>
      <xdr:colOff>101600</xdr:colOff>
      <xdr:row>50</xdr:row>
      <xdr:rowOff>92621</xdr:rowOff>
    </xdr:to>
    <xdr:sp macro="" textlink="">
      <xdr:nvSpPr>
        <xdr:cNvPr id="124" name="フローチャート: 判断 123"/>
        <xdr:cNvSpPr/>
      </xdr:nvSpPr>
      <xdr:spPr>
        <a:xfrm>
          <a:off x="2857500" y="856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83748</xdr:rowOff>
    </xdr:from>
    <xdr:ext cx="599010" cy="259045"/>
    <xdr:sp macro="" textlink="">
      <xdr:nvSpPr>
        <xdr:cNvPr id="125" name="テキスト ボックス 124"/>
        <xdr:cNvSpPr txBox="1"/>
      </xdr:nvSpPr>
      <xdr:spPr>
        <a:xfrm>
          <a:off x="2608795" y="865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46444</xdr:rowOff>
    </xdr:from>
    <xdr:to>
      <xdr:col>10</xdr:col>
      <xdr:colOff>114300</xdr:colOff>
      <xdr:row>58</xdr:row>
      <xdr:rowOff>47396</xdr:rowOff>
    </xdr:to>
    <xdr:cxnSp macro="">
      <xdr:nvCxnSpPr>
        <xdr:cNvPr id="126" name="直線コネクタ 125"/>
        <xdr:cNvCxnSpPr/>
      </xdr:nvCxnSpPr>
      <xdr:spPr>
        <a:xfrm>
          <a:off x="1130300" y="9990544"/>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170574</xdr:rowOff>
    </xdr:from>
    <xdr:to>
      <xdr:col>10</xdr:col>
      <xdr:colOff>165100</xdr:colOff>
      <xdr:row>58</xdr:row>
      <xdr:rowOff>100724</xdr:rowOff>
    </xdr:to>
    <xdr:sp macro="" textlink="">
      <xdr:nvSpPr>
        <xdr:cNvPr id="127" name="フローチャート: 判断 126"/>
        <xdr:cNvSpPr/>
      </xdr:nvSpPr>
      <xdr:spPr>
        <a:xfrm>
          <a:off x="1968500" y="99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91851</xdr:rowOff>
    </xdr:from>
    <xdr:ext cx="534377" cy="259045"/>
    <xdr:sp macro="" textlink="">
      <xdr:nvSpPr>
        <xdr:cNvPr id="128" name="テキスト ボックス 127"/>
        <xdr:cNvSpPr txBox="1"/>
      </xdr:nvSpPr>
      <xdr:spPr>
        <a:xfrm>
          <a:off x="1752111" y="100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37909</xdr:rowOff>
    </xdr:from>
    <xdr:to>
      <xdr:col>6</xdr:col>
      <xdr:colOff>38100</xdr:colOff>
      <xdr:row>58</xdr:row>
      <xdr:rowOff>139509</xdr:rowOff>
    </xdr:to>
    <xdr:sp macro="" textlink="">
      <xdr:nvSpPr>
        <xdr:cNvPr id="129" name="フローチャート: 判断 128"/>
        <xdr:cNvSpPr/>
      </xdr:nvSpPr>
      <xdr:spPr>
        <a:xfrm>
          <a:off x="1079500" y="998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130636</xdr:rowOff>
    </xdr:from>
    <xdr:ext cx="534377" cy="259045"/>
    <xdr:sp macro="" textlink="">
      <xdr:nvSpPr>
        <xdr:cNvPr id="130" name="テキスト ボックス 129"/>
        <xdr:cNvSpPr txBox="1"/>
      </xdr:nvSpPr>
      <xdr:spPr>
        <a:xfrm>
          <a:off x="863111" y="1007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40157</xdr:rowOff>
    </xdr:from>
    <xdr:to>
      <xdr:col>24</xdr:col>
      <xdr:colOff>114300</xdr:colOff>
      <xdr:row>55</xdr:row>
      <xdr:rowOff>141757</xdr:rowOff>
    </xdr:to>
    <xdr:sp macro="" textlink="">
      <xdr:nvSpPr>
        <xdr:cNvPr id="136" name="楕円 135"/>
        <xdr:cNvSpPr/>
      </xdr:nvSpPr>
      <xdr:spPr>
        <a:xfrm>
          <a:off x="4584700" y="946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164634</xdr:rowOff>
    </xdr:from>
    <xdr:ext cx="534377" cy="259045"/>
    <xdr:sp macro="" textlink="">
      <xdr:nvSpPr>
        <xdr:cNvPr id="137" name="総務費該当値テキスト"/>
        <xdr:cNvSpPr txBox="1"/>
      </xdr:nvSpPr>
      <xdr:spPr>
        <a:xfrm>
          <a:off x="4686300" y="942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105549</xdr:rowOff>
    </xdr:from>
    <xdr:to>
      <xdr:col>20</xdr:col>
      <xdr:colOff>38100</xdr:colOff>
      <xdr:row>57</xdr:row>
      <xdr:rowOff>35699</xdr:rowOff>
    </xdr:to>
    <xdr:sp macro="" textlink="">
      <xdr:nvSpPr>
        <xdr:cNvPr id="138" name="楕円 137"/>
        <xdr:cNvSpPr/>
      </xdr:nvSpPr>
      <xdr:spPr>
        <a:xfrm>
          <a:off x="3746500" y="970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52226</xdr:rowOff>
    </xdr:from>
    <xdr:ext cx="534377" cy="259045"/>
    <xdr:sp macro="" textlink="">
      <xdr:nvSpPr>
        <xdr:cNvPr id="139" name="テキスト ボックス 138"/>
        <xdr:cNvSpPr txBox="1"/>
      </xdr:nvSpPr>
      <xdr:spPr>
        <a:xfrm>
          <a:off x="3530111" y="948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75832</xdr:rowOff>
    </xdr:from>
    <xdr:to>
      <xdr:col>15</xdr:col>
      <xdr:colOff>101600</xdr:colOff>
      <xdr:row>50</xdr:row>
      <xdr:rowOff>5982</xdr:rowOff>
    </xdr:to>
    <xdr:sp macro="" textlink="">
      <xdr:nvSpPr>
        <xdr:cNvPr id="140" name="楕円 139"/>
        <xdr:cNvSpPr/>
      </xdr:nvSpPr>
      <xdr:spPr>
        <a:xfrm>
          <a:off x="2857500" y="84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22509</xdr:rowOff>
    </xdr:from>
    <xdr:ext cx="599010" cy="259045"/>
    <xdr:sp macro="" textlink="">
      <xdr:nvSpPr>
        <xdr:cNvPr id="141" name="テキスト ボックス 140"/>
        <xdr:cNvSpPr txBox="1"/>
      </xdr:nvSpPr>
      <xdr:spPr>
        <a:xfrm>
          <a:off x="2608795" y="825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168046</xdr:rowOff>
    </xdr:from>
    <xdr:to>
      <xdr:col>10</xdr:col>
      <xdr:colOff>165100</xdr:colOff>
      <xdr:row>58</xdr:row>
      <xdr:rowOff>98196</xdr:rowOff>
    </xdr:to>
    <xdr:sp macro="" textlink="">
      <xdr:nvSpPr>
        <xdr:cNvPr id="142" name="楕円 141"/>
        <xdr:cNvSpPr/>
      </xdr:nvSpPr>
      <xdr:spPr>
        <a:xfrm>
          <a:off x="1968500" y="994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114723</xdr:rowOff>
    </xdr:from>
    <xdr:ext cx="534377" cy="259045"/>
    <xdr:sp macro="" textlink="">
      <xdr:nvSpPr>
        <xdr:cNvPr id="143" name="テキスト ボックス 142"/>
        <xdr:cNvSpPr txBox="1"/>
      </xdr:nvSpPr>
      <xdr:spPr>
        <a:xfrm>
          <a:off x="1752111" y="97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167094</xdr:rowOff>
    </xdr:from>
    <xdr:to>
      <xdr:col>6</xdr:col>
      <xdr:colOff>38100</xdr:colOff>
      <xdr:row>58</xdr:row>
      <xdr:rowOff>97244</xdr:rowOff>
    </xdr:to>
    <xdr:sp macro="" textlink="">
      <xdr:nvSpPr>
        <xdr:cNvPr id="144" name="楕円 143"/>
        <xdr:cNvSpPr/>
      </xdr:nvSpPr>
      <xdr:spPr>
        <a:xfrm>
          <a:off x="1079500" y="99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113771</xdr:rowOff>
    </xdr:from>
    <xdr:ext cx="534377" cy="259045"/>
    <xdr:sp macro="" textlink="">
      <xdr:nvSpPr>
        <xdr:cNvPr id="145" name="テキスト ボックス 144"/>
        <xdr:cNvSpPr txBox="1"/>
      </xdr:nvSpPr>
      <xdr:spPr>
        <a:xfrm>
          <a:off x="863111" y="971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130137</xdr:rowOff>
    </xdr:from>
    <xdr:to>
      <xdr:col>24</xdr:col>
      <xdr:colOff>62865</xdr:colOff>
      <xdr:row>77</xdr:row>
      <xdr:rowOff>30105</xdr:rowOff>
    </xdr:to>
    <xdr:cxnSp macro="">
      <xdr:nvCxnSpPr>
        <xdr:cNvPr id="170" name="直線コネクタ 169"/>
        <xdr:cNvCxnSpPr/>
      </xdr:nvCxnSpPr>
      <xdr:spPr>
        <a:xfrm flipV="1">
          <a:off x="4633595" y="12131637"/>
          <a:ext cx="1270" cy="1100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33932</xdr:rowOff>
    </xdr:from>
    <xdr:ext cx="599010" cy="259045"/>
    <xdr:sp macro="" textlink="">
      <xdr:nvSpPr>
        <xdr:cNvPr id="171" name="民生費最小値テキスト"/>
        <xdr:cNvSpPr txBox="1"/>
      </xdr:nvSpPr>
      <xdr:spPr>
        <a:xfrm>
          <a:off x="4686300" y="1323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30105</xdr:rowOff>
    </xdr:from>
    <xdr:to>
      <xdr:col>24</xdr:col>
      <xdr:colOff>152400</xdr:colOff>
      <xdr:row>77</xdr:row>
      <xdr:rowOff>30105</xdr:rowOff>
    </xdr:to>
    <xdr:cxnSp macro="">
      <xdr:nvCxnSpPr>
        <xdr:cNvPr id="172" name="直線コネクタ 171"/>
        <xdr:cNvCxnSpPr/>
      </xdr:nvCxnSpPr>
      <xdr:spPr>
        <a:xfrm>
          <a:off x="4546600" y="13231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76814</xdr:rowOff>
    </xdr:from>
    <xdr:ext cx="599010" cy="259045"/>
    <xdr:sp macro="" textlink="">
      <xdr:nvSpPr>
        <xdr:cNvPr id="173" name="民生費最大値テキスト"/>
        <xdr:cNvSpPr txBox="1"/>
      </xdr:nvSpPr>
      <xdr:spPr>
        <a:xfrm>
          <a:off x="4686300" y="1190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130137</xdr:rowOff>
    </xdr:from>
    <xdr:to>
      <xdr:col>24</xdr:col>
      <xdr:colOff>152400</xdr:colOff>
      <xdr:row>70</xdr:row>
      <xdr:rowOff>130137</xdr:rowOff>
    </xdr:to>
    <xdr:cxnSp macro="">
      <xdr:nvCxnSpPr>
        <xdr:cNvPr id="174" name="直線コネクタ 173"/>
        <xdr:cNvCxnSpPr/>
      </xdr:nvCxnSpPr>
      <xdr:spPr>
        <a:xfrm>
          <a:off x="4546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158636</xdr:rowOff>
    </xdr:from>
    <xdr:to>
      <xdr:col>24</xdr:col>
      <xdr:colOff>63500</xdr:colOff>
      <xdr:row>73</xdr:row>
      <xdr:rowOff>80835</xdr:rowOff>
    </xdr:to>
    <xdr:cxnSp macro="">
      <xdr:nvCxnSpPr>
        <xdr:cNvPr id="175" name="直線コネクタ 174"/>
        <xdr:cNvCxnSpPr/>
      </xdr:nvCxnSpPr>
      <xdr:spPr>
        <a:xfrm>
          <a:off x="3797300" y="12503036"/>
          <a:ext cx="838200" cy="9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70890</xdr:rowOff>
    </xdr:from>
    <xdr:ext cx="599010" cy="259045"/>
    <xdr:sp macro="" textlink="">
      <xdr:nvSpPr>
        <xdr:cNvPr id="176" name="民生費平均値テキスト"/>
        <xdr:cNvSpPr txBox="1"/>
      </xdr:nvSpPr>
      <xdr:spPr>
        <a:xfrm>
          <a:off x="4686300" y="127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92463</xdr:rowOff>
    </xdr:from>
    <xdr:to>
      <xdr:col>24</xdr:col>
      <xdr:colOff>114300</xdr:colOff>
      <xdr:row>75</xdr:row>
      <xdr:rowOff>22613</xdr:rowOff>
    </xdr:to>
    <xdr:sp macro="" textlink="">
      <xdr:nvSpPr>
        <xdr:cNvPr id="177" name="フローチャート: 判断 176"/>
        <xdr:cNvSpPr/>
      </xdr:nvSpPr>
      <xdr:spPr>
        <a:xfrm>
          <a:off x="4584700" y="1277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158636</xdr:rowOff>
    </xdr:from>
    <xdr:to>
      <xdr:col>19</xdr:col>
      <xdr:colOff>177800</xdr:colOff>
      <xdr:row>76</xdr:row>
      <xdr:rowOff>28944</xdr:rowOff>
    </xdr:to>
    <xdr:cxnSp macro="">
      <xdr:nvCxnSpPr>
        <xdr:cNvPr id="178" name="直線コネクタ 177"/>
        <xdr:cNvCxnSpPr/>
      </xdr:nvCxnSpPr>
      <xdr:spPr>
        <a:xfrm flipV="1">
          <a:off x="2908300" y="12503036"/>
          <a:ext cx="889000" cy="55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93320</xdr:rowOff>
    </xdr:from>
    <xdr:to>
      <xdr:col>20</xdr:col>
      <xdr:colOff>38100</xdr:colOff>
      <xdr:row>74</xdr:row>
      <xdr:rowOff>23470</xdr:rowOff>
    </xdr:to>
    <xdr:sp macro="" textlink="">
      <xdr:nvSpPr>
        <xdr:cNvPr id="179" name="フローチャート: 判断 178"/>
        <xdr:cNvSpPr/>
      </xdr:nvSpPr>
      <xdr:spPr>
        <a:xfrm>
          <a:off x="3746500" y="1260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14597</xdr:rowOff>
    </xdr:from>
    <xdr:ext cx="599010" cy="259045"/>
    <xdr:sp macro="" textlink="">
      <xdr:nvSpPr>
        <xdr:cNvPr id="180" name="テキスト ボックス 179"/>
        <xdr:cNvSpPr txBox="1"/>
      </xdr:nvSpPr>
      <xdr:spPr>
        <a:xfrm>
          <a:off x="3497795" y="1270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28944</xdr:rowOff>
    </xdr:from>
    <xdr:to>
      <xdr:col>15</xdr:col>
      <xdr:colOff>50800</xdr:colOff>
      <xdr:row>76</xdr:row>
      <xdr:rowOff>126918</xdr:rowOff>
    </xdr:to>
    <xdr:cxnSp macro="">
      <xdr:nvCxnSpPr>
        <xdr:cNvPr id="181" name="直線コネクタ 180"/>
        <xdr:cNvCxnSpPr/>
      </xdr:nvCxnSpPr>
      <xdr:spPr>
        <a:xfrm flipV="1">
          <a:off x="2019300" y="13059144"/>
          <a:ext cx="889000" cy="9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74688</xdr:rowOff>
    </xdr:from>
    <xdr:to>
      <xdr:col>15</xdr:col>
      <xdr:colOff>101600</xdr:colOff>
      <xdr:row>77</xdr:row>
      <xdr:rowOff>4838</xdr:rowOff>
    </xdr:to>
    <xdr:sp macro="" textlink="">
      <xdr:nvSpPr>
        <xdr:cNvPr id="182" name="フローチャート: 判断 181"/>
        <xdr:cNvSpPr/>
      </xdr:nvSpPr>
      <xdr:spPr>
        <a:xfrm>
          <a:off x="2857500" y="1310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167415</xdr:rowOff>
    </xdr:from>
    <xdr:ext cx="599010" cy="259045"/>
    <xdr:sp macro="" textlink="">
      <xdr:nvSpPr>
        <xdr:cNvPr id="183" name="テキスト ボックス 182"/>
        <xdr:cNvSpPr txBox="1"/>
      </xdr:nvSpPr>
      <xdr:spPr>
        <a:xfrm>
          <a:off x="2608795" y="1319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126918</xdr:rowOff>
    </xdr:from>
    <xdr:to>
      <xdr:col>10</xdr:col>
      <xdr:colOff>114300</xdr:colOff>
      <xdr:row>77</xdr:row>
      <xdr:rowOff>3835</xdr:rowOff>
    </xdr:to>
    <xdr:cxnSp macro="">
      <xdr:nvCxnSpPr>
        <xdr:cNvPr id="184" name="直線コネクタ 183"/>
        <xdr:cNvCxnSpPr/>
      </xdr:nvCxnSpPr>
      <xdr:spPr>
        <a:xfrm flipV="1">
          <a:off x="1130300" y="13157118"/>
          <a:ext cx="889000" cy="4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161156</xdr:rowOff>
    </xdr:from>
    <xdr:to>
      <xdr:col>10</xdr:col>
      <xdr:colOff>165100</xdr:colOff>
      <xdr:row>77</xdr:row>
      <xdr:rowOff>91306</xdr:rowOff>
    </xdr:to>
    <xdr:sp macro="" textlink="">
      <xdr:nvSpPr>
        <xdr:cNvPr id="185" name="フローチャート: 判断 184"/>
        <xdr:cNvSpPr/>
      </xdr:nvSpPr>
      <xdr:spPr>
        <a:xfrm>
          <a:off x="1968500" y="1319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82433</xdr:rowOff>
    </xdr:from>
    <xdr:ext cx="599010" cy="259045"/>
    <xdr:sp macro="" textlink="">
      <xdr:nvSpPr>
        <xdr:cNvPr id="186" name="テキスト ボックス 185"/>
        <xdr:cNvSpPr txBox="1"/>
      </xdr:nvSpPr>
      <xdr:spPr>
        <a:xfrm>
          <a:off x="1719795" y="1328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84519</xdr:rowOff>
    </xdr:from>
    <xdr:to>
      <xdr:col>6</xdr:col>
      <xdr:colOff>38100</xdr:colOff>
      <xdr:row>78</xdr:row>
      <xdr:rowOff>14669</xdr:rowOff>
    </xdr:to>
    <xdr:sp macro="" textlink="">
      <xdr:nvSpPr>
        <xdr:cNvPr id="187" name="フローチャート: 判断 186"/>
        <xdr:cNvSpPr/>
      </xdr:nvSpPr>
      <xdr:spPr>
        <a:xfrm>
          <a:off x="1079500" y="132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5796</xdr:rowOff>
    </xdr:from>
    <xdr:ext cx="599010" cy="259045"/>
    <xdr:sp macro="" textlink="">
      <xdr:nvSpPr>
        <xdr:cNvPr id="188" name="テキスト ボックス 187"/>
        <xdr:cNvSpPr txBox="1"/>
      </xdr:nvSpPr>
      <xdr:spPr>
        <a:xfrm>
          <a:off x="830795" y="1337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30035</xdr:rowOff>
    </xdr:from>
    <xdr:to>
      <xdr:col>24</xdr:col>
      <xdr:colOff>114300</xdr:colOff>
      <xdr:row>73</xdr:row>
      <xdr:rowOff>131635</xdr:rowOff>
    </xdr:to>
    <xdr:sp macro="" textlink="">
      <xdr:nvSpPr>
        <xdr:cNvPr id="194" name="楕円 193"/>
        <xdr:cNvSpPr/>
      </xdr:nvSpPr>
      <xdr:spPr>
        <a:xfrm>
          <a:off x="4584700" y="125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52912</xdr:rowOff>
    </xdr:from>
    <xdr:ext cx="599010" cy="259045"/>
    <xdr:sp macro="" textlink="">
      <xdr:nvSpPr>
        <xdr:cNvPr id="195" name="民生費該当値テキスト"/>
        <xdr:cNvSpPr txBox="1"/>
      </xdr:nvSpPr>
      <xdr:spPr>
        <a:xfrm>
          <a:off x="4686300" y="1239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107836</xdr:rowOff>
    </xdr:from>
    <xdr:to>
      <xdr:col>20</xdr:col>
      <xdr:colOff>38100</xdr:colOff>
      <xdr:row>73</xdr:row>
      <xdr:rowOff>37986</xdr:rowOff>
    </xdr:to>
    <xdr:sp macro="" textlink="">
      <xdr:nvSpPr>
        <xdr:cNvPr id="196" name="楕円 195"/>
        <xdr:cNvSpPr/>
      </xdr:nvSpPr>
      <xdr:spPr>
        <a:xfrm>
          <a:off x="3746500" y="124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54513</xdr:rowOff>
    </xdr:from>
    <xdr:ext cx="599010" cy="259045"/>
    <xdr:sp macro="" textlink="">
      <xdr:nvSpPr>
        <xdr:cNvPr id="197" name="テキスト ボックス 196"/>
        <xdr:cNvSpPr txBox="1"/>
      </xdr:nvSpPr>
      <xdr:spPr>
        <a:xfrm>
          <a:off x="3497795" y="1222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149594</xdr:rowOff>
    </xdr:from>
    <xdr:to>
      <xdr:col>15</xdr:col>
      <xdr:colOff>101600</xdr:colOff>
      <xdr:row>76</xdr:row>
      <xdr:rowOff>79744</xdr:rowOff>
    </xdr:to>
    <xdr:sp macro="" textlink="">
      <xdr:nvSpPr>
        <xdr:cNvPr id="198" name="楕円 197"/>
        <xdr:cNvSpPr/>
      </xdr:nvSpPr>
      <xdr:spPr>
        <a:xfrm>
          <a:off x="2857500" y="130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96270</xdr:rowOff>
    </xdr:from>
    <xdr:ext cx="599010" cy="259045"/>
    <xdr:sp macro="" textlink="">
      <xdr:nvSpPr>
        <xdr:cNvPr id="199" name="テキスト ボックス 198"/>
        <xdr:cNvSpPr txBox="1"/>
      </xdr:nvSpPr>
      <xdr:spPr>
        <a:xfrm>
          <a:off x="2608795" y="1278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76118</xdr:rowOff>
    </xdr:from>
    <xdr:to>
      <xdr:col>10</xdr:col>
      <xdr:colOff>165100</xdr:colOff>
      <xdr:row>77</xdr:row>
      <xdr:rowOff>6268</xdr:rowOff>
    </xdr:to>
    <xdr:sp macro="" textlink="">
      <xdr:nvSpPr>
        <xdr:cNvPr id="200" name="楕円 199"/>
        <xdr:cNvSpPr/>
      </xdr:nvSpPr>
      <xdr:spPr>
        <a:xfrm>
          <a:off x="1968500" y="131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22795</xdr:rowOff>
    </xdr:from>
    <xdr:ext cx="599010" cy="259045"/>
    <xdr:sp macro="" textlink="">
      <xdr:nvSpPr>
        <xdr:cNvPr id="201" name="テキスト ボックス 200"/>
        <xdr:cNvSpPr txBox="1"/>
      </xdr:nvSpPr>
      <xdr:spPr>
        <a:xfrm>
          <a:off x="1719795" y="1288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124485</xdr:rowOff>
    </xdr:from>
    <xdr:to>
      <xdr:col>6</xdr:col>
      <xdr:colOff>38100</xdr:colOff>
      <xdr:row>77</xdr:row>
      <xdr:rowOff>54635</xdr:rowOff>
    </xdr:to>
    <xdr:sp macro="" textlink="">
      <xdr:nvSpPr>
        <xdr:cNvPr id="202" name="楕円 201"/>
        <xdr:cNvSpPr/>
      </xdr:nvSpPr>
      <xdr:spPr>
        <a:xfrm>
          <a:off x="1079500" y="131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71162</xdr:rowOff>
    </xdr:from>
    <xdr:ext cx="599010" cy="259045"/>
    <xdr:sp macro="" textlink="">
      <xdr:nvSpPr>
        <xdr:cNvPr id="203" name="テキスト ボックス 202"/>
        <xdr:cNvSpPr txBox="1"/>
      </xdr:nvSpPr>
      <xdr:spPr>
        <a:xfrm>
          <a:off x="830795" y="129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0" name="テキスト ボックス 219"/>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16314</xdr:rowOff>
    </xdr:from>
    <xdr:to>
      <xdr:col>24</xdr:col>
      <xdr:colOff>62865</xdr:colOff>
      <xdr:row>96</xdr:row>
      <xdr:rowOff>113525</xdr:rowOff>
    </xdr:to>
    <xdr:cxnSp macro="">
      <xdr:nvCxnSpPr>
        <xdr:cNvPr id="224" name="直線コネクタ 223"/>
        <xdr:cNvCxnSpPr/>
      </xdr:nvCxnSpPr>
      <xdr:spPr>
        <a:xfrm flipV="1">
          <a:off x="4633595" y="15618264"/>
          <a:ext cx="1270" cy="95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117352</xdr:rowOff>
    </xdr:from>
    <xdr:ext cx="534377" cy="259045"/>
    <xdr:sp macro="" textlink="">
      <xdr:nvSpPr>
        <xdr:cNvPr id="225" name="衛生費最小値テキスト"/>
        <xdr:cNvSpPr txBox="1"/>
      </xdr:nvSpPr>
      <xdr:spPr>
        <a:xfrm>
          <a:off x="4686300" y="1657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113525</xdr:rowOff>
    </xdr:from>
    <xdr:to>
      <xdr:col>24</xdr:col>
      <xdr:colOff>152400</xdr:colOff>
      <xdr:row>96</xdr:row>
      <xdr:rowOff>113525</xdr:rowOff>
    </xdr:to>
    <xdr:cxnSp macro="">
      <xdr:nvCxnSpPr>
        <xdr:cNvPr id="226" name="直線コネクタ 225"/>
        <xdr:cNvCxnSpPr/>
      </xdr:nvCxnSpPr>
      <xdr:spPr>
        <a:xfrm>
          <a:off x="4546600" y="1657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134441</xdr:rowOff>
    </xdr:from>
    <xdr:ext cx="534377" cy="259045"/>
    <xdr:sp macro="" textlink="">
      <xdr:nvSpPr>
        <xdr:cNvPr id="227" name="衛生費最大値テキスト"/>
        <xdr:cNvSpPr txBox="1"/>
      </xdr:nvSpPr>
      <xdr:spPr>
        <a:xfrm>
          <a:off x="4686300" y="1539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16314</xdr:rowOff>
    </xdr:from>
    <xdr:to>
      <xdr:col>24</xdr:col>
      <xdr:colOff>152400</xdr:colOff>
      <xdr:row>91</xdr:row>
      <xdr:rowOff>16314</xdr:rowOff>
    </xdr:to>
    <xdr:cxnSp macro="">
      <xdr:nvCxnSpPr>
        <xdr:cNvPr id="228" name="直線コネクタ 227"/>
        <xdr:cNvCxnSpPr/>
      </xdr:nvCxnSpPr>
      <xdr:spPr>
        <a:xfrm>
          <a:off x="4546600" y="1561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168904</xdr:rowOff>
    </xdr:from>
    <xdr:to>
      <xdr:col>24</xdr:col>
      <xdr:colOff>63500</xdr:colOff>
      <xdr:row>96</xdr:row>
      <xdr:rowOff>113525</xdr:rowOff>
    </xdr:to>
    <xdr:cxnSp macro="">
      <xdr:nvCxnSpPr>
        <xdr:cNvPr id="229" name="直線コネクタ 228"/>
        <xdr:cNvCxnSpPr/>
      </xdr:nvCxnSpPr>
      <xdr:spPr>
        <a:xfrm>
          <a:off x="3797300" y="16456654"/>
          <a:ext cx="838200" cy="11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17594</xdr:rowOff>
    </xdr:from>
    <xdr:ext cx="534377" cy="259045"/>
    <xdr:sp macro="" textlink="">
      <xdr:nvSpPr>
        <xdr:cNvPr id="230" name="衛生費平均値テキスト"/>
        <xdr:cNvSpPr txBox="1"/>
      </xdr:nvSpPr>
      <xdr:spPr>
        <a:xfrm>
          <a:off x="4686300" y="15962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166167</xdr:rowOff>
    </xdr:from>
    <xdr:to>
      <xdr:col>24</xdr:col>
      <xdr:colOff>114300</xdr:colOff>
      <xdr:row>94</xdr:row>
      <xdr:rowOff>96317</xdr:rowOff>
    </xdr:to>
    <xdr:sp macro="" textlink="">
      <xdr:nvSpPr>
        <xdr:cNvPr id="231" name="フローチャート: 判断 230"/>
        <xdr:cNvSpPr/>
      </xdr:nvSpPr>
      <xdr:spPr>
        <a:xfrm>
          <a:off x="4584700" y="1611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168904</xdr:rowOff>
    </xdr:from>
    <xdr:to>
      <xdr:col>19</xdr:col>
      <xdr:colOff>177800</xdr:colOff>
      <xdr:row>97</xdr:row>
      <xdr:rowOff>161017</xdr:rowOff>
    </xdr:to>
    <xdr:cxnSp macro="">
      <xdr:nvCxnSpPr>
        <xdr:cNvPr id="232" name="直線コネクタ 231"/>
        <xdr:cNvCxnSpPr/>
      </xdr:nvCxnSpPr>
      <xdr:spPr>
        <a:xfrm flipV="1">
          <a:off x="2908300" y="16456654"/>
          <a:ext cx="889000" cy="33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142335</xdr:rowOff>
    </xdr:from>
    <xdr:to>
      <xdr:col>20</xdr:col>
      <xdr:colOff>38100</xdr:colOff>
      <xdr:row>93</xdr:row>
      <xdr:rowOff>72485</xdr:rowOff>
    </xdr:to>
    <xdr:sp macro="" textlink="">
      <xdr:nvSpPr>
        <xdr:cNvPr id="233" name="フローチャート: 判断 232"/>
        <xdr:cNvSpPr/>
      </xdr:nvSpPr>
      <xdr:spPr>
        <a:xfrm>
          <a:off x="3746500" y="159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89012</xdr:rowOff>
    </xdr:from>
    <xdr:ext cx="534377" cy="259045"/>
    <xdr:sp macro="" textlink="">
      <xdr:nvSpPr>
        <xdr:cNvPr id="234" name="テキスト ボックス 233"/>
        <xdr:cNvSpPr txBox="1"/>
      </xdr:nvSpPr>
      <xdr:spPr>
        <a:xfrm>
          <a:off x="3530111" y="156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105696</xdr:rowOff>
    </xdr:from>
    <xdr:to>
      <xdr:col>15</xdr:col>
      <xdr:colOff>50800</xdr:colOff>
      <xdr:row>97</xdr:row>
      <xdr:rowOff>161017</xdr:rowOff>
    </xdr:to>
    <xdr:cxnSp macro="">
      <xdr:nvCxnSpPr>
        <xdr:cNvPr id="235" name="直線コネクタ 234"/>
        <xdr:cNvCxnSpPr/>
      </xdr:nvCxnSpPr>
      <xdr:spPr>
        <a:xfrm>
          <a:off x="2019300" y="16564896"/>
          <a:ext cx="889000" cy="22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103930</xdr:rowOff>
    </xdr:from>
    <xdr:to>
      <xdr:col>15</xdr:col>
      <xdr:colOff>101600</xdr:colOff>
      <xdr:row>97</xdr:row>
      <xdr:rowOff>34080</xdr:rowOff>
    </xdr:to>
    <xdr:sp macro="" textlink="">
      <xdr:nvSpPr>
        <xdr:cNvPr id="236" name="フローチャート: 判断 235"/>
        <xdr:cNvSpPr/>
      </xdr:nvSpPr>
      <xdr:spPr>
        <a:xfrm>
          <a:off x="2857500" y="165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50607</xdr:rowOff>
    </xdr:from>
    <xdr:ext cx="534377" cy="259045"/>
    <xdr:sp macro="" textlink="">
      <xdr:nvSpPr>
        <xdr:cNvPr id="237" name="テキスト ボックス 236"/>
        <xdr:cNvSpPr txBox="1"/>
      </xdr:nvSpPr>
      <xdr:spPr>
        <a:xfrm>
          <a:off x="2641111" y="163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105696</xdr:rowOff>
    </xdr:from>
    <xdr:to>
      <xdr:col>10</xdr:col>
      <xdr:colOff>114300</xdr:colOff>
      <xdr:row>98</xdr:row>
      <xdr:rowOff>769</xdr:rowOff>
    </xdr:to>
    <xdr:cxnSp macro="">
      <xdr:nvCxnSpPr>
        <xdr:cNvPr id="238" name="直線コネクタ 237"/>
        <xdr:cNvCxnSpPr/>
      </xdr:nvCxnSpPr>
      <xdr:spPr>
        <a:xfrm flipV="1">
          <a:off x="1130300" y="16564896"/>
          <a:ext cx="889000" cy="2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83128</xdr:rowOff>
    </xdr:from>
    <xdr:to>
      <xdr:col>10</xdr:col>
      <xdr:colOff>165100</xdr:colOff>
      <xdr:row>98</xdr:row>
      <xdr:rowOff>13278</xdr:rowOff>
    </xdr:to>
    <xdr:sp macro="" textlink="">
      <xdr:nvSpPr>
        <xdr:cNvPr id="239" name="フローチャート: 判断 238"/>
        <xdr:cNvSpPr/>
      </xdr:nvSpPr>
      <xdr:spPr>
        <a:xfrm>
          <a:off x="1968500" y="1671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4405</xdr:rowOff>
    </xdr:from>
    <xdr:ext cx="534377" cy="259045"/>
    <xdr:sp macro="" textlink="">
      <xdr:nvSpPr>
        <xdr:cNvPr id="240" name="テキスト ボックス 239"/>
        <xdr:cNvSpPr txBox="1"/>
      </xdr:nvSpPr>
      <xdr:spPr>
        <a:xfrm>
          <a:off x="1752111" y="1680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139134</xdr:rowOff>
    </xdr:from>
    <xdr:to>
      <xdr:col>6</xdr:col>
      <xdr:colOff>38100</xdr:colOff>
      <xdr:row>98</xdr:row>
      <xdr:rowOff>69284</xdr:rowOff>
    </xdr:to>
    <xdr:sp macro="" textlink="">
      <xdr:nvSpPr>
        <xdr:cNvPr id="241" name="フローチャート: 判断 240"/>
        <xdr:cNvSpPr/>
      </xdr:nvSpPr>
      <xdr:spPr>
        <a:xfrm>
          <a:off x="1079500" y="1676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60411</xdr:rowOff>
    </xdr:from>
    <xdr:ext cx="534377" cy="259045"/>
    <xdr:sp macro="" textlink="">
      <xdr:nvSpPr>
        <xdr:cNvPr id="242" name="テキスト ボックス 241"/>
        <xdr:cNvSpPr txBox="1"/>
      </xdr:nvSpPr>
      <xdr:spPr>
        <a:xfrm>
          <a:off x="863111" y="1686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62725</xdr:rowOff>
    </xdr:from>
    <xdr:to>
      <xdr:col>24</xdr:col>
      <xdr:colOff>114300</xdr:colOff>
      <xdr:row>96</xdr:row>
      <xdr:rowOff>164325</xdr:rowOff>
    </xdr:to>
    <xdr:sp macro="" textlink="">
      <xdr:nvSpPr>
        <xdr:cNvPr id="248" name="楕円 247"/>
        <xdr:cNvSpPr/>
      </xdr:nvSpPr>
      <xdr:spPr>
        <a:xfrm>
          <a:off x="4584700" y="165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149102</xdr:rowOff>
    </xdr:from>
    <xdr:ext cx="534377" cy="259045"/>
    <xdr:sp macro="" textlink="">
      <xdr:nvSpPr>
        <xdr:cNvPr id="249" name="衛生費該当値テキスト"/>
        <xdr:cNvSpPr txBox="1"/>
      </xdr:nvSpPr>
      <xdr:spPr>
        <a:xfrm>
          <a:off x="4686300" y="1643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118104</xdr:rowOff>
    </xdr:from>
    <xdr:to>
      <xdr:col>20</xdr:col>
      <xdr:colOff>38100</xdr:colOff>
      <xdr:row>96</xdr:row>
      <xdr:rowOff>48254</xdr:rowOff>
    </xdr:to>
    <xdr:sp macro="" textlink="">
      <xdr:nvSpPr>
        <xdr:cNvPr id="250" name="楕円 249"/>
        <xdr:cNvSpPr/>
      </xdr:nvSpPr>
      <xdr:spPr>
        <a:xfrm>
          <a:off x="3746500" y="1640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39381</xdr:rowOff>
    </xdr:from>
    <xdr:ext cx="534377" cy="259045"/>
    <xdr:sp macro="" textlink="">
      <xdr:nvSpPr>
        <xdr:cNvPr id="251" name="テキスト ボックス 250"/>
        <xdr:cNvSpPr txBox="1"/>
      </xdr:nvSpPr>
      <xdr:spPr>
        <a:xfrm>
          <a:off x="3530111" y="1649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110217</xdr:rowOff>
    </xdr:from>
    <xdr:to>
      <xdr:col>15</xdr:col>
      <xdr:colOff>101600</xdr:colOff>
      <xdr:row>98</xdr:row>
      <xdr:rowOff>40367</xdr:rowOff>
    </xdr:to>
    <xdr:sp macro="" textlink="">
      <xdr:nvSpPr>
        <xdr:cNvPr id="252" name="楕円 251"/>
        <xdr:cNvSpPr/>
      </xdr:nvSpPr>
      <xdr:spPr>
        <a:xfrm>
          <a:off x="2857500" y="1674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31494</xdr:rowOff>
    </xdr:from>
    <xdr:ext cx="534377" cy="259045"/>
    <xdr:sp macro="" textlink="">
      <xdr:nvSpPr>
        <xdr:cNvPr id="253" name="テキスト ボックス 252"/>
        <xdr:cNvSpPr txBox="1"/>
      </xdr:nvSpPr>
      <xdr:spPr>
        <a:xfrm>
          <a:off x="2641111" y="1683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54896</xdr:rowOff>
    </xdr:from>
    <xdr:to>
      <xdr:col>10</xdr:col>
      <xdr:colOff>165100</xdr:colOff>
      <xdr:row>96</xdr:row>
      <xdr:rowOff>156496</xdr:rowOff>
    </xdr:to>
    <xdr:sp macro="" textlink="">
      <xdr:nvSpPr>
        <xdr:cNvPr id="254" name="楕円 253"/>
        <xdr:cNvSpPr/>
      </xdr:nvSpPr>
      <xdr:spPr>
        <a:xfrm>
          <a:off x="1968500" y="165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1573</xdr:rowOff>
    </xdr:from>
    <xdr:ext cx="534377" cy="259045"/>
    <xdr:sp macro="" textlink="">
      <xdr:nvSpPr>
        <xdr:cNvPr id="255" name="テキスト ボックス 254"/>
        <xdr:cNvSpPr txBox="1"/>
      </xdr:nvSpPr>
      <xdr:spPr>
        <a:xfrm>
          <a:off x="1752111" y="1628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121419</xdr:rowOff>
    </xdr:from>
    <xdr:to>
      <xdr:col>6</xdr:col>
      <xdr:colOff>38100</xdr:colOff>
      <xdr:row>98</xdr:row>
      <xdr:rowOff>51569</xdr:rowOff>
    </xdr:to>
    <xdr:sp macro="" textlink="">
      <xdr:nvSpPr>
        <xdr:cNvPr id="256" name="楕円 255"/>
        <xdr:cNvSpPr/>
      </xdr:nvSpPr>
      <xdr:spPr>
        <a:xfrm>
          <a:off x="1079500" y="167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68096</xdr:rowOff>
    </xdr:from>
    <xdr:ext cx="534377" cy="259045"/>
    <xdr:sp macro="" textlink="">
      <xdr:nvSpPr>
        <xdr:cNvPr id="257" name="テキスト ボックス 256"/>
        <xdr:cNvSpPr txBox="1"/>
      </xdr:nvSpPr>
      <xdr:spPr>
        <a:xfrm>
          <a:off x="863111" y="165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145034</xdr:rowOff>
    </xdr:from>
    <xdr:to>
      <xdr:col>54</xdr:col>
      <xdr:colOff>189865</xdr:colOff>
      <xdr:row>38</xdr:row>
      <xdr:rowOff>141986</xdr:rowOff>
    </xdr:to>
    <xdr:cxnSp macro="">
      <xdr:nvCxnSpPr>
        <xdr:cNvPr id="281" name="直線コネクタ 280"/>
        <xdr:cNvCxnSpPr/>
      </xdr:nvCxnSpPr>
      <xdr:spPr>
        <a:xfrm flipV="1">
          <a:off x="10475595" y="5459984"/>
          <a:ext cx="1270" cy="119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145813</xdr:rowOff>
    </xdr:from>
    <xdr:ext cx="378565" cy="259045"/>
    <xdr:sp macro="" textlink="">
      <xdr:nvSpPr>
        <xdr:cNvPr id="282" name="労働費最小値テキスト"/>
        <xdr:cNvSpPr txBox="1"/>
      </xdr:nvSpPr>
      <xdr:spPr>
        <a:xfrm>
          <a:off x="10528300"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141986</xdr:rowOff>
    </xdr:from>
    <xdr:to>
      <xdr:col>55</xdr:col>
      <xdr:colOff>88900</xdr:colOff>
      <xdr:row>38</xdr:row>
      <xdr:rowOff>141986</xdr:rowOff>
    </xdr:to>
    <xdr:cxnSp macro="">
      <xdr:nvCxnSpPr>
        <xdr:cNvPr id="283" name="直線コネクタ 282"/>
        <xdr:cNvCxnSpPr/>
      </xdr:nvCxnSpPr>
      <xdr:spPr>
        <a:xfrm>
          <a:off x="10388600" y="665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91711</xdr:rowOff>
    </xdr:from>
    <xdr:ext cx="469744" cy="259045"/>
    <xdr:sp macro="" textlink="">
      <xdr:nvSpPr>
        <xdr:cNvPr id="284" name="労働費最大値テキスト"/>
        <xdr:cNvSpPr txBox="1"/>
      </xdr:nvSpPr>
      <xdr:spPr>
        <a:xfrm>
          <a:off x="10528300" y="523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145034</xdr:rowOff>
    </xdr:from>
    <xdr:to>
      <xdr:col>55</xdr:col>
      <xdr:colOff>88900</xdr:colOff>
      <xdr:row>31</xdr:row>
      <xdr:rowOff>145034</xdr:rowOff>
    </xdr:to>
    <xdr:cxnSp macro="">
      <xdr:nvCxnSpPr>
        <xdr:cNvPr id="285" name="直線コネクタ 284"/>
        <xdr:cNvCxnSpPr/>
      </xdr:nvCxnSpPr>
      <xdr:spPr>
        <a:xfrm>
          <a:off x="10388600" y="5459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73978</xdr:rowOff>
    </xdr:from>
    <xdr:to>
      <xdr:col>55</xdr:col>
      <xdr:colOff>0</xdr:colOff>
      <xdr:row>37</xdr:row>
      <xdr:rowOff>108648</xdr:rowOff>
    </xdr:to>
    <xdr:cxnSp macro="">
      <xdr:nvCxnSpPr>
        <xdr:cNvPr id="286" name="直線コネクタ 285"/>
        <xdr:cNvCxnSpPr/>
      </xdr:nvCxnSpPr>
      <xdr:spPr>
        <a:xfrm>
          <a:off x="9639300" y="6417628"/>
          <a:ext cx="838200" cy="3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55325</xdr:rowOff>
    </xdr:from>
    <xdr:ext cx="469744" cy="259045"/>
    <xdr:sp macro="" textlink="">
      <xdr:nvSpPr>
        <xdr:cNvPr id="287" name="労働費平均値テキスト"/>
        <xdr:cNvSpPr txBox="1"/>
      </xdr:nvSpPr>
      <xdr:spPr>
        <a:xfrm>
          <a:off x="10528300" y="639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76898</xdr:rowOff>
    </xdr:from>
    <xdr:to>
      <xdr:col>55</xdr:col>
      <xdr:colOff>50800</xdr:colOff>
      <xdr:row>38</xdr:row>
      <xdr:rowOff>7048</xdr:rowOff>
    </xdr:to>
    <xdr:sp macro="" textlink="">
      <xdr:nvSpPr>
        <xdr:cNvPr id="288" name="フローチャート: 判断 287"/>
        <xdr:cNvSpPr/>
      </xdr:nvSpPr>
      <xdr:spPr>
        <a:xfrm>
          <a:off x="10426700" y="642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73978</xdr:rowOff>
    </xdr:from>
    <xdr:to>
      <xdr:col>50</xdr:col>
      <xdr:colOff>114300</xdr:colOff>
      <xdr:row>37</xdr:row>
      <xdr:rowOff>112649</xdr:rowOff>
    </xdr:to>
    <xdr:cxnSp macro="">
      <xdr:nvCxnSpPr>
        <xdr:cNvPr id="289" name="直線コネクタ 288"/>
        <xdr:cNvCxnSpPr/>
      </xdr:nvCxnSpPr>
      <xdr:spPr>
        <a:xfrm flipV="1">
          <a:off x="8750300" y="6417628"/>
          <a:ext cx="889000" cy="3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56896</xdr:rowOff>
    </xdr:from>
    <xdr:to>
      <xdr:col>50</xdr:col>
      <xdr:colOff>165100</xdr:colOff>
      <xdr:row>37</xdr:row>
      <xdr:rowOff>158496</xdr:rowOff>
    </xdr:to>
    <xdr:sp macro="" textlink="">
      <xdr:nvSpPr>
        <xdr:cNvPr id="290" name="フローチャート: 判断 289"/>
        <xdr:cNvSpPr/>
      </xdr:nvSpPr>
      <xdr:spPr>
        <a:xfrm>
          <a:off x="9588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149623</xdr:rowOff>
    </xdr:from>
    <xdr:ext cx="469744" cy="259045"/>
    <xdr:sp macro="" textlink="">
      <xdr:nvSpPr>
        <xdr:cNvPr id="291" name="テキスト ボックス 290"/>
        <xdr:cNvSpPr txBox="1"/>
      </xdr:nvSpPr>
      <xdr:spPr>
        <a:xfrm>
          <a:off x="9404428" y="649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109982</xdr:rowOff>
    </xdr:from>
    <xdr:to>
      <xdr:col>45</xdr:col>
      <xdr:colOff>177800</xdr:colOff>
      <xdr:row>37</xdr:row>
      <xdr:rowOff>112649</xdr:rowOff>
    </xdr:to>
    <xdr:cxnSp macro="">
      <xdr:nvCxnSpPr>
        <xdr:cNvPr id="292" name="直線コネクタ 291"/>
        <xdr:cNvCxnSpPr/>
      </xdr:nvCxnSpPr>
      <xdr:spPr>
        <a:xfrm>
          <a:off x="7861300" y="645363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54991</xdr:rowOff>
    </xdr:from>
    <xdr:to>
      <xdr:col>46</xdr:col>
      <xdr:colOff>38100</xdr:colOff>
      <xdr:row>37</xdr:row>
      <xdr:rowOff>156591</xdr:rowOff>
    </xdr:to>
    <xdr:sp macro="" textlink="">
      <xdr:nvSpPr>
        <xdr:cNvPr id="293" name="フローチャート: 判断 292"/>
        <xdr:cNvSpPr/>
      </xdr:nvSpPr>
      <xdr:spPr>
        <a:xfrm>
          <a:off x="8699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1668</xdr:rowOff>
    </xdr:from>
    <xdr:ext cx="469744" cy="259045"/>
    <xdr:sp macro="" textlink="">
      <xdr:nvSpPr>
        <xdr:cNvPr id="294" name="テキスト ボックス 293"/>
        <xdr:cNvSpPr txBox="1"/>
      </xdr:nvSpPr>
      <xdr:spPr>
        <a:xfrm>
          <a:off x="8515428" y="617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103315</xdr:rowOff>
    </xdr:from>
    <xdr:to>
      <xdr:col>41</xdr:col>
      <xdr:colOff>50800</xdr:colOff>
      <xdr:row>37</xdr:row>
      <xdr:rowOff>109982</xdr:rowOff>
    </xdr:to>
    <xdr:cxnSp macro="">
      <xdr:nvCxnSpPr>
        <xdr:cNvPr id="295" name="直線コネクタ 294"/>
        <xdr:cNvCxnSpPr/>
      </xdr:nvCxnSpPr>
      <xdr:spPr>
        <a:xfrm>
          <a:off x="6972300" y="6446965"/>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60325</xdr:rowOff>
    </xdr:from>
    <xdr:to>
      <xdr:col>41</xdr:col>
      <xdr:colOff>101600</xdr:colOff>
      <xdr:row>37</xdr:row>
      <xdr:rowOff>161925</xdr:rowOff>
    </xdr:to>
    <xdr:sp macro="" textlink="">
      <xdr:nvSpPr>
        <xdr:cNvPr id="296" name="フローチャート: 判断 295"/>
        <xdr:cNvSpPr/>
      </xdr:nvSpPr>
      <xdr:spPr>
        <a:xfrm>
          <a:off x="7810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153052</xdr:rowOff>
    </xdr:from>
    <xdr:ext cx="469744" cy="259045"/>
    <xdr:sp macro="" textlink="">
      <xdr:nvSpPr>
        <xdr:cNvPr id="297" name="テキスト ボックス 296"/>
        <xdr:cNvSpPr txBox="1"/>
      </xdr:nvSpPr>
      <xdr:spPr>
        <a:xfrm>
          <a:off x="7626428"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44895</xdr:rowOff>
    </xdr:from>
    <xdr:to>
      <xdr:col>36</xdr:col>
      <xdr:colOff>165100</xdr:colOff>
      <xdr:row>37</xdr:row>
      <xdr:rowOff>146495</xdr:rowOff>
    </xdr:to>
    <xdr:sp macro="" textlink="">
      <xdr:nvSpPr>
        <xdr:cNvPr id="298" name="フローチャート: 判断 297"/>
        <xdr:cNvSpPr/>
      </xdr:nvSpPr>
      <xdr:spPr>
        <a:xfrm>
          <a:off x="6921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163022</xdr:rowOff>
    </xdr:from>
    <xdr:ext cx="469744" cy="259045"/>
    <xdr:sp macro="" textlink="">
      <xdr:nvSpPr>
        <xdr:cNvPr id="299" name="テキスト ボックス 298"/>
        <xdr:cNvSpPr txBox="1"/>
      </xdr:nvSpPr>
      <xdr:spPr>
        <a:xfrm>
          <a:off x="6737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57848</xdr:rowOff>
    </xdr:from>
    <xdr:to>
      <xdr:col>55</xdr:col>
      <xdr:colOff>50800</xdr:colOff>
      <xdr:row>37</xdr:row>
      <xdr:rowOff>159448</xdr:rowOff>
    </xdr:to>
    <xdr:sp macro="" textlink="">
      <xdr:nvSpPr>
        <xdr:cNvPr id="305" name="楕円 304"/>
        <xdr:cNvSpPr/>
      </xdr:nvSpPr>
      <xdr:spPr>
        <a:xfrm>
          <a:off x="10426700" y="64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80725</xdr:rowOff>
    </xdr:from>
    <xdr:ext cx="469744" cy="259045"/>
    <xdr:sp macro="" textlink="">
      <xdr:nvSpPr>
        <xdr:cNvPr id="306" name="労働費該当値テキスト"/>
        <xdr:cNvSpPr txBox="1"/>
      </xdr:nvSpPr>
      <xdr:spPr>
        <a:xfrm>
          <a:off x="10528300" y="625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23178</xdr:rowOff>
    </xdr:from>
    <xdr:to>
      <xdr:col>50</xdr:col>
      <xdr:colOff>165100</xdr:colOff>
      <xdr:row>37</xdr:row>
      <xdr:rowOff>124778</xdr:rowOff>
    </xdr:to>
    <xdr:sp macro="" textlink="">
      <xdr:nvSpPr>
        <xdr:cNvPr id="307" name="楕円 306"/>
        <xdr:cNvSpPr/>
      </xdr:nvSpPr>
      <xdr:spPr>
        <a:xfrm>
          <a:off x="9588500" y="6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141305</xdr:rowOff>
    </xdr:from>
    <xdr:ext cx="469744" cy="259045"/>
    <xdr:sp macro="" textlink="">
      <xdr:nvSpPr>
        <xdr:cNvPr id="308" name="テキスト ボックス 307"/>
        <xdr:cNvSpPr txBox="1"/>
      </xdr:nvSpPr>
      <xdr:spPr>
        <a:xfrm>
          <a:off x="9404428" y="6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61849</xdr:rowOff>
    </xdr:from>
    <xdr:to>
      <xdr:col>46</xdr:col>
      <xdr:colOff>38100</xdr:colOff>
      <xdr:row>37</xdr:row>
      <xdr:rowOff>163449</xdr:rowOff>
    </xdr:to>
    <xdr:sp macro="" textlink="">
      <xdr:nvSpPr>
        <xdr:cNvPr id="309" name="楕円 308"/>
        <xdr:cNvSpPr/>
      </xdr:nvSpPr>
      <xdr:spPr>
        <a:xfrm>
          <a:off x="8699500" y="640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154576</xdr:rowOff>
    </xdr:from>
    <xdr:ext cx="469744" cy="259045"/>
    <xdr:sp macro="" textlink="">
      <xdr:nvSpPr>
        <xdr:cNvPr id="310" name="テキスト ボックス 309"/>
        <xdr:cNvSpPr txBox="1"/>
      </xdr:nvSpPr>
      <xdr:spPr>
        <a:xfrm>
          <a:off x="8515428" y="649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59182</xdr:rowOff>
    </xdr:from>
    <xdr:to>
      <xdr:col>41</xdr:col>
      <xdr:colOff>101600</xdr:colOff>
      <xdr:row>37</xdr:row>
      <xdr:rowOff>160782</xdr:rowOff>
    </xdr:to>
    <xdr:sp macro="" textlink="">
      <xdr:nvSpPr>
        <xdr:cNvPr id="311" name="楕円 310"/>
        <xdr:cNvSpPr/>
      </xdr:nvSpPr>
      <xdr:spPr>
        <a:xfrm>
          <a:off x="7810500" y="6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5859</xdr:rowOff>
    </xdr:from>
    <xdr:ext cx="469744" cy="259045"/>
    <xdr:sp macro="" textlink="">
      <xdr:nvSpPr>
        <xdr:cNvPr id="312" name="テキスト ボックス 311"/>
        <xdr:cNvSpPr txBox="1"/>
      </xdr:nvSpPr>
      <xdr:spPr>
        <a:xfrm>
          <a:off x="7626428" y="617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52515</xdr:rowOff>
    </xdr:from>
    <xdr:to>
      <xdr:col>36</xdr:col>
      <xdr:colOff>165100</xdr:colOff>
      <xdr:row>37</xdr:row>
      <xdr:rowOff>154115</xdr:rowOff>
    </xdr:to>
    <xdr:sp macro="" textlink="">
      <xdr:nvSpPr>
        <xdr:cNvPr id="313" name="楕円 312"/>
        <xdr:cNvSpPr/>
      </xdr:nvSpPr>
      <xdr:spPr>
        <a:xfrm>
          <a:off x="6921500" y="639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145242</xdr:rowOff>
    </xdr:from>
    <xdr:ext cx="469744" cy="259045"/>
    <xdr:sp macro="" textlink="">
      <xdr:nvSpPr>
        <xdr:cNvPr id="314" name="テキスト ボックス 313"/>
        <xdr:cNvSpPr txBox="1"/>
      </xdr:nvSpPr>
      <xdr:spPr>
        <a:xfrm>
          <a:off x="6737428" y="648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0" name="テキスト ボックス 32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2" name="テキスト ボックス 33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12507</xdr:rowOff>
    </xdr:from>
    <xdr:to>
      <xdr:col>54</xdr:col>
      <xdr:colOff>189865</xdr:colOff>
      <xdr:row>58</xdr:row>
      <xdr:rowOff>38064</xdr:rowOff>
    </xdr:to>
    <xdr:cxnSp macro="">
      <xdr:nvCxnSpPr>
        <xdr:cNvPr id="336" name="直線コネクタ 335"/>
        <xdr:cNvCxnSpPr/>
      </xdr:nvCxnSpPr>
      <xdr:spPr>
        <a:xfrm flipV="1">
          <a:off x="10475595" y="8927907"/>
          <a:ext cx="1270" cy="105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41891</xdr:rowOff>
    </xdr:from>
    <xdr:ext cx="469744" cy="259045"/>
    <xdr:sp macro="" textlink="">
      <xdr:nvSpPr>
        <xdr:cNvPr id="337" name="農林水産業費最小値テキスト"/>
        <xdr:cNvSpPr txBox="1"/>
      </xdr:nvSpPr>
      <xdr:spPr>
        <a:xfrm>
          <a:off x="10528300" y="998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38064</xdr:rowOff>
    </xdr:from>
    <xdr:to>
      <xdr:col>55</xdr:col>
      <xdr:colOff>88900</xdr:colOff>
      <xdr:row>58</xdr:row>
      <xdr:rowOff>38064</xdr:rowOff>
    </xdr:to>
    <xdr:cxnSp macro="">
      <xdr:nvCxnSpPr>
        <xdr:cNvPr id="338" name="直線コネクタ 337"/>
        <xdr:cNvCxnSpPr/>
      </xdr:nvCxnSpPr>
      <xdr:spPr>
        <a:xfrm>
          <a:off x="10388600" y="998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130634</xdr:rowOff>
    </xdr:from>
    <xdr:ext cx="534377" cy="259045"/>
    <xdr:sp macro="" textlink="">
      <xdr:nvSpPr>
        <xdr:cNvPr id="339" name="農林水産業費最大値テキスト"/>
        <xdr:cNvSpPr txBox="1"/>
      </xdr:nvSpPr>
      <xdr:spPr>
        <a:xfrm>
          <a:off x="10528300" y="870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12507</xdr:rowOff>
    </xdr:from>
    <xdr:to>
      <xdr:col>55</xdr:col>
      <xdr:colOff>88900</xdr:colOff>
      <xdr:row>52</xdr:row>
      <xdr:rowOff>12507</xdr:rowOff>
    </xdr:to>
    <xdr:cxnSp macro="">
      <xdr:nvCxnSpPr>
        <xdr:cNvPr id="340" name="直線コネクタ 339"/>
        <xdr:cNvCxnSpPr/>
      </xdr:nvCxnSpPr>
      <xdr:spPr>
        <a:xfrm>
          <a:off x="10388600" y="892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14564</xdr:rowOff>
    </xdr:from>
    <xdr:to>
      <xdr:col>55</xdr:col>
      <xdr:colOff>0</xdr:colOff>
      <xdr:row>56</xdr:row>
      <xdr:rowOff>84196</xdr:rowOff>
    </xdr:to>
    <xdr:cxnSp macro="">
      <xdr:nvCxnSpPr>
        <xdr:cNvPr id="341" name="直線コネクタ 340"/>
        <xdr:cNvCxnSpPr/>
      </xdr:nvCxnSpPr>
      <xdr:spPr>
        <a:xfrm flipV="1">
          <a:off x="9639300" y="9615764"/>
          <a:ext cx="838200" cy="6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131929</xdr:rowOff>
    </xdr:from>
    <xdr:ext cx="469744" cy="259045"/>
    <xdr:sp macro="" textlink="">
      <xdr:nvSpPr>
        <xdr:cNvPr id="342" name="農林水産業費平均値テキスト"/>
        <xdr:cNvSpPr txBox="1"/>
      </xdr:nvSpPr>
      <xdr:spPr>
        <a:xfrm>
          <a:off x="10528300" y="9561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153502</xdr:rowOff>
    </xdr:from>
    <xdr:to>
      <xdr:col>55</xdr:col>
      <xdr:colOff>50800</xdr:colOff>
      <xdr:row>56</xdr:row>
      <xdr:rowOff>83652</xdr:rowOff>
    </xdr:to>
    <xdr:sp macro="" textlink="">
      <xdr:nvSpPr>
        <xdr:cNvPr id="343" name="フローチャート: 判断 342"/>
        <xdr:cNvSpPr/>
      </xdr:nvSpPr>
      <xdr:spPr>
        <a:xfrm>
          <a:off x="10426700" y="9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84196</xdr:rowOff>
    </xdr:from>
    <xdr:to>
      <xdr:col>50</xdr:col>
      <xdr:colOff>114300</xdr:colOff>
      <xdr:row>56</xdr:row>
      <xdr:rowOff>115651</xdr:rowOff>
    </xdr:to>
    <xdr:cxnSp macro="">
      <xdr:nvCxnSpPr>
        <xdr:cNvPr id="344" name="直線コネクタ 343"/>
        <xdr:cNvCxnSpPr/>
      </xdr:nvCxnSpPr>
      <xdr:spPr>
        <a:xfrm flipV="1">
          <a:off x="8750300" y="9685396"/>
          <a:ext cx="8890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156749</xdr:rowOff>
    </xdr:from>
    <xdr:to>
      <xdr:col>50</xdr:col>
      <xdr:colOff>165100</xdr:colOff>
      <xdr:row>56</xdr:row>
      <xdr:rowOff>86899</xdr:rowOff>
    </xdr:to>
    <xdr:sp macro="" textlink="">
      <xdr:nvSpPr>
        <xdr:cNvPr id="345" name="フローチャート: 判断 344"/>
        <xdr:cNvSpPr/>
      </xdr:nvSpPr>
      <xdr:spPr>
        <a:xfrm>
          <a:off x="95885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103426</xdr:rowOff>
    </xdr:from>
    <xdr:ext cx="469744" cy="259045"/>
    <xdr:sp macro="" textlink="">
      <xdr:nvSpPr>
        <xdr:cNvPr id="346" name="テキスト ボックス 345"/>
        <xdr:cNvSpPr txBox="1"/>
      </xdr:nvSpPr>
      <xdr:spPr>
        <a:xfrm>
          <a:off x="9404428" y="936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115651</xdr:rowOff>
    </xdr:from>
    <xdr:to>
      <xdr:col>45</xdr:col>
      <xdr:colOff>177800</xdr:colOff>
      <xdr:row>56</xdr:row>
      <xdr:rowOff>117526</xdr:rowOff>
    </xdr:to>
    <xdr:cxnSp macro="">
      <xdr:nvCxnSpPr>
        <xdr:cNvPr id="347" name="直線コネクタ 346"/>
        <xdr:cNvCxnSpPr/>
      </xdr:nvCxnSpPr>
      <xdr:spPr>
        <a:xfrm flipV="1">
          <a:off x="7861300" y="9716851"/>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32985</xdr:rowOff>
    </xdr:from>
    <xdr:to>
      <xdr:col>46</xdr:col>
      <xdr:colOff>38100</xdr:colOff>
      <xdr:row>56</xdr:row>
      <xdr:rowOff>134585</xdr:rowOff>
    </xdr:to>
    <xdr:sp macro="" textlink="">
      <xdr:nvSpPr>
        <xdr:cNvPr id="348" name="フローチャート: 判断 347"/>
        <xdr:cNvSpPr/>
      </xdr:nvSpPr>
      <xdr:spPr>
        <a:xfrm>
          <a:off x="8699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151112</xdr:rowOff>
    </xdr:from>
    <xdr:ext cx="469744" cy="259045"/>
    <xdr:sp macro="" textlink="">
      <xdr:nvSpPr>
        <xdr:cNvPr id="349" name="テキスト ボックス 348"/>
        <xdr:cNvSpPr txBox="1"/>
      </xdr:nvSpPr>
      <xdr:spPr>
        <a:xfrm>
          <a:off x="8515428" y="940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117526</xdr:rowOff>
    </xdr:from>
    <xdr:to>
      <xdr:col>41</xdr:col>
      <xdr:colOff>50800</xdr:colOff>
      <xdr:row>56</xdr:row>
      <xdr:rowOff>118623</xdr:rowOff>
    </xdr:to>
    <xdr:cxnSp macro="">
      <xdr:nvCxnSpPr>
        <xdr:cNvPr id="350" name="直線コネクタ 349"/>
        <xdr:cNvCxnSpPr/>
      </xdr:nvCxnSpPr>
      <xdr:spPr>
        <a:xfrm flipV="1">
          <a:off x="6972300" y="9718726"/>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37054</xdr:rowOff>
    </xdr:from>
    <xdr:to>
      <xdr:col>41</xdr:col>
      <xdr:colOff>101600</xdr:colOff>
      <xdr:row>56</xdr:row>
      <xdr:rowOff>138654</xdr:rowOff>
    </xdr:to>
    <xdr:sp macro="" textlink="">
      <xdr:nvSpPr>
        <xdr:cNvPr id="351" name="フローチャート: 判断 350"/>
        <xdr:cNvSpPr/>
      </xdr:nvSpPr>
      <xdr:spPr>
        <a:xfrm>
          <a:off x="7810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155181</xdr:rowOff>
    </xdr:from>
    <xdr:ext cx="469744" cy="259045"/>
    <xdr:sp macro="" textlink="">
      <xdr:nvSpPr>
        <xdr:cNvPr id="352" name="テキスト ボックス 351"/>
        <xdr:cNvSpPr txBox="1"/>
      </xdr:nvSpPr>
      <xdr:spPr>
        <a:xfrm>
          <a:off x="7626428" y="941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36505</xdr:rowOff>
    </xdr:from>
    <xdr:to>
      <xdr:col>36</xdr:col>
      <xdr:colOff>165100</xdr:colOff>
      <xdr:row>56</xdr:row>
      <xdr:rowOff>138105</xdr:rowOff>
    </xdr:to>
    <xdr:sp macro="" textlink="">
      <xdr:nvSpPr>
        <xdr:cNvPr id="353" name="フローチャート: 判断 352"/>
        <xdr:cNvSpPr/>
      </xdr:nvSpPr>
      <xdr:spPr>
        <a:xfrm>
          <a:off x="6921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154632</xdr:rowOff>
    </xdr:from>
    <xdr:ext cx="469744" cy="259045"/>
    <xdr:sp macro="" textlink="">
      <xdr:nvSpPr>
        <xdr:cNvPr id="354" name="テキスト ボックス 353"/>
        <xdr:cNvSpPr txBox="1"/>
      </xdr:nvSpPr>
      <xdr:spPr>
        <a:xfrm>
          <a:off x="6737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135214</xdr:rowOff>
    </xdr:from>
    <xdr:to>
      <xdr:col>55</xdr:col>
      <xdr:colOff>50800</xdr:colOff>
      <xdr:row>56</xdr:row>
      <xdr:rowOff>65364</xdr:rowOff>
    </xdr:to>
    <xdr:sp macro="" textlink="">
      <xdr:nvSpPr>
        <xdr:cNvPr id="360" name="楕円 359"/>
        <xdr:cNvSpPr/>
      </xdr:nvSpPr>
      <xdr:spPr>
        <a:xfrm>
          <a:off x="10426700" y="956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158091</xdr:rowOff>
    </xdr:from>
    <xdr:ext cx="534377" cy="259045"/>
    <xdr:sp macro="" textlink="">
      <xdr:nvSpPr>
        <xdr:cNvPr id="361" name="農林水産業費該当値テキスト"/>
        <xdr:cNvSpPr txBox="1"/>
      </xdr:nvSpPr>
      <xdr:spPr>
        <a:xfrm>
          <a:off x="10528300" y="941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33396</xdr:rowOff>
    </xdr:from>
    <xdr:to>
      <xdr:col>50</xdr:col>
      <xdr:colOff>165100</xdr:colOff>
      <xdr:row>56</xdr:row>
      <xdr:rowOff>134996</xdr:rowOff>
    </xdr:to>
    <xdr:sp macro="" textlink="">
      <xdr:nvSpPr>
        <xdr:cNvPr id="362" name="楕円 361"/>
        <xdr:cNvSpPr/>
      </xdr:nvSpPr>
      <xdr:spPr>
        <a:xfrm>
          <a:off x="9588500" y="96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126123</xdr:rowOff>
    </xdr:from>
    <xdr:ext cx="469744" cy="259045"/>
    <xdr:sp macro="" textlink="">
      <xdr:nvSpPr>
        <xdr:cNvPr id="363" name="テキスト ボックス 362"/>
        <xdr:cNvSpPr txBox="1"/>
      </xdr:nvSpPr>
      <xdr:spPr>
        <a:xfrm>
          <a:off x="9404428" y="972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64851</xdr:rowOff>
    </xdr:from>
    <xdr:to>
      <xdr:col>46</xdr:col>
      <xdr:colOff>38100</xdr:colOff>
      <xdr:row>56</xdr:row>
      <xdr:rowOff>166451</xdr:rowOff>
    </xdr:to>
    <xdr:sp macro="" textlink="">
      <xdr:nvSpPr>
        <xdr:cNvPr id="364" name="楕円 363"/>
        <xdr:cNvSpPr/>
      </xdr:nvSpPr>
      <xdr:spPr>
        <a:xfrm>
          <a:off x="8699500" y="966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157578</xdr:rowOff>
    </xdr:from>
    <xdr:ext cx="469744" cy="259045"/>
    <xdr:sp macro="" textlink="">
      <xdr:nvSpPr>
        <xdr:cNvPr id="365" name="テキスト ボックス 364"/>
        <xdr:cNvSpPr txBox="1"/>
      </xdr:nvSpPr>
      <xdr:spPr>
        <a:xfrm>
          <a:off x="8515428" y="975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66726</xdr:rowOff>
    </xdr:from>
    <xdr:to>
      <xdr:col>41</xdr:col>
      <xdr:colOff>101600</xdr:colOff>
      <xdr:row>56</xdr:row>
      <xdr:rowOff>168326</xdr:rowOff>
    </xdr:to>
    <xdr:sp macro="" textlink="">
      <xdr:nvSpPr>
        <xdr:cNvPr id="366" name="楕円 365"/>
        <xdr:cNvSpPr/>
      </xdr:nvSpPr>
      <xdr:spPr>
        <a:xfrm>
          <a:off x="7810500" y="966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159453</xdr:rowOff>
    </xdr:from>
    <xdr:ext cx="469744" cy="259045"/>
    <xdr:sp macro="" textlink="">
      <xdr:nvSpPr>
        <xdr:cNvPr id="367" name="テキスト ボックス 366"/>
        <xdr:cNvSpPr txBox="1"/>
      </xdr:nvSpPr>
      <xdr:spPr>
        <a:xfrm>
          <a:off x="7626428" y="976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67823</xdr:rowOff>
    </xdr:from>
    <xdr:to>
      <xdr:col>36</xdr:col>
      <xdr:colOff>165100</xdr:colOff>
      <xdr:row>56</xdr:row>
      <xdr:rowOff>169423</xdr:rowOff>
    </xdr:to>
    <xdr:sp macro="" textlink="">
      <xdr:nvSpPr>
        <xdr:cNvPr id="368" name="楕円 367"/>
        <xdr:cNvSpPr/>
      </xdr:nvSpPr>
      <xdr:spPr>
        <a:xfrm>
          <a:off x="6921500" y="966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160550</xdr:rowOff>
    </xdr:from>
    <xdr:ext cx="469744" cy="259045"/>
    <xdr:sp macro="" textlink="">
      <xdr:nvSpPr>
        <xdr:cNvPr id="369" name="テキスト ボックス 368"/>
        <xdr:cNvSpPr txBox="1"/>
      </xdr:nvSpPr>
      <xdr:spPr>
        <a:xfrm>
          <a:off x="6737428" y="976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1" name="テキスト ボックス 39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51102</xdr:rowOff>
    </xdr:from>
    <xdr:to>
      <xdr:col>54</xdr:col>
      <xdr:colOff>189865</xdr:colOff>
      <xdr:row>78</xdr:row>
      <xdr:rowOff>97867</xdr:rowOff>
    </xdr:to>
    <xdr:cxnSp macro="">
      <xdr:nvCxnSpPr>
        <xdr:cNvPr id="395" name="直線コネクタ 394"/>
        <xdr:cNvCxnSpPr/>
      </xdr:nvCxnSpPr>
      <xdr:spPr>
        <a:xfrm flipV="1">
          <a:off x="10475595" y="12224052"/>
          <a:ext cx="1270" cy="124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6"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7" name="直線コネクタ 396"/>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169229</xdr:rowOff>
    </xdr:from>
    <xdr:ext cx="534377" cy="259045"/>
    <xdr:sp macro="" textlink="">
      <xdr:nvSpPr>
        <xdr:cNvPr id="398" name="商工費最大値テキスト"/>
        <xdr:cNvSpPr txBox="1"/>
      </xdr:nvSpPr>
      <xdr:spPr>
        <a:xfrm>
          <a:off x="10528300" y="119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51102</xdr:rowOff>
    </xdr:from>
    <xdr:to>
      <xdr:col>55</xdr:col>
      <xdr:colOff>88900</xdr:colOff>
      <xdr:row>71</xdr:row>
      <xdr:rowOff>51102</xdr:rowOff>
    </xdr:to>
    <xdr:cxnSp macro="">
      <xdr:nvCxnSpPr>
        <xdr:cNvPr id="399" name="直線コネクタ 398"/>
        <xdr:cNvCxnSpPr/>
      </xdr:nvCxnSpPr>
      <xdr:spPr>
        <a:xfrm>
          <a:off x="10388600" y="1222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70402</xdr:rowOff>
    </xdr:from>
    <xdr:to>
      <xdr:col>55</xdr:col>
      <xdr:colOff>0</xdr:colOff>
      <xdr:row>75</xdr:row>
      <xdr:rowOff>92282</xdr:rowOff>
    </xdr:to>
    <xdr:cxnSp macro="">
      <xdr:nvCxnSpPr>
        <xdr:cNvPr id="400" name="直線コネクタ 399"/>
        <xdr:cNvCxnSpPr/>
      </xdr:nvCxnSpPr>
      <xdr:spPr>
        <a:xfrm flipV="1">
          <a:off x="9639300" y="12929152"/>
          <a:ext cx="8382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113341</xdr:rowOff>
    </xdr:from>
    <xdr:ext cx="534377" cy="259045"/>
    <xdr:sp macro="" textlink="">
      <xdr:nvSpPr>
        <xdr:cNvPr id="401" name="商工費平均値テキスト"/>
        <xdr:cNvSpPr txBox="1"/>
      </xdr:nvSpPr>
      <xdr:spPr>
        <a:xfrm>
          <a:off x="10528300" y="12972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134914</xdr:rowOff>
    </xdr:from>
    <xdr:to>
      <xdr:col>55</xdr:col>
      <xdr:colOff>50800</xdr:colOff>
      <xdr:row>76</xdr:row>
      <xdr:rowOff>65064</xdr:rowOff>
    </xdr:to>
    <xdr:sp macro="" textlink="">
      <xdr:nvSpPr>
        <xdr:cNvPr id="402" name="フローチャート: 判断 401"/>
        <xdr:cNvSpPr/>
      </xdr:nvSpPr>
      <xdr:spPr>
        <a:xfrm>
          <a:off x="10426700" y="1299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92282</xdr:rowOff>
    </xdr:from>
    <xdr:to>
      <xdr:col>50</xdr:col>
      <xdr:colOff>114300</xdr:colOff>
      <xdr:row>75</xdr:row>
      <xdr:rowOff>109558</xdr:rowOff>
    </xdr:to>
    <xdr:cxnSp macro="">
      <xdr:nvCxnSpPr>
        <xdr:cNvPr id="403" name="直線コネクタ 402"/>
        <xdr:cNvCxnSpPr/>
      </xdr:nvCxnSpPr>
      <xdr:spPr>
        <a:xfrm flipV="1">
          <a:off x="8750300" y="12951032"/>
          <a:ext cx="889000" cy="1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117508</xdr:rowOff>
    </xdr:from>
    <xdr:to>
      <xdr:col>50</xdr:col>
      <xdr:colOff>165100</xdr:colOff>
      <xdr:row>76</xdr:row>
      <xdr:rowOff>47658</xdr:rowOff>
    </xdr:to>
    <xdr:sp macro="" textlink="">
      <xdr:nvSpPr>
        <xdr:cNvPr id="404" name="フローチャート: 判断 403"/>
        <xdr:cNvSpPr/>
      </xdr:nvSpPr>
      <xdr:spPr>
        <a:xfrm>
          <a:off x="9588500" y="1297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38785</xdr:rowOff>
    </xdr:from>
    <xdr:ext cx="534377" cy="259045"/>
    <xdr:sp macro="" textlink="">
      <xdr:nvSpPr>
        <xdr:cNvPr id="405" name="テキスト ボックス 404"/>
        <xdr:cNvSpPr txBox="1"/>
      </xdr:nvSpPr>
      <xdr:spPr>
        <a:xfrm>
          <a:off x="9372111" y="1306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109558</xdr:rowOff>
    </xdr:from>
    <xdr:to>
      <xdr:col>45</xdr:col>
      <xdr:colOff>177800</xdr:colOff>
      <xdr:row>77</xdr:row>
      <xdr:rowOff>71969</xdr:rowOff>
    </xdr:to>
    <xdr:cxnSp macro="">
      <xdr:nvCxnSpPr>
        <xdr:cNvPr id="406" name="直線コネクタ 405"/>
        <xdr:cNvCxnSpPr/>
      </xdr:nvCxnSpPr>
      <xdr:spPr>
        <a:xfrm flipV="1">
          <a:off x="7861300" y="12968308"/>
          <a:ext cx="889000" cy="30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116855</xdr:rowOff>
    </xdr:from>
    <xdr:to>
      <xdr:col>46</xdr:col>
      <xdr:colOff>38100</xdr:colOff>
      <xdr:row>76</xdr:row>
      <xdr:rowOff>47005</xdr:rowOff>
    </xdr:to>
    <xdr:sp macro="" textlink="">
      <xdr:nvSpPr>
        <xdr:cNvPr id="407" name="フローチャート: 判断 406"/>
        <xdr:cNvSpPr/>
      </xdr:nvSpPr>
      <xdr:spPr>
        <a:xfrm>
          <a:off x="8699500" y="129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38132</xdr:rowOff>
    </xdr:from>
    <xdr:ext cx="534377" cy="259045"/>
    <xdr:sp macro="" textlink="">
      <xdr:nvSpPr>
        <xdr:cNvPr id="408" name="テキスト ボックス 407"/>
        <xdr:cNvSpPr txBox="1"/>
      </xdr:nvSpPr>
      <xdr:spPr>
        <a:xfrm>
          <a:off x="8483111" y="1306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137316</xdr:rowOff>
    </xdr:from>
    <xdr:to>
      <xdr:col>41</xdr:col>
      <xdr:colOff>50800</xdr:colOff>
      <xdr:row>77</xdr:row>
      <xdr:rowOff>71969</xdr:rowOff>
    </xdr:to>
    <xdr:cxnSp macro="">
      <xdr:nvCxnSpPr>
        <xdr:cNvPr id="409" name="直線コネクタ 408"/>
        <xdr:cNvCxnSpPr/>
      </xdr:nvCxnSpPr>
      <xdr:spPr>
        <a:xfrm>
          <a:off x="6972300" y="13167516"/>
          <a:ext cx="889000" cy="10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105882</xdr:rowOff>
    </xdr:from>
    <xdr:to>
      <xdr:col>41</xdr:col>
      <xdr:colOff>101600</xdr:colOff>
      <xdr:row>77</xdr:row>
      <xdr:rowOff>36032</xdr:rowOff>
    </xdr:to>
    <xdr:sp macro="" textlink="">
      <xdr:nvSpPr>
        <xdr:cNvPr id="410" name="フローチャート: 判断 409"/>
        <xdr:cNvSpPr/>
      </xdr:nvSpPr>
      <xdr:spPr>
        <a:xfrm>
          <a:off x="7810500" y="131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52559</xdr:rowOff>
    </xdr:from>
    <xdr:ext cx="534377" cy="259045"/>
    <xdr:sp macro="" textlink="">
      <xdr:nvSpPr>
        <xdr:cNvPr id="411" name="テキスト ボックス 410"/>
        <xdr:cNvSpPr txBox="1"/>
      </xdr:nvSpPr>
      <xdr:spPr>
        <a:xfrm>
          <a:off x="7594111" y="129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128513</xdr:rowOff>
    </xdr:from>
    <xdr:to>
      <xdr:col>36</xdr:col>
      <xdr:colOff>165100</xdr:colOff>
      <xdr:row>77</xdr:row>
      <xdr:rowOff>58663</xdr:rowOff>
    </xdr:to>
    <xdr:sp macro="" textlink="">
      <xdr:nvSpPr>
        <xdr:cNvPr id="412" name="フローチャート: 判断 411"/>
        <xdr:cNvSpPr/>
      </xdr:nvSpPr>
      <xdr:spPr>
        <a:xfrm>
          <a:off x="6921500" y="13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49790</xdr:rowOff>
    </xdr:from>
    <xdr:ext cx="534377" cy="259045"/>
    <xdr:sp macro="" textlink="">
      <xdr:nvSpPr>
        <xdr:cNvPr id="413" name="テキスト ボックス 412"/>
        <xdr:cNvSpPr txBox="1"/>
      </xdr:nvSpPr>
      <xdr:spPr>
        <a:xfrm>
          <a:off x="6705111" y="1325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19602</xdr:rowOff>
    </xdr:from>
    <xdr:to>
      <xdr:col>55</xdr:col>
      <xdr:colOff>50800</xdr:colOff>
      <xdr:row>75</xdr:row>
      <xdr:rowOff>121202</xdr:rowOff>
    </xdr:to>
    <xdr:sp macro="" textlink="">
      <xdr:nvSpPr>
        <xdr:cNvPr id="419" name="楕円 418"/>
        <xdr:cNvSpPr/>
      </xdr:nvSpPr>
      <xdr:spPr>
        <a:xfrm>
          <a:off x="10426700" y="128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42479</xdr:rowOff>
    </xdr:from>
    <xdr:ext cx="534377" cy="259045"/>
    <xdr:sp macro="" textlink="">
      <xdr:nvSpPr>
        <xdr:cNvPr id="420" name="商工費該当値テキスト"/>
        <xdr:cNvSpPr txBox="1"/>
      </xdr:nvSpPr>
      <xdr:spPr>
        <a:xfrm>
          <a:off x="10528300" y="1272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41482</xdr:rowOff>
    </xdr:from>
    <xdr:to>
      <xdr:col>50</xdr:col>
      <xdr:colOff>165100</xdr:colOff>
      <xdr:row>75</xdr:row>
      <xdr:rowOff>143082</xdr:rowOff>
    </xdr:to>
    <xdr:sp macro="" textlink="">
      <xdr:nvSpPr>
        <xdr:cNvPr id="421" name="楕円 420"/>
        <xdr:cNvSpPr/>
      </xdr:nvSpPr>
      <xdr:spPr>
        <a:xfrm>
          <a:off x="9588500" y="1290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159609</xdr:rowOff>
    </xdr:from>
    <xdr:ext cx="534377" cy="259045"/>
    <xdr:sp macro="" textlink="">
      <xdr:nvSpPr>
        <xdr:cNvPr id="422" name="テキスト ボックス 421"/>
        <xdr:cNvSpPr txBox="1"/>
      </xdr:nvSpPr>
      <xdr:spPr>
        <a:xfrm>
          <a:off x="9372111" y="1267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58758</xdr:rowOff>
    </xdr:from>
    <xdr:to>
      <xdr:col>46</xdr:col>
      <xdr:colOff>38100</xdr:colOff>
      <xdr:row>75</xdr:row>
      <xdr:rowOff>160358</xdr:rowOff>
    </xdr:to>
    <xdr:sp macro="" textlink="">
      <xdr:nvSpPr>
        <xdr:cNvPr id="423" name="楕円 422"/>
        <xdr:cNvSpPr/>
      </xdr:nvSpPr>
      <xdr:spPr>
        <a:xfrm>
          <a:off x="8699500" y="1291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5435</xdr:rowOff>
    </xdr:from>
    <xdr:ext cx="534377" cy="259045"/>
    <xdr:sp macro="" textlink="">
      <xdr:nvSpPr>
        <xdr:cNvPr id="424" name="テキスト ボックス 423"/>
        <xdr:cNvSpPr txBox="1"/>
      </xdr:nvSpPr>
      <xdr:spPr>
        <a:xfrm>
          <a:off x="8483111" y="126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21169</xdr:rowOff>
    </xdr:from>
    <xdr:to>
      <xdr:col>41</xdr:col>
      <xdr:colOff>101600</xdr:colOff>
      <xdr:row>77</xdr:row>
      <xdr:rowOff>122769</xdr:rowOff>
    </xdr:to>
    <xdr:sp macro="" textlink="">
      <xdr:nvSpPr>
        <xdr:cNvPr id="425" name="楕円 424"/>
        <xdr:cNvSpPr/>
      </xdr:nvSpPr>
      <xdr:spPr>
        <a:xfrm>
          <a:off x="7810500" y="1322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113896</xdr:rowOff>
    </xdr:from>
    <xdr:ext cx="534377" cy="259045"/>
    <xdr:sp macro="" textlink="">
      <xdr:nvSpPr>
        <xdr:cNvPr id="426" name="テキスト ボックス 425"/>
        <xdr:cNvSpPr txBox="1"/>
      </xdr:nvSpPr>
      <xdr:spPr>
        <a:xfrm>
          <a:off x="7594111" y="1331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86516</xdr:rowOff>
    </xdr:from>
    <xdr:to>
      <xdr:col>36</xdr:col>
      <xdr:colOff>165100</xdr:colOff>
      <xdr:row>77</xdr:row>
      <xdr:rowOff>16666</xdr:rowOff>
    </xdr:to>
    <xdr:sp macro="" textlink="">
      <xdr:nvSpPr>
        <xdr:cNvPr id="427" name="楕円 426"/>
        <xdr:cNvSpPr/>
      </xdr:nvSpPr>
      <xdr:spPr>
        <a:xfrm>
          <a:off x="6921500" y="1311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33193</xdr:rowOff>
    </xdr:from>
    <xdr:ext cx="534377" cy="259045"/>
    <xdr:sp macro="" textlink="">
      <xdr:nvSpPr>
        <xdr:cNvPr id="428" name="テキスト ボックス 427"/>
        <xdr:cNvSpPr txBox="1"/>
      </xdr:nvSpPr>
      <xdr:spPr>
        <a:xfrm>
          <a:off x="6705111" y="1289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9" name="テキスト ボックス 43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1" name="テキスト ボックス 44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18907</xdr:rowOff>
    </xdr:from>
    <xdr:to>
      <xdr:col>54</xdr:col>
      <xdr:colOff>189865</xdr:colOff>
      <xdr:row>99</xdr:row>
      <xdr:rowOff>35458</xdr:rowOff>
    </xdr:to>
    <xdr:cxnSp macro="">
      <xdr:nvCxnSpPr>
        <xdr:cNvPr id="451" name="直線コネクタ 450"/>
        <xdr:cNvCxnSpPr/>
      </xdr:nvCxnSpPr>
      <xdr:spPr>
        <a:xfrm flipV="1">
          <a:off x="10475595" y="15449407"/>
          <a:ext cx="1270" cy="1559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39285</xdr:rowOff>
    </xdr:from>
    <xdr:ext cx="534377" cy="259045"/>
    <xdr:sp macro="" textlink="">
      <xdr:nvSpPr>
        <xdr:cNvPr id="452" name="土木費最小値テキスト"/>
        <xdr:cNvSpPr txBox="1"/>
      </xdr:nvSpPr>
      <xdr:spPr>
        <a:xfrm>
          <a:off x="10528300" y="1701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35458</xdr:rowOff>
    </xdr:from>
    <xdr:to>
      <xdr:col>55</xdr:col>
      <xdr:colOff>88900</xdr:colOff>
      <xdr:row>99</xdr:row>
      <xdr:rowOff>35458</xdr:rowOff>
    </xdr:to>
    <xdr:cxnSp macro="">
      <xdr:nvCxnSpPr>
        <xdr:cNvPr id="453" name="直線コネクタ 452"/>
        <xdr:cNvCxnSpPr/>
      </xdr:nvCxnSpPr>
      <xdr:spPr>
        <a:xfrm>
          <a:off x="10388600" y="1700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137034</xdr:rowOff>
    </xdr:from>
    <xdr:ext cx="534377" cy="259045"/>
    <xdr:sp macro="" textlink="">
      <xdr:nvSpPr>
        <xdr:cNvPr id="454" name="土木費最大値テキスト"/>
        <xdr:cNvSpPr txBox="1"/>
      </xdr:nvSpPr>
      <xdr:spPr>
        <a:xfrm>
          <a:off x="10528300" y="1522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18907</xdr:rowOff>
    </xdr:from>
    <xdr:to>
      <xdr:col>55</xdr:col>
      <xdr:colOff>88900</xdr:colOff>
      <xdr:row>90</xdr:row>
      <xdr:rowOff>18907</xdr:rowOff>
    </xdr:to>
    <xdr:cxnSp macro="">
      <xdr:nvCxnSpPr>
        <xdr:cNvPr id="455" name="直線コネクタ 454"/>
        <xdr:cNvCxnSpPr/>
      </xdr:nvCxnSpPr>
      <xdr:spPr>
        <a:xfrm>
          <a:off x="10388600" y="1544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59964</xdr:rowOff>
    </xdr:from>
    <xdr:to>
      <xdr:col>55</xdr:col>
      <xdr:colOff>0</xdr:colOff>
      <xdr:row>95</xdr:row>
      <xdr:rowOff>48306</xdr:rowOff>
    </xdr:to>
    <xdr:cxnSp macro="">
      <xdr:nvCxnSpPr>
        <xdr:cNvPr id="456" name="直線コネクタ 455"/>
        <xdr:cNvCxnSpPr/>
      </xdr:nvCxnSpPr>
      <xdr:spPr>
        <a:xfrm flipV="1">
          <a:off x="9639300" y="15833364"/>
          <a:ext cx="838200" cy="5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117025</xdr:rowOff>
    </xdr:from>
    <xdr:ext cx="534377" cy="259045"/>
    <xdr:sp macro="" textlink="">
      <xdr:nvSpPr>
        <xdr:cNvPr id="457" name="土木費平均値テキスト"/>
        <xdr:cNvSpPr txBox="1"/>
      </xdr:nvSpPr>
      <xdr:spPr>
        <a:xfrm>
          <a:off x="10528300" y="16233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138598</xdr:rowOff>
    </xdr:from>
    <xdr:to>
      <xdr:col>55</xdr:col>
      <xdr:colOff>50800</xdr:colOff>
      <xdr:row>95</xdr:row>
      <xdr:rowOff>68748</xdr:rowOff>
    </xdr:to>
    <xdr:sp macro="" textlink="">
      <xdr:nvSpPr>
        <xdr:cNvPr id="458" name="フローチャート: 判断 457"/>
        <xdr:cNvSpPr/>
      </xdr:nvSpPr>
      <xdr:spPr>
        <a:xfrm>
          <a:off x="10426700" y="1625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48306</xdr:rowOff>
    </xdr:from>
    <xdr:to>
      <xdr:col>50</xdr:col>
      <xdr:colOff>114300</xdr:colOff>
      <xdr:row>97</xdr:row>
      <xdr:rowOff>38385</xdr:rowOff>
    </xdr:to>
    <xdr:cxnSp macro="">
      <xdr:nvCxnSpPr>
        <xdr:cNvPr id="459" name="直線コネクタ 458"/>
        <xdr:cNvCxnSpPr/>
      </xdr:nvCxnSpPr>
      <xdr:spPr>
        <a:xfrm flipV="1">
          <a:off x="8750300" y="16336056"/>
          <a:ext cx="889000" cy="33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113040</xdr:rowOff>
    </xdr:from>
    <xdr:to>
      <xdr:col>50</xdr:col>
      <xdr:colOff>165100</xdr:colOff>
      <xdr:row>95</xdr:row>
      <xdr:rowOff>43190</xdr:rowOff>
    </xdr:to>
    <xdr:sp macro="" textlink="">
      <xdr:nvSpPr>
        <xdr:cNvPr id="460" name="フローチャート: 判断 459"/>
        <xdr:cNvSpPr/>
      </xdr:nvSpPr>
      <xdr:spPr>
        <a:xfrm>
          <a:off x="9588500" y="1622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59717</xdr:rowOff>
    </xdr:from>
    <xdr:ext cx="534377" cy="259045"/>
    <xdr:sp macro="" textlink="">
      <xdr:nvSpPr>
        <xdr:cNvPr id="461" name="テキスト ボックス 460"/>
        <xdr:cNvSpPr txBox="1"/>
      </xdr:nvSpPr>
      <xdr:spPr>
        <a:xfrm>
          <a:off x="9372111" y="1600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139381</xdr:rowOff>
    </xdr:from>
    <xdr:to>
      <xdr:col>45</xdr:col>
      <xdr:colOff>177800</xdr:colOff>
      <xdr:row>97</xdr:row>
      <xdr:rowOff>38385</xdr:rowOff>
    </xdr:to>
    <xdr:cxnSp macro="">
      <xdr:nvCxnSpPr>
        <xdr:cNvPr id="462" name="直線コネクタ 461"/>
        <xdr:cNvCxnSpPr/>
      </xdr:nvCxnSpPr>
      <xdr:spPr>
        <a:xfrm>
          <a:off x="7861300" y="16427131"/>
          <a:ext cx="889000" cy="24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73538</xdr:rowOff>
    </xdr:from>
    <xdr:to>
      <xdr:col>46</xdr:col>
      <xdr:colOff>38100</xdr:colOff>
      <xdr:row>95</xdr:row>
      <xdr:rowOff>3688</xdr:rowOff>
    </xdr:to>
    <xdr:sp macro="" textlink="">
      <xdr:nvSpPr>
        <xdr:cNvPr id="463" name="フローチャート: 判断 462"/>
        <xdr:cNvSpPr/>
      </xdr:nvSpPr>
      <xdr:spPr>
        <a:xfrm>
          <a:off x="8699500" y="16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20215</xdr:rowOff>
    </xdr:from>
    <xdr:ext cx="534377" cy="259045"/>
    <xdr:sp macro="" textlink="">
      <xdr:nvSpPr>
        <xdr:cNvPr id="464" name="テキスト ボックス 463"/>
        <xdr:cNvSpPr txBox="1"/>
      </xdr:nvSpPr>
      <xdr:spPr>
        <a:xfrm>
          <a:off x="8483111" y="1596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139381</xdr:rowOff>
    </xdr:from>
    <xdr:to>
      <xdr:col>41</xdr:col>
      <xdr:colOff>50800</xdr:colOff>
      <xdr:row>96</xdr:row>
      <xdr:rowOff>120543</xdr:rowOff>
    </xdr:to>
    <xdr:cxnSp macro="">
      <xdr:nvCxnSpPr>
        <xdr:cNvPr id="465" name="直線コネクタ 464"/>
        <xdr:cNvCxnSpPr/>
      </xdr:nvCxnSpPr>
      <xdr:spPr>
        <a:xfrm flipV="1">
          <a:off x="6972300" y="16427131"/>
          <a:ext cx="889000" cy="15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93793</xdr:rowOff>
    </xdr:from>
    <xdr:to>
      <xdr:col>41</xdr:col>
      <xdr:colOff>101600</xdr:colOff>
      <xdr:row>95</xdr:row>
      <xdr:rowOff>23943</xdr:rowOff>
    </xdr:to>
    <xdr:sp macro="" textlink="">
      <xdr:nvSpPr>
        <xdr:cNvPr id="466" name="フローチャート: 判断 465"/>
        <xdr:cNvSpPr/>
      </xdr:nvSpPr>
      <xdr:spPr>
        <a:xfrm>
          <a:off x="7810500" y="1621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40470</xdr:rowOff>
    </xdr:from>
    <xdr:ext cx="534377" cy="259045"/>
    <xdr:sp macro="" textlink="">
      <xdr:nvSpPr>
        <xdr:cNvPr id="467" name="テキスト ボックス 466"/>
        <xdr:cNvSpPr txBox="1"/>
      </xdr:nvSpPr>
      <xdr:spPr>
        <a:xfrm>
          <a:off x="7594111" y="1598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131511</xdr:rowOff>
    </xdr:from>
    <xdr:to>
      <xdr:col>36</xdr:col>
      <xdr:colOff>165100</xdr:colOff>
      <xdr:row>95</xdr:row>
      <xdr:rowOff>61661</xdr:rowOff>
    </xdr:to>
    <xdr:sp macro="" textlink="">
      <xdr:nvSpPr>
        <xdr:cNvPr id="468" name="フローチャート: 判断 467"/>
        <xdr:cNvSpPr/>
      </xdr:nvSpPr>
      <xdr:spPr>
        <a:xfrm>
          <a:off x="6921500" y="1624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78188</xdr:rowOff>
    </xdr:from>
    <xdr:ext cx="534377" cy="259045"/>
    <xdr:sp macro="" textlink="">
      <xdr:nvSpPr>
        <xdr:cNvPr id="469" name="テキスト ボックス 468"/>
        <xdr:cNvSpPr txBox="1"/>
      </xdr:nvSpPr>
      <xdr:spPr>
        <a:xfrm>
          <a:off x="6705111" y="1602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9164</xdr:rowOff>
    </xdr:from>
    <xdr:to>
      <xdr:col>55</xdr:col>
      <xdr:colOff>50800</xdr:colOff>
      <xdr:row>92</xdr:row>
      <xdr:rowOff>110764</xdr:rowOff>
    </xdr:to>
    <xdr:sp macro="" textlink="">
      <xdr:nvSpPr>
        <xdr:cNvPr id="475" name="楕円 474"/>
        <xdr:cNvSpPr/>
      </xdr:nvSpPr>
      <xdr:spPr>
        <a:xfrm>
          <a:off x="10426700" y="1578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32041</xdr:rowOff>
    </xdr:from>
    <xdr:ext cx="534377" cy="259045"/>
    <xdr:sp macro="" textlink="">
      <xdr:nvSpPr>
        <xdr:cNvPr id="476" name="土木費該当値テキスト"/>
        <xdr:cNvSpPr txBox="1"/>
      </xdr:nvSpPr>
      <xdr:spPr>
        <a:xfrm>
          <a:off x="10528300" y="1563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168956</xdr:rowOff>
    </xdr:from>
    <xdr:to>
      <xdr:col>50</xdr:col>
      <xdr:colOff>165100</xdr:colOff>
      <xdr:row>95</xdr:row>
      <xdr:rowOff>99106</xdr:rowOff>
    </xdr:to>
    <xdr:sp macro="" textlink="">
      <xdr:nvSpPr>
        <xdr:cNvPr id="477" name="楕円 476"/>
        <xdr:cNvSpPr/>
      </xdr:nvSpPr>
      <xdr:spPr>
        <a:xfrm>
          <a:off x="9588500" y="162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90233</xdr:rowOff>
    </xdr:from>
    <xdr:ext cx="534377" cy="259045"/>
    <xdr:sp macro="" textlink="">
      <xdr:nvSpPr>
        <xdr:cNvPr id="478" name="テキスト ボックス 477"/>
        <xdr:cNvSpPr txBox="1"/>
      </xdr:nvSpPr>
      <xdr:spPr>
        <a:xfrm>
          <a:off x="9372111" y="1637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159035</xdr:rowOff>
    </xdr:from>
    <xdr:to>
      <xdr:col>46</xdr:col>
      <xdr:colOff>38100</xdr:colOff>
      <xdr:row>97</xdr:row>
      <xdr:rowOff>89185</xdr:rowOff>
    </xdr:to>
    <xdr:sp macro="" textlink="">
      <xdr:nvSpPr>
        <xdr:cNvPr id="479" name="楕円 478"/>
        <xdr:cNvSpPr/>
      </xdr:nvSpPr>
      <xdr:spPr>
        <a:xfrm>
          <a:off x="8699500" y="166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80312</xdr:rowOff>
    </xdr:from>
    <xdr:ext cx="534377" cy="259045"/>
    <xdr:sp macro="" textlink="">
      <xdr:nvSpPr>
        <xdr:cNvPr id="480" name="テキスト ボックス 479"/>
        <xdr:cNvSpPr txBox="1"/>
      </xdr:nvSpPr>
      <xdr:spPr>
        <a:xfrm>
          <a:off x="8483111" y="1671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88581</xdr:rowOff>
    </xdr:from>
    <xdr:to>
      <xdr:col>41</xdr:col>
      <xdr:colOff>101600</xdr:colOff>
      <xdr:row>96</xdr:row>
      <xdr:rowOff>18731</xdr:rowOff>
    </xdr:to>
    <xdr:sp macro="" textlink="">
      <xdr:nvSpPr>
        <xdr:cNvPr id="481" name="楕円 480"/>
        <xdr:cNvSpPr/>
      </xdr:nvSpPr>
      <xdr:spPr>
        <a:xfrm>
          <a:off x="7810500" y="1637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9858</xdr:rowOff>
    </xdr:from>
    <xdr:ext cx="534377" cy="259045"/>
    <xdr:sp macro="" textlink="">
      <xdr:nvSpPr>
        <xdr:cNvPr id="482" name="テキスト ボックス 481"/>
        <xdr:cNvSpPr txBox="1"/>
      </xdr:nvSpPr>
      <xdr:spPr>
        <a:xfrm>
          <a:off x="7594111" y="1646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69743</xdr:rowOff>
    </xdr:from>
    <xdr:to>
      <xdr:col>36</xdr:col>
      <xdr:colOff>165100</xdr:colOff>
      <xdr:row>96</xdr:row>
      <xdr:rowOff>171343</xdr:rowOff>
    </xdr:to>
    <xdr:sp macro="" textlink="">
      <xdr:nvSpPr>
        <xdr:cNvPr id="483" name="楕円 482"/>
        <xdr:cNvSpPr/>
      </xdr:nvSpPr>
      <xdr:spPr>
        <a:xfrm>
          <a:off x="6921500" y="165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162470</xdr:rowOff>
    </xdr:from>
    <xdr:ext cx="534377" cy="259045"/>
    <xdr:sp macro="" textlink="">
      <xdr:nvSpPr>
        <xdr:cNvPr id="484" name="テキスト ボックス 483"/>
        <xdr:cNvSpPr txBox="1"/>
      </xdr:nvSpPr>
      <xdr:spPr>
        <a:xfrm>
          <a:off x="6705111" y="1662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7" name="テキスト ボックス 49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5" name="テキスト ボックス 50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7" name="テキスト ボックス 50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67528</xdr:rowOff>
    </xdr:from>
    <xdr:to>
      <xdr:col>85</xdr:col>
      <xdr:colOff>126364</xdr:colOff>
      <xdr:row>38</xdr:row>
      <xdr:rowOff>105301</xdr:rowOff>
    </xdr:to>
    <xdr:cxnSp macro="">
      <xdr:nvCxnSpPr>
        <xdr:cNvPr id="511" name="直線コネクタ 510"/>
        <xdr:cNvCxnSpPr/>
      </xdr:nvCxnSpPr>
      <xdr:spPr>
        <a:xfrm flipV="1">
          <a:off x="16317595" y="5211028"/>
          <a:ext cx="1269" cy="1409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109128</xdr:rowOff>
    </xdr:from>
    <xdr:ext cx="534377" cy="259045"/>
    <xdr:sp macro="" textlink="">
      <xdr:nvSpPr>
        <xdr:cNvPr id="512" name="消防費最小値テキスト"/>
        <xdr:cNvSpPr txBox="1"/>
      </xdr:nvSpPr>
      <xdr:spPr>
        <a:xfrm>
          <a:off x="16370300" y="662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105301</xdr:rowOff>
    </xdr:from>
    <xdr:to>
      <xdr:col>86</xdr:col>
      <xdr:colOff>25400</xdr:colOff>
      <xdr:row>38</xdr:row>
      <xdr:rowOff>105301</xdr:rowOff>
    </xdr:to>
    <xdr:cxnSp macro="">
      <xdr:nvCxnSpPr>
        <xdr:cNvPr id="513" name="直線コネクタ 512"/>
        <xdr:cNvCxnSpPr/>
      </xdr:nvCxnSpPr>
      <xdr:spPr>
        <a:xfrm>
          <a:off x="16230600" y="662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14205</xdr:rowOff>
    </xdr:from>
    <xdr:ext cx="534377" cy="259045"/>
    <xdr:sp macro="" textlink="">
      <xdr:nvSpPr>
        <xdr:cNvPr id="514" name="消防費最大値テキスト"/>
        <xdr:cNvSpPr txBox="1"/>
      </xdr:nvSpPr>
      <xdr:spPr>
        <a:xfrm>
          <a:off x="16370300" y="498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67528</xdr:rowOff>
    </xdr:from>
    <xdr:to>
      <xdr:col>86</xdr:col>
      <xdr:colOff>25400</xdr:colOff>
      <xdr:row>30</xdr:row>
      <xdr:rowOff>67528</xdr:rowOff>
    </xdr:to>
    <xdr:cxnSp macro="">
      <xdr:nvCxnSpPr>
        <xdr:cNvPr id="515" name="直線コネクタ 514"/>
        <xdr:cNvCxnSpPr/>
      </xdr:nvCxnSpPr>
      <xdr:spPr>
        <a:xfrm>
          <a:off x="16230600" y="52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51417</xdr:rowOff>
    </xdr:from>
    <xdr:to>
      <xdr:col>85</xdr:col>
      <xdr:colOff>127000</xdr:colOff>
      <xdr:row>34</xdr:row>
      <xdr:rowOff>18107</xdr:rowOff>
    </xdr:to>
    <xdr:cxnSp macro="">
      <xdr:nvCxnSpPr>
        <xdr:cNvPr id="516" name="直線コネクタ 515"/>
        <xdr:cNvCxnSpPr/>
      </xdr:nvCxnSpPr>
      <xdr:spPr>
        <a:xfrm flipV="1">
          <a:off x="15481300" y="5537817"/>
          <a:ext cx="838200" cy="30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131008</xdr:rowOff>
    </xdr:from>
    <xdr:ext cx="534377" cy="259045"/>
    <xdr:sp macro="" textlink="">
      <xdr:nvSpPr>
        <xdr:cNvPr id="517" name="消防費平均値テキスト"/>
        <xdr:cNvSpPr txBox="1"/>
      </xdr:nvSpPr>
      <xdr:spPr>
        <a:xfrm>
          <a:off x="16370300" y="5960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152581</xdr:rowOff>
    </xdr:from>
    <xdr:to>
      <xdr:col>85</xdr:col>
      <xdr:colOff>177800</xdr:colOff>
      <xdr:row>35</xdr:row>
      <xdr:rowOff>82731</xdr:rowOff>
    </xdr:to>
    <xdr:sp macro="" textlink="">
      <xdr:nvSpPr>
        <xdr:cNvPr id="518" name="フローチャート: 判断 517"/>
        <xdr:cNvSpPr/>
      </xdr:nvSpPr>
      <xdr:spPr>
        <a:xfrm>
          <a:off x="16268700" y="598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105192</xdr:rowOff>
    </xdr:from>
    <xdr:to>
      <xdr:col>81</xdr:col>
      <xdr:colOff>50800</xdr:colOff>
      <xdr:row>34</xdr:row>
      <xdr:rowOff>18107</xdr:rowOff>
    </xdr:to>
    <xdr:cxnSp macro="">
      <xdr:nvCxnSpPr>
        <xdr:cNvPr id="519" name="直線コネクタ 518"/>
        <xdr:cNvCxnSpPr/>
      </xdr:nvCxnSpPr>
      <xdr:spPr>
        <a:xfrm>
          <a:off x="14592300" y="5591592"/>
          <a:ext cx="889000" cy="25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20755</xdr:rowOff>
    </xdr:from>
    <xdr:to>
      <xdr:col>81</xdr:col>
      <xdr:colOff>101600</xdr:colOff>
      <xdr:row>35</xdr:row>
      <xdr:rowOff>122355</xdr:rowOff>
    </xdr:to>
    <xdr:sp macro="" textlink="">
      <xdr:nvSpPr>
        <xdr:cNvPr id="520" name="フローチャート: 判断 519"/>
        <xdr:cNvSpPr/>
      </xdr:nvSpPr>
      <xdr:spPr>
        <a:xfrm>
          <a:off x="15430500" y="602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113482</xdr:rowOff>
    </xdr:from>
    <xdr:ext cx="534377" cy="259045"/>
    <xdr:sp macro="" textlink="">
      <xdr:nvSpPr>
        <xdr:cNvPr id="521" name="テキスト ボックス 520"/>
        <xdr:cNvSpPr txBox="1"/>
      </xdr:nvSpPr>
      <xdr:spPr>
        <a:xfrm>
          <a:off x="15214111" y="611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105192</xdr:rowOff>
    </xdr:from>
    <xdr:to>
      <xdr:col>76</xdr:col>
      <xdr:colOff>114300</xdr:colOff>
      <xdr:row>34</xdr:row>
      <xdr:rowOff>86142</xdr:rowOff>
    </xdr:to>
    <xdr:cxnSp macro="">
      <xdr:nvCxnSpPr>
        <xdr:cNvPr id="522" name="直線コネクタ 521"/>
        <xdr:cNvCxnSpPr/>
      </xdr:nvCxnSpPr>
      <xdr:spPr>
        <a:xfrm flipV="1">
          <a:off x="13703300" y="5591592"/>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31423</xdr:rowOff>
    </xdr:from>
    <xdr:to>
      <xdr:col>76</xdr:col>
      <xdr:colOff>165100</xdr:colOff>
      <xdr:row>34</xdr:row>
      <xdr:rowOff>133023</xdr:rowOff>
    </xdr:to>
    <xdr:sp macro="" textlink="">
      <xdr:nvSpPr>
        <xdr:cNvPr id="523" name="フローチャート: 判断 522"/>
        <xdr:cNvSpPr/>
      </xdr:nvSpPr>
      <xdr:spPr>
        <a:xfrm>
          <a:off x="14541500" y="586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124150</xdr:rowOff>
    </xdr:from>
    <xdr:ext cx="534377" cy="259045"/>
    <xdr:sp macro="" textlink="">
      <xdr:nvSpPr>
        <xdr:cNvPr id="524" name="テキスト ボックス 523"/>
        <xdr:cNvSpPr txBox="1"/>
      </xdr:nvSpPr>
      <xdr:spPr>
        <a:xfrm>
          <a:off x="14325111" y="595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86142</xdr:rowOff>
    </xdr:from>
    <xdr:to>
      <xdr:col>71</xdr:col>
      <xdr:colOff>177800</xdr:colOff>
      <xdr:row>34</xdr:row>
      <xdr:rowOff>152110</xdr:rowOff>
    </xdr:to>
    <xdr:cxnSp macro="">
      <xdr:nvCxnSpPr>
        <xdr:cNvPr id="525" name="直線コネクタ 524"/>
        <xdr:cNvCxnSpPr/>
      </xdr:nvCxnSpPr>
      <xdr:spPr>
        <a:xfrm flipV="1">
          <a:off x="12814300" y="5915442"/>
          <a:ext cx="889000" cy="6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13680</xdr:rowOff>
    </xdr:from>
    <xdr:to>
      <xdr:col>72</xdr:col>
      <xdr:colOff>38100</xdr:colOff>
      <xdr:row>35</xdr:row>
      <xdr:rowOff>115280</xdr:rowOff>
    </xdr:to>
    <xdr:sp macro="" textlink="">
      <xdr:nvSpPr>
        <xdr:cNvPr id="526" name="フローチャート: 判断 525"/>
        <xdr:cNvSpPr/>
      </xdr:nvSpPr>
      <xdr:spPr>
        <a:xfrm>
          <a:off x="13652500" y="601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106407</xdr:rowOff>
    </xdr:from>
    <xdr:ext cx="534377" cy="259045"/>
    <xdr:sp macro="" textlink="">
      <xdr:nvSpPr>
        <xdr:cNvPr id="527" name="テキスト ボックス 526"/>
        <xdr:cNvSpPr txBox="1"/>
      </xdr:nvSpPr>
      <xdr:spPr>
        <a:xfrm>
          <a:off x="13436111" y="610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64407</xdr:rowOff>
    </xdr:from>
    <xdr:to>
      <xdr:col>67</xdr:col>
      <xdr:colOff>101600</xdr:colOff>
      <xdr:row>35</xdr:row>
      <xdr:rowOff>166007</xdr:rowOff>
    </xdr:to>
    <xdr:sp macro="" textlink="">
      <xdr:nvSpPr>
        <xdr:cNvPr id="528" name="フローチャート: 判断 527"/>
        <xdr:cNvSpPr/>
      </xdr:nvSpPr>
      <xdr:spPr>
        <a:xfrm>
          <a:off x="12763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157134</xdr:rowOff>
    </xdr:from>
    <xdr:ext cx="534377" cy="259045"/>
    <xdr:sp macro="" textlink="">
      <xdr:nvSpPr>
        <xdr:cNvPr id="529" name="テキスト ボックス 528"/>
        <xdr:cNvSpPr txBox="1"/>
      </xdr:nvSpPr>
      <xdr:spPr>
        <a:xfrm>
          <a:off x="12547111" y="61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617</xdr:rowOff>
    </xdr:from>
    <xdr:to>
      <xdr:col>85</xdr:col>
      <xdr:colOff>177800</xdr:colOff>
      <xdr:row>32</xdr:row>
      <xdr:rowOff>102217</xdr:rowOff>
    </xdr:to>
    <xdr:sp macro="" textlink="">
      <xdr:nvSpPr>
        <xdr:cNvPr id="535" name="楕円 534"/>
        <xdr:cNvSpPr/>
      </xdr:nvSpPr>
      <xdr:spPr>
        <a:xfrm>
          <a:off x="16268700" y="548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23494</xdr:rowOff>
    </xdr:from>
    <xdr:ext cx="534377" cy="259045"/>
    <xdr:sp macro="" textlink="">
      <xdr:nvSpPr>
        <xdr:cNvPr id="536" name="消防費該当値テキスト"/>
        <xdr:cNvSpPr txBox="1"/>
      </xdr:nvSpPr>
      <xdr:spPr>
        <a:xfrm>
          <a:off x="16370300" y="533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138757</xdr:rowOff>
    </xdr:from>
    <xdr:to>
      <xdr:col>81</xdr:col>
      <xdr:colOff>101600</xdr:colOff>
      <xdr:row>34</xdr:row>
      <xdr:rowOff>68907</xdr:rowOff>
    </xdr:to>
    <xdr:sp macro="" textlink="">
      <xdr:nvSpPr>
        <xdr:cNvPr id="537" name="楕円 536"/>
        <xdr:cNvSpPr/>
      </xdr:nvSpPr>
      <xdr:spPr>
        <a:xfrm>
          <a:off x="15430500" y="579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85434</xdr:rowOff>
    </xdr:from>
    <xdr:ext cx="534377" cy="259045"/>
    <xdr:sp macro="" textlink="">
      <xdr:nvSpPr>
        <xdr:cNvPr id="538" name="テキスト ボックス 537"/>
        <xdr:cNvSpPr txBox="1"/>
      </xdr:nvSpPr>
      <xdr:spPr>
        <a:xfrm>
          <a:off x="15214111" y="557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54392</xdr:rowOff>
    </xdr:from>
    <xdr:to>
      <xdr:col>76</xdr:col>
      <xdr:colOff>165100</xdr:colOff>
      <xdr:row>32</xdr:row>
      <xdr:rowOff>155992</xdr:rowOff>
    </xdr:to>
    <xdr:sp macro="" textlink="">
      <xdr:nvSpPr>
        <xdr:cNvPr id="539" name="楕円 538"/>
        <xdr:cNvSpPr/>
      </xdr:nvSpPr>
      <xdr:spPr>
        <a:xfrm>
          <a:off x="14541500" y="554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1069</xdr:rowOff>
    </xdr:from>
    <xdr:ext cx="534377" cy="259045"/>
    <xdr:sp macro="" textlink="">
      <xdr:nvSpPr>
        <xdr:cNvPr id="540" name="テキスト ボックス 539"/>
        <xdr:cNvSpPr txBox="1"/>
      </xdr:nvSpPr>
      <xdr:spPr>
        <a:xfrm>
          <a:off x="14325111" y="531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35342</xdr:rowOff>
    </xdr:from>
    <xdr:to>
      <xdr:col>72</xdr:col>
      <xdr:colOff>38100</xdr:colOff>
      <xdr:row>34</xdr:row>
      <xdr:rowOff>136942</xdr:rowOff>
    </xdr:to>
    <xdr:sp macro="" textlink="">
      <xdr:nvSpPr>
        <xdr:cNvPr id="541" name="楕円 540"/>
        <xdr:cNvSpPr/>
      </xdr:nvSpPr>
      <xdr:spPr>
        <a:xfrm>
          <a:off x="13652500" y="58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153469</xdr:rowOff>
    </xdr:from>
    <xdr:ext cx="534377" cy="259045"/>
    <xdr:sp macro="" textlink="">
      <xdr:nvSpPr>
        <xdr:cNvPr id="542" name="テキスト ボックス 541"/>
        <xdr:cNvSpPr txBox="1"/>
      </xdr:nvSpPr>
      <xdr:spPr>
        <a:xfrm>
          <a:off x="13436111" y="56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101310</xdr:rowOff>
    </xdr:from>
    <xdr:to>
      <xdr:col>67</xdr:col>
      <xdr:colOff>101600</xdr:colOff>
      <xdr:row>35</xdr:row>
      <xdr:rowOff>31460</xdr:rowOff>
    </xdr:to>
    <xdr:sp macro="" textlink="">
      <xdr:nvSpPr>
        <xdr:cNvPr id="543" name="楕円 542"/>
        <xdr:cNvSpPr/>
      </xdr:nvSpPr>
      <xdr:spPr>
        <a:xfrm>
          <a:off x="12763500" y="593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47987</xdr:rowOff>
    </xdr:from>
    <xdr:ext cx="534377" cy="259045"/>
    <xdr:sp macro="" textlink="">
      <xdr:nvSpPr>
        <xdr:cNvPr id="544" name="テキスト ボックス 543"/>
        <xdr:cNvSpPr txBox="1"/>
      </xdr:nvSpPr>
      <xdr:spPr>
        <a:xfrm>
          <a:off x="12547111" y="570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5" name="テキスト ボックス 564"/>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148958</xdr:rowOff>
    </xdr:from>
    <xdr:to>
      <xdr:col>85</xdr:col>
      <xdr:colOff>126364</xdr:colOff>
      <xdr:row>57</xdr:row>
      <xdr:rowOff>108534</xdr:rowOff>
    </xdr:to>
    <xdr:cxnSp macro="">
      <xdr:nvCxnSpPr>
        <xdr:cNvPr id="569" name="直線コネクタ 568"/>
        <xdr:cNvCxnSpPr/>
      </xdr:nvCxnSpPr>
      <xdr:spPr>
        <a:xfrm flipV="1">
          <a:off x="16317595" y="8721458"/>
          <a:ext cx="1269" cy="115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112361</xdr:rowOff>
    </xdr:from>
    <xdr:ext cx="534377" cy="259045"/>
    <xdr:sp macro="" textlink="">
      <xdr:nvSpPr>
        <xdr:cNvPr id="570" name="教育費最小値テキスト"/>
        <xdr:cNvSpPr txBox="1"/>
      </xdr:nvSpPr>
      <xdr:spPr>
        <a:xfrm>
          <a:off x="16370300" y="988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108534</xdr:rowOff>
    </xdr:from>
    <xdr:to>
      <xdr:col>86</xdr:col>
      <xdr:colOff>25400</xdr:colOff>
      <xdr:row>57</xdr:row>
      <xdr:rowOff>108534</xdr:rowOff>
    </xdr:to>
    <xdr:cxnSp macro="">
      <xdr:nvCxnSpPr>
        <xdr:cNvPr id="571" name="直線コネクタ 570"/>
        <xdr:cNvCxnSpPr/>
      </xdr:nvCxnSpPr>
      <xdr:spPr>
        <a:xfrm>
          <a:off x="16230600" y="988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95635</xdr:rowOff>
    </xdr:from>
    <xdr:ext cx="534377" cy="259045"/>
    <xdr:sp macro="" textlink="">
      <xdr:nvSpPr>
        <xdr:cNvPr id="572" name="教育費最大値テキスト"/>
        <xdr:cNvSpPr txBox="1"/>
      </xdr:nvSpPr>
      <xdr:spPr>
        <a:xfrm>
          <a:off x="16370300" y="849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67,757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148958</xdr:rowOff>
    </xdr:from>
    <xdr:to>
      <xdr:col>86</xdr:col>
      <xdr:colOff>25400</xdr:colOff>
      <xdr:row>50</xdr:row>
      <xdr:rowOff>148958</xdr:rowOff>
    </xdr:to>
    <xdr:cxnSp macro="">
      <xdr:nvCxnSpPr>
        <xdr:cNvPr id="573" name="直線コネクタ 572"/>
        <xdr:cNvCxnSpPr/>
      </xdr:nvCxnSpPr>
      <xdr:spPr>
        <a:xfrm>
          <a:off x="16230600" y="872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95809</xdr:rowOff>
    </xdr:from>
    <xdr:to>
      <xdr:col>85</xdr:col>
      <xdr:colOff>127000</xdr:colOff>
      <xdr:row>54</xdr:row>
      <xdr:rowOff>43040</xdr:rowOff>
    </xdr:to>
    <xdr:cxnSp macro="">
      <xdr:nvCxnSpPr>
        <xdr:cNvPr id="574" name="直線コネクタ 573"/>
        <xdr:cNvCxnSpPr/>
      </xdr:nvCxnSpPr>
      <xdr:spPr>
        <a:xfrm flipV="1">
          <a:off x="15481300" y="9182659"/>
          <a:ext cx="838200" cy="1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108818</xdr:rowOff>
    </xdr:from>
    <xdr:ext cx="534377" cy="259045"/>
    <xdr:sp macro="" textlink="">
      <xdr:nvSpPr>
        <xdr:cNvPr id="575" name="教育費平均値テキスト"/>
        <xdr:cNvSpPr txBox="1"/>
      </xdr:nvSpPr>
      <xdr:spPr>
        <a:xfrm>
          <a:off x="16370300" y="9367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130391</xdr:rowOff>
    </xdr:from>
    <xdr:to>
      <xdr:col>85</xdr:col>
      <xdr:colOff>177800</xdr:colOff>
      <xdr:row>55</xdr:row>
      <xdr:rowOff>60541</xdr:rowOff>
    </xdr:to>
    <xdr:sp macro="" textlink="">
      <xdr:nvSpPr>
        <xdr:cNvPr id="576" name="フローチャート: 判断 575"/>
        <xdr:cNvSpPr/>
      </xdr:nvSpPr>
      <xdr:spPr>
        <a:xfrm>
          <a:off x="16268700" y="938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122250</xdr:rowOff>
    </xdr:from>
    <xdr:to>
      <xdr:col>81</xdr:col>
      <xdr:colOff>50800</xdr:colOff>
      <xdr:row>54</xdr:row>
      <xdr:rowOff>43040</xdr:rowOff>
    </xdr:to>
    <xdr:cxnSp macro="">
      <xdr:nvCxnSpPr>
        <xdr:cNvPr id="577" name="直線コネクタ 576"/>
        <xdr:cNvCxnSpPr/>
      </xdr:nvCxnSpPr>
      <xdr:spPr>
        <a:xfrm>
          <a:off x="14592300" y="8866200"/>
          <a:ext cx="889000" cy="43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11329</xdr:rowOff>
    </xdr:from>
    <xdr:to>
      <xdr:col>81</xdr:col>
      <xdr:colOff>101600</xdr:colOff>
      <xdr:row>55</xdr:row>
      <xdr:rowOff>112929</xdr:rowOff>
    </xdr:to>
    <xdr:sp macro="" textlink="">
      <xdr:nvSpPr>
        <xdr:cNvPr id="578" name="フローチャート: 判断 577"/>
        <xdr:cNvSpPr/>
      </xdr:nvSpPr>
      <xdr:spPr>
        <a:xfrm>
          <a:off x="154305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104056</xdr:rowOff>
    </xdr:from>
    <xdr:ext cx="534377" cy="259045"/>
    <xdr:sp macro="" textlink="">
      <xdr:nvSpPr>
        <xdr:cNvPr id="579" name="テキスト ボックス 578"/>
        <xdr:cNvSpPr txBox="1"/>
      </xdr:nvSpPr>
      <xdr:spPr>
        <a:xfrm>
          <a:off x="15214111" y="95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122250</xdr:rowOff>
    </xdr:from>
    <xdr:to>
      <xdr:col>76</xdr:col>
      <xdr:colOff>114300</xdr:colOff>
      <xdr:row>55</xdr:row>
      <xdr:rowOff>147586</xdr:rowOff>
    </xdr:to>
    <xdr:cxnSp macro="">
      <xdr:nvCxnSpPr>
        <xdr:cNvPr id="580" name="直線コネクタ 579"/>
        <xdr:cNvCxnSpPr/>
      </xdr:nvCxnSpPr>
      <xdr:spPr>
        <a:xfrm flipV="1">
          <a:off x="13703300" y="8866200"/>
          <a:ext cx="889000" cy="7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93929</xdr:rowOff>
    </xdr:from>
    <xdr:to>
      <xdr:col>76</xdr:col>
      <xdr:colOff>165100</xdr:colOff>
      <xdr:row>54</xdr:row>
      <xdr:rowOff>24079</xdr:rowOff>
    </xdr:to>
    <xdr:sp macro="" textlink="">
      <xdr:nvSpPr>
        <xdr:cNvPr id="581" name="フローチャート: 判断 580"/>
        <xdr:cNvSpPr/>
      </xdr:nvSpPr>
      <xdr:spPr>
        <a:xfrm>
          <a:off x="14541500" y="918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15206</xdr:rowOff>
    </xdr:from>
    <xdr:ext cx="534377" cy="259045"/>
    <xdr:sp macro="" textlink="">
      <xdr:nvSpPr>
        <xdr:cNvPr id="582" name="テキスト ボックス 581"/>
        <xdr:cNvSpPr txBox="1"/>
      </xdr:nvSpPr>
      <xdr:spPr>
        <a:xfrm>
          <a:off x="14325111" y="927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147586</xdr:rowOff>
    </xdr:from>
    <xdr:to>
      <xdr:col>71</xdr:col>
      <xdr:colOff>177800</xdr:colOff>
      <xdr:row>57</xdr:row>
      <xdr:rowOff>118669</xdr:rowOff>
    </xdr:to>
    <xdr:cxnSp macro="">
      <xdr:nvCxnSpPr>
        <xdr:cNvPr id="583" name="直線コネクタ 582"/>
        <xdr:cNvCxnSpPr/>
      </xdr:nvCxnSpPr>
      <xdr:spPr>
        <a:xfrm flipV="1">
          <a:off x="12814300" y="9577336"/>
          <a:ext cx="889000" cy="3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131725</xdr:rowOff>
    </xdr:from>
    <xdr:to>
      <xdr:col>72</xdr:col>
      <xdr:colOff>38100</xdr:colOff>
      <xdr:row>55</xdr:row>
      <xdr:rowOff>61875</xdr:rowOff>
    </xdr:to>
    <xdr:sp macro="" textlink="">
      <xdr:nvSpPr>
        <xdr:cNvPr id="584" name="フローチャート: 判断 583"/>
        <xdr:cNvSpPr/>
      </xdr:nvSpPr>
      <xdr:spPr>
        <a:xfrm>
          <a:off x="13652500" y="939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78402</xdr:rowOff>
    </xdr:from>
    <xdr:ext cx="534377" cy="259045"/>
    <xdr:sp macro="" textlink="">
      <xdr:nvSpPr>
        <xdr:cNvPr id="585" name="テキスト ボックス 584"/>
        <xdr:cNvSpPr txBox="1"/>
      </xdr:nvSpPr>
      <xdr:spPr>
        <a:xfrm>
          <a:off x="13436111" y="916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32626</xdr:rowOff>
    </xdr:from>
    <xdr:to>
      <xdr:col>67</xdr:col>
      <xdr:colOff>101600</xdr:colOff>
      <xdr:row>56</xdr:row>
      <xdr:rowOff>134226</xdr:rowOff>
    </xdr:to>
    <xdr:sp macro="" textlink="">
      <xdr:nvSpPr>
        <xdr:cNvPr id="586" name="フローチャート: 判断 585"/>
        <xdr:cNvSpPr/>
      </xdr:nvSpPr>
      <xdr:spPr>
        <a:xfrm>
          <a:off x="12763500" y="96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150753</xdr:rowOff>
    </xdr:from>
    <xdr:ext cx="534377" cy="259045"/>
    <xdr:sp macro="" textlink="">
      <xdr:nvSpPr>
        <xdr:cNvPr id="587" name="テキスト ボックス 586"/>
        <xdr:cNvSpPr txBox="1"/>
      </xdr:nvSpPr>
      <xdr:spPr>
        <a:xfrm>
          <a:off x="12547111" y="94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45009</xdr:rowOff>
    </xdr:from>
    <xdr:to>
      <xdr:col>85</xdr:col>
      <xdr:colOff>177800</xdr:colOff>
      <xdr:row>53</xdr:row>
      <xdr:rowOff>146609</xdr:rowOff>
    </xdr:to>
    <xdr:sp macro="" textlink="">
      <xdr:nvSpPr>
        <xdr:cNvPr id="593" name="楕円 592"/>
        <xdr:cNvSpPr/>
      </xdr:nvSpPr>
      <xdr:spPr>
        <a:xfrm>
          <a:off x="16268700" y="913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67886</xdr:rowOff>
    </xdr:from>
    <xdr:ext cx="534377" cy="259045"/>
    <xdr:sp macro="" textlink="">
      <xdr:nvSpPr>
        <xdr:cNvPr id="594" name="教育費該当値テキスト"/>
        <xdr:cNvSpPr txBox="1"/>
      </xdr:nvSpPr>
      <xdr:spPr>
        <a:xfrm>
          <a:off x="16370300" y="89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163690</xdr:rowOff>
    </xdr:from>
    <xdr:to>
      <xdr:col>81</xdr:col>
      <xdr:colOff>101600</xdr:colOff>
      <xdr:row>54</xdr:row>
      <xdr:rowOff>93840</xdr:rowOff>
    </xdr:to>
    <xdr:sp macro="" textlink="">
      <xdr:nvSpPr>
        <xdr:cNvPr id="595" name="楕円 594"/>
        <xdr:cNvSpPr/>
      </xdr:nvSpPr>
      <xdr:spPr>
        <a:xfrm>
          <a:off x="15430500" y="925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110367</xdr:rowOff>
    </xdr:from>
    <xdr:ext cx="534377" cy="259045"/>
    <xdr:sp macro="" textlink="">
      <xdr:nvSpPr>
        <xdr:cNvPr id="596" name="テキスト ボックス 595"/>
        <xdr:cNvSpPr txBox="1"/>
      </xdr:nvSpPr>
      <xdr:spPr>
        <a:xfrm>
          <a:off x="15214111" y="90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71450</xdr:rowOff>
    </xdr:from>
    <xdr:to>
      <xdr:col>76</xdr:col>
      <xdr:colOff>165100</xdr:colOff>
      <xdr:row>52</xdr:row>
      <xdr:rowOff>1600</xdr:rowOff>
    </xdr:to>
    <xdr:sp macro="" textlink="">
      <xdr:nvSpPr>
        <xdr:cNvPr id="597" name="楕円 596"/>
        <xdr:cNvSpPr/>
      </xdr:nvSpPr>
      <xdr:spPr>
        <a:xfrm>
          <a:off x="14541500" y="88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18127</xdr:rowOff>
    </xdr:from>
    <xdr:ext cx="534377" cy="259045"/>
    <xdr:sp macro="" textlink="">
      <xdr:nvSpPr>
        <xdr:cNvPr id="598" name="テキスト ボックス 597"/>
        <xdr:cNvSpPr txBox="1"/>
      </xdr:nvSpPr>
      <xdr:spPr>
        <a:xfrm>
          <a:off x="14325111" y="859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96786</xdr:rowOff>
    </xdr:from>
    <xdr:to>
      <xdr:col>72</xdr:col>
      <xdr:colOff>38100</xdr:colOff>
      <xdr:row>56</xdr:row>
      <xdr:rowOff>26936</xdr:rowOff>
    </xdr:to>
    <xdr:sp macro="" textlink="">
      <xdr:nvSpPr>
        <xdr:cNvPr id="599" name="楕円 598"/>
        <xdr:cNvSpPr/>
      </xdr:nvSpPr>
      <xdr:spPr>
        <a:xfrm>
          <a:off x="13652500" y="952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18063</xdr:rowOff>
    </xdr:from>
    <xdr:ext cx="534377" cy="259045"/>
    <xdr:sp macro="" textlink="">
      <xdr:nvSpPr>
        <xdr:cNvPr id="600" name="テキスト ボックス 599"/>
        <xdr:cNvSpPr txBox="1"/>
      </xdr:nvSpPr>
      <xdr:spPr>
        <a:xfrm>
          <a:off x="13436111" y="961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67869</xdr:rowOff>
    </xdr:from>
    <xdr:to>
      <xdr:col>67</xdr:col>
      <xdr:colOff>101600</xdr:colOff>
      <xdr:row>57</xdr:row>
      <xdr:rowOff>169469</xdr:rowOff>
    </xdr:to>
    <xdr:sp macro="" textlink="">
      <xdr:nvSpPr>
        <xdr:cNvPr id="601" name="楕円 600"/>
        <xdr:cNvSpPr/>
      </xdr:nvSpPr>
      <xdr:spPr>
        <a:xfrm>
          <a:off x="12763500" y="984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160596</xdr:rowOff>
    </xdr:from>
    <xdr:ext cx="534377" cy="259045"/>
    <xdr:sp macro="" textlink="">
      <xdr:nvSpPr>
        <xdr:cNvPr id="602" name="テキスト ボックス 601"/>
        <xdr:cNvSpPr txBox="1"/>
      </xdr:nvSpPr>
      <xdr:spPr>
        <a:xfrm>
          <a:off x="12547111" y="99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28105</xdr:rowOff>
    </xdr:from>
    <xdr:to>
      <xdr:col>85</xdr:col>
      <xdr:colOff>126364</xdr:colOff>
      <xdr:row>79</xdr:row>
      <xdr:rowOff>44450</xdr:rowOff>
    </xdr:to>
    <xdr:cxnSp macro="">
      <xdr:nvCxnSpPr>
        <xdr:cNvPr id="626" name="直線コネクタ 625"/>
        <xdr:cNvCxnSpPr/>
      </xdr:nvCxnSpPr>
      <xdr:spPr>
        <a:xfrm flipV="1">
          <a:off x="16317595" y="12372505"/>
          <a:ext cx="1269" cy="121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146232</xdr:rowOff>
    </xdr:from>
    <xdr:ext cx="534377" cy="259045"/>
    <xdr:sp macro="" textlink="">
      <xdr:nvSpPr>
        <xdr:cNvPr id="629" name="災害復旧費最大値テキスト"/>
        <xdr:cNvSpPr txBox="1"/>
      </xdr:nvSpPr>
      <xdr:spPr>
        <a:xfrm>
          <a:off x="16370300" y="1214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28105</xdr:rowOff>
    </xdr:from>
    <xdr:to>
      <xdr:col>86</xdr:col>
      <xdr:colOff>25400</xdr:colOff>
      <xdr:row>72</xdr:row>
      <xdr:rowOff>28105</xdr:rowOff>
    </xdr:to>
    <xdr:cxnSp macro="">
      <xdr:nvCxnSpPr>
        <xdr:cNvPr id="630" name="直線コネクタ 629"/>
        <xdr:cNvCxnSpPr/>
      </xdr:nvCxnSpPr>
      <xdr:spPr>
        <a:xfrm>
          <a:off x="16230600" y="1237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42659</xdr:rowOff>
    </xdr:from>
    <xdr:to>
      <xdr:col>85</xdr:col>
      <xdr:colOff>127000</xdr:colOff>
      <xdr:row>72</xdr:row>
      <xdr:rowOff>28105</xdr:rowOff>
    </xdr:to>
    <xdr:cxnSp macro="">
      <xdr:nvCxnSpPr>
        <xdr:cNvPr id="631" name="直線コネクタ 630"/>
        <xdr:cNvCxnSpPr/>
      </xdr:nvCxnSpPr>
      <xdr:spPr>
        <a:xfrm>
          <a:off x="15481300" y="12215609"/>
          <a:ext cx="838200" cy="1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13149</xdr:rowOff>
    </xdr:from>
    <xdr:ext cx="469744" cy="259045"/>
    <xdr:sp macro="" textlink="">
      <xdr:nvSpPr>
        <xdr:cNvPr id="632" name="災害復旧費平均値テキスト"/>
        <xdr:cNvSpPr txBox="1"/>
      </xdr:nvSpPr>
      <xdr:spPr>
        <a:xfrm>
          <a:off x="16370300" y="13386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34722</xdr:rowOff>
    </xdr:from>
    <xdr:to>
      <xdr:col>85</xdr:col>
      <xdr:colOff>177800</xdr:colOff>
      <xdr:row>78</xdr:row>
      <xdr:rowOff>136322</xdr:rowOff>
    </xdr:to>
    <xdr:sp macro="" textlink="">
      <xdr:nvSpPr>
        <xdr:cNvPr id="633" name="フローチャート: 判断 632"/>
        <xdr:cNvSpPr/>
      </xdr:nvSpPr>
      <xdr:spPr>
        <a:xfrm>
          <a:off x="16268700" y="134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42659</xdr:rowOff>
    </xdr:from>
    <xdr:to>
      <xdr:col>81</xdr:col>
      <xdr:colOff>50800</xdr:colOff>
      <xdr:row>72</xdr:row>
      <xdr:rowOff>72339</xdr:rowOff>
    </xdr:to>
    <xdr:cxnSp macro="">
      <xdr:nvCxnSpPr>
        <xdr:cNvPr id="634" name="直線コネクタ 633"/>
        <xdr:cNvCxnSpPr/>
      </xdr:nvCxnSpPr>
      <xdr:spPr>
        <a:xfrm flipV="1">
          <a:off x="14592300" y="12215609"/>
          <a:ext cx="889000" cy="20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17920</xdr:rowOff>
    </xdr:from>
    <xdr:to>
      <xdr:col>81</xdr:col>
      <xdr:colOff>101600</xdr:colOff>
      <xdr:row>78</xdr:row>
      <xdr:rowOff>119520</xdr:rowOff>
    </xdr:to>
    <xdr:sp macro="" textlink="">
      <xdr:nvSpPr>
        <xdr:cNvPr id="635" name="フローチャート: 判断 634"/>
        <xdr:cNvSpPr/>
      </xdr:nvSpPr>
      <xdr:spPr>
        <a:xfrm>
          <a:off x="15430500" y="133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110647</xdr:rowOff>
    </xdr:from>
    <xdr:ext cx="469744" cy="259045"/>
    <xdr:sp macro="" textlink="">
      <xdr:nvSpPr>
        <xdr:cNvPr id="636" name="テキスト ボックス 635"/>
        <xdr:cNvSpPr txBox="1"/>
      </xdr:nvSpPr>
      <xdr:spPr>
        <a:xfrm>
          <a:off x="15246428" y="134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72339</xdr:rowOff>
    </xdr:from>
    <xdr:to>
      <xdr:col>76</xdr:col>
      <xdr:colOff>114300</xdr:colOff>
      <xdr:row>75</xdr:row>
      <xdr:rowOff>105181</xdr:rowOff>
    </xdr:to>
    <xdr:cxnSp macro="">
      <xdr:nvCxnSpPr>
        <xdr:cNvPr id="637" name="直線コネクタ 636"/>
        <xdr:cNvCxnSpPr/>
      </xdr:nvCxnSpPr>
      <xdr:spPr>
        <a:xfrm flipV="1">
          <a:off x="13703300" y="12416739"/>
          <a:ext cx="889000" cy="54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159538</xdr:rowOff>
    </xdr:from>
    <xdr:to>
      <xdr:col>76</xdr:col>
      <xdr:colOff>165100</xdr:colOff>
      <xdr:row>78</xdr:row>
      <xdr:rowOff>89688</xdr:rowOff>
    </xdr:to>
    <xdr:sp macro="" textlink="">
      <xdr:nvSpPr>
        <xdr:cNvPr id="638" name="フローチャート: 判断 637"/>
        <xdr:cNvSpPr/>
      </xdr:nvSpPr>
      <xdr:spPr>
        <a:xfrm>
          <a:off x="14541500" y="133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80815</xdr:rowOff>
    </xdr:from>
    <xdr:ext cx="469744" cy="259045"/>
    <xdr:sp macro="" textlink="">
      <xdr:nvSpPr>
        <xdr:cNvPr id="639" name="テキスト ボックス 638"/>
        <xdr:cNvSpPr txBox="1"/>
      </xdr:nvSpPr>
      <xdr:spPr>
        <a:xfrm>
          <a:off x="14357428" y="1345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149339</xdr:rowOff>
    </xdr:from>
    <xdr:to>
      <xdr:col>71</xdr:col>
      <xdr:colOff>177800</xdr:colOff>
      <xdr:row>75</xdr:row>
      <xdr:rowOff>105181</xdr:rowOff>
    </xdr:to>
    <xdr:cxnSp macro="">
      <xdr:nvCxnSpPr>
        <xdr:cNvPr id="640" name="直線コネクタ 639"/>
        <xdr:cNvCxnSpPr/>
      </xdr:nvCxnSpPr>
      <xdr:spPr>
        <a:xfrm>
          <a:off x="12814300" y="12493739"/>
          <a:ext cx="889000" cy="47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38264</xdr:rowOff>
    </xdr:from>
    <xdr:to>
      <xdr:col>72</xdr:col>
      <xdr:colOff>38100</xdr:colOff>
      <xdr:row>78</xdr:row>
      <xdr:rowOff>139864</xdr:rowOff>
    </xdr:to>
    <xdr:sp macro="" textlink="">
      <xdr:nvSpPr>
        <xdr:cNvPr id="641" name="フローチャート: 判断 640"/>
        <xdr:cNvSpPr/>
      </xdr:nvSpPr>
      <xdr:spPr>
        <a:xfrm>
          <a:off x="13652500" y="1341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130991</xdr:rowOff>
    </xdr:from>
    <xdr:ext cx="469744" cy="259045"/>
    <xdr:sp macro="" textlink="">
      <xdr:nvSpPr>
        <xdr:cNvPr id="642" name="テキスト ボックス 641"/>
        <xdr:cNvSpPr txBox="1"/>
      </xdr:nvSpPr>
      <xdr:spPr>
        <a:xfrm>
          <a:off x="13468428" y="1350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58153</xdr:rowOff>
    </xdr:from>
    <xdr:to>
      <xdr:col>67</xdr:col>
      <xdr:colOff>101600</xdr:colOff>
      <xdr:row>78</xdr:row>
      <xdr:rowOff>159753</xdr:rowOff>
    </xdr:to>
    <xdr:sp macro="" textlink="">
      <xdr:nvSpPr>
        <xdr:cNvPr id="643" name="フローチャート: 判断 642"/>
        <xdr:cNvSpPr/>
      </xdr:nvSpPr>
      <xdr:spPr>
        <a:xfrm>
          <a:off x="12763500" y="13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150880</xdr:rowOff>
    </xdr:from>
    <xdr:ext cx="469744" cy="259045"/>
    <xdr:sp macro="" textlink="">
      <xdr:nvSpPr>
        <xdr:cNvPr id="644" name="テキスト ボックス 643"/>
        <xdr:cNvSpPr txBox="1"/>
      </xdr:nvSpPr>
      <xdr:spPr>
        <a:xfrm>
          <a:off x="12579428" y="135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148755</xdr:rowOff>
    </xdr:from>
    <xdr:to>
      <xdr:col>85</xdr:col>
      <xdr:colOff>177800</xdr:colOff>
      <xdr:row>72</xdr:row>
      <xdr:rowOff>78905</xdr:rowOff>
    </xdr:to>
    <xdr:sp macro="" textlink="">
      <xdr:nvSpPr>
        <xdr:cNvPr id="650" name="楕円 649"/>
        <xdr:cNvSpPr/>
      </xdr:nvSpPr>
      <xdr:spPr>
        <a:xfrm>
          <a:off x="16268700" y="1232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101782</xdr:rowOff>
    </xdr:from>
    <xdr:ext cx="534377" cy="259045"/>
    <xdr:sp macro="" textlink="">
      <xdr:nvSpPr>
        <xdr:cNvPr id="651" name="災害復旧費該当値テキスト"/>
        <xdr:cNvSpPr txBox="1"/>
      </xdr:nvSpPr>
      <xdr:spPr>
        <a:xfrm>
          <a:off x="16370300" y="1227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163309</xdr:rowOff>
    </xdr:from>
    <xdr:to>
      <xdr:col>81</xdr:col>
      <xdr:colOff>101600</xdr:colOff>
      <xdr:row>71</xdr:row>
      <xdr:rowOff>93459</xdr:rowOff>
    </xdr:to>
    <xdr:sp macro="" textlink="">
      <xdr:nvSpPr>
        <xdr:cNvPr id="652" name="楕円 651"/>
        <xdr:cNvSpPr/>
      </xdr:nvSpPr>
      <xdr:spPr>
        <a:xfrm>
          <a:off x="15430500" y="121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109986</xdr:rowOff>
    </xdr:from>
    <xdr:ext cx="534377" cy="259045"/>
    <xdr:sp macro="" textlink="">
      <xdr:nvSpPr>
        <xdr:cNvPr id="653" name="テキスト ボックス 652"/>
        <xdr:cNvSpPr txBox="1"/>
      </xdr:nvSpPr>
      <xdr:spPr>
        <a:xfrm>
          <a:off x="15214111" y="1194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21539</xdr:rowOff>
    </xdr:from>
    <xdr:to>
      <xdr:col>76</xdr:col>
      <xdr:colOff>165100</xdr:colOff>
      <xdr:row>72</xdr:row>
      <xdr:rowOff>123139</xdr:rowOff>
    </xdr:to>
    <xdr:sp macro="" textlink="">
      <xdr:nvSpPr>
        <xdr:cNvPr id="654" name="楕円 653"/>
        <xdr:cNvSpPr/>
      </xdr:nvSpPr>
      <xdr:spPr>
        <a:xfrm>
          <a:off x="14541500" y="123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139666</xdr:rowOff>
    </xdr:from>
    <xdr:ext cx="534377" cy="259045"/>
    <xdr:sp macro="" textlink="">
      <xdr:nvSpPr>
        <xdr:cNvPr id="655" name="テキスト ボックス 654"/>
        <xdr:cNvSpPr txBox="1"/>
      </xdr:nvSpPr>
      <xdr:spPr>
        <a:xfrm>
          <a:off x="14325111" y="1214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54381</xdr:rowOff>
    </xdr:from>
    <xdr:to>
      <xdr:col>72</xdr:col>
      <xdr:colOff>38100</xdr:colOff>
      <xdr:row>75</xdr:row>
      <xdr:rowOff>155981</xdr:rowOff>
    </xdr:to>
    <xdr:sp macro="" textlink="">
      <xdr:nvSpPr>
        <xdr:cNvPr id="656" name="楕円 655"/>
        <xdr:cNvSpPr/>
      </xdr:nvSpPr>
      <xdr:spPr>
        <a:xfrm>
          <a:off x="13652500" y="1291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1058</xdr:rowOff>
    </xdr:from>
    <xdr:ext cx="534377" cy="259045"/>
    <xdr:sp macro="" textlink="">
      <xdr:nvSpPr>
        <xdr:cNvPr id="657" name="テキスト ボックス 656"/>
        <xdr:cNvSpPr txBox="1"/>
      </xdr:nvSpPr>
      <xdr:spPr>
        <a:xfrm>
          <a:off x="13436111" y="1268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98539</xdr:rowOff>
    </xdr:from>
    <xdr:to>
      <xdr:col>67</xdr:col>
      <xdr:colOff>101600</xdr:colOff>
      <xdr:row>73</xdr:row>
      <xdr:rowOff>28689</xdr:rowOff>
    </xdr:to>
    <xdr:sp macro="" textlink="">
      <xdr:nvSpPr>
        <xdr:cNvPr id="658" name="楕円 657"/>
        <xdr:cNvSpPr/>
      </xdr:nvSpPr>
      <xdr:spPr>
        <a:xfrm>
          <a:off x="12763500" y="12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45216</xdr:rowOff>
    </xdr:from>
    <xdr:ext cx="534377" cy="259045"/>
    <xdr:sp macro="" textlink="">
      <xdr:nvSpPr>
        <xdr:cNvPr id="659" name="テキスト ボックス 658"/>
        <xdr:cNvSpPr txBox="1"/>
      </xdr:nvSpPr>
      <xdr:spPr>
        <a:xfrm>
          <a:off x="12547111" y="1221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76415</xdr:rowOff>
    </xdr:from>
    <xdr:to>
      <xdr:col>85</xdr:col>
      <xdr:colOff>126364</xdr:colOff>
      <xdr:row>98</xdr:row>
      <xdr:rowOff>50394</xdr:rowOff>
    </xdr:to>
    <xdr:cxnSp macro="">
      <xdr:nvCxnSpPr>
        <xdr:cNvPr id="683" name="直線コネクタ 682"/>
        <xdr:cNvCxnSpPr/>
      </xdr:nvCxnSpPr>
      <xdr:spPr>
        <a:xfrm flipV="1">
          <a:off x="16317595" y="15678365"/>
          <a:ext cx="1269" cy="117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54221</xdr:rowOff>
    </xdr:from>
    <xdr:ext cx="469744" cy="259045"/>
    <xdr:sp macro="" textlink="">
      <xdr:nvSpPr>
        <xdr:cNvPr id="684" name="公債費最小値テキスト"/>
        <xdr:cNvSpPr txBox="1"/>
      </xdr:nvSpPr>
      <xdr:spPr>
        <a:xfrm>
          <a:off x="16370300" y="1685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50394</xdr:rowOff>
    </xdr:from>
    <xdr:to>
      <xdr:col>86</xdr:col>
      <xdr:colOff>25400</xdr:colOff>
      <xdr:row>98</xdr:row>
      <xdr:rowOff>50394</xdr:rowOff>
    </xdr:to>
    <xdr:cxnSp macro="">
      <xdr:nvCxnSpPr>
        <xdr:cNvPr id="685" name="直線コネクタ 684"/>
        <xdr:cNvCxnSpPr/>
      </xdr:nvCxnSpPr>
      <xdr:spPr>
        <a:xfrm>
          <a:off x="16230600" y="1685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23092</xdr:rowOff>
    </xdr:from>
    <xdr:ext cx="534377" cy="259045"/>
    <xdr:sp macro="" textlink="">
      <xdr:nvSpPr>
        <xdr:cNvPr id="686" name="公債費最大値テキスト"/>
        <xdr:cNvSpPr txBox="1"/>
      </xdr:nvSpPr>
      <xdr:spPr>
        <a:xfrm>
          <a:off x="16370300" y="154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76415</xdr:rowOff>
    </xdr:from>
    <xdr:to>
      <xdr:col>86</xdr:col>
      <xdr:colOff>25400</xdr:colOff>
      <xdr:row>91</xdr:row>
      <xdr:rowOff>76415</xdr:rowOff>
    </xdr:to>
    <xdr:cxnSp macro="">
      <xdr:nvCxnSpPr>
        <xdr:cNvPr id="687" name="直線コネクタ 686"/>
        <xdr:cNvCxnSpPr/>
      </xdr:nvCxnSpPr>
      <xdr:spPr>
        <a:xfrm>
          <a:off x="16230600" y="156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155473</xdr:rowOff>
    </xdr:from>
    <xdr:to>
      <xdr:col>85</xdr:col>
      <xdr:colOff>127000</xdr:colOff>
      <xdr:row>93</xdr:row>
      <xdr:rowOff>158274</xdr:rowOff>
    </xdr:to>
    <xdr:cxnSp macro="">
      <xdr:nvCxnSpPr>
        <xdr:cNvPr id="688" name="直線コネクタ 687"/>
        <xdr:cNvCxnSpPr/>
      </xdr:nvCxnSpPr>
      <xdr:spPr>
        <a:xfrm flipV="1">
          <a:off x="15481300" y="16100323"/>
          <a:ext cx="83820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139107</xdr:rowOff>
    </xdr:from>
    <xdr:ext cx="534377" cy="259045"/>
    <xdr:sp macro="" textlink="">
      <xdr:nvSpPr>
        <xdr:cNvPr id="689" name="公債費平均値テキスト"/>
        <xdr:cNvSpPr txBox="1"/>
      </xdr:nvSpPr>
      <xdr:spPr>
        <a:xfrm>
          <a:off x="16370300" y="16255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160680</xdr:rowOff>
    </xdr:from>
    <xdr:to>
      <xdr:col>85</xdr:col>
      <xdr:colOff>177800</xdr:colOff>
      <xdr:row>95</xdr:row>
      <xdr:rowOff>90830</xdr:rowOff>
    </xdr:to>
    <xdr:sp macro="" textlink="">
      <xdr:nvSpPr>
        <xdr:cNvPr id="690" name="フローチャート: 判断 689"/>
        <xdr:cNvSpPr/>
      </xdr:nvSpPr>
      <xdr:spPr>
        <a:xfrm>
          <a:off x="16268700" y="162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158274</xdr:rowOff>
    </xdr:from>
    <xdr:to>
      <xdr:col>81</xdr:col>
      <xdr:colOff>50800</xdr:colOff>
      <xdr:row>94</xdr:row>
      <xdr:rowOff>8503</xdr:rowOff>
    </xdr:to>
    <xdr:cxnSp macro="">
      <xdr:nvCxnSpPr>
        <xdr:cNvPr id="691" name="直線コネクタ 690"/>
        <xdr:cNvCxnSpPr/>
      </xdr:nvCxnSpPr>
      <xdr:spPr>
        <a:xfrm flipV="1">
          <a:off x="14592300" y="16103124"/>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143935</xdr:rowOff>
    </xdr:from>
    <xdr:to>
      <xdr:col>81</xdr:col>
      <xdr:colOff>101600</xdr:colOff>
      <xdr:row>95</xdr:row>
      <xdr:rowOff>74085</xdr:rowOff>
    </xdr:to>
    <xdr:sp macro="" textlink="">
      <xdr:nvSpPr>
        <xdr:cNvPr id="692" name="フローチャート: 判断 691"/>
        <xdr:cNvSpPr/>
      </xdr:nvSpPr>
      <xdr:spPr>
        <a:xfrm>
          <a:off x="154305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65212</xdr:rowOff>
    </xdr:from>
    <xdr:ext cx="534377" cy="259045"/>
    <xdr:sp macro="" textlink="">
      <xdr:nvSpPr>
        <xdr:cNvPr id="693" name="テキスト ボックス 692"/>
        <xdr:cNvSpPr txBox="1"/>
      </xdr:nvSpPr>
      <xdr:spPr>
        <a:xfrm>
          <a:off x="15214111" y="1635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8503</xdr:rowOff>
    </xdr:from>
    <xdr:to>
      <xdr:col>76</xdr:col>
      <xdr:colOff>114300</xdr:colOff>
      <xdr:row>94</xdr:row>
      <xdr:rowOff>12655</xdr:rowOff>
    </xdr:to>
    <xdr:cxnSp macro="">
      <xdr:nvCxnSpPr>
        <xdr:cNvPr id="694" name="直線コネクタ 693"/>
        <xdr:cNvCxnSpPr/>
      </xdr:nvCxnSpPr>
      <xdr:spPr>
        <a:xfrm flipV="1">
          <a:off x="13703300" y="16124803"/>
          <a:ext cx="8890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169044</xdr:rowOff>
    </xdr:from>
    <xdr:to>
      <xdr:col>76</xdr:col>
      <xdr:colOff>165100</xdr:colOff>
      <xdr:row>95</xdr:row>
      <xdr:rowOff>99194</xdr:rowOff>
    </xdr:to>
    <xdr:sp macro="" textlink="">
      <xdr:nvSpPr>
        <xdr:cNvPr id="695" name="フローチャート: 判断 694"/>
        <xdr:cNvSpPr/>
      </xdr:nvSpPr>
      <xdr:spPr>
        <a:xfrm>
          <a:off x="14541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90321</xdr:rowOff>
    </xdr:from>
    <xdr:ext cx="534377" cy="259045"/>
    <xdr:sp macro="" textlink="">
      <xdr:nvSpPr>
        <xdr:cNvPr id="696" name="テキスト ボックス 695"/>
        <xdr:cNvSpPr txBox="1"/>
      </xdr:nvSpPr>
      <xdr:spPr>
        <a:xfrm>
          <a:off x="14325111" y="163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12655</xdr:rowOff>
    </xdr:from>
    <xdr:to>
      <xdr:col>71</xdr:col>
      <xdr:colOff>177800</xdr:colOff>
      <xdr:row>94</xdr:row>
      <xdr:rowOff>52088</xdr:rowOff>
    </xdr:to>
    <xdr:cxnSp macro="">
      <xdr:nvCxnSpPr>
        <xdr:cNvPr id="697" name="直線コネクタ 696"/>
        <xdr:cNvCxnSpPr/>
      </xdr:nvCxnSpPr>
      <xdr:spPr>
        <a:xfrm flipV="1">
          <a:off x="12814300" y="16128955"/>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148603</xdr:rowOff>
    </xdr:from>
    <xdr:to>
      <xdr:col>72</xdr:col>
      <xdr:colOff>38100</xdr:colOff>
      <xdr:row>95</xdr:row>
      <xdr:rowOff>78753</xdr:rowOff>
    </xdr:to>
    <xdr:sp macro="" textlink="">
      <xdr:nvSpPr>
        <xdr:cNvPr id="698" name="フローチャート: 判断 697"/>
        <xdr:cNvSpPr/>
      </xdr:nvSpPr>
      <xdr:spPr>
        <a:xfrm>
          <a:off x="13652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69880</xdr:rowOff>
    </xdr:from>
    <xdr:ext cx="534377" cy="259045"/>
    <xdr:sp macro="" textlink="">
      <xdr:nvSpPr>
        <xdr:cNvPr id="699" name="テキスト ボックス 698"/>
        <xdr:cNvSpPr txBox="1"/>
      </xdr:nvSpPr>
      <xdr:spPr>
        <a:xfrm>
          <a:off x="13436111" y="163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159880</xdr:rowOff>
    </xdr:from>
    <xdr:to>
      <xdr:col>67</xdr:col>
      <xdr:colOff>101600</xdr:colOff>
      <xdr:row>95</xdr:row>
      <xdr:rowOff>90030</xdr:rowOff>
    </xdr:to>
    <xdr:sp macro="" textlink="">
      <xdr:nvSpPr>
        <xdr:cNvPr id="700" name="フローチャート: 判断 699"/>
        <xdr:cNvSpPr/>
      </xdr:nvSpPr>
      <xdr:spPr>
        <a:xfrm>
          <a:off x="12763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81157</xdr:rowOff>
    </xdr:from>
    <xdr:ext cx="534377" cy="259045"/>
    <xdr:sp macro="" textlink="">
      <xdr:nvSpPr>
        <xdr:cNvPr id="701" name="テキスト ボックス 700"/>
        <xdr:cNvSpPr txBox="1"/>
      </xdr:nvSpPr>
      <xdr:spPr>
        <a:xfrm>
          <a:off x="12547111" y="163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104673</xdr:rowOff>
    </xdr:from>
    <xdr:to>
      <xdr:col>85</xdr:col>
      <xdr:colOff>177800</xdr:colOff>
      <xdr:row>94</xdr:row>
      <xdr:rowOff>34823</xdr:rowOff>
    </xdr:to>
    <xdr:sp macro="" textlink="">
      <xdr:nvSpPr>
        <xdr:cNvPr id="707" name="楕円 706"/>
        <xdr:cNvSpPr/>
      </xdr:nvSpPr>
      <xdr:spPr>
        <a:xfrm>
          <a:off x="16268700" y="1604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127550</xdr:rowOff>
    </xdr:from>
    <xdr:ext cx="534377" cy="259045"/>
    <xdr:sp macro="" textlink="">
      <xdr:nvSpPr>
        <xdr:cNvPr id="708" name="公債費該当値テキスト"/>
        <xdr:cNvSpPr txBox="1"/>
      </xdr:nvSpPr>
      <xdr:spPr>
        <a:xfrm>
          <a:off x="16370300" y="1590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107474</xdr:rowOff>
    </xdr:from>
    <xdr:to>
      <xdr:col>81</xdr:col>
      <xdr:colOff>101600</xdr:colOff>
      <xdr:row>94</xdr:row>
      <xdr:rowOff>37624</xdr:rowOff>
    </xdr:to>
    <xdr:sp macro="" textlink="">
      <xdr:nvSpPr>
        <xdr:cNvPr id="709" name="楕円 708"/>
        <xdr:cNvSpPr/>
      </xdr:nvSpPr>
      <xdr:spPr>
        <a:xfrm>
          <a:off x="15430500" y="160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54151</xdr:rowOff>
    </xdr:from>
    <xdr:ext cx="534377" cy="259045"/>
    <xdr:sp macro="" textlink="">
      <xdr:nvSpPr>
        <xdr:cNvPr id="710" name="テキスト ボックス 709"/>
        <xdr:cNvSpPr txBox="1"/>
      </xdr:nvSpPr>
      <xdr:spPr>
        <a:xfrm>
          <a:off x="15214111" y="158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129153</xdr:rowOff>
    </xdr:from>
    <xdr:to>
      <xdr:col>76</xdr:col>
      <xdr:colOff>165100</xdr:colOff>
      <xdr:row>94</xdr:row>
      <xdr:rowOff>59303</xdr:rowOff>
    </xdr:to>
    <xdr:sp macro="" textlink="">
      <xdr:nvSpPr>
        <xdr:cNvPr id="711" name="楕円 710"/>
        <xdr:cNvSpPr/>
      </xdr:nvSpPr>
      <xdr:spPr>
        <a:xfrm>
          <a:off x="14541500" y="160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75830</xdr:rowOff>
    </xdr:from>
    <xdr:ext cx="534377" cy="259045"/>
    <xdr:sp macro="" textlink="">
      <xdr:nvSpPr>
        <xdr:cNvPr id="712" name="テキスト ボックス 711"/>
        <xdr:cNvSpPr txBox="1"/>
      </xdr:nvSpPr>
      <xdr:spPr>
        <a:xfrm>
          <a:off x="14325111" y="1584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133305</xdr:rowOff>
    </xdr:from>
    <xdr:to>
      <xdr:col>72</xdr:col>
      <xdr:colOff>38100</xdr:colOff>
      <xdr:row>94</xdr:row>
      <xdr:rowOff>63455</xdr:rowOff>
    </xdr:to>
    <xdr:sp macro="" textlink="">
      <xdr:nvSpPr>
        <xdr:cNvPr id="713" name="楕円 712"/>
        <xdr:cNvSpPr/>
      </xdr:nvSpPr>
      <xdr:spPr>
        <a:xfrm>
          <a:off x="13652500" y="1607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79982</xdr:rowOff>
    </xdr:from>
    <xdr:ext cx="534377" cy="259045"/>
    <xdr:sp macro="" textlink="">
      <xdr:nvSpPr>
        <xdr:cNvPr id="714" name="テキスト ボックス 713"/>
        <xdr:cNvSpPr txBox="1"/>
      </xdr:nvSpPr>
      <xdr:spPr>
        <a:xfrm>
          <a:off x="13436111" y="1585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1288</xdr:rowOff>
    </xdr:from>
    <xdr:to>
      <xdr:col>67</xdr:col>
      <xdr:colOff>101600</xdr:colOff>
      <xdr:row>94</xdr:row>
      <xdr:rowOff>102888</xdr:rowOff>
    </xdr:to>
    <xdr:sp macro="" textlink="">
      <xdr:nvSpPr>
        <xdr:cNvPr id="715" name="楕円 714"/>
        <xdr:cNvSpPr/>
      </xdr:nvSpPr>
      <xdr:spPr>
        <a:xfrm>
          <a:off x="12763500" y="16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119415</xdr:rowOff>
    </xdr:from>
    <xdr:ext cx="534377" cy="259045"/>
    <xdr:sp macro="" textlink="">
      <xdr:nvSpPr>
        <xdr:cNvPr id="716" name="テキスト ボックス 715"/>
        <xdr:cNvSpPr txBox="1"/>
      </xdr:nvSpPr>
      <xdr:spPr>
        <a:xfrm>
          <a:off x="12547111" y="1589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4826</xdr:rowOff>
    </xdr:from>
    <xdr:to>
      <xdr:col>116</xdr:col>
      <xdr:colOff>62864</xdr:colOff>
      <xdr:row>38</xdr:row>
      <xdr:rowOff>139700</xdr:rowOff>
    </xdr:to>
    <xdr:cxnSp macro="">
      <xdr:nvCxnSpPr>
        <xdr:cNvPr id="738" name="直線コネクタ 737"/>
        <xdr:cNvCxnSpPr/>
      </xdr:nvCxnSpPr>
      <xdr:spPr>
        <a:xfrm flipV="1">
          <a:off x="22159595" y="5491226"/>
          <a:ext cx="1269"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122953</xdr:rowOff>
    </xdr:from>
    <xdr:ext cx="378565" cy="259045"/>
    <xdr:sp macro="" textlink="">
      <xdr:nvSpPr>
        <xdr:cNvPr id="741" name="諸支出金最大値テキスト"/>
        <xdr:cNvSpPr txBox="1"/>
      </xdr:nvSpPr>
      <xdr:spPr>
        <a:xfrm>
          <a:off x="22212300" y="5266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4826</xdr:rowOff>
    </xdr:from>
    <xdr:to>
      <xdr:col>116</xdr:col>
      <xdr:colOff>152400</xdr:colOff>
      <xdr:row>32</xdr:row>
      <xdr:rowOff>4826</xdr:rowOff>
    </xdr:to>
    <xdr:cxnSp macro="">
      <xdr:nvCxnSpPr>
        <xdr:cNvPr id="742" name="直線コネクタ 741"/>
        <xdr:cNvCxnSpPr/>
      </xdr:nvCxnSpPr>
      <xdr:spPr>
        <a:xfrm>
          <a:off x="22072600" y="549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44" name="諸支出金平均値テキスト"/>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45" name="フローチャート: 判断 744"/>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118618</xdr:rowOff>
    </xdr:from>
    <xdr:to>
      <xdr:col>112</xdr:col>
      <xdr:colOff>38100</xdr:colOff>
      <xdr:row>38</xdr:row>
      <xdr:rowOff>48768</xdr:rowOff>
    </xdr:to>
    <xdr:sp macro="" textlink="">
      <xdr:nvSpPr>
        <xdr:cNvPr id="747" name="フローチャート: 判断 746"/>
        <xdr:cNvSpPr/>
      </xdr:nvSpPr>
      <xdr:spPr>
        <a:xfrm>
          <a:off x="21272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65295</xdr:rowOff>
    </xdr:from>
    <xdr:ext cx="313932" cy="259045"/>
    <xdr:sp macro="" textlink="">
      <xdr:nvSpPr>
        <xdr:cNvPr id="748" name="テキスト ボックス 747"/>
        <xdr:cNvSpPr txBox="1"/>
      </xdr:nvSpPr>
      <xdr:spPr>
        <a:xfrm>
          <a:off x="21166333" y="6237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34036</xdr:rowOff>
    </xdr:from>
    <xdr:to>
      <xdr:col>107</xdr:col>
      <xdr:colOff>101600</xdr:colOff>
      <xdr:row>36</xdr:row>
      <xdr:rowOff>135636</xdr:rowOff>
    </xdr:to>
    <xdr:sp macro="" textlink="">
      <xdr:nvSpPr>
        <xdr:cNvPr id="750" name="フローチャート: 判断 749"/>
        <xdr:cNvSpPr/>
      </xdr:nvSpPr>
      <xdr:spPr>
        <a:xfrm>
          <a:off x="20383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152163</xdr:rowOff>
    </xdr:from>
    <xdr:ext cx="378565" cy="259045"/>
    <xdr:sp macro="" textlink="">
      <xdr:nvSpPr>
        <xdr:cNvPr id="751" name="テキスト ボックス 750"/>
        <xdr:cNvSpPr txBox="1"/>
      </xdr:nvSpPr>
      <xdr:spPr>
        <a:xfrm>
          <a:off x="20245017" y="598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88900</xdr:rowOff>
    </xdr:from>
    <xdr:to>
      <xdr:col>102</xdr:col>
      <xdr:colOff>165100</xdr:colOff>
      <xdr:row>32</xdr:row>
      <xdr:rowOff>19050</xdr:rowOff>
    </xdr:to>
    <xdr:sp macro="" textlink="">
      <xdr:nvSpPr>
        <xdr:cNvPr id="753" name="フローチャート: 判断 752"/>
        <xdr:cNvSpPr/>
      </xdr:nvSpPr>
      <xdr:spPr>
        <a:xfrm>
          <a:off x="19494500" y="54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30</xdr:row>
      <xdr:rowOff>35577</xdr:rowOff>
    </xdr:from>
    <xdr:ext cx="378565" cy="259045"/>
    <xdr:sp macro="" textlink="">
      <xdr:nvSpPr>
        <xdr:cNvPr id="754" name="テキスト ボックス 753"/>
        <xdr:cNvSpPr txBox="1"/>
      </xdr:nvSpPr>
      <xdr:spPr>
        <a:xfrm>
          <a:off x="19356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5" name="フローチャート: 判断 754"/>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127017</xdr:rowOff>
    </xdr:from>
    <xdr:ext cx="313932" cy="259045"/>
    <xdr:sp macro="" textlink="">
      <xdr:nvSpPr>
        <xdr:cNvPr id="756" name="テキスト ボックス 755"/>
        <xdr:cNvSpPr txBox="1"/>
      </xdr:nvSpPr>
      <xdr:spPr>
        <a:xfrm>
          <a:off x="18499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・総務費は、水道事業整備基金を新たに積み立てたこと等により、一人当たり</a:t>
          </a:r>
          <a:r>
            <a:rPr kumimoji="1" lang="en-US" altLang="ja-JP" sz="1300">
              <a:latin typeface="ＭＳ Ｐゴシック" panose="020B0600070205080204" pitchFamily="50" charset="-128"/>
              <a:ea typeface="ＭＳ Ｐゴシック" panose="020B0600070205080204" pitchFamily="50" charset="-128"/>
            </a:rPr>
            <a:t>80,338</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18,649</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・民生費は、子育て世帯臨時特別給付金の終了等により、一人当たり</a:t>
          </a:r>
          <a:r>
            <a:rPr kumimoji="1" lang="en-US" altLang="ja-JP" sz="1300">
              <a:latin typeface="ＭＳ Ｐゴシック" panose="020B0600070205080204" pitchFamily="50" charset="-128"/>
              <a:ea typeface="ＭＳ Ｐゴシック" panose="020B0600070205080204" pitchFamily="50" charset="-128"/>
            </a:rPr>
            <a:t>172,090</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4,916</a:t>
          </a:r>
          <a:r>
            <a:rPr kumimoji="1" lang="ja-JP" altLang="en-US" sz="1300">
              <a:latin typeface="ＭＳ Ｐゴシック" panose="020B0600070205080204" pitchFamily="50" charset="-128"/>
              <a:ea typeface="ＭＳ Ｐゴシック" panose="020B0600070205080204" pitchFamily="50" charset="-128"/>
            </a:rPr>
            <a:t>円減少している。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・衛生費は、新型コロナウイルスワクチン接種事業の事業進捗により、一人当たり</a:t>
          </a:r>
          <a:r>
            <a:rPr kumimoji="1" lang="en-US" altLang="ja-JP" sz="1300">
              <a:latin typeface="ＭＳ Ｐゴシック" panose="020B0600070205080204" pitchFamily="50" charset="-128"/>
              <a:ea typeface="ＭＳ Ｐゴシック" panose="020B0600070205080204" pitchFamily="50" charset="-128"/>
            </a:rPr>
            <a:t>34,458</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2,031</a:t>
          </a:r>
          <a:r>
            <a:rPr kumimoji="1" lang="ja-JP" altLang="en-US" sz="1300">
              <a:latin typeface="ＭＳ Ｐゴシック" panose="020B0600070205080204" pitchFamily="50" charset="-128"/>
              <a:ea typeface="ＭＳ Ｐゴシック" panose="020B0600070205080204" pitchFamily="50" charset="-128"/>
            </a:rPr>
            <a:t>円減少している。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・土木費は、八本松駅前土地区画整理事業及び関連公共事業の事業進捗により、一人当たり</a:t>
          </a:r>
          <a:r>
            <a:rPr kumimoji="1" lang="en-US" altLang="ja-JP" sz="1300">
              <a:latin typeface="ＭＳ Ｐゴシック" panose="020B0600070205080204" pitchFamily="50" charset="-128"/>
              <a:ea typeface="ＭＳ Ｐゴシック" panose="020B0600070205080204" pitchFamily="50" charset="-128"/>
            </a:rPr>
            <a:t>54,244</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10,995</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・教育費は、西条中学校長寿命化の事業進捗により、一人当たり</a:t>
          </a:r>
          <a:r>
            <a:rPr kumimoji="1" lang="en-US" altLang="ja-JP" sz="1300">
              <a:latin typeface="ＭＳ Ｐゴシック" panose="020B0600070205080204" pitchFamily="50" charset="-128"/>
              <a:ea typeface="ＭＳ Ｐゴシック" panose="020B0600070205080204" pitchFamily="50" charset="-128"/>
            </a:rPr>
            <a:t>55,652</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3,115</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月豪雨災害をはじめとする災害復旧事業の進捗により、一人当たり</a:t>
          </a:r>
          <a:r>
            <a:rPr kumimoji="1" lang="en-US" altLang="ja-JP" sz="1300">
              <a:latin typeface="ＭＳ Ｐゴシック" panose="020B0600070205080204" pitchFamily="50" charset="-128"/>
              <a:ea typeface="ＭＳ Ｐゴシック" panose="020B0600070205080204" pitchFamily="50" charset="-128"/>
            </a:rPr>
            <a:t>31,929</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4,118</a:t>
          </a:r>
          <a:r>
            <a:rPr kumimoji="1" lang="ja-JP" altLang="en-US" sz="1300">
              <a:latin typeface="ＭＳ Ｐゴシック" panose="020B0600070205080204" pitchFamily="50" charset="-128"/>
              <a:ea typeface="ＭＳ Ｐゴシック" panose="020B0600070205080204" pitchFamily="50" charset="-128"/>
            </a:rPr>
            <a:t>円減少している。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年度は財政調整基金の取崩しを行っておらず、前年度決算剰余金を積立てたことから、財政調整基金残高は増加している。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実質収支は、翌年度繰越財源の減及び形式収支の減により、前年度と比較して</a:t>
          </a:r>
          <a:r>
            <a:rPr kumimoji="1" lang="en-US" altLang="ja-JP" sz="1400">
              <a:latin typeface="ＭＳ ゴシック" pitchFamily="49" charset="-128"/>
              <a:ea typeface="ＭＳ ゴシック" pitchFamily="49" charset="-128"/>
            </a:rPr>
            <a:t>85.2</a:t>
          </a:r>
          <a:r>
            <a:rPr kumimoji="1" lang="ja-JP" altLang="en-US" sz="1400">
              <a:latin typeface="ＭＳ ゴシック" pitchFamily="49" charset="-128"/>
              <a:ea typeface="ＭＳ ゴシック" pitchFamily="49" charset="-128"/>
            </a:rPr>
            <a:t>％減少した。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実質単年度収支は、前年度と比較して実質収支が大幅に減少したことから、赤字となった。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水道事業会計については、水道料金の減額改定等により給水収益が減少したことにより、前年度と比較して黒字額は減少している。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下水道事業会計については、修繕費の増等により営業費用が増加したことにより、前年度と比較して黒字額は減少しているが、水道事業会計の黒字額減少により、標準財政規模比は</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ポイント上昇している。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104379466</v>
      </c>
      <c r="BO4" s="371"/>
      <c r="BP4" s="371"/>
      <c r="BQ4" s="371"/>
      <c r="BR4" s="371"/>
      <c r="BS4" s="371"/>
      <c r="BT4" s="371"/>
      <c r="BU4" s="372"/>
      <c r="BV4" s="370">
        <v>101442260</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0.8</v>
      </c>
      <c r="CU4" s="377"/>
      <c r="CV4" s="377"/>
      <c r="CW4" s="377"/>
      <c r="CX4" s="377"/>
      <c r="CY4" s="377"/>
      <c r="CZ4" s="377"/>
      <c r="DA4" s="378"/>
      <c r="DB4" s="376">
        <v>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101481145</v>
      </c>
      <c r="BO5" s="408"/>
      <c r="BP5" s="408"/>
      <c r="BQ5" s="408"/>
      <c r="BR5" s="408"/>
      <c r="BS5" s="408"/>
      <c r="BT5" s="408"/>
      <c r="BU5" s="409"/>
      <c r="BV5" s="407">
        <v>95727832</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92.4</v>
      </c>
      <c r="CU5" s="405"/>
      <c r="CV5" s="405"/>
      <c r="CW5" s="405"/>
      <c r="CX5" s="405"/>
      <c r="CY5" s="405"/>
      <c r="CZ5" s="405"/>
      <c r="DA5" s="406"/>
      <c r="DB5" s="404">
        <v>85</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2898321</v>
      </c>
      <c r="BO6" s="408"/>
      <c r="BP6" s="408"/>
      <c r="BQ6" s="408"/>
      <c r="BR6" s="408"/>
      <c r="BS6" s="408"/>
      <c r="BT6" s="408"/>
      <c r="BU6" s="409"/>
      <c r="BV6" s="407">
        <v>5714428</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94</v>
      </c>
      <c r="CU6" s="445"/>
      <c r="CV6" s="445"/>
      <c r="CW6" s="445"/>
      <c r="CX6" s="445"/>
      <c r="CY6" s="445"/>
      <c r="CZ6" s="445"/>
      <c r="DA6" s="446"/>
      <c r="DB6" s="444">
        <v>91</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95</v>
      </c>
      <c r="AV7" s="440"/>
      <c r="AW7" s="440"/>
      <c r="AX7" s="440"/>
      <c r="AY7" s="441" t="s">
        <v>107</v>
      </c>
      <c r="AZ7" s="442"/>
      <c r="BA7" s="442"/>
      <c r="BB7" s="442"/>
      <c r="BC7" s="442"/>
      <c r="BD7" s="442"/>
      <c r="BE7" s="442"/>
      <c r="BF7" s="442"/>
      <c r="BG7" s="442"/>
      <c r="BH7" s="442"/>
      <c r="BI7" s="442"/>
      <c r="BJ7" s="442"/>
      <c r="BK7" s="442"/>
      <c r="BL7" s="442"/>
      <c r="BM7" s="443"/>
      <c r="BN7" s="407">
        <v>2536803</v>
      </c>
      <c r="BO7" s="408"/>
      <c r="BP7" s="408"/>
      <c r="BQ7" s="408"/>
      <c r="BR7" s="408"/>
      <c r="BS7" s="408"/>
      <c r="BT7" s="408"/>
      <c r="BU7" s="409"/>
      <c r="BV7" s="407">
        <v>3272175</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46961246</v>
      </c>
      <c r="CU7" s="408"/>
      <c r="CV7" s="408"/>
      <c r="CW7" s="408"/>
      <c r="CX7" s="408"/>
      <c r="CY7" s="408"/>
      <c r="CZ7" s="408"/>
      <c r="DA7" s="409"/>
      <c r="DB7" s="407">
        <v>48475703</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361518</v>
      </c>
      <c r="BO8" s="408"/>
      <c r="BP8" s="408"/>
      <c r="BQ8" s="408"/>
      <c r="BR8" s="408"/>
      <c r="BS8" s="408"/>
      <c r="BT8" s="408"/>
      <c r="BU8" s="409"/>
      <c r="BV8" s="407">
        <v>2442253</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0.86</v>
      </c>
      <c r="CU8" s="448"/>
      <c r="CV8" s="448"/>
      <c r="CW8" s="448"/>
      <c r="CX8" s="448"/>
      <c r="CY8" s="448"/>
      <c r="CZ8" s="448"/>
      <c r="DA8" s="449"/>
      <c r="DB8" s="447">
        <v>0.85</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196608</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95</v>
      </c>
      <c r="AV9" s="440"/>
      <c r="AW9" s="440"/>
      <c r="AX9" s="440"/>
      <c r="AY9" s="441" t="s">
        <v>117</v>
      </c>
      <c r="AZ9" s="442"/>
      <c r="BA9" s="442"/>
      <c r="BB9" s="442"/>
      <c r="BC9" s="442"/>
      <c r="BD9" s="442"/>
      <c r="BE9" s="442"/>
      <c r="BF9" s="442"/>
      <c r="BG9" s="442"/>
      <c r="BH9" s="442"/>
      <c r="BI9" s="442"/>
      <c r="BJ9" s="442"/>
      <c r="BK9" s="442"/>
      <c r="BL9" s="442"/>
      <c r="BM9" s="443"/>
      <c r="BN9" s="407">
        <v>-2080735</v>
      </c>
      <c r="BO9" s="408"/>
      <c r="BP9" s="408"/>
      <c r="BQ9" s="408"/>
      <c r="BR9" s="408"/>
      <c r="BS9" s="408"/>
      <c r="BT9" s="408"/>
      <c r="BU9" s="409"/>
      <c r="BV9" s="407">
        <v>-19811</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16</v>
      </c>
      <c r="CU9" s="405"/>
      <c r="CV9" s="405"/>
      <c r="CW9" s="405"/>
      <c r="CX9" s="405"/>
      <c r="CY9" s="405"/>
      <c r="CZ9" s="405"/>
      <c r="DA9" s="406"/>
      <c r="DB9" s="404">
        <v>15.3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192907</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95</v>
      </c>
      <c r="AV10" s="440"/>
      <c r="AW10" s="440"/>
      <c r="AX10" s="440"/>
      <c r="AY10" s="441" t="s">
        <v>121</v>
      </c>
      <c r="AZ10" s="442"/>
      <c r="BA10" s="442"/>
      <c r="BB10" s="442"/>
      <c r="BC10" s="442"/>
      <c r="BD10" s="442"/>
      <c r="BE10" s="442"/>
      <c r="BF10" s="442"/>
      <c r="BG10" s="442"/>
      <c r="BH10" s="442"/>
      <c r="BI10" s="442"/>
      <c r="BJ10" s="442"/>
      <c r="BK10" s="442"/>
      <c r="BL10" s="442"/>
      <c r="BM10" s="443"/>
      <c r="BN10" s="407">
        <v>508819</v>
      </c>
      <c r="BO10" s="408"/>
      <c r="BP10" s="408"/>
      <c r="BQ10" s="408"/>
      <c r="BR10" s="408"/>
      <c r="BS10" s="408"/>
      <c r="BT10" s="408"/>
      <c r="BU10" s="409"/>
      <c r="BV10" s="407">
        <v>8837</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190353</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135</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129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138</v>
      </c>
      <c r="N13" s="499"/>
      <c r="O13" s="499"/>
      <c r="P13" s="499"/>
      <c r="Q13" s="500"/>
      <c r="R13" s="491">
        <v>182295</v>
      </c>
      <c r="S13" s="492"/>
      <c r="T13" s="492"/>
      <c r="U13" s="492"/>
      <c r="V13" s="493"/>
      <c r="W13" s="423" t="s">
        <v>139</v>
      </c>
      <c r="X13" s="424"/>
      <c r="Y13" s="424"/>
      <c r="Z13" s="424"/>
      <c r="AA13" s="424"/>
      <c r="AB13" s="414"/>
      <c r="AC13" s="458">
        <v>3382</v>
      </c>
      <c r="AD13" s="459"/>
      <c r="AE13" s="459"/>
      <c r="AF13" s="459"/>
      <c r="AG13" s="501"/>
      <c r="AH13" s="458">
        <v>4114</v>
      </c>
      <c r="AI13" s="459"/>
      <c r="AJ13" s="459"/>
      <c r="AK13" s="459"/>
      <c r="AL13" s="460"/>
      <c r="AM13" s="436" t="s">
        <v>140</v>
      </c>
      <c r="AN13" s="437"/>
      <c r="AO13" s="437"/>
      <c r="AP13" s="437"/>
      <c r="AQ13" s="437"/>
      <c r="AR13" s="437"/>
      <c r="AS13" s="437"/>
      <c r="AT13" s="438"/>
      <c r="AU13" s="439" t="s">
        <v>135</v>
      </c>
      <c r="AV13" s="440"/>
      <c r="AW13" s="440"/>
      <c r="AX13" s="440"/>
      <c r="AY13" s="441" t="s">
        <v>141</v>
      </c>
      <c r="AZ13" s="442"/>
      <c r="BA13" s="442"/>
      <c r="BB13" s="442"/>
      <c r="BC13" s="442"/>
      <c r="BD13" s="442"/>
      <c r="BE13" s="442"/>
      <c r="BF13" s="442"/>
      <c r="BG13" s="442"/>
      <c r="BH13" s="442"/>
      <c r="BI13" s="442"/>
      <c r="BJ13" s="442"/>
      <c r="BK13" s="442"/>
      <c r="BL13" s="442"/>
      <c r="BM13" s="443"/>
      <c r="BN13" s="407">
        <v>-1571916</v>
      </c>
      <c r="BO13" s="408"/>
      <c r="BP13" s="408"/>
      <c r="BQ13" s="408"/>
      <c r="BR13" s="408"/>
      <c r="BS13" s="408"/>
      <c r="BT13" s="408"/>
      <c r="BU13" s="409"/>
      <c r="BV13" s="407">
        <v>-10974</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2.2999999999999998</v>
      </c>
      <c r="CU13" s="405"/>
      <c r="CV13" s="405"/>
      <c r="CW13" s="405"/>
      <c r="CX13" s="405"/>
      <c r="CY13" s="405"/>
      <c r="CZ13" s="405"/>
      <c r="DA13" s="406"/>
      <c r="DB13" s="404">
        <v>1.6</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143</v>
      </c>
      <c r="M14" s="489"/>
      <c r="N14" s="489"/>
      <c r="O14" s="489"/>
      <c r="P14" s="489"/>
      <c r="Q14" s="490"/>
      <c r="R14" s="491">
        <v>189039</v>
      </c>
      <c r="S14" s="492"/>
      <c r="T14" s="492"/>
      <c r="U14" s="492"/>
      <c r="V14" s="493"/>
      <c r="W14" s="397"/>
      <c r="X14" s="398"/>
      <c r="Y14" s="398"/>
      <c r="Z14" s="398"/>
      <c r="AA14" s="398"/>
      <c r="AB14" s="387"/>
      <c r="AC14" s="494">
        <v>3.8</v>
      </c>
      <c r="AD14" s="495"/>
      <c r="AE14" s="495"/>
      <c r="AF14" s="495"/>
      <c r="AG14" s="496"/>
      <c r="AH14" s="494">
        <v>4.7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t="s">
        <v>145</v>
      </c>
      <c r="CU14" s="506"/>
      <c r="CV14" s="506"/>
      <c r="CW14" s="506"/>
      <c r="CX14" s="506"/>
      <c r="CY14" s="506"/>
      <c r="CZ14" s="506"/>
      <c r="DA14" s="507"/>
      <c r="DB14" s="505" t="s">
        <v>146</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182100</v>
      </c>
      <c r="S15" s="492"/>
      <c r="T15" s="492"/>
      <c r="U15" s="492"/>
      <c r="V15" s="493"/>
      <c r="W15" s="423" t="s">
        <v>148</v>
      </c>
      <c r="X15" s="424"/>
      <c r="Y15" s="424"/>
      <c r="Z15" s="424"/>
      <c r="AA15" s="424"/>
      <c r="AB15" s="414"/>
      <c r="AC15" s="458">
        <v>27661</v>
      </c>
      <c r="AD15" s="459"/>
      <c r="AE15" s="459"/>
      <c r="AF15" s="459"/>
      <c r="AG15" s="501"/>
      <c r="AH15" s="458">
        <v>27355</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32624486</v>
      </c>
      <c r="BO15" s="371"/>
      <c r="BP15" s="371"/>
      <c r="BQ15" s="371"/>
      <c r="BR15" s="371"/>
      <c r="BS15" s="371"/>
      <c r="BT15" s="371"/>
      <c r="BU15" s="372"/>
      <c r="BV15" s="370">
        <v>30688568</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30.8</v>
      </c>
      <c r="AD16" s="495"/>
      <c r="AE16" s="495"/>
      <c r="AF16" s="495"/>
      <c r="AG16" s="496"/>
      <c r="AH16" s="494">
        <v>31.5</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37745114</v>
      </c>
      <c r="BO16" s="408"/>
      <c r="BP16" s="408"/>
      <c r="BQ16" s="408"/>
      <c r="BR16" s="408"/>
      <c r="BS16" s="408"/>
      <c r="BT16" s="408"/>
      <c r="BU16" s="409"/>
      <c r="BV16" s="407">
        <v>36543850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58898</v>
      </c>
      <c r="AD17" s="459"/>
      <c r="AE17" s="459"/>
      <c r="AF17" s="459"/>
      <c r="AG17" s="501"/>
      <c r="AH17" s="458">
        <v>55482</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41853504</v>
      </c>
      <c r="BO17" s="408"/>
      <c r="BP17" s="408"/>
      <c r="BQ17" s="408"/>
      <c r="BR17" s="408"/>
      <c r="BS17" s="408"/>
      <c r="BT17" s="408"/>
      <c r="BU17" s="409"/>
      <c r="BV17" s="407">
        <v>39285821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635.15</v>
      </c>
      <c r="M18" s="531"/>
      <c r="N18" s="531"/>
      <c r="O18" s="531"/>
      <c r="P18" s="531"/>
      <c r="Q18" s="531"/>
      <c r="R18" s="532"/>
      <c r="S18" s="532"/>
      <c r="T18" s="532"/>
      <c r="U18" s="532"/>
      <c r="V18" s="533"/>
      <c r="W18" s="425"/>
      <c r="X18" s="426"/>
      <c r="Y18" s="426"/>
      <c r="Z18" s="426"/>
      <c r="AA18" s="426"/>
      <c r="AB18" s="417"/>
      <c r="AC18" s="534">
        <v>65.5</v>
      </c>
      <c r="AD18" s="535"/>
      <c r="AE18" s="535"/>
      <c r="AF18" s="535"/>
      <c r="AG18" s="536"/>
      <c r="AH18" s="534">
        <v>63.8</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44507245</v>
      </c>
      <c r="BO18" s="408"/>
      <c r="BP18" s="408"/>
      <c r="BQ18" s="408"/>
      <c r="BR18" s="408"/>
      <c r="BS18" s="408"/>
      <c r="BT18" s="408"/>
      <c r="BU18" s="409"/>
      <c r="BV18" s="407">
        <v>43433949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310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57043969</v>
      </c>
      <c r="BO19" s="408"/>
      <c r="BP19" s="408"/>
      <c r="BQ19" s="408"/>
      <c r="BR19" s="408"/>
      <c r="BS19" s="408"/>
      <c r="BT19" s="408"/>
      <c r="BU19" s="409"/>
      <c r="BV19" s="407">
        <v>59302758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90158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74495589</v>
      </c>
      <c r="BO22" s="371"/>
      <c r="BP22" s="371"/>
      <c r="BQ22" s="371"/>
      <c r="BR22" s="371"/>
      <c r="BS22" s="371"/>
      <c r="BT22" s="371"/>
      <c r="BU22" s="372"/>
      <c r="BV22" s="370">
        <v>75620778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47749047</v>
      </c>
      <c r="BO23" s="408"/>
      <c r="BP23" s="408"/>
      <c r="BQ23" s="408"/>
      <c r="BR23" s="408"/>
      <c r="BS23" s="408"/>
      <c r="BT23" s="408"/>
      <c r="BU23" s="409"/>
      <c r="BV23" s="407">
        <v>44644817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9700</v>
      </c>
      <c r="R24" s="459"/>
      <c r="S24" s="459"/>
      <c r="T24" s="459"/>
      <c r="U24" s="459"/>
      <c r="V24" s="501"/>
      <c r="W24" s="553"/>
      <c r="X24" s="554"/>
      <c r="Y24" s="555"/>
      <c r="Z24" s="457" t="s">
        <v>173</v>
      </c>
      <c r="AA24" s="437"/>
      <c r="AB24" s="437"/>
      <c r="AC24" s="437"/>
      <c r="AD24" s="437"/>
      <c r="AE24" s="437"/>
      <c r="AF24" s="437"/>
      <c r="AG24" s="438"/>
      <c r="AH24" s="458">
        <v>1404</v>
      </c>
      <c r="AI24" s="459"/>
      <c r="AJ24" s="459"/>
      <c r="AK24" s="459"/>
      <c r="AL24" s="501"/>
      <c r="AM24" s="458">
        <v>4541940</v>
      </c>
      <c r="AN24" s="459"/>
      <c r="AO24" s="459"/>
      <c r="AP24" s="459"/>
      <c r="AQ24" s="459"/>
      <c r="AR24" s="501"/>
      <c r="AS24" s="458">
        <v>3235</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49249399</v>
      </c>
      <c r="BO24" s="408"/>
      <c r="BP24" s="408"/>
      <c r="BQ24" s="408"/>
      <c r="BR24" s="408"/>
      <c r="BS24" s="408"/>
      <c r="BT24" s="408"/>
      <c r="BU24" s="409"/>
      <c r="BV24" s="407">
        <v>47982794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2</v>
      </c>
      <c r="M25" s="459"/>
      <c r="N25" s="459"/>
      <c r="O25" s="459"/>
      <c r="P25" s="501"/>
      <c r="Q25" s="458">
        <v>7800</v>
      </c>
      <c r="R25" s="459"/>
      <c r="S25" s="459"/>
      <c r="T25" s="459"/>
      <c r="U25" s="459"/>
      <c r="V25" s="501"/>
      <c r="W25" s="553"/>
      <c r="X25" s="554"/>
      <c r="Y25" s="555"/>
      <c r="Z25" s="457" t="s">
        <v>176</v>
      </c>
      <c r="AA25" s="437"/>
      <c r="AB25" s="437"/>
      <c r="AC25" s="437"/>
      <c r="AD25" s="437"/>
      <c r="AE25" s="437"/>
      <c r="AF25" s="437"/>
      <c r="AG25" s="438"/>
      <c r="AH25" s="458">
        <v>288</v>
      </c>
      <c r="AI25" s="459"/>
      <c r="AJ25" s="459"/>
      <c r="AK25" s="459"/>
      <c r="AL25" s="501"/>
      <c r="AM25" s="458">
        <v>887328</v>
      </c>
      <c r="AN25" s="459"/>
      <c r="AO25" s="459"/>
      <c r="AP25" s="459"/>
      <c r="AQ25" s="459"/>
      <c r="AR25" s="501"/>
      <c r="AS25" s="458">
        <v>3081</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24915919</v>
      </c>
      <c r="BO25" s="371"/>
      <c r="BP25" s="371"/>
      <c r="BQ25" s="371"/>
      <c r="BR25" s="371"/>
      <c r="BS25" s="371"/>
      <c r="BT25" s="371"/>
      <c r="BU25" s="372"/>
      <c r="BV25" s="370">
        <v>25680479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7000</v>
      </c>
      <c r="R26" s="459"/>
      <c r="S26" s="459"/>
      <c r="T26" s="459"/>
      <c r="U26" s="459"/>
      <c r="V26" s="501"/>
      <c r="W26" s="553"/>
      <c r="X26" s="554"/>
      <c r="Y26" s="555"/>
      <c r="Z26" s="457" t="s">
        <v>179</v>
      </c>
      <c r="AA26" s="559"/>
      <c r="AB26" s="559"/>
      <c r="AC26" s="559"/>
      <c r="AD26" s="559"/>
      <c r="AE26" s="559"/>
      <c r="AF26" s="559"/>
      <c r="AG26" s="560"/>
      <c r="AH26" s="458">
        <v>47</v>
      </c>
      <c r="AI26" s="459"/>
      <c r="AJ26" s="459"/>
      <c r="AK26" s="459"/>
      <c r="AL26" s="501"/>
      <c r="AM26" s="458">
        <v>165064</v>
      </c>
      <c r="AN26" s="459"/>
      <c r="AO26" s="459"/>
      <c r="AP26" s="459"/>
      <c r="AQ26" s="459"/>
      <c r="AR26" s="501"/>
      <c r="AS26" s="458">
        <v>3512</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129</v>
      </c>
      <c r="BO26" s="408"/>
      <c r="BP26" s="408"/>
      <c r="BQ26" s="408"/>
      <c r="BR26" s="408"/>
      <c r="BS26" s="408"/>
      <c r="BT26" s="408"/>
      <c r="BU26" s="409"/>
      <c r="BV26" s="407" t="s">
        <v>129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5600</v>
      </c>
      <c r="R27" s="459"/>
      <c r="S27" s="459"/>
      <c r="T27" s="459"/>
      <c r="U27" s="459"/>
      <c r="V27" s="501"/>
      <c r="W27" s="553"/>
      <c r="X27" s="554"/>
      <c r="Y27" s="555"/>
      <c r="Z27" s="457" t="s">
        <v>182</v>
      </c>
      <c r="AA27" s="437"/>
      <c r="AB27" s="437"/>
      <c r="AC27" s="437"/>
      <c r="AD27" s="437"/>
      <c r="AE27" s="437"/>
      <c r="AF27" s="437"/>
      <c r="AG27" s="438"/>
      <c r="AH27" s="458">
        <v>31</v>
      </c>
      <c r="AI27" s="459"/>
      <c r="AJ27" s="459"/>
      <c r="AK27" s="459"/>
      <c r="AL27" s="501"/>
      <c r="AM27" s="458">
        <v>117226</v>
      </c>
      <c r="AN27" s="459"/>
      <c r="AO27" s="459"/>
      <c r="AP27" s="459"/>
      <c r="AQ27" s="459"/>
      <c r="AR27" s="501"/>
      <c r="AS27" s="458">
        <v>3781</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1606000</v>
      </c>
      <c r="BO27" s="527"/>
      <c r="BP27" s="527"/>
      <c r="BQ27" s="527"/>
      <c r="BR27" s="527"/>
      <c r="BS27" s="527"/>
      <c r="BT27" s="527"/>
      <c r="BU27" s="528"/>
      <c r="BV27" s="526">
        <v>1606000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5070</v>
      </c>
      <c r="R28" s="459"/>
      <c r="S28" s="459"/>
      <c r="T28" s="459"/>
      <c r="U28" s="459"/>
      <c r="V28" s="501"/>
      <c r="W28" s="553"/>
      <c r="X28" s="554"/>
      <c r="Y28" s="555"/>
      <c r="Z28" s="457" t="s">
        <v>185</v>
      </c>
      <c r="AA28" s="437"/>
      <c r="AB28" s="437"/>
      <c r="AC28" s="437"/>
      <c r="AD28" s="437"/>
      <c r="AE28" s="437"/>
      <c r="AF28" s="437"/>
      <c r="AG28" s="438"/>
      <c r="AH28" s="458" t="s">
        <v>186</v>
      </c>
      <c r="AI28" s="459"/>
      <c r="AJ28" s="459"/>
      <c r="AK28" s="459"/>
      <c r="AL28" s="501"/>
      <c r="AM28" s="458" t="s">
        <v>129</v>
      </c>
      <c r="AN28" s="459"/>
      <c r="AO28" s="459"/>
      <c r="AP28" s="459"/>
      <c r="AQ28" s="459"/>
      <c r="AR28" s="501"/>
      <c r="AS28" s="458" t="s">
        <v>187</v>
      </c>
      <c r="AT28" s="459"/>
      <c r="AU28" s="459"/>
      <c r="AV28" s="459"/>
      <c r="AW28" s="459"/>
      <c r="AX28" s="460"/>
      <c r="AY28" s="561" t="s">
        <v>188</v>
      </c>
      <c r="AZ28" s="562"/>
      <c r="BA28" s="562"/>
      <c r="BB28" s="563"/>
      <c r="BC28" s="367" t="s">
        <v>49</v>
      </c>
      <c r="BD28" s="368"/>
      <c r="BE28" s="368"/>
      <c r="BF28" s="368"/>
      <c r="BG28" s="368"/>
      <c r="BH28" s="368"/>
      <c r="BI28" s="368"/>
      <c r="BJ28" s="368"/>
      <c r="BK28" s="368"/>
      <c r="BL28" s="368"/>
      <c r="BM28" s="369"/>
      <c r="BN28" s="370">
        <v>15783213</v>
      </c>
      <c r="BO28" s="371"/>
      <c r="BP28" s="371"/>
      <c r="BQ28" s="371"/>
      <c r="BR28" s="371"/>
      <c r="BS28" s="371"/>
      <c r="BT28" s="371"/>
      <c r="BU28" s="372"/>
      <c r="BV28" s="370">
        <v>15274394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28</v>
      </c>
      <c r="M29" s="459"/>
      <c r="N29" s="459"/>
      <c r="O29" s="459"/>
      <c r="P29" s="501"/>
      <c r="Q29" s="458">
        <v>4600</v>
      </c>
      <c r="R29" s="459"/>
      <c r="S29" s="459"/>
      <c r="T29" s="459"/>
      <c r="U29" s="459"/>
      <c r="V29" s="501"/>
      <c r="W29" s="556"/>
      <c r="X29" s="557"/>
      <c r="Y29" s="558"/>
      <c r="Z29" s="457" t="s">
        <v>190</v>
      </c>
      <c r="AA29" s="437"/>
      <c r="AB29" s="437"/>
      <c r="AC29" s="437"/>
      <c r="AD29" s="437"/>
      <c r="AE29" s="437"/>
      <c r="AF29" s="437"/>
      <c r="AG29" s="438"/>
      <c r="AH29" s="458">
        <v>1435</v>
      </c>
      <c r="AI29" s="459"/>
      <c r="AJ29" s="459"/>
      <c r="AK29" s="459"/>
      <c r="AL29" s="501"/>
      <c r="AM29" s="458">
        <v>4659166</v>
      </c>
      <c r="AN29" s="459"/>
      <c r="AO29" s="459"/>
      <c r="AP29" s="459"/>
      <c r="AQ29" s="459"/>
      <c r="AR29" s="501"/>
      <c r="AS29" s="458">
        <v>3247</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2481314</v>
      </c>
      <c r="BO29" s="408"/>
      <c r="BP29" s="408"/>
      <c r="BQ29" s="408"/>
      <c r="BR29" s="408"/>
      <c r="BS29" s="408"/>
      <c r="BT29" s="408"/>
      <c r="BU29" s="409"/>
      <c r="BV29" s="407">
        <v>3079535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99.8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16653083</v>
      </c>
      <c r="BO30" s="527"/>
      <c r="BP30" s="527"/>
      <c r="BQ30" s="527"/>
      <c r="BR30" s="527"/>
      <c r="BS30" s="527"/>
      <c r="BT30" s="527"/>
      <c r="BU30" s="528"/>
      <c r="BV30" s="526">
        <v>11973221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201</v>
      </c>
      <c r="AN33" s="431"/>
      <c r="AO33" s="396" t="s">
        <v>200</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201</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10</v>
      </c>
      <c r="BF34" s="597"/>
      <c r="BG34" s="598" t="str">
        <f>IF('各会計、関係団体の財政状況及び健全化判断比率'!B34="","",'各会計、関係団体の財政状況及び健全化判断比率'!B34)</f>
        <v>特定地域生活排水処理事業特別会計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広島中央環境衛生組合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東広島流通センター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ひがしひろしま墓園管理事業特別会計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介護保険特別会計(保険事業勘定)</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広島県市町総合事務組合</v>
      </c>
      <c r="BZ35" s="598"/>
      <c r="CA35" s="598"/>
      <c r="CB35" s="598"/>
      <c r="CC35" s="598"/>
      <c r="CD35" s="598"/>
      <c r="CE35" s="598"/>
      <c r="CF35" s="598"/>
      <c r="CG35" s="598"/>
      <c r="CH35" s="598"/>
      <c r="CI35" s="598"/>
      <c r="CJ35" s="598"/>
      <c r="CK35" s="598"/>
      <c r="CL35" s="598"/>
      <c r="CM35" s="598"/>
      <c r="CN35" s="181"/>
      <c r="CO35" s="597">
        <f t="shared" ref="CO35:CO43" si="3">IF(CQ35="","",CO34+1)</f>
        <v>16</v>
      </c>
      <c r="CP35" s="597"/>
      <c r="CQ35" s="598" t="str">
        <f>IF('各会計、関係団体の財政状況及び健全化判断比率'!BS8="","",'各会計、関係団体の財政状況及び健全化判断比率'!BS8)</f>
        <v>東広島市土地開発公社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八本松駅前土地区画整理事業特別会計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広島県後期高齢者医療広域連合（一般会計）</v>
      </c>
      <c r="BZ36" s="598"/>
      <c r="CA36" s="598"/>
      <c r="CB36" s="598"/>
      <c r="CC36" s="598"/>
      <c r="CD36" s="598"/>
      <c r="CE36" s="598"/>
      <c r="CF36" s="598"/>
      <c r="CG36" s="598"/>
      <c r="CH36" s="598"/>
      <c r="CI36" s="598"/>
      <c r="CJ36" s="598"/>
      <c r="CK36" s="598"/>
      <c r="CL36" s="598"/>
      <c r="CM36" s="598"/>
      <c r="CN36" s="181"/>
      <c r="CO36" s="597">
        <f t="shared" si="3"/>
        <v>17</v>
      </c>
      <c r="CP36" s="597"/>
      <c r="CQ36" s="598" t="str">
        <f>IF('各会計、関係団体の財政状況及び健全化判断比率'!BS9="","",'各会計、関係団体の財政状況及び健全化判断比率'!BS9)</f>
        <v>東広島市教育文化振興事業団</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介護保険特別会計（介護サービス事業勘定）</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広島県後期高齢者医療広域連合（特別会計）</v>
      </c>
      <c r="BZ37" s="598"/>
      <c r="CA37" s="598"/>
      <c r="CB37" s="598"/>
      <c r="CC37" s="598"/>
      <c r="CD37" s="598"/>
      <c r="CE37" s="598"/>
      <c r="CF37" s="598"/>
      <c r="CG37" s="598"/>
      <c r="CH37" s="598"/>
      <c r="CI37" s="598"/>
      <c r="CJ37" s="598"/>
      <c r="CK37" s="598"/>
      <c r="CL37" s="598"/>
      <c r="CM37" s="598"/>
      <c r="CN37" s="181"/>
      <c r="CO37" s="597">
        <f t="shared" si="3"/>
        <v>18</v>
      </c>
      <c r="CP37" s="597"/>
      <c r="CQ37" s="598" t="str">
        <f>IF('各会計、関係団体の財政状況及び健全化判断比率'!BS10="","",'各会計、関係団体の財政状況及び健全化判断比率'!BS10)</f>
        <v>東広島スマートエネルギー株式会社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ZrgEz5cIq2JeHj0oBlgySp0xafW/GMJVdTBuUUpT7LUAltLwDnOUBer9aTyyHeBtAm654GD6+pkbbWVKeauKUw==" saltValue="iKuElw4mFUIBy3jzun6DW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0" t="s">
        <v>571</v>
      </c>
      <c r="D34" s="1150"/>
      <c r="E34" s="1151"/>
      <c r="F34" s="32">
        <v>14.14</v>
      </c>
      <c r="G34" s="33">
        <v>14.62</v>
      </c>
      <c r="H34" s="33">
        <v>14.86</v>
      </c>
      <c r="I34" s="33">
        <v>14.78</v>
      </c>
      <c r="J34" s="34">
        <v>4.96</v>
      </c>
      <c r="K34" s="22"/>
      <c r="L34" s="22"/>
      <c r="M34" s="22"/>
      <c r="N34" s="22"/>
      <c r="O34" s="22"/>
      <c r="P34" s="22"/>
    </row>
    <row r="35" spans="1:16" ht="39" customHeight="1" x14ac:dyDescent="0.15">
      <c r="A35" s="22"/>
      <c r="B35" s="35"/>
      <c r="C35" s="1144" t="s">
        <v>572</v>
      </c>
      <c r="D35" s="1145"/>
      <c r="E35" s="1146"/>
      <c r="F35" s="36">
        <v>1.51</v>
      </c>
      <c r="G35" s="37">
        <v>1.46</v>
      </c>
      <c r="H35" s="37">
        <v>1.99</v>
      </c>
      <c r="I35" s="37">
        <v>3.07</v>
      </c>
      <c r="J35" s="38">
        <v>4.07</v>
      </c>
      <c r="K35" s="22"/>
      <c r="L35" s="22"/>
      <c r="M35" s="22"/>
      <c r="N35" s="22"/>
      <c r="O35" s="22"/>
      <c r="P35" s="22"/>
    </row>
    <row r="36" spans="1:16" ht="39" customHeight="1" x14ac:dyDescent="0.15">
      <c r="A36" s="22"/>
      <c r="B36" s="35"/>
      <c r="C36" s="1144" t="s">
        <v>573</v>
      </c>
      <c r="D36" s="1145"/>
      <c r="E36" s="1146"/>
      <c r="F36" s="36">
        <v>0.25</v>
      </c>
      <c r="G36" s="37">
        <v>0.06</v>
      </c>
      <c r="H36" s="37">
        <v>0.62</v>
      </c>
      <c r="I36" s="37">
        <v>0.39</v>
      </c>
      <c r="J36" s="38">
        <v>0.86</v>
      </c>
      <c r="K36" s="22"/>
      <c r="L36" s="22"/>
      <c r="M36" s="22"/>
      <c r="N36" s="22"/>
      <c r="O36" s="22"/>
      <c r="P36" s="22"/>
    </row>
    <row r="37" spans="1:16" ht="39" customHeight="1" x14ac:dyDescent="0.15">
      <c r="A37" s="22"/>
      <c r="B37" s="35"/>
      <c r="C37" s="1144" t="s">
        <v>574</v>
      </c>
      <c r="D37" s="1145"/>
      <c r="E37" s="1146"/>
      <c r="F37" s="36">
        <v>1.84</v>
      </c>
      <c r="G37" s="37">
        <v>7.86</v>
      </c>
      <c r="H37" s="37">
        <v>5.23</v>
      </c>
      <c r="I37" s="37">
        <v>4.99</v>
      </c>
      <c r="J37" s="38">
        <v>0.74</v>
      </c>
      <c r="K37" s="22"/>
      <c r="L37" s="22"/>
      <c r="M37" s="22"/>
      <c r="N37" s="22"/>
      <c r="O37" s="22"/>
      <c r="P37" s="22"/>
    </row>
    <row r="38" spans="1:16" ht="39" customHeight="1" x14ac:dyDescent="0.15">
      <c r="A38" s="22"/>
      <c r="B38" s="35"/>
      <c r="C38" s="1144" t="s">
        <v>575</v>
      </c>
      <c r="D38" s="1145"/>
      <c r="E38" s="1146"/>
      <c r="F38" s="36">
        <v>0.09</v>
      </c>
      <c r="G38" s="37">
        <v>0.05</v>
      </c>
      <c r="H38" s="37">
        <v>0.32</v>
      </c>
      <c r="I38" s="37">
        <v>0.27</v>
      </c>
      <c r="J38" s="38">
        <v>0.15</v>
      </c>
      <c r="K38" s="22"/>
      <c r="L38" s="22"/>
      <c r="M38" s="22"/>
      <c r="N38" s="22"/>
      <c r="O38" s="22"/>
      <c r="P38" s="22"/>
    </row>
    <row r="39" spans="1:16" ht="39" customHeight="1" x14ac:dyDescent="0.15">
      <c r="A39" s="22"/>
      <c r="B39" s="35"/>
      <c r="C39" s="1144" t="s">
        <v>576</v>
      </c>
      <c r="D39" s="1145"/>
      <c r="E39" s="1146"/>
      <c r="F39" s="36">
        <v>0.05</v>
      </c>
      <c r="G39" s="37">
        <v>0.05</v>
      </c>
      <c r="H39" s="37">
        <v>0.04</v>
      </c>
      <c r="I39" s="37">
        <v>0.04</v>
      </c>
      <c r="J39" s="38">
        <v>0.06</v>
      </c>
      <c r="K39" s="22"/>
      <c r="L39" s="22"/>
      <c r="M39" s="22"/>
      <c r="N39" s="22"/>
      <c r="O39" s="22"/>
      <c r="P39" s="22"/>
    </row>
    <row r="40" spans="1:16" ht="39" customHeight="1" x14ac:dyDescent="0.15">
      <c r="A40" s="22"/>
      <c r="B40" s="35"/>
      <c r="C40" s="1144" t="s">
        <v>577</v>
      </c>
      <c r="D40" s="1145"/>
      <c r="E40" s="1146"/>
      <c r="F40" s="36" t="s">
        <v>522</v>
      </c>
      <c r="G40" s="37" t="s">
        <v>522</v>
      </c>
      <c r="H40" s="37">
        <v>0</v>
      </c>
      <c r="I40" s="37">
        <v>0.04</v>
      </c>
      <c r="J40" s="38">
        <v>0.02</v>
      </c>
      <c r="K40" s="22"/>
      <c r="L40" s="22"/>
      <c r="M40" s="22"/>
      <c r="N40" s="22"/>
      <c r="O40" s="22"/>
      <c r="P40" s="22"/>
    </row>
    <row r="41" spans="1:16" ht="39" customHeight="1" x14ac:dyDescent="0.15">
      <c r="A41" s="22"/>
      <c r="B41" s="35"/>
      <c r="C41" s="1144" t="s">
        <v>578</v>
      </c>
      <c r="D41" s="1145"/>
      <c r="E41" s="1146"/>
      <c r="F41" s="36">
        <v>0</v>
      </c>
      <c r="G41" s="37">
        <v>0</v>
      </c>
      <c r="H41" s="37">
        <v>0</v>
      </c>
      <c r="I41" s="37">
        <v>0</v>
      </c>
      <c r="J41" s="38">
        <v>0</v>
      </c>
      <c r="K41" s="22"/>
      <c r="L41" s="22"/>
      <c r="M41" s="22"/>
      <c r="N41" s="22"/>
      <c r="O41" s="22"/>
      <c r="P41" s="22"/>
    </row>
    <row r="42" spans="1:16" ht="39" customHeight="1" x14ac:dyDescent="0.15">
      <c r="A42" s="22"/>
      <c r="B42" s="39"/>
      <c r="C42" s="1144" t="s">
        <v>579</v>
      </c>
      <c r="D42" s="1145"/>
      <c r="E42" s="1146"/>
      <c r="F42" s="36" t="s">
        <v>522</v>
      </c>
      <c r="G42" s="37" t="s">
        <v>522</v>
      </c>
      <c r="H42" s="37" t="s">
        <v>522</v>
      </c>
      <c r="I42" s="37" t="s">
        <v>522</v>
      </c>
      <c r="J42" s="38" t="s">
        <v>522</v>
      </c>
      <c r="K42" s="22"/>
      <c r="L42" s="22"/>
      <c r="M42" s="22"/>
      <c r="N42" s="22"/>
      <c r="O42" s="22"/>
      <c r="P42" s="22"/>
    </row>
    <row r="43" spans="1:16" ht="39" customHeight="1" thickBot="1" x14ac:dyDescent="0.2">
      <c r="A43" s="22"/>
      <c r="B43" s="40"/>
      <c r="C43" s="1147" t="s">
        <v>580</v>
      </c>
      <c r="D43" s="1148"/>
      <c r="E43" s="1149"/>
      <c r="F43" s="41">
        <v>0</v>
      </c>
      <c r="G43" s="42">
        <v>0.03</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ubRRh62FLkJzAYk2aXOxTqwi5nscXAXzzZuVWkEpb2Jlo/zlP0XhFgTt5Q92Y2r47xyiQtgWmSVQlugwYGG+w==" saltValue="qzfq2qVPrixwgJPCpKp5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52" t="s">
        <v>10</v>
      </c>
      <c r="C45" s="1153"/>
      <c r="D45" s="58"/>
      <c r="E45" s="1158" t="s">
        <v>11</v>
      </c>
      <c r="F45" s="1158"/>
      <c r="G45" s="1158"/>
      <c r="H45" s="1158"/>
      <c r="I45" s="1158"/>
      <c r="J45" s="1159"/>
      <c r="K45" s="59">
        <v>8427</v>
      </c>
      <c r="L45" s="60">
        <v>8861</v>
      </c>
      <c r="M45" s="60">
        <v>8895</v>
      </c>
      <c r="N45" s="60">
        <v>9125</v>
      </c>
      <c r="O45" s="61">
        <v>9201</v>
      </c>
      <c r="P45" s="48"/>
      <c r="Q45" s="48"/>
      <c r="R45" s="48"/>
      <c r="S45" s="48"/>
      <c r="T45" s="48"/>
      <c r="U45" s="48"/>
    </row>
    <row r="46" spans="1:21" ht="30.75" customHeight="1" x14ac:dyDescent="0.15">
      <c r="A46" s="48"/>
      <c r="B46" s="1154"/>
      <c r="C46" s="1155"/>
      <c r="D46" s="62"/>
      <c r="E46" s="1160" t="s">
        <v>12</v>
      </c>
      <c r="F46" s="1160"/>
      <c r="G46" s="1160"/>
      <c r="H46" s="1160"/>
      <c r="I46" s="1160"/>
      <c r="J46" s="1161"/>
      <c r="K46" s="63" t="s">
        <v>522</v>
      </c>
      <c r="L46" s="64" t="s">
        <v>522</v>
      </c>
      <c r="M46" s="64" t="s">
        <v>522</v>
      </c>
      <c r="N46" s="64" t="s">
        <v>522</v>
      </c>
      <c r="O46" s="65" t="s">
        <v>522</v>
      </c>
      <c r="P46" s="48"/>
      <c r="Q46" s="48"/>
      <c r="R46" s="48"/>
      <c r="S46" s="48"/>
      <c r="T46" s="48"/>
      <c r="U46" s="48"/>
    </row>
    <row r="47" spans="1:21" ht="30.75" customHeight="1" x14ac:dyDescent="0.15">
      <c r="A47" s="48"/>
      <c r="B47" s="1154"/>
      <c r="C47" s="1155"/>
      <c r="D47" s="62"/>
      <c r="E47" s="1160" t="s">
        <v>13</v>
      </c>
      <c r="F47" s="1160"/>
      <c r="G47" s="1160"/>
      <c r="H47" s="1160"/>
      <c r="I47" s="1160"/>
      <c r="J47" s="1161"/>
      <c r="K47" s="63" t="s">
        <v>522</v>
      </c>
      <c r="L47" s="64" t="s">
        <v>522</v>
      </c>
      <c r="M47" s="64" t="s">
        <v>522</v>
      </c>
      <c r="N47" s="64" t="s">
        <v>522</v>
      </c>
      <c r="O47" s="65" t="s">
        <v>522</v>
      </c>
      <c r="P47" s="48"/>
      <c r="Q47" s="48"/>
      <c r="R47" s="48"/>
      <c r="S47" s="48"/>
      <c r="T47" s="48"/>
      <c r="U47" s="48"/>
    </row>
    <row r="48" spans="1:21" ht="30.75" customHeight="1" x14ac:dyDescent="0.15">
      <c r="A48" s="48"/>
      <c r="B48" s="1154"/>
      <c r="C48" s="1155"/>
      <c r="D48" s="62"/>
      <c r="E48" s="1160" t="s">
        <v>14</v>
      </c>
      <c r="F48" s="1160"/>
      <c r="G48" s="1160"/>
      <c r="H48" s="1160"/>
      <c r="I48" s="1160"/>
      <c r="J48" s="1161"/>
      <c r="K48" s="63">
        <v>676</v>
      </c>
      <c r="L48" s="64">
        <v>585</v>
      </c>
      <c r="M48" s="64">
        <v>481</v>
      </c>
      <c r="N48" s="64">
        <v>466</v>
      </c>
      <c r="O48" s="65">
        <v>448</v>
      </c>
      <c r="P48" s="48"/>
      <c r="Q48" s="48"/>
      <c r="R48" s="48"/>
      <c r="S48" s="48"/>
      <c r="T48" s="48"/>
      <c r="U48" s="48"/>
    </row>
    <row r="49" spans="1:21" ht="30.75" customHeight="1" x14ac:dyDescent="0.15">
      <c r="A49" s="48"/>
      <c r="B49" s="1154"/>
      <c r="C49" s="1155"/>
      <c r="D49" s="62"/>
      <c r="E49" s="1160" t="s">
        <v>15</v>
      </c>
      <c r="F49" s="1160"/>
      <c r="G49" s="1160"/>
      <c r="H49" s="1160"/>
      <c r="I49" s="1160"/>
      <c r="J49" s="1161"/>
      <c r="K49" s="63">
        <v>282</v>
      </c>
      <c r="L49" s="64">
        <v>268</v>
      </c>
      <c r="M49" s="64">
        <v>206</v>
      </c>
      <c r="N49" s="64">
        <v>146</v>
      </c>
      <c r="O49" s="65">
        <v>130</v>
      </c>
      <c r="P49" s="48"/>
      <c r="Q49" s="48"/>
      <c r="R49" s="48"/>
      <c r="S49" s="48"/>
      <c r="T49" s="48"/>
      <c r="U49" s="48"/>
    </row>
    <row r="50" spans="1:21" ht="30.75" customHeight="1" x14ac:dyDescent="0.15">
      <c r="A50" s="48"/>
      <c r="B50" s="1154"/>
      <c r="C50" s="1155"/>
      <c r="D50" s="62"/>
      <c r="E50" s="1160" t="s">
        <v>16</v>
      </c>
      <c r="F50" s="1160"/>
      <c r="G50" s="1160"/>
      <c r="H50" s="1160"/>
      <c r="I50" s="1160"/>
      <c r="J50" s="1161"/>
      <c r="K50" s="63">
        <v>5</v>
      </c>
      <c r="L50" s="64">
        <v>4</v>
      </c>
      <c r="M50" s="64">
        <v>110</v>
      </c>
      <c r="N50" s="64">
        <v>73</v>
      </c>
      <c r="O50" s="65">
        <v>72</v>
      </c>
      <c r="P50" s="48"/>
      <c r="Q50" s="48"/>
      <c r="R50" s="48"/>
      <c r="S50" s="48"/>
      <c r="T50" s="48"/>
      <c r="U50" s="48"/>
    </row>
    <row r="51" spans="1:21" ht="30.75" customHeight="1" x14ac:dyDescent="0.15">
      <c r="A51" s="48"/>
      <c r="B51" s="1156"/>
      <c r="C51" s="1157"/>
      <c r="D51" s="66"/>
      <c r="E51" s="1160" t="s">
        <v>17</v>
      </c>
      <c r="F51" s="1160"/>
      <c r="G51" s="1160"/>
      <c r="H51" s="1160"/>
      <c r="I51" s="1160"/>
      <c r="J51" s="1161"/>
      <c r="K51" s="63" t="s">
        <v>522</v>
      </c>
      <c r="L51" s="64" t="s">
        <v>522</v>
      </c>
      <c r="M51" s="64" t="s">
        <v>522</v>
      </c>
      <c r="N51" s="64" t="s">
        <v>522</v>
      </c>
      <c r="O51" s="65" t="s">
        <v>522</v>
      </c>
      <c r="P51" s="48"/>
      <c r="Q51" s="48"/>
      <c r="R51" s="48"/>
      <c r="S51" s="48"/>
      <c r="T51" s="48"/>
      <c r="U51" s="48"/>
    </row>
    <row r="52" spans="1:21" ht="30.75" customHeight="1" x14ac:dyDescent="0.15">
      <c r="A52" s="48"/>
      <c r="B52" s="1162" t="s">
        <v>18</v>
      </c>
      <c r="C52" s="1163"/>
      <c r="D52" s="66"/>
      <c r="E52" s="1160" t="s">
        <v>19</v>
      </c>
      <c r="F52" s="1160"/>
      <c r="G52" s="1160"/>
      <c r="H52" s="1160"/>
      <c r="I52" s="1160"/>
      <c r="J52" s="1161"/>
      <c r="K52" s="63">
        <v>9198</v>
      </c>
      <c r="L52" s="64">
        <v>9346</v>
      </c>
      <c r="M52" s="64">
        <v>9089</v>
      </c>
      <c r="N52" s="64">
        <v>8857</v>
      </c>
      <c r="O52" s="65">
        <v>8605</v>
      </c>
      <c r="P52" s="48"/>
      <c r="Q52" s="48"/>
      <c r="R52" s="48"/>
      <c r="S52" s="48"/>
      <c r="T52" s="48"/>
      <c r="U52" s="48"/>
    </row>
    <row r="53" spans="1:21" ht="30.75" customHeight="1" thickBot="1" x14ac:dyDescent="0.2">
      <c r="A53" s="48"/>
      <c r="B53" s="1164" t="s">
        <v>20</v>
      </c>
      <c r="C53" s="1165"/>
      <c r="D53" s="67"/>
      <c r="E53" s="1166" t="s">
        <v>21</v>
      </c>
      <c r="F53" s="1166"/>
      <c r="G53" s="1166"/>
      <c r="H53" s="1166"/>
      <c r="I53" s="1166"/>
      <c r="J53" s="1167"/>
      <c r="K53" s="68">
        <v>192</v>
      </c>
      <c r="L53" s="69">
        <v>372</v>
      </c>
      <c r="M53" s="69">
        <v>603</v>
      </c>
      <c r="N53" s="69">
        <v>953</v>
      </c>
      <c r="O53" s="70">
        <v>1246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2">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15">
      <c r="B58" s="1168" t="s">
        <v>25</v>
      </c>
      <c r="C58" s="1169"/>
      <c r="D58" s="1174" t="s">
        <v>26</v>
      </c>
      <c r="E58" s="1175"/>
      <c r="F58" s="1175"/>
      <c r="G58" s="1175"/>
      <c r="H58" s="1175"/>
      <c r="I58" s="1175"/>
      <c r="J58" s="1176"/>
      <c r="K58" s="83"/>
      <c r="L58" s="84"/>
      <c r="M58" s="84"/>
      <c r="N58" s="84"/>
      <c r="O58" s="85"/>
    </row>
    <row r="59" spans="1:21" ht="31.5" customHeight="1" x14ac:dyDescent="0.15">
      <c r="B59" s="1170"/>
      <c r="C59" s="1171"/>
      <c r="D59" s="1177" t="s">
        <v>27</v>
      </c>
      <c r="E59" s="1178"/>
      <c r="F59" s="1178"/>
      <c r="G59" s="1178"/>
      <c r="H59" s="1178"/>
      <c r="I59" s="1178"/>
      <c r="J59" s="1179"/>
      <c r="K59" s="86"/>
      <c r="L59" s="87"/>
      <c r="M59" s="87"/>
      <c r="N59" s="87"/>
      <c r="O59" s="88"/>
    </row>
    <row r="60" spans="1:21" ht="31.5" customHeight="1" thickBot="1" x14ac:dyDescent="0.2">
      <c r="B60" s="1172"/>
      <c r="C60" s="1173"/>
      <c r="D60" s="1180" t="s">
        <v>28</v>
      </c>
      <c r="E60" s="1181"/>
      <c r="F60" s="1181"/>
      <c r="G60" s="1181"/>
      <c r="H60" s="1181"/>
      <c r="I60" s="1181"/>
      <c r="J60" s="1182"/>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YM2YajK3fEkQmlezFHHSDqJiko/1tqL/Rv27uvLnpUMn4OV6sc76tSnRWkjQfZ6v7OqyWpMoxjmQ+XpkpU89w==" saltValue="89xPjvc3S7Vx7E/bbasSs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563</v>
      </c>
      <c r="J40" s="103" t="s">
        <v>564</v>
      </c>
      <c r="K40" s="103" t="s">
        <v>565</v>
      </c>
      <c r="L40" s="103" t="s">
        <v>566</v>
      </c>
      <c r="M40" s="104" t="s">
        <v>567</v>
      </c>
    </row>
    <row r="41" spans="2:13" ht="27.75" customHeight="1" x14ac:dyDescent="0.15">
      <c r="B41" s="1183" t="s">
        <v>31</v>
      </c>
      <c r="C41" s="1184"/>
      <c r="D41" s="105"/>
      <c r="E41" s="1189" t="s">
        <v>32</v>
      </c>
      <c r="F41" s="1189"/>
      <c r="G41" s="1189"/>
      <c r="H41" s="1190"/>
      <c r="I41" s="355">
        <v>77132</v>
      </c>
      <c r="J41" s="356">
        <v>74519</v>
      </c>
      <c r="K41" s="356">
        <v>74894</v>
      </c>
      <c r="L41" s="356">
        <v>75832</v>
      </c>
      <c r="M41" s="357">
        <v>74680</v>
      </c>
    </row>
    <row r="42" spans="2:13" ht="27.75" customHeight="1" x14ac:dyDescent="0.15">
      <c r="B42" s="1185"/>
      <c r="C42" s="1186"/>
      <c r="D42" s="106"/>
      <c r="E42" s="1191" t="s">
        <v>33</v>
      </c>
      <c r="F42" s="1191"/>
      <c r="G42" s="1191"/>
      <c r="H42" s="1192"/>
      <c r="I42" s="358">
        <v>559</v>
      </c>
      <c r="J42" s="359">
        <v>4080</v>
      </c>
      <c r="K42" s="359">
        <v>1768</v>
      </c>
      <c r="L42" s="359">
        <v>1453</v>
      </c>
      <c r="M42" s="360">
        <v>1305</v>
      </c>
    </row>
    <row r="43" spans="2:13" ht="27.75" customHeight="1" x14ac:dyDescent="0.15">
      <c r="B43" s="1185"/>
      <c r="C43" s="1186"/>
      <c r="D43" s="106"/>
      <c r="E43" s="1191" t="s">
        <v>34</v>
      </c>
      <c r="F43" s="1191"/>
      <c r="G43" s="1191"/>
      <c r="H43" s="1192"/>
      <c r="I43" s="358">
        <v>10066</v>
      </c>
      <c r="J43" s="359">
        <v>8578</v>
      </c>
      <c r="K43" s="359">
        <v>6853</v>
      </c>
      <c r="L43" s="359">
        <v>6161</v>
      </c>
      <c r="M43" s="360">
        <v>6002</v>
      </c>
    </row>
    <row r="44" spans="2:13" ht="27.75" customHeight="1" x14ac:dyDescent="0.15">
      <c r="B44" s="1185"/>
      <c r="C44" s="1186"/>
      <c r="D44" s="106"/>
      <c r="E44" s="1191" t="s">
        <v>35</v>
      </c>
      <c r="F44" s="1191"/>
      <c r="G44" s="1191"/>
      <c r="H44" s="1192"/>
      <c r="I44" s="358">
        <v>1136</v>
      </c>
      <c r="J44" s="359">
        <v>2559</v>
      </c>
      <c r="K44" s="359">
        <v>10995</v>
      </c>
      <c r="L44" s="359">
        <v>14220</v>
      </c>
      <c r="M44" s="360">
        <v>14132</v>
      </c>
    </row>
    <row r="45" spans="2:13" ht="27.75" customHeight="1" x14ac:dyDescent="0.15">
      <c r="B45" s="1185"/>
      <c r="C45" s="1186"/>
      <c r="D45" s="106"/>
      <c r="E45" s="1191" t="s">
        <v>36</v>
      </c>
      <c r="F45" s="1191"/>
      <c r="G45" s="1191"/>
      <c r="H45" s="1192"/>
      <c r="I45" s="358">
        <v>9102</v>
      </c>
      <c r="J45" s="359">
        <v>8922</v>
      </c>
      <c r="K45" s="359">
        <v>9001</v>
      </c>
      <c r="L45" s="359">
        <v>9013</v>
      </c>
      <c r="M45" s="360">
        <v>9112</v>
      </c>
    </row>
    <row r="46" spans="2:13" ht="27.75" customHeight="1" x14ac:dyDescent="0.15">
      <c r="B46" s="1185"/>
      <c r="C46" s="1186"/>
      <c r="D46" s="107"/>
      <c r="E46" s="1191" t="s">
        <v>37</v>
      </c>
      <c r="F46" s="1191"/>
      <c r="G46" s="1191"/>
      <c r="H46" s="1192"/>
      <c r="I46" s="358" t="s">
        <v>522</v>
      </c>
      <c r="J46" s="359" t="s">
        <v>522</v>
      </c>
      <c r="K46" s="359">
        <v>1</v>
      </c>
      <c r="L46" s="359">
        <v>137</v>
      </c>
      <c r="M46" s="360">
        <v>63</v>
      </c>
    </row>
    <row r="47" spans="2:13" ht="27.75" customHeight="1" x14ac:dyDescent="0.15">
      <c r="B47" s="1185"/>
      <c r="C47" s="1186"/>
      <c r="D47" s="108"/>
      <c r="E47" s="1193" t="s">
        <v>38</v>
      </c>
      <c r="F47" s="1194"/>
      <c r="G47" s="1194"/>
      <c r="H47" s="1195"/>
      <c r="I47" s="358" t="s">
        <v>522</v>
      </c>
      <c r="J47" s="359" t="s">
        <v>522</v>
      </c>
      <c r="K47" s="359" t="s">
        <v>522</v>
      </c>
      <c r="L47" s="359" t="s">
        <v>522</v>
      </c>
      <c r="M47" s="360" t="s">
        <v>522</v>
      </c>
    </row>
    <row r="48" spans="2:13" ht="27.75" customHeight="1" x14ac:dyDescent="0.15">
      <c r="B48" s="1185"/>
      <c r="C48" s="1186"/>
      <c r="D48" s="106"/>
      <c r="E48" s="1191" t="s">
        <v>39</v>
      </c>
      <c r="F48" s="1191"/>
      <c r="G48" s="1191"/>
      <c r="H48" s="1192"/>
      <c r="I48" s="358" t="s">
        <v>522</v>
      </c>
      <c r="J48" s="359" t="s">
        <v>522</v>
      </c>
      <c r="K48" s="359" t="s">
        <v>522</v>
      </c>
      <c r="L48" s="359" t="s">
        <v>522</v>
      </c>
      <c r="M48" s="360" t="s">
        <v>522</v>
      </c>
    </row>
    <row r="49" spans="2:13" ht="27.75" customHeight="1" x14ac:dyDescent="0.15">
      <c r="B49" s="1187"/>
      <c r="C49" s="1188"/>
      <c r="D49" s="106"/>
      <c r="E49" s="1191" t="s">
        <v>40</v>
      </c>
      <c r="F49" s="1191"/>
      <c r="G49" s="1191"/>
      <c r="H49" s="1192"/>
      <c r="I49" s="358" t="s">
        <v>522</v>
      </c>
      <c r="J49" s="359" t="s">
        <v>522</v>
      </c>
      <c r="K49" s="359" t="s">
        <v>522</v>
      </c>
      <c r="L49" s="359" t="s">
        <v>522</v>
      </c>
      <c r="M49" s="360" t="s">
        <v>522</v>
      </c>
    </row>
    <row r="50" spans="2:13" ht="27.75" customHeight="1" x14ac:dyDescent="0.15">
      <c r="B50" s="1196" t="s">
        <v>41</v>
      </c>
      <c r="C50" s="1197"/>
      <c r="D50" s="109"/>
      <c r="E50" s="1191" t="s">
        <v>42</v>
      </c>
      <c r="F50" s="1191"/>
      <c r="G50" s="1191"/>
      <c r="H50" s="1192"/>
      <c r="I50" s="358">
        <v>27884</v>
      </c>
      <c r="J50" s="359">
        <v>28189</v>
      </c>
      <c r="K50" s="359">
        <v>29608</v>
      </c>
      <c r="L50" s="359">
        <v>32118</v>
      </c>
      <c r="M50" s="360">
        <v>36995</v>
      </c>
    </row>
    <row r="51" spans="2:13" ht="27.75" customHeight="1" x14ac:dyDescent="0.15">
      <c r="B51" s="1185"/>
      <c r="C51" s="1186"/>
      <c r="D51" s="106"/>
      <c r="E51" s="1191" t="s">
        <v>43</v>
      </c>
      <c r="F51" s="1191"/>
      <c r="G51" s="1191"/>
      <c r="H51" s="1192"/>
      <c r="I51" s="358">
        <v>10773</v>
      </c>
      <c r="J51" s="359">
        <v>10010</v>
      </c>
      <c r="K51" s="359">
        <v>8646</v>
      </c>
      <c r="L51" s="359">
        <v>8006</v>
      </c>
      <c r="M51" s="360">
        <v>9508</v>
      </c>
    </row>
    <row r="52" spans="2:13" ht="27.75" customHeight="1" x14ac:dyDescent="0.15">
      <c r="B52" s="1187"/>
      <c r="C52" s="1188"/>
      <c r="D52" s="106"/>
      <c r="E52" s="1191" t="s">
        <v>44</v>
      </c>
      <c r="F52" s="1191"/>
      <c r="G52" s="1191"/>
      <c r="H52" s="1192"/>
      <c r="I52" s="358">
        <v>76483</v>
      </c>
      <c r="J52" s="359">
        <v>73558</v>
      </c>
      <c r="K52" s="359">
        <v>73390</v>
      </c>
      <c r="L52" s="359">
        <v>77874</v>
      </c>
      <c r="M52" s="360">
        <v>77392</v>
      </c>
    </row>
    <row r="53" spans="2:13" ht="27.75" customHeight="1" thickBot="1" x14ac:dyDescent="0.2">
      <c r="B53" s="1198" t="s">
        <v>45</v>
      </c>
      <c r="C53" s="1199"/>
      <c r="D53" s="110"/>
      <c r="E53" s="1200" t="s">
        <v>46</v>
      </c>
      <c r="F53" s="1200"/>
      <c r="G53" s="1200"/>
      <c r="H53" s="1201"/>
      <c r="I53" s="361">
        <v>-17145</v>
      </c>
      <c r="J53" s="362">
        <v>-13098</v>
      </c>
      <c r="K53" s="362">
        <v>-8133</v>
      </c>
      <c r="L53" s="362">
        <v>-11182</v>
      </c>
      <c r="M53" s="363">
        <v>-18601</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3alvM0qeEsiyaXKC3PMxI4UfBAfAV60PCOM7xtCUfOCWRSnmN3eRueI4QYNrwgMwSv1k2Ba9GuSaOgDl1K1TdA==" saltValue="NUlmr2cyK0aBG5y9kqqw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0" t="s">
        <v>49</v>
      </c>
      <c r="D55" s="1210"/>
      <c r="E55" s="1211"/>
      <c r="F55" s="122">
        <v>15266</v>
      </c>
      <c r="G55" s="122">
        <v>15274</v>
      </c>
      <c r="H55" s="123">
        <v>15783</v>
      </c>
    </row>
    <row r="56" spans="2:8" ht="52.5" customHeight="1" x14ac:dyDescent="0.15">
      <c r="B56" s="124"/>
      <c r="C56" s="1212" t="s">
        <v>50</v>
      </c>
      <c r="D56" s="1212"/>
      <c r="E56" s="1213"/>
      <c r="F56" s="125">
        <v>2165</v>
      </c>
      <c r="G56" s="125">
        <v>3080</v>
      </c>
      <c r="H56" s="126">
        <v>2481</v>
      </c>
    </row>
    <row r="57" spans="2:8" ht="53.25" customHeight="1" x14ac:dyDescent="0.15">
      <c r="B57" s="124"/>
      <c r="C57" s="1214" t="s">
        <v>51</v>
      </c>
      <c r="D57" s="1214"/>
      <c r="E57" s="1215"/>
      <c r="F57" s="127">
        <v>10943</v>
      </c>
      <c r="G57" s="127">
        <v>11973</v>
      </c>
      <c r="H57" s="128">
        <v>16653</v>
      </c>
    </row>
    <row r="58" spans="2:8" ht="45.75" customHeight="1" x14ac:dyDescent="0.15">
      <c r="B58" s="129"/>
      <c r="C58" s="1202" t="s">
        <v>601</v>
      </c>
      <c r="D58" s="1203"/>
      <c r="E58" s="1204"/>
      <c r="F58" s="130">
        <v>6286</v>
      </c>
      <c r="G58" s="130">
        <v>6178</v>
      </c>
      <c r="H58" s="131">
        <v>6199</v>
      </c>
    </row>
    <row r="59" spans="2:8" ht="45.75" customHeight="1" x14ac:dyDescent="0.15">
      <c r="B59" s="129"/>
      <c r="C59" s="1202" t="s">
        <v>602</v>
      </c>
      <c r="D59" s="1203"/>
      <c r="E59" s="1204"/>
      <c r="F59" s="130" t="s">
        <v>603</v>
      </c>
      <c r="G59" s="130" t="s">
        <v>603</v>
      </c>
      <c r="H59" s="131">
        <v>4800</v>
      </c>
    </row>
    <row r="60" spans="2:8" ht="45.75" customHeight="1" x14ac:dyDescent="0.15">
      <c r="B60" s="129"/>
      <c r="C60" s="1202" t="s">
        <v>605</v>
      </c>
      <c r="D60" s="1203"/>
      <c r="E60" s="1204"/>
      <c r="F60" s="130">
        <v>3025</v>
      </c>
      <c r="G60" s="130">
        <v>4186</v>
      </c>
      <c r="H60" s="131">
        <v>4502</v>
      </c>
    </row>
    <row r="61" spans="2:8" ht="45.75" customHeight="1" x14ac:dyDescent="0.15">
      <c r="B61" s="129"/>
      <c r="C61" s="1202" t="s">
        <v>604</v>
      </c>
      <c r="D61" s="1203"/>
      <c r="E61" s="1204"/>
      <c r="F61" s="130">
        <v>467</v>
      </c>
      <c r="G61" s="130">
        <v>467</v>
      </c>
      <c r="H61" s="131">
        <v>447</v>
      </c>
    </row>
    <row r="62" spans="2:8" ht="45.75" customHeight="1" thickBot="1" x14ac:dyDescent="0.2">
      <c r="B62" s="132"/>
      <c r="C62" s="1205" t="s">
        <v>606</v>
      </c>
      <c r="D62" s="1206"/>
      <c r="E62" s="1207"/>
      <c r="F62" s="133">
        <v>775</v>
      </c>
      <c r="G62" s="133">
        <v>736</v>
      </c>
      <c r="H62" s="134">
        <v>306</v>
      </c>
    </row>
    <row r="63" spans="2:8" ht="52.5" customHeight="1" thickBot="1" x14ac:dyDescent="0.2">
      <c r="B63" s="135"/>
      <c r="C63" s="1208" t="s">
        <v>52</v>
      </c>
      <c r="D63" s="1208"/>
      <c r="E63" s="1209"/>
      <c r="F63" s="136">
        <v>28373</v>
      </c>
      <c r="G63" s="136">
        <v>30327</v>
      </c>
      <c r="H63" s="137">
        <v>34918</v>
      </c>
    </row>
    <row r="64" spans="2:8" x14ac:dyDescent="0.15"/>
  </sheetData>
  <sheetProtection algorithmName="SHA-512" hashValue="kjPLaddlGEyflDLgBuMhGsri9bJRGS7p5Dz5AHmkSc8G6MEEL+kieK43baxr69NvuKaaz6mNcMZ5d6LJbQA90Q==" saltValue="AXpTBoE/m7TBBXmKoaUn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560</v>
      </c>
      <c r="G2" s="151"/>
      <c r="H2" s="152"/>
    </row>
    <row r="3" spans="1:8" x14ac:dyDescent="0.15">
      <c r="A3" s="148" t="s">
        <v>553</v>
      </c>
      <c r="B3" s="153"/>
      <c r="C3" s="154"/>
      <c r="D3" s="155">
        <v>36558</v>
      </c>
      <c r="E3" s="156"/>
      <c r="F3" s="157">
        <v>48064</v>
      </c>
      <c r="G3" s="158"/>
      <c r="H3" s="159"/>
    </row>
    <row r="4" spans="1:8" x14ac:dyDescent="0.15">
      <c r="A4" s="160"/>
      <c r="B4" s="161"/>
      <c r="C4" s="162"/>
      <c r="D4" s="163">
        <v>16791</v>
      </c>
      <c r="E4" s="164"/>
      <c r="F4" s="165">
        <v>30373</v>
      </c>
      <c r="G4" s="166"/>
      <c r="H4" s="167"/>
    </row>
    <row r="5" spans="1:8" x14ac:dyDescent="0.15">
      <c r="A5" s="148" t="s">
        <v>555</v>
      </c>
      <c r="B5" s="153"/>
      <c r="C5" s="154"/>
      <c r="D5" s="155">
        <v>46426</v>
      </c>
      <c r="E5" s="156"/>
      <c r="F5" s="157">
        <v>56662</v>
      </c>
      <c r="G5" s="158"/>
      <c r="H5" s="159"/>
    </row>
    <row r="6" spans="1:8" x14ac:dyDescent="0.15">
      <c r="A6" s="160"/>
      <c r="B6" s="161"/>
      <c r="C6" s="162"/>
      <c r="D6" s="163">
        <v>24855</v>
      </c>
      <c r="E6" s="164"/>
      <c r="F6" s="165">
        <v>34709</v>
      </c>
      <c r="G6" s="166"/>
      <c r="H6" s="167"/>
    </row>
    <row r="7" spans="1:8" x14ac:dyDescent="0.15">
      <c r="A7" s="148" t="s">
        <v>556</v>
      </c>
      <c r="B7" s="153"/>
      <c r="C7" s="154"/>
      <c r="D7" s="155">
        <v>59986</v>
      </c>
      <c r="E7" s="156"/>
      <c r="F7" s="157">
        <v>60285</v>
      </c>
      <c r="G7" s="158"/>
      <c r="H7" s="159"/>
    </row>
    <row r="8" spans="1:8" x14ac:dyDescent="0.15">
      <c r="A8" s="160"/>
      <c r="B8" s="161"/>
      <c r="C8" s="162"/>
      <c r="D8" s="163">
        <v>31252</v>
      </c>
      <c r="E8" s="164"/>
      <c r="F8" s="165">
        <v>36445</v>
      </c>
      <c r="G8" s="166"/>
      <c r="H8" s="167"/>
    </row>
    <row r="9" spans="1:8" x14ac:dyDescent="0.15">
      <c r="A9" s="148" t="s">
        <v>557</v>
      </c>
      <c r="B9" s="153"/>
      <c r="C9" s="154"/>
      <c r="D9" s="155">
        <v>49009</v>
      </c>
      <c r="E9" s="156"/>
      <c r="F9" s="157">
        <v>52714</v>
      </c>
      <c r="G9" s="158"/>
      <c r="H9" s="159"/>
    </row>
    <row r="10" spans="1:8" x14ac:dyDescent="0.15">
      <c r="A10" s="160"/>
      <c r="B10" s="161"/>
      <c r="C10" s="162"/>
      <c r="D10" s="163">
        <v>24671</v>
      </c>
      <c r="E10" s="164"/>
      <c r="F10" s="165">
        <v>29032</v>
      </c>
      <c r="G10" s="166"/>
      <c r="H10" s="167"/>
    </row>
    <row r="11" spans="1:8" x14ac:dyDescent="0.15">
      <c r="A11" s="148" t="s">
        <v>558</v>
      </c>
      <c r="B11" s="153"/>
      <c r="C11" s="154"/>
      <c r="D11" s="155">
        <v>67625</v>
      </c>
      <c r="E11" s="156"/>
      <c r="F11" s="157">
        <v>46001</v>
      </c>
      <c r="G11" s="158"/>
      <c r="H11" s="159"/>
    </row>
    <row r="12" spans="1:8" x14ac:dyDescent="0.15">
      <c r="A12" s="160"/>
      <c r="B12" s="161"/>
      <c r="C12" s="168"/>
      <c r="D12" s="163">
        <v>36440</v>
      </c>
      <c r="E12" s="164"/>
      <c r="F12" s="165">
        <v>27974</v>
      </c>
      <c r="G12" s="166"/>
      <c r="H12" s="167"/>
    </row>
    <row r="13" spans="1:8" x14ac:dyDescent="0.15">
      <c r="A13" s="148"/>
      <c r="B13" s="153"/>
      <c r="C13" s="169"/>
      <c r="D13" s="170">
        <v>51921</v>
      </c>
      <c r="E13" s="171"/>
      <c r="F13" s="172">
        <v>52745</v>
      </c>
      <c r="G13" s="173"/>
      <c r="H13" s="159"/>
    </row>
    <row r="14" spans="1:8" x14ac:dyDescent="0.15">
      <c r="A14" s="160"/>
      <c r="B14" s="161"/>
      <c r="C14" s="162"/>
      <c r="D14" s="163">
        <v>26802</v>
      </c>
      <c r="E14" s="164"/>
      <c r="F14" s="165">
        <v>31707</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1.84</v>
      </c>
      <c r="C19" s="174">
        <f>ROUND(VALUE(SUBSTITUTE(実質収支比率等に係る経年分析!G$48,"▲","-")),2)</f>
        <v>7.86</v>
      </c>
      <c r="D19" s="174">
        <f>ROUND(VALUE(SUBSTITUTE(実質収支比率等に係る経年分析!H$48,"▲","-")),2)</f>
        <v>5.24</v>
      </c>
      <c r="E19" s="174">
        <f>ROUND(VALUE(SUBSTITUTE(実質収支比率等に係る経年分析!I$48,"▲","-")),2)</f>
        <v>5.04</v>
      </c>
      <c r="F19" s="174">
        <f>ROUND(VALUE(SUBSTITUTE(実質収支比率等に係る経年分析!J$48,"▲","-")),2)</f>
        <v>0.77</v>
      </c>
    </row>
    <row r="20" spans="1:11" x14ac:dyDescent="0.15">
      <c r="A20" s="174" t="s">
        <v>56</v>
      </c>
      <c r="B20" s="174">
        <f>ROUND(VALUE(SUBSTITUTE(実質収支比率等に係る経年分析!F$47,"▲","-")),2)</f>
        <v>29.18</v>
      </c>
      <c r="C20" s="174">
        <f>ROUND(VALUE(SUBSTITUTE(実質収支比率等に係る経年分析!G$47,"▲","-")),2)</f>
        <v>29.58</v>
      </c>
      <c r="D20" s="174">
        <f>ROUND(VALUE(SUBSTITUTE(実質収支比率等に係る経年分析!H$47,"▲","-")),2)</f>
        <v>32.49</v>
      </c>
      <c r="E20" s="174">
        <f>ROUND(VALUE(SUBSTITUTE(実質収支比率等に係る経年分析!I$47,"▲","-")),2)</f>
        <v>31.51</v>
      </c>
      <c r="F20" s="174">
        <f>ROUND(VALUE(SUBSTITUTE(実質収支比率等に係る経年分析!J$47,"▲","-")),2)</f>
        <v>33.61</v>
      </c>
    </row>
    <row r="21" spans="1:11" x14ac:dyDescent="0.15">
      <c r="A21" s="174" t="s">
        <v>57</v>
      </c>
      <c r="B21" s="174">
        <f>IF(ISNUMBER(VALUE(SUBSTITUTE(実質収支比率等に係る経年分析!F$49,"▲","-"))),ROUND(VALUE(SUBSTITUTE(実質収支比率等に係る経年分析!F$49,"▲","-")),2),NA())</f>
        <v>-2.2400000000000002</v>
      </c>
      <c r="C21" s="174">
        <f>IF(ISNUMBER(VALUE(SUBSTITUTE(実質収支比率等に係る経年分析!G$49,"▲","-"))),ROUND(VALUE(SUBSTITUTE(実質収支比率等に係る経年分析!G$49,"▲","-")),2),NA())</f>
        <v>7</v>
      </c>
      <c r="D21" s="174">
        <f>IF(ISNUMBER(VALUE(SUBSTITUTE(実質収支比率等に係る経年分析!H$49,"▲","-"))),ROUND(VALUE(SUBSTITUTE(実質収支比率等に係る経年分析!H$49,"▲","-")),2),NA())</f>
        <v>2.13</v>
      </c>
      <c r="E21" s="174">
        <f>IF(ISNUMBER(VALUE(SUBSTITUTE(実質収支比率等に係る経年分析!I$49,"▲","-"))),ROUND(VALUE(SUBSTITUTE(実質収支比率等に係る経年分析!I$49,"▲","-")),2),NA())</f>
        <v>-0.02</v>
      </c>
      <c r="F21" s="174">
        <f>IF(ISNUMBER(VALUE(SUBSTITUTE(実質収支比率等に係る経年分析!J$49,"▲","-"))),ROUND(VALUE(SUBSTITUTE(実質収支比率等に係る経年分析!J$49,"▲","-")),2),NA())</f>
        <v>-3.35</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ひがしひろしま墓園管理事業特別会計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八本松駅前土地区画整理事業特別会計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0.06</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0.15</v>
      </c>
    </row>
    <row r="33" spans="1:16" x14ac:dyDescent="0.15">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1.84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7.86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5.23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4.99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0.74</v>
      </c>
    </row>
    <row r="34" spans="1:16" x14ac:dyDescent="0.15">
      <c r="A34" s="175" t="str">
        <f>IF(連結実質赤字比率に係る赤字・黒字の構成分析!C$36="",NA(),連結実質赤字比率に係る赤字・黒字の構成分析!C$36)</f>
        <v>介護保険特別会計(保険事業勘定)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0.06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0.39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0.86</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1.51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1.99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3.07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4.07</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14.14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14.62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14.86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14.78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4.96</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9198</v>
      </c>
      <c r="E42" s="176"/>
      <c r="F42" s="176"/>
      <c r="G42" s="176">
        <f>'実質公債費比率（分子）の構造'!L$52</f>
        <v>9346</v>
      </c>
      <c r="H42" s="176"/>
      <c r="I42" s="176"/>
      <c r="J42" s="176">
        <f>'実質公債費比率（分子）の構造'!M$52</f>
        <v>9089</v>
      </c>
      <c r="K42" s="176"/>
      <c r="L42" s="176"/>
      <c r="M42" s="176">
        <f>'実質公債費比率（分子）の構造'!N$52</f>
        <v>8857</v>
      </c>
      <c r="N42" s="176"/>
      <c r="O42" s="176"/>
      <c r="P42" s="176">
        <f>'実質公債費比率（分子）の構造'!O$52</f>
        <v>8605</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5</v>
      </c>
      <c r="C44" s="176"/>
      <c r="D44" s="176"/>
      <c r="E44" s="176">
        <f>'実質公債費比率（分子）の構造'!L$50</f>
        <v>4</v>
      </c>
      <c r="F44" s="176"/>
      <c r="G44" s="176"/>
      <c r="H44" s="176">
        <f>'実質公債費比率（分子）の構造'!M$50</f>
        <v>110</v>
      </c>
      <c r="I44" s="176"/>
      <c r="J44" s="176"/>
      <c r="K44" s="176">
        <f>'実質公債費比率（分子）の構造'!N$50</f>
        <v>73</v>
      </c>
      <c r="L44" s="176"/>
      <c r="M44" s="176"/>
      <c r="N44" s="176">
        <f>'実質公債費比率（分子）の構造'!O$50</f>
        <v>72</v>
      </c>
      <c r="O44" s="176"/>
      <c r="P44" s="176"/>
    </row>
    <row r="45" spans="1:16" x14ac:dyDescent="0.15">
      <c r="A45" s="176" t="s">
        <v>67</v>
      </c>
      <c r="B45" s="176">
        <f>'実質公債費比率（分子）の構造'!K$49</f>
        <v>282</v>
      </c>
      <c r="C45" s="176"/>
      <c r="D45" s="176"/>
      <c r="E45" s="176">
        <f>'実質公債費比率（分子）の構造'!L$49</f>
        <v>268</v>
      </c>
      <c r="F45" s="176"/>
      <c r="G45" s="176"/>
      <c r="H45" s="176">
        <f>'実質公債費比率（分子）の構造'!M$49</f>
        <v>206</v>
      </c>
      <c r="I45" s="176"/>
      <c r="J45" s="176"/>
      <c r="K45" s="176">
        <f>'実質公債費比率（分子）の構造'!N$49</f>
        <v>146</v>
      </c>
      <c r="L45" s="176"/>
      <c r="M45" s="176"/>
      <c r="N45" s="176">
        <f>'実質公債費比率（分子）の構造'!O$49</f>
        <v>130</v>
      </c>
      <c r="O45" s="176"/>
      <c r="P45" s="176"/>
    </row>
    <row r="46" spans="1:16" x14ac:dyDescent="0.15">
      <c r="A46" s="176" t="s">
        <v>68</v>
      </c>
      <c r="B46" s="176">
        <f>'実質公債費比率（分子）の構造'!K$48</f>
        <v>676</v>
      </c>
      <c r="C46" s="176"/>
      <c r="D46" s="176"/>
      <c r="E46" s="176">
        <f>'実質公債費比率（分子）の構造'!L$48</f>
        <v>585</v>
      </c>
      <c r="F46" s="176"/>
      <c r="G46" s="176"/>
      <c r="H46" s="176">
        <f>'実質公債費比率（分子）の構造'!M$48</f>
        <v>481</v>
      </c>
      <c r="I46" s="176"/>
      <c r="J46" s="176"/>
      <c r="K46" s="176">
        <f>'実質公債費比率（分子）の構造'!N$48</f>
        <v>466</v>
      </c>
      <c r="L46" s="176"/>
      <c r="M46" s="176"/>
      <c r="N46" s="176">
        <f>'実質公債費比率（分子）の構造'!O$48</f>
        <v>448</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8427</v>
      </c>
      <c r="C49" s="176"/>
      <c r="D49" s="176"/>
      <c r="E49" s="176">
        <f>'実質公債費比率（分子）の構造'!L$45</f>
        <v>8861</v>
      </c>
      <c r="F49" s="176"/>
      <c r="G49" s="176"/>
      <c r="H49" s="176">
        <f>'実質公債費比率（分子）の構造'!M$45</f>
        <v>8895</v>
      </c>
      <c r="I49" s="176"/>
      <c r="J49" s="176"/>
      <c r="K49" s="176">
        <f>'実質公債費比率（分子）の構造'!N$45</f>
        <v>9125</v>
      </c>
      <c r="L49" s="176"/>
      <c r="M49" s="176"/>
      <c r="N49" s="176">
        <f>'実質公債費比率（分子）の構造'!O$45</f>
        <v>9201</v>
      </c>
      <c r="O49" s="176"/>
      <c r="P49" s="176"/>
    </row>
    <row r="50" spans="1:16" x14ac:dyDescent="0.15">
      <c r="A50" s="176" t="s">
        <v>72</v>
      </c>
      <c r="B50" s="176" t="e">
        <f>NA()</f>
        <v>#N/A</v>
      </c>
      <c r="C50" s="176">
        <f>IF(ISNUMBER('実質公債費比率（分子）の構造'!K$53),'実質公債費比率（分子）の構造'!K$53,NA())</f>
        <v>192</v>
      </c>
      <c r="D50" s="176" t="e">
        <f>NA()</f>
        <v>#N/A</v>
      </c>
      <c r="E50" s="176" t="e">
        <f>NA()</f>
        <v>#N/A</v>
      </c>
      <c r="F50" s="176">
        <f>IF(ISNUMBER('実質公債費比率（分子）の構造'!L$53),'実質公債費比率（分子）の構造'!L$53,NA())</f>
        <v>372</v>
      </c>
      <c r="G50" s="176" t="e">
        <f>NA()</f>
        <v>#N/A</v>
      </c>
      <c r="H50" s="176" t="e">
        <f>NA()</f>
        <v>#N/A</v>
      </c>
      <c r="I50" s="176">
        <f>IF(ISNUMBER('実質公債費比率（分子）の構造'!M$53),'実質公債費比率（分子）の構造'!M$53,NA())</f>
        <v>603</v>
      </c>
      <c r="J50" s="176" t="e">
        <f>NA()</f>
        <v>#N/A</v>
      </c>
      <c r="K50" s="176" t="e">
        <f>NA()</f>
        <v>#N/A</v>
      </c>
      <c r="L50" s="176">
        <f>IF(ISNUMBER('実質公債費比率（分子）の構造'!N$53),'実質公債費比率（分子）の構造'!N$53,NA())</f>
        <v>953</v>
      </c>
      <c r="M50" s="176" t="e">
        <f>NA()</f>
        <v>#N/A</v>
      </c>
      <c r="N50" s="176" t="e">
        <f>NA()</f>
        <v>#N/A</v>
      </c>
      <c r="O50" s="176">
        <f>IF(ISNUMBER('実質公債費比率（分子）の構造'!O$53),'実質公債費比率（分子）の構造'!O$53,NA())</f>
        <v>1246</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76483</v>
      </c>
      <c r="E56" s="175"/>
      <c r="F56" s="175"/>
      <c r="G56" s="175">
        <f>'将来負担比率（分子）の構造'!J$52</f>
        <v>73558</v>
      </c>
      <c r="H56" s="175"/>
      <c r="I56" s="175"/>
      <c r="J56" s="175">
        <f>'将来負担比率（分子）の構造'!K$52</f>
        <v>73390</v>
      </c>
      <c r="K56" s="175"/>
      <c r="L56" s="175"/>
      <c r="M56" s="175">
        <f>'将来負担比率（分子）の構造'!L$52</f>
        <v>77874</v>
      </c>
      <c r="N56" s="175"/>
      <c r="O56" s="175"/>
      <c r="P56" s="175">
        <f>'将来負担比率（分子）の構造'!M$52</f>
        <v>77392</v>
      </c>
    </row>
    <row r="57" spans="1:16" x14ac:dyDescent="0.15">
      <c r="A57" s="175" t="s">
        <v>43</v>
      </c>
      <c r="B57" s="175"/>
      <c r="C57" s="175"/>
      <c r="D57" s="175">
        <f>'将来負担比率（分子）の構造'!I$51</f>
        <v>10773</v>
      </c>
      <c r="E57" s="175"/>
      <c r="F57" s="175"/>
      <c r="G57" s="175">
        <f>'将来負担比率（分子）の構造'!J$51</f>
        <v>10010</v>
      </c>
      <c r="H57" s="175"/>
      <c r="I57" s="175"/>
      <c r="J57" s="175">
        <f>'将来負担比率（分子）の構造'!K$51</f>
        <v>8646</v>
      </c>
      <c r="K57" s="175"/>
      <c r="L57" s="175"/>
      <c r="M57" s="175">
        <f>'将来負担比率（分子）の構造'!L$51</f>
        <v>8006</v>
      </c>
      <c r="N57" s="175"/>
      <c r="O57" s="175"/>
      <c r="P57" s="175">
        <f>'将来負担比率（分子）の構造'!M$51</f>
        <v>9508</v>
      </c>
    </row>
    <row r="58" spans="1:16" x14ac:dyDescent="0.15">
      <c r="A58" s="175" t="s">
        <v>42</v>
      </c>
      <c r="B58" s="175"/>
      <c r="C58" s="175"/>
      <c r="D58" s="175">
        <f>'将来負担比率（分子）の構造'!I$50</f>
        <v>27884</v>
      </c>
      <c r="E58" s="175"/>
      <c r="F58" s="175"/>
      <c r="G58" s="175">
        <f>'将来負担比率（分子）の構造'!J$50</f>
        <v>28189</v>
      </c>
      <c r="H58" s="175"/>
      <c r="I58" s="175"/>
      <c r="J58" s="175">
        <f>'将来負担比率（分子）の構造'!K$50</f>
        <v>29608</v>
      </c>
      <c r="K58" s="175"/>
      <c r="L58" s="175"/>
      <c r="M58" s="175">
        <f>'将来負担比率（分子）の構造'!L$50</f>
        <v>32118</v>
      </c>
      <c r="N58" s="175"/>
      <c r="O58" s="175"/>
      <c r="P58" s="175">
        <f>'将来負担比率（分子）の構造'!M$50</f>
        <v>36995</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f>'将来負担比率（分子）の構造'!K$46</f>
        <v>1</v>
      </c>
      <c r="I61" s="175"/>
      <c r="J61" s="175"/>
      <c r="K61" s="175">
        <f>'将来負担比率（分子）の構造'!L$46</f>
        <v>137</v>
      </c>
      <c r="L61" s="175"/>
      <c r="M61" s="175"/>
      <c r="N61" s="175">
        <f>'将来負担比率（分子）の構造'!M$46</f>
        <v>63</v>
      </c>
      <c r="O61" s="175"/>
      <c r="P61" s="175"/>
    </row>
    <row r="62" spans="1:16" x14ac:dyDescent="0.15">
      <c r="A62" s="175" t="s">
        <v>36</v>
      </c>
      <c r="B62" s="175">
        <f>'将来負担比率（分子）の構造'!I$45</f>
        <v>9102</v>
      </c>
      <c r="C62" s="175"/>
      <c r="D62" s="175"/>
      <c r="E62" s="175">
        <f>'将来負担比率（分子）の構造'!J$45</f>
        <v>8922</v>
      </c>
      <c r="F62" s="175"/>
      <c r="G62" s="175"/>
      <c r="H62" s="175">
        <f>'将来負担比率（分子）の構造'!K$45</f>
        <v>9001</v>
      </c>
      <c r="I62" s="175"/>
      <c r="J62" s="175"/>
      <c r="K62" s="175">
        <f>'将来負担比率（分子）の構造'!L$45</f>
        <v>9013</v>
      </c>
      <c r="L62" s="175"/>
      <c r="M62" s="175"/>
      <c r="N62" s="175">
        <f>'将来負担比率（分子）の構造'!M$45</f>
        <v>9112</v>
      </c>
      <c r="O62" s="175"/>
      <c r="P62" s="175"/>
    </row>
    <row r="63" spans="1:16" x14ac:dyDescent="0.15">
      <c r="A63" s="175" t="s">
        <v>35</v>
      </c>
      <c r="B63" s="175">
        <f>'将来負担比率（分子）の構造'!I$44</f>
        <v>1136</v>
      </c>
      <c r="C63" s="175"/>
      <c r="D63" s="175"/>
      <c r="E63" s="175">
        <f>'将来負担比率（分子）の構造'!J$44</f>
        <v>2559</v>
      </c>
      <c r="F63" s="175"/>
      <c r="G63" s="175"/>
      <c r="H63" s="175">
        <f>'将来負担比率（分子）の構造'!K$44</f>
        <v>10995</v>
      </c>
      <c r="I63" s="175"/>
      <c r="J63" s="175"/>
      <c r="K63" s="175">
        <f>'将来負担比率（分子）の構造'!L$44</f>
        <v>14220</v>
      </c>
      <c r="L63" s="175"/>
      <c r="M63" s="175"/>
      <c r="N63" s="175">
        <f>'将来負担比率（分子）の構造'!M$44</f>
        <v>14132</v>
      </c>
      <c r="O63" s="175"/>
      <c r="P63" s="175"/>
    </row>
    <row r="64" spans="1:16" x14ac:dyDescent="0.15">
      <c r="A64" s="175" t="s">
        <v>34</v>
      </c>
      <c r="B64" s="175">
        <f>'将来負担比率（分子）の構造'!I$43</f>
        <v>10066</v>
      </c>
      <c r="C64" s="175"/>
      <c r="D64" s="175"/>
      <c r="E64" s="175">
        <f>'将来負担比率（分子）の構造'!J$43</f>
        <v>8578</v>
      </c>
      <c r="F64" s="175"/>
      <c r="G64" s="175"/>
      <c r="H64" s="175">
        <f>'将来負担比率（分子）の構造'!K$43</f>
        <v>6853</v>
      </c>
      <c r="I64" s="175"/>
      <c r="J64" s="175"/>
      <c r="K64" s="175">
        <f>'将来負担比率（分子）の構造'!L$43</f>
        <v>6161</v>
      </c>
      <c r="L64" s="175"/>
      <c r="M64" s="175"/>
      <c r="N64" s="175">
        <f>'将来負担比率（分子）の構造'!M$43</f>
        <v>6002</v>
      </c>
      <c r="O64" s="175"/>
      <c r="P64" s="175"/>
    </row>
    <row r="65" spans="1:16" x14ac:dyDescent="0.15">
      <c r="A65" s="175" t="s">
        <v>33</v>
      </c>
      <c r="B65" s="175">
        <f>'将来負担比率（分子）の構造'!I$42</f>
        <v>559</v>
      </c>
      <c r="C65" s="175"/>
      <c r="D65" s="175"/>
      <c r="E65" s="175">
        <f>'将来負担比率（分子）の構造'!J$42</f>
        <v>4080</v>
      </c>
      <c r="F65" s="175"/>
      <c r="G65" s="175"/>
      <c r="H65" s="175">
        <f>'将来負担比率（分子）の構造'!K$42</f>
        <v>1768</v>
      </c>
      <c r="I65" s="175"/>
      <c r="J65" s="175"/>
      <c r="K65" s="175">
        <f>'将来負担比率（分子）の構造'!L$42</f>
        <v>1453</v>
      </c>
      <c r="L65" s="175"/>
      <c r="M65" s="175"/>
      <c r="N65" s="175">
        <f>'将来負担比率（分子）の構造'!M$42</f>
        <v>1305</v>
      </c>
      <c r="O65" s="175"/>
      <c r="P65" s="175"/>
    </row>
    <row r="66" spans="1:16" x14ac:dyDescent="0.15">
      <c r="A66" s="175" t="s">
        <v>32</v>
      </c>
      <c r="B66" s="175">
        <f>'将来負担比率（分子）の構造'!I$41</f>
        <v>77132</v>
      </c>
      <c r="C66" s="175"/>
      <c r="D66" s="175"/>
      <c r="E66" s="175">
        <f>'将来負担比率（分子）の構造'!J$41</f>
        <v>74519</v>
      </c>
      <c r="F66" s="175"/>
      <c r="G66" s="175"/>
      <c r="H66" s="175">
        <f>'将来負担比率（分子）の構造'!K$41</f>
        <v>74894</v>
      </c>
      <c r="I66" s="175"/>
      <c r="J66" s="175"/>
      <c r="K66" s="175">
        <f>'将来負担比率（分子）の構造'!L$41</f>
        <v>75832</v>
      </c>
      <c r="L66" s="175"/>
      <c r="M66" s="175"/>
      <c r="N66" s="175">
        <f>'将来負担比率（分子）の構造'!M$41</f>
        <v>74680</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15266</v>
      </c>
      <c r="C72" s="179">
        <f>基金残高に係る経年分析!G55</f>
        <v>15274</v>
      </c>
      <c r="D72" s="179">
        <f>基金残高に係る経年分析!H55</f>
        <v>15783</v>
      </c>
    </row>
    <row r="73" spans="1:16" x14ac:dyDescent="0.15">
      <c r="A73" s="178" t="s">
        <v>79</v>
      </c>
      <c r="B73" s="179">
        <f>基金残高に係る経年分析!F56</f>
        <v>2165</v>
      </c>
      <c r="C73" s="179">
        <f>基金残高に係る経年分析!G56</f>
        <v>3080</v>
      </c>
      <c r="D73" s="179">
        <f>基金残高に係る経年分析!H56</f>
        <v>2481</v>
      </c>
    </row>
    <row r="74" spans="1:16" x14ac:dyDescent="0.15">
      <c r="A74" s="178" t="s">
        <v>80</v>
      </c>
      <c r="B74" s="179">
        <f>基金残高に係る経年分析!F57</f>
        <v>10943</v>
      </c>
      <c r="C74" s="179">
        <f>基金残高に係る経年分析!G57</f>
        <v>11973</v>
      </c>
      <c r="D74" s="179">
        <f>基金残高に係る経年分析!H57</f>
        <v>16653</v>
      </c>
    </row>
  </sheetData>
  <sheetProtection algorithmName="SHA-512" hashValue="+/WgfmDkHdDyCDpR/K5yKr/j2+ERiZpZyIIScdVZchXHUGGS5ePqdQqg9uHFxSJOA9vUOvgnAQ9L+gxcv4Ciwg==" saltValue="gBptU2oMgTQES9/kZM9l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37722389</v>
      </c>
      <c r="S5" s="613"/>
      <c r="T5" s="613"/>
      <c r="U5" s="613"/>
      <c r="V5" s="613"/>
      <c r="W5" s="613"/>
      <c r="X5" s="613"/>
      <c r="Y5" s="614"/>
      <c r="Z5" s="615">
        <v>36.1</v>
      </c>
      <c r="AA5" s="615"/>
      <c r="AB5" s="615"/>
      <c r="AC5" s="615"/>
      <c r="AD5" s="616">
        <v>36068094</v>
      </c>
      <c r="AE5" s="616"/>
      <c r="AF5" s="616"/>
      <c r="AG5" s="616"/>
      <c r="AH5" s="616"/>
      <c r="AI5" s="616"/>
      <c r="AJ5" s="616"/>
      <c r="AK5" s="616"/>
      <c r="AL5" s="617">
        <v>76.2</v>
      </c>
      <c r="AM5" s="618"/>
      <c r="AN5" s="618"/>
      <c r="AO5" s="619"/>
      <c r="AP5" s="609" t="s">
        <v>231</v>
      </c>
      <c r="AQ5" s="610"/>
      <c r="AR5" s="610"/>
      <c r="AS5" s="610"/>
      <c r="AT5" s="610"/>
      <c r="AU5" s="610"/>
      <c r="AV5" s="610"/>
      <c r="AW5" s="610"/>
      <c r="AX5" s="610"/>
      <c r="AY5" s="610"/>
      <c r="AZ5" s="610"/>
      <c r="BA5" s="610"/>
      <c r="BB5" s="610"/>
      <c r="BC5" s="610"/>
      <c r="BD5" s="610"/>
      <c r="BE5" s="610"/>
      <c r="BF5" s="611"/>
      <c r="BG5" s="623">
        <v>36064752</v>
      </c>
      <c r="BH5" s="624"/>
      <c r="BI5" s="624"/>
      <c r="BJ5" s="624"/>
      <c r="BK5" s="624"/>
      <c r="BL5" s="624"/>
      <c r="BM5" s="624"/>
      <c r="BN5" s="625"/>
      <c r="BO5" s="626">
        <v>95.6</v>
      </c>
      <c r="BP5" s="626"/>
      <c r="BQ5" s="626"/>
      <c r="BR5" s="626"/>
      <c r="BS5" s="627">
        <v>413019</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690193</v>
      </c>
      <c r="S6" s="624"/>
      <c r="T6" s="624"/>
      <c r="U6" s="624"/>
      <c r="V6" s="624"/>
      <c r="W6" s="624"/>
      <c r="X6" s="624"/>
      <c r="Y6" s="625"/>
      <c r="Z6" s="626">
        <v>0.7</v>
      </c>
      <c r="AA6" s="626"/>
      <c r="AB6" s="626"/>
      <c r="AC6" s="626"/>
      <c r="AD6" s="627">
        <v>690193</v>
      </c>
      <c r="AE6" s="627"/>
      <c r="AF6" s="627"/>
      <c r="AG6" s="627"/>
      <c r="AH6" s="627"/>
      <c r="AI6" s="627"/>
      <c r="AJ6" s="627"/>
      <c r="AK6" s="627"/>
      <c r="AL6" s="628">
        <v>1.5</v>
      </c>
      <c r="AM6" s="629"/>
      <c r="AN6" s="629"/>
      <c r="AO6" s="630"/>
      <c r="AP6" s="620" t="s">
        <v>236</v>
      </c>
      <c r="AQ6" s="621"/>
      <c r="AR6" s="621"/>
      <c r="AS6" s="621"/>
      <c r="AT6" s="621"/>
      <c r="AU6" s="621"/>
      <c r="AV6" s="621"/>
      <c r="AW6" s="621"/>
      <c r="AX6" s="621"/>
      <c r="AY6" s="621"/>
      <c r="AZ6" s="621"/>
      <c r="BA6" s="621"/>
      <c r="BB6" s="621"/>
      <c r="BC6" s="621"/>
      <c r="BD6" s="621"/>
      <c r="BE6" s="621"/>
      <c r="BF6" s="622"/>
      <c r="BG6" s="623">
        <v>36064752</v>
      </c>
      <c r="BH6" s="624"/>
      <c r="BI6" s="624"/>
      <c r="BJ6" s="624"/>
      <c r="BK6" s="624"/>
      <c r="BL6" s="624"/>
      <c r="BM6" s="624"/>
      <c r="BN6" s="625"/>
      <c r="BO6" s="626">
        <v>95.6</v>
      </c>
      <c r="BP6" s="626"/>
      <c r="BQ6" s="626"/>
      <c r="BR6" s="626"/>
      <c r="BS6" s="627">
        <v>413019</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419582</v>
      </c>
      <c r="CS6" s="624"/>
      <c r="CT6" s="624"/>
      <c r="CU6" s="624"/>
      <c r="CV6" s="624"/>
      <c r="CW6" s="624"/>
      <c r="CX6" s="624"/>
      <c r="CY6" s="625"/>
      <c r="CZ6" s="617">
        <v>0.4</v>
      </c>
      <c r="DA6" s="618"/>
      <c r="DB6" s="618"/>
      <c r="DC6" s="634"/>
      <c r="DD6" s="632" t="s">
        <v>129</v>
      </c>
      <c r="DE6" s="624"/>
      <c r="DF6" s="624"/>
      <c r="DG6" s="624"/>
      <c r="DH6" s="624"/>
      <c r="DI6" s="624"/>
      <c r="DJ6" s="624"/>
      <c r="DK6" s="624"/>
      <c r="DL6" s="624"/>
      <c r="DM6" s="624"/>
      <c r="DN6" s="624"/>
      <c r="DO6" s="624"/>
      <c r="DP6" s="625"/>
      <c r="DQ6" s="632">
        <v>419332</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13966</v>
      </c>
      <c r="S7" s="624"/>
      <c r="T7" s="624"/>
      <c r="U7" s="624"/>
      <c r="V7" s="624"/>
      <c r="W7" s="624"/>
      <c r="X7" s="624"/>
      <c r="Y7" s="625"/>
      <c r="Z7" s="626">
        <v>0</v>
      </c>
      <c r="AA7" s="626"/>
      <c r="AB7" s="626"/>
      <c r="AC7" s="626"/>
      <c r="AD7" s="627">
        <v>13966</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13243508</v>
      </c>
      <c r="BH7" s="624"/>
      <c r="BI7" s="624"/>
      <c r="BJ7" s="624"/>
      <c r="BK7" s="624"/>
      <c r="BL7" s="624"/>
      <c r="BM7" s="624"/>
      <c r="BN7" s="625"/>
      <c r="BO7" s="626">
        <v>35.1</v>
      </c>
      <c r="BP7" s="626"/>
      <c r="BQ7" s="626"/>
      <c r="BR7" s="626"/>
      <c r="BS7" s="627">
        <v>413019</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15292554</v>
      </c>
      <c r="CS7" s="624"/>
      <c r="CT7" s="624"/>
      <c r="CU7" s="624"/>
      <c r="CV7" s="624"/>
      <c r="CW7" s="624"/>
      <c r="CX7" s="624"/>
      <c r="CY7" s="625"/>
      <c r="CZ7" s="626">
        <v>15.1</v>
      </c>
      <c r="DA7" s="626"/>
      <c r="DB7" s="626"/>
      <c r="DC7" s="626"/>
      <c r="DD7" s="632">
        <v>1109021</v>
      </c>
      <c r="DE7" s="624"/>
      <c r="DF7" s="624"/>
      <c r="DG7" s="624"/>
      <c r="DH7" s="624"/>
      <c r="DI7" s="624"/>
      <c r="DJ7" s="624"/>
      <c r="DK7" s="624"/>
      <c r="DL7" s="624"/>
      <c r="DM7" s="624"/>
      <c r="DN7" s="624"/>
      <c r="DO7" s="624"/>
      <c r="DP7" s="625"/>
      <c r="DQ7" s="632">
        <v>7427568</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152250</v>
      </c>
      <c r="S8" s="624"/>
      <c r="T8" s="624"/>
      <c r="U8" s="624"/>
      <c r="V8" s="624"/>
      <c r="W8" s="624"/>
      <c r="X8" s="624"/>
      <c r="Y8" s="625"/>
      <c r="Z8" s="626">
        <v>0.1</v>
      </c>
      <c r="AA8" s="626"/>
      <c r="AB8" s="626"/>
      <c r="AC8" s="626"/>
      <c r="AD8" s="627">
        <v>152250</v>
      </c>
      <c r="AE8" s="627"/>
      <c r="AF8" s="627"/>
      <c r="AG8" s="627"/>
      <c r="AH8" s="627"/>
      <c r="AI8" s="627"/>
      <c r="AJ8" s="627"/>
      <c r="AK8" s="627"/>
      <c r="AL8" s="628">
        <v>0.3</v>
      </c>
      <c r="AM8" s="629"/>
      <c r="AN8" s="629"/>
      <c r="AO8" s="630"/>
      <c r="AP8" s="620" t="s">
        <v>242</v>
      </c>
      <c r="AQ8" s="621"/>
      <c r="AR8" s="621"/>
      <c r="AS8" s="621"/>
      <c r="AT8" s="621"/>
      <c r="AU8" s="621"/>
      <c r="AV8" s="621"/>
      <c r="AW8" s="621"/>
      <c r="AX8" s="621"/>
      <c r="AY8" s="621"/>
      <c r="AZ8" s="621"/>
      <c r="BA8" s="621"/>
      <c r="BB8" s="621"/>
      <c r="BC8" s="621"/>
      <c r="BD8" s="621"/>
      <c r="BE8" s="621"/>
      <c r="BF8" s="622"/>
      <c r="BG8" s="623">
        <v>343582</v>
      </c>
      <c r="BH8" s="624"/>
      <c r="BI8" s="624"/>
      <c r="BJ8" s="624"/>
      <c r="BK8" s="624"/>
      <c r="BL8" s="624"/>
      <c r="BM8" s="624"/>
      <c r="BN8" s="625"/>
      <c r="BO8" s="626">
        <v>0.9</v>
      </c>
      <c r="BP8" s="626"/>
      <c r="BQ8" s="626"/>
      <c r="BR8" s="626"/>
      <c r="BS8" s="627" t="s">
        <v>129</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32757830</v>
      </c>
      <c r="CS8" s="624"/>
      <c r="CT8" s="624"/>
      <c r="CU8" s="624"/>
      <c r="CV8" s="624"/>
      <c r="CW8" s="624"/>
      <c r="CX8" s="624"/>
      <c r="CY8" s="625"/>
      <c r="CZ8" s="626">
        <v>32.299999999999997</v>
      </c>
      <c r="DA8" s="626"/>
      <c r="DB8" s="626"/>
      <c r="DC8" s="626"/>
      <c r="DD8" s="632">
        <v>1412275</v>
      </c>
      <c r="DE8" s="624"/>
      <c r="DF8" s="624"/>
      <c r="DG8" s="624"/>
      <c r="DH8" s="624"/>
      <c r="DI8" s="624"/>
      <c r="DJ8" s="624"/>
      <c r="DK8" s="624"/>
      <c r="DL8" s="624"/>
      <c r="DM8" s="624"/>
      <c r="DN8" s="624"/>
      <c r="DO8" s="624"/>
      <c r="DP8" s="625"/>
      <c r="DQ8" s="632">
        <v>14552845</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106681</v>
      </c>
      <c r="S9" s="624"/>
      <c r="T9" s="624"/>
      <c r="U9" s="624"/>
      <c r="V9" s="624"/>
      <c r="W9" s="624"/>
      <c r="X9" s="624"/>
      <c r="Y9" s="625"/>
      <c r="Z9" s="626">
        <v>0.1</v>
      </c>
      <c r="AA9" s="626"/>
      <c r="AB9" s="626"/>
      <c r="AC9" s="626"/>
      <c r="AD9" s="627">
        <v>106681</v>
      </c>
      <c r="AE9" s="627"/>
      <c r="AF9" s="627"/>
      <c r="AG9" s="627"/>
      <c r="AH9" s="627"/>
      <c r="AI9" s="627"/>
      <c r="AJ9" s="627"/>
      <c r="AK9" s="627"/>
      <c r="AL9" s="628">
        <v>0.2</v>
      </c>
      <c r="AM9" s="629"/>
      <c r="AN9" s="629"/>
      <c r="AO9" s="630"/>
      <c r="AP9" s="620" t="s">
        <v>245</v>
      </c>
      <c r="AQ9" s="621"/>
      <c r="AR9" s="621"/>
      <c r="AS9" s="621"/>
      <c r="AT9" s="621"/>
      <c r="AU9" s="621"/>
      <c r="AV9" s="621"/>
      <c r="AW9" s="621"/>
      <c r="AX9" s="621"/>
      <c r="AY9" s="621"/>
      <c r="AZ9" s="621"/>
      <c r="BA9" s="621"/>
      <c r="BB9" s="621"/>
      <c r="BC9" s="621"/>
      <c r="BD9" s="621"/>
      <c r="BE9" s="621"/>
      <c r="BF9" s="622"/>
      <c r="BG9" s="623">
        <v>10878725</v>
      </c>
      <c r="BH9" s="624"/>
      <c r="BI9" s="624"/>
      <c r="BJ9" s="624"/>
      <c r="BK9" s="624"/>
      <c r="BL9" s="624"/>
      <c r="BM9" s="624"/>
      <c r="BN9" s="625"/>
      <c r="BO9" s="626">
        <v>28.8</v>
      </c>
      <c r="BP9" s="626"/>
      <c r="BQ9" s="626"/>
      <c r="BR9" s="626"/>
      <c r="BS9" s="627" t="s">
        <v>129</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6559168</v>
      </c>
      <c r="CS9" s="624"/>
      <c r="CT9" s="624"/>
      <c r="CU9" s="624"/>
      <c r="CV9" s="624"/>
      <c r="CW9" s="624"/>
      <c r="CX9" s="624"/>
      <c r="CY9" s="625"/>
      <c r="CZ9" s="626">
        <v>6.5</v>
      </c>
      <c r="DA9" s="626"/>
      <c r="DB9" s="626"/>
      <c r="DC9" s="626"/>
      <c r="DD9" s="632">
        <v>152964</v>
      </c>
      <c r="DE9" s="624"/>
      <c r="DF9" s="624"/>
      <c r="DG9" s="624"/>
      <c r="DH9" s="624"/>
      <c r="DI9" s="624"/>
      <c r="DJ9" s="624"/>
      <c r="DK9" s="624"/>
      <c r="DL9" s="624"/>
      <c r="DM9" s="624"/>
      <c r="DN9" s="624"/>
      <c r="DO9" s="624"/>
      <c r="DP9" s="625"/>
      <c r="DQ9" s="632">
        <v>4205021</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129</v>
      </c>
      <c r="AA10" s="626"/>
      <c r="AB10" s="626"/>
      <c r="AC10" s="626"/>
      <c r="AD10" s="627" t="s">
        <v>129</v>
      </c>
      <c r="AE10" s="627"/>
      <c r="AF10" s="627"/>
      <c r="AG10" s="627"/>
      <c r="AH10" s="627"/>
      <c r="AI10" s="627"/>
      <c r="AJ10" s="627"/>
      <c r="AK10" s="627"/>
      <c r="AL10" s="628" t="s">
        <v>129</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570315</v>
      </c>
      <c r="BH10" s="624"/>
      <c r="BI10" s="624"/>
      <c r="BJ10" s="624"/>
      <c r="BK10" s="624"/>
      <c r="BL10" s="624"/>
      <c r="BM10" s="624"/>
      <c r="BN10" s="625"/>
      <c r="BO10" s="626">
        <v>1.5</v>
      </c>
      <c r="BP10" s="626"/>
      <c r="BQ10" s="626"/>
      <c r="BR10" s="626"/>
      <c r="BS10" s="627" t="s">
        <v>129</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278398</v>
      </c>
      <c r="CS10" s="624"/>
      <c r="CT10" s="624"/>
      <c r="CU10" s="624"/>
      <c r="CV10" s="624"/>
      <c r="CW10" s="624"/>
      <c r="CX10" s="624"/>
      <c r="CY10" s="625"/>
      <c r="CZ10" s="626">
        <v>0.3</v>
      </c>
      <c r="DA10" s="626"/>
      <c r="DB10" s="626"/>
      <c r="DC10" s="626"/>
      <c r="DD10" s="632" t="s">
        <v>129</v>
      </c>
      <c r="DE10" s="624"/>
      <c r="DF10" s="624"/>
      <c r="DG10" s="624"/>
      <c r="DH10" s="624"/>
      <c r="DI10" s="624"/>
      <c r="DJ10" s="624"/>
      <c r="DK10" s="624"/>
      <c r="DL10" s="624"/>
      <c r="DM10" s="624"/>
      <c r="DN10" s="624"/>
      <c r="DO10" s="624"/>
      <c r="DP10" s="625"/>
      <c r="DQ10" s="632">
        <v>39348</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4839709</v>
      </c>
      <c r="S11" s="624"/>
      <c r="T11" s="624"/>
      <c r="U11" s="624"/>
      <c r="V11" s="624"/>
      <c r="W11" s="624"/>
      <c r="X11" s="624"/>
      <c r="Y11" s="625"/>
      <c r="Z11" s="628">
        <v>4.5999999999999996</v>
      </c>
      <c r="AA11" s="629"/>
      <c r="AB11" s="629"/>
      <c r="AC11" s="635"/>
      <c r="AD11" s="632">
        <v>4839709</v>
      </c>
      <c r="AE11" s="624"/>
      <c r="AF11" s="624"/>
      <c r="AG11" s="624"/>
      <c r="AH11" s="624"/>
      <c r="AI11" s="624"/>
      <c r="AJ11" s="624"/>
      <c r="AK11" s="625"/>
      <c r="AL11" s="628">
        <v>10.199999999999999</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1450886</v>
      </c>
      <c r="BH11" s="624"/>
      <c r="BI11" s="624"/>
      <c r="BJ11" s="624"/>
      <c r="BK11" s="624"/>
      <c r="BL11" s="624"/>
      <c r="BM11" s="624"/>
      <c r="BN11" s="625"/>
      <c r="BO11" s="626">
        <v>3.8</v>
      </c>
      <c r="BP11" s="626"/>
      <c r="BQ11" s="626"/>
      <c r="BR11" s="626"/>
      <c r="BS11" s="627">
        <v>413019</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1948690</v>
      </c>
      <c r="CS11" s="624"/>
      <c r="CT11" s="624"/>
      <c r="CU11" s="624"/>
      <c r="CV11" s="624"/>
      <c r="CW11" s="624"/>
      <c r="CX11" s="624"/>
      <c r="CY11" s="625"/>
      <c r="CZ11" s="626">
        <v>1.9</v>
      </c>
      <c r="DA11" s="626"/>
      <c r="DB11" s="626"/>
      <c r="DC11" s="626"/>
      <c r="DD11" s="632">
        <v>318778</v>
      </c>
      <c r="DE11" s="624"/>
      <c r="DF11" s="624"/>
      <c r="DG11" s="624"/>
      <c r="DH11" s="624"/>
      <c r="DI11" s="624"/>
      <c r="DJ11" s="624"/>
      <c r="DK11" s="624"/>
      <c r="DL11" s="624"/>
      <c r="DM11" s="624"/>
      <c r="DN11" s="624"/>
      <c r="DO11" s="624"/>
      <c r="DP11" s="625"/>
      <c r="DQ11" s="632">
        <v>988806</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v>114799</v>
      </c>
      <c r="S12" s="624"/>
      <c r="T12" s="624"/>
      <c r="U12" s="624"/>
      <c r="V12" s="624"/>
      <c r="W12" s="624"/>
      <c r="X12" s="624"/>
      <c r="Y12" s="625"/>
      <c r="Z12" s="626">
        <v>0.1</v>
      </c>
      <c r="AA12" s="626"/>
      <c r="AB12" s="626"/>
      <c r="AC12" s="626"/>
      <c r="AD12" s="627">
        <v>114799</v>
      </c>
      <c r="AE12" s="627"/>
      <c r="AF12" s="627"/>
      <c r="AG12" s="627"/>
      <c r="AH12" s="627"/>
      <c r="AI12" s="627"/>
      <c r="AJ12" s="627"/>
      <c r="AK12" s="627"/>
      <c r="AL12" s="628">
        <v>0.2</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20775142</v>
      </c>
      <c r="BH12" s="624"/>
      <c r="BI12" s="624"/>
      <c r="BJ12" s="624"/>
      <c r="BK12" s="624"/>
      <c r="BL12" s="624"/>
      <c r="BM12" s="624"/>
      <c r="BN12" s="625"/>
      <c r="BO12" s="626">
        <v>55.1</v>
      </c>
      <c r="BP12" s="626"/>
      <c r="BQ12" s="626"/>
      <c r="BR12" s="626"/>
      <c r="BS12" s="627" t="s">
        <v>129</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4163487</v>
      </c>
      <c r="CS12" s="624"/>
      <c r="CT12" s="624"/>
      <c r="CU12" s="624"/>
      <c r="CV12" s="624"/>
      <c r="CW12" s="624"/>
      <c r="CX12" s="624"/>
      <c r="CY12" s="625"/>
      <c r="CZ12" s="626">
        <v>4.0999999999999996</v>
      </c>
      <c r="DA12" s="626"/>
      <c r="DB12" s="626"/>
      <c r="DC12" s="626"/>
      <c r="DD12" s="632" t="s">
        <v>129</v>
      </c>
      <c r="DE12" s="624"/>
      <c r="DF12" s="624"/>
      <c r="DG12" s="624"/>
      <c r="DH12" s="624"/>
      <c r="DI12" s="624"/>
      <c r="DJ12" s="624"/>
      <c r="DK12" s="624"/>
      <c r="DL12" s="624"/>
      <c r="DM12" s="624"/>
      <c r="DN12" s="624"/>
      <c r="DO12" s="624"/>
      <c r="DP12" s="625"/>
      <c r="DQ12" s="632">
        <v>2548157</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129</v>
      </c>
      <c r="AA13" s="626"/>
      <c r="AB13" s="626"/>
      <c r="AC13" s="626"/>
      <c r="AD13" s="627" t="s">
        <v>129</v>
      </c>
      <c r="AE13" s="627"/>
      <c r="AF13" s="627"/>
      <c r="AG13" s="627"/>
      <c r="AH13" s="627"/>
      <c r="AI13" s="627"/>
      <c r="AJ13" s="627"/>
      <c r="AK13" s="627"/>
      <c r="AL13" s="628" t="s">
        <v>129</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20718177</v>
      </c>
      <c r="BH13" s="624"/>
      <c r="BI13" s="624"/>
      <c r="BJ13" s="624"/>
      <c r="BK13" s="624"/>
      <c r="BL13" s="624"/>
      <c r="BM13" s="624"/>
      <c r="BN13" s="625"/>
      <c r="BO13" s="626">
        <v>54.9</v>
      </c>
      <c r="BP13" s="626"/>
      <c r="BQ13" s="626"/>
      <c r="BR13" s="626"/>
      <c r="BS13" s="627" t="s">
        <v>129</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10325585</v>
      </c>
      <c r="CS13" s="624"/>
      <c r="CT13" s="624"/>
      <c r="CU13" s="624"/>
      <c r="CV13" s="624"/>
      <c r="CW13" s="624"/>
      <c r="CX13" s="624"/>
      <c r="CY13" s="625"/>
      <c r="CZ13" s="626">
        <v>10.199999999999999</v>
      </c>
      <c r="DA13" s="626"/>
      <c r="DB13" s="626"/>
      <c r="DC13" s="626"/>
      <c r="DD13" s="632">
        <v>6223377</v>
      </c>
      <c r="DE13" s="624"/>
      <c r="DF13" s="624"/>
      <c r="DG13" s="624"/>
      <c r="DH13" s="624"/>
      <c r="DI13" s="624"/>
      <c r="DJ13" s="624"/>
      <c r="DK13" s="624"/>
      <c r="DL13" s="624"/>
      <c r="DM13" s="624"/>
      <c r="DN13" s="624"/>
      <c r="DO13" s="624"/>
      <c r="DP13" s="625"/>
      <c r="DQ13" s="632">
        <v>4187690</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v>22</v>
      </c>
      <c r="S14" s="624"/>
      <c r="T14" s="624"/>
      <c r="U14" s="624"/>
      <c r="V14" s="624"/>
      <c r="W14" s="624"/>
      <c r="X14" s="624"/>
      <c r="Y14" s="625"/>
      <c r="Z14" s="626">
        <v>0</v>
      </c>
      <c r="AA14" s="626"/>
      <c r="AB14" s="626"/>
      <c r="AC14" s="626"/>
      <c r="AD14" s="627">
        <v>22</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702843</v>
      </c>
      <c r="BH14" s="624"/>
      <c r="BI14" s="624"/>
      <c r="BJ14" s="624"/>
      <c r="BK14" s="624"/>
      <c r="BL14" s="624"/>
      <c r="BM14" s="624"/>
      <c r="BN14" s="625"/>
      <c r="BO14" s="626">
        <v>1.9</v>
      </c>
      <c r="BP14" s="626"/>
      <c r="BQ14" s="626"/>
      <c r="BR14" s="626"/>
      <c r="BS14" s="627" t="s">
        <v>129</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3894823</v>
      </c>
      <c r="CS14" s="624"/>
      <c r="CT14" s="624"/>
      <c r="CU14" s="624"/>
      <c r="CV14" s="624"/>
      <c r="CW14" s="624"/>
      <c r="CX14" s="624"/>
      <c r="CY14" s="625"/>
      <c r="CZ14" s="626">
        <v>3.8</v>
      </c>
      <c r="DA14" s="626"/>
      <c r="DB14" s="626"/>
      <c r="DC14" s="626"/>
      <c r="DD14" s="632">
        <v>749441</v>
      </c>
      <c r="DE14" s="624"/>
      <c r="DF14" s="624"/>
      <c r="DG14" s="624"/>
      <c r="DH14" s="624"/>
      <c r="DI14" s="624"/>
      <c r="DJ14" s="624"/>
      <c r="DK14" s="624"/>
      <c r="DL14" s="624"/>
      <c r="DM14" s="624"/>
      <c r="DN14" s="624"/>
      <c r="DO14" s="624"/>
      <c r="DP14" s="625"/>
      <c r="DQ14" s="632">
        <v>2396909</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129</v>
      </c>
      <c r="AA15" s="626"/>
      <c r="AB15" s="626"/>
      <c r="AC15" s="626"/>
      <c r="AD15" s="627" t="s">
        <v>129</v>
      </c>
      <c r="AE15" s="627"/>
      <c r="AF15" s="627"/>
      <c r="AG15" s="627"/>
      <c r="AH15" s="627"/>
      <c r="AI15" s="627"/>
      <c r="AJ15" s="627"/>
      <c r="AK15" s="627"/>
      <c r="AL15" s="628" t="s">
        <v>129</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1343259</v>
      </c>
      <c r="BH15" s="624"/>
      <c r="BI15" s="624"/>
      <c r="BJ15" s="624"/>
      <c r="BK15" s="624"/>
      <c r="BL15" s="624"/>
      <c r="BM15" s="624"/>
      <c r="BN15" s="625"/>
      <c r="BO15" s="626">
        <v>3.6</v>
      </c>
      <c r="BP15" s="626"/>
      <c r="BQ15" s="626"/>
      <c r="BR15" s="626"/>
      <c r="BS15" s="627" t="s">
        <v>129</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10593494</v>
      </c>
      <c r="CS15" s="624"/>
      <c r="CT15" s="624"/>
      <c r="CU15" s="624"/>
      <c r="CV15" s="624"/>
      <c r="CW15" s="624"/>
      <c r="CX15" s="624"/>
      <c r="CY15" s="625"/>
      <c r="CZ15" s="626">
        <v>10.4</v>
      </c>
      <c r="DA15" s="626"/>
      <c r="DB15" s="626"/>
      <c r="DC15" s="626"/>
      <c r="DD15" s="632">
        <v>2906709</v>
      </c>
      <c r="DE15" s="624"/>
      <c r="DF15" s="624"/>
      <c r="DG15" s="624"/>
      <c r="DH15" s="624"/>
      <c r="DI15" s="624"/>
      <c r="DJ15" s="624"/>
      <c r="DK15" s="624"/>
      <c r="DL15" s="624"/>
      <c r="DM15" s="624"/>
      <c r="DN15" s="624"/>
      <c r="DO15" s="624"/>
      <c r="DP15" s="625"/>
      <c r="DQ15" s="632">
        <v>7369442</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86539</v>
      </c>
      <c r="S16" s="624"/>
      <c r="T16" s="624"/>
      <c r="U16" s="624"/>
      <c r="V16" s="624"/>
      <c r="W16" s="624"/>
      <c r="X16" s="624"/>
      <c r="Y16" s="625"/>
      <c r="Z16" s="626">
        <v>0.1</v>
      </c>
      <c r="AA16" s="626"/>
      <c r="AB16" s="626"/>
      <c r="AC16" s="626"/>
      <c r="AD16" s="627">
        <v>86539</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129</v>
      </c>
      <c r="BP16" s="626"/>
      <c r="BQ16" s="626"/>
      <c r="BR16" s="626"/>
      <c r="BS16" s="627" t="s">
        <v>129</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6077771</v>
      </c>
      <c r="CS16" s="624"/>
      <c r="CT16" s="624"/>
      <c r="CU16" s="624"/>
      <c r="CV16" s="624"/>
      <c r="CW16" s="624"/>
      <c r="CX16" s="624"/>
      <c r="CY16" s="625"/>
      <c r="CZ16" s="626">
        <v>6</v>
      </c>
      <c r="DA16" s="626"/>
      <c r="DB16" s="626"/>
      <c r="DC16" s="626"/>
      <c r="DD16" s="632" t="s">
        <v>129</v>
      </c>
      <c r="DE16" s="624"/>
      <c r="DF16" s="624"/>
      <c r="DG16" s="624"/>
      <c r="DH16" s="624"/>
      <c r="DI16" s="624"/>
      <c r="DJ16" s="624"/>
      <c r="DK16" s="624"/>
      <c r="DL16" s="624"/>
      <c r="DM16" s="624"/>
      <c r="DN16" s="624"/>
      <c r="DO16" s="624"/>
      <c r="DP16" s="625"/>
      <c r="DQ16" s="632">
        <v>866141</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462834</v>
      </c>
      <c r="S17" s="624"/>
      <c r="T17" s="624"/>
      <c r="U17" s="624"/>
      <c r="V17" s="624"/>
      <c r="W17" s="624"/>
      <c r="X17" s="624"/>
      <c r="Y17" s="625"/>
      <c r="Z17" s="626">
        <v>0.4</v>
      </c>
      <c r="AA17" s="626"/>
      <c r="AB17" s="626"/>
      <c r="AC17" s="626"/>
      <c r="AD17" s="627">
        <v>462834</v>
      </c>
      <c r="AE17" s="627"/>
      <c r="AF17" s="627"/>
      <c r="AG17" s="627"/>
      <c r="AH17" s="627"/>
      <c r="AI17" s="627"/>
      <c r="AJ17" s="627"/>
      <c r="AK17" s="627"/>
      <c r="AL17" s="628">
        <v>1</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129</v>
      </c>
      <c r="BP17" s="626"/>
      <c r="BQ17" s="626"/>
      <c r="BR17" s="626"/>
      <c r="BS17" s="627" t="s">
        <v>129</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9169763</v>
      </c>
      <c r="CS17" s="624"/>
      <c r="CT17" s="624"/>
      <c r="CU17" s="624"/>
      <c r="CV17" s="624"/>
      <c r="CW17" s="624"/>
      <c r="CX17" s="624"/>
      <c r="CY17" s="625"/>
      <c r="CZ17" s="626">
        <v>9</v>
      </c>
      <c r="DA17" s="626"/>
      <c r="DB17" s="626"/>
      <c r="DC17" s="626"/>
      <c r="DD17" s="632" t="s">
        <v>129</v>
      </c>
      <c r="DE17" s="624"/>
      <c r="DF17" s="624"/>
      <c r="DG17" s="624"/>
      <c r="DH17" s="624"/>
      <c r="DI17" s="624"/>
      <c r="DJ17" s="624"/>
      <c r="DK17" s="624"/>
      <c r="DL17" s="624"/>
      <c r="DM17" s="624"/>
      <c r="DN17" s="624"/>
      <c r="DO17" s="624"/>
      <c r="DP17" s="625"/>
      <c r="DQ17" s="632">
        <v>9144389</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292688</v>
      </c>
      <c r="S18" s="624"/>
      <c r="T18" s="624"/>
      <c r="U18" s="624"/>
      <c r="V18" s="624"/>
      <c r="W18" s="624"/>
      <c r="X18" s="624"/>
      <c r="Y18" s="625"/>
      <c r="Z18" s="626">
        <v>0.3</v>
      </c>
      <c r="AA18" s="626"/>
      <c r="AB18" s="626"/>
      <c r="AC18" s="626"/>
      <c r="AD18" s="627">
        <v>292688</v>
      </c>
      <c r="AE18" s="627"/>
      <c r="AF18" s="627"/>
      <c r="AG18" s="627"/>
      <c r="AH18" s="627"/>
      <c r="AI18" s="627"/>
      <c r="AJ18" s="627"/>
      <c r="AK18" s="627"/>
      <c r="AL18" s="628">
        <v>0.6</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129</v>
      </c>
      <c r="BP18" s="626"/>
      <c r="BQ18" s="626"/>
      <c r="BR18" s="626"/>
      <c r="BS18" s="627" t="s">
        <v>129</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129</v>
      </c>
      <c r="DA18" s="626"/>
      <c r="DB18" s="626"/>
      <c r="DC18" s="626"/>
      <c r="DD18" s="632" t="s">
        <v>129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277955</v>
      </c>
      <c r="S19" s="624"/>
      <c r="T19" s="624"/>
      <c r="U19" s="624"/>
      <c r="V19" s="624"/>
      <c r="W19" s="624"/>
      <c r="X19" s="624"/>
      <c r="Y19" s="625"/>
      <c r="Z19" s="626">
        <v>0.3</v>
      </c>
      <c r="AA19" s="626"/>
      <c r="AB19" s="626"/>
      <c r="AC19" s="626"/>
      <c r="AD19" s="627">
        <v>277955</v>
      </c>
      <c r="AE19" s="627"/>
      <c r="AF19" s="627"/>
      <c r="AG19" s="627"/>
      <c r="AH19" s="627"/>
      <c r="AI19" s="627"/>
      <c r="AJ19" s="627"/>
      <c r="AK19" s="627"/>
      <c r="AL19" s="628">
        <v>0.6</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1657637</v>
      </c>
      <c r="BH19" s="624"/>
      <c r="BI19" s="624"/>
      <c r="BJ19" s="624"/>
      <c r="BK19" s="624"/>
      <c r="BL19" s="624"/>
      <c r="BM19" s="624"/>
      <c r="BN19" s="625"/>
      <c r="BO19" s="626">
        <v>4.4000000000000004</v>
      </c>
      <c r="BP19" s="626"/>
      <c r="BQ19" s="626"/>
      <c r="BR19" s="626"/>
      <c r="BS19" s="627" t="s">
        <v>129</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129</v>
      </c>
      <c r="DA19" s="626"/>
      <c r="DB19" s="626"/>
      <c r="DC19" s="626"/>
      <c r="DD19" s="632" t="s">
        <v>129</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v>14733</v>
      </c>
      <c r="S20" s="624"/>
      <c r="T20" s="624"/>
      <c r="U20" s="624"/>
      <c r="V20" s="624"/>
      <c r="W20" s="624"/>
      <c r="X20" s="624"/>
      <c r="Y20" s="625"/>
      <c r="Z20" s="626">
        <v>0</v>
      </c>
      <c r="AA20" s="626"/>
      <c r="AB20" s="626"/>
      <c r="AC20" s="626"/>
      <c r="AD20" s="627">
        <v>14733</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1657637</v>
      </c>
      <c r="BH20" s="624"/>
      <c r="BI20" s="624"/>
      <c r="BJ20" s="624"/>
      <c r="BK20" s="624"/>
      <c r="BL20" s="624"/>
      <c r="BM20" s="624"/>
      <c r="BN20" s="625"/>
      <c r="BO20" s="626">
        <v>4.4000000000000004</v>
      </c>
      <c r="BP20" s="626"/>
      <c r="BQ20" s="626"/>
      <c r="BR20" s="626"/>
      <c r="BS20" s="627" t="s">
        <v>129</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101481145</v>
      </c>
      <c r="CS20" s="624"/>
      <c r="CT20" s="624"/>
      <c r="CU20" s="624"/>
      <c r="CV20" s="624"/>
      <c r="CW20" s="624"/>
      <c r="CX20" s="624"/>
      <c r="CY20" s="625"/>
      <c r="CZ20" s="626">
        <v>100</v>
      </c>
      <c r="DA20" s="626"/>
      <c r="DB20" s="626"/>
      <c r="DC20" s="626"/>
      <c r="DD20" s="632">
        <v>12872565</v>
      </c>
      <c r="DE20" s="624"/>
      <c r="DF20" s="624"/>
      <c r="DG20" s="624"/>
      <c r="DH20" s="624"/>
      <c r="DI20" s="624"/>
      <c r="DJ20" s="624"/>
      <c r="DK20" s="624"/>
      <c r="DL20" s="624"/>
      <c r="DM20" s="624"/>
      <c r="DN20" s="624"/>
      <c r="DO20" s="624"/>
      <c r="DP20" s="625"/>
      <c r="DQ20" s="632">
        <v>54145648</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5891905</v>
      </c>
      <c r="S21" s="624"/>
      <c r="T21" s="624"/>
      <c r="U21" s="624"/>
      <c r="V21" s="624"/>
      <c r="W21" s="624"/>
      <c r="X21" s="624"/>
      <c r="Y21" s="625"/>
      <c r="Z21" s="626">
        <v>5.6</v>
      </c>
      <c r="AA21" s="626"/>
      <c r="AB21" s="626"/>
      <c r="AC21" s="626"/>
      <c r="AD21" s="627">
        <v>4297848</v>
      </c>
      <c r="AE21" s="627"/>
      <c r="AF21" s="627"/>
      <c r="AG21" s="627"/>
      <c r="AH21" s="627"/>
      <c r="AI21" s="627"/>
      <c r="AJ21" s="627"/>
      <c r="AK21" s="627"/>
      <c r="AL21" s="628">
        <v>9.1</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3343</v>
      </c>
      <c r="BH21" s="624"/>
      <c r="BI21" s="624"/>
      <c r="BJ21" s="624"/>
      <c r="BK21" s="624"/>
      <c r="BL21" s="624"/>
      <c r="BM21" s="624"/>
      <c r="BN21" s="625"/>
      <c r="BO21" s="626">
        <v>0</v>
      </c>
      <c r="BP21" s="626"/>
      <c r="BQ21" s="626"/>
      <c r="BR21" s="626"/>
      <c r="BS21" s="627" t="s">
        <v>129</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4297848</v>
      </c>
      <c r="S22" s="624"/>
      <c r="T22" s="624"/>
      <c r="U22" s="624"/>
      <c r="V22" s="624"/>
      <c r="W22" s="624"/>
      <c r="X22" s="624"/>
      <c r="Y22" s="625"/>
      <c r="Z22" s="626">
        <v>4.0999999999999996</v>
      </c>
      <c r="AA22" s="626"/>
      <c r="AB22" s="626"/>
      <c r="AC22" s="626"/>
      <c r="AD22" s="627">
        <v>4297848</v>
      </c>
      <c r="AE22" s="627"/>
      <c r="AF22" s="627"/>
      <c r="AG22" s="627"/>
      <c r="AH22" s="627"/>
      <c r="AI22" s="627"/>
      <c r="AJ22" s="627"/>
      <c r="AK22" s="627"/>
      <c r="AL22" s="628">
        <v>9.1</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129</v>
      </c>
      <c r="BP22" s="626"/>
      <c r="BQ22" s="626"/>
      <c r="BR22" s="626"/>
      <c r="BS22" s="627" t="s">
        <v>129</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1594057</v>
      </c>
      <c r="S23" s="624"/>
      <c r="T23" s="624"/>
      <c r="U23" s="624"/>
      <c r="V23" s="624"/>
      <c r="W23" s="624"/>
      <c r="X23" s="624"/>
      <c r="Y23" s="625"/>
      <c r="Z23" s="626">
        <v>1.5</v>
      </c>
      <c r="AA23" s="626"/>
      <c r="AB23" s="626"/>
      <c r="AC23" s="626"/>
      <c r="AD23" s="627" t="s">
        <v>129</v>
      </c>
      <c r="AE23" s="627"/>
      <c r="AF23" s="627"/>
      <c r="AG23" s="627"/>
      <c r="AH23" s="627"/>
      <c r="AI23" s="627"/>
      <c r="AJ23" s="627"/>
      <c r="AK23" s="627"/>
      <c r="AL23" s="628" t="s">
        <v>129</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1654294</v>
      </c>
      <c r="BH23" s="624"/>
      <c r="BI23" s="624"/>
      <c r="BJ23" s="624"/>
      <c r="BK23" s="624"/>
      <c r="BL23" s="624"/>
      <c r="BM23" s="624"/>
      <c r="BN23" s="625"/>
      <c r="BO23" s="626">
        <v>4.4000000000000004</v>
      </c>
      <c r="BP23" s="626"/>
      <c r="BQ23" s="626"/>
      <c r="BR23" s="626"/>
      <c r="BS23" s="627" t="s">
        <v>129</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2" t="s">
        <v>290</v>
      </c>
      <c r="DM23" s="653"/>
      <c r="DN23" s="653"/>
      <c r="DO23" s="653"/>
      <c r="DP23" s="653"/>
      <c r="DQ23" s="653"/>
      <c r="DR23" s="653"/>
      <c r="DS23" s="653"/>
      <c r="DT23" s="653"/>
      <c r="DU23" s="653"/>
      <c r="DV23" s="654"/>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t="s">
        <v>129</v>
      </c>
      <c r="S24" s="624"/>
      <c r="T24" s="624"/>
      <c r="U24" s="624"/>
      <c r="V24" s="624"/>
      <c r="W24" s="624"/>
      <c r="X24" s="624"/>
      <c r="Y24" s="625"/>
      <c r="Z24" s="626" t="s">
        <v>129</v>
      </c>
      <c r="AA24" s="626"/>
      <c r="AB24" s="626"/>
      <c r="AC24" s="626"/>
      <c r="AD24" s="627" t="s">
        <v>129</v>
      </c>
      <c r="AE24" s="627"/>
      <c r="AF24" s="627"/>
      <c r="AG24" s="627"/>
      <c r="AH24" s="627"/>
      <c r="AI24" s="627"/>
      <c r="AJ24" s="627"/>
      <c r="AK24" s="627"/>
      <c r="AL24" s="628" t="s">
        <v>129</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129</v>
      </c>
      <c r="BP24" s="626"/>
      <c r="BQ24" s="626"/>
      <c r="BR24" s="626"/>
      <c r="BS24" s="627" t="s">
        <v>129</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44340855</v>
      </c>
      <c r="CS24" s="613"/>
      <c r="CT24" s="613"/>
      <c r="CU24" s="613"/>
      <c r="CV24" s="613"/>
      <c r="CW24" s="613"/>
      <c r="CX24" s="613"/>
      <c r="CY24" s="614"/>
      <c r="CZ24" s="617">
        <v>43.7</v>
      </c>
      <c r="DA24" s="618"/>
      <c r="DB24" s="618"/>
      <c r="DC24" s="634"/>
      <c r="DD24" s="655">
        <v>27498661</v>
      </c>
      <c r="DE24" s="613"/>
      <c r="DF24" s="613"/>
      <c r="DG24" s="613"/>
      <c r="DH24" s="613"/>
      <c r="DI24" s="613"/>
      <c r="DJ24" s="613"/>
      <c r="DK24" s="614"/>
      <c r="DL24" s="655">
        <v>27276443</v>
      </c>
      <c r="DM24" s="613"/>
      <c r="DN24" s="613"/>
      <c r="DO24" s="613"/>
      <c r="DP24" s="613"/>
      <c r="DQ24" s="613"/>
      <c r="DR24" s="613"/>
      <c r="DS24" s="613"/>
      <c r="DT24" s="613"/>
      <c r="DU24" s="613"/>
      <c r="DV24" s="614"/>
      <c r="DW24" s="617">
        <v>56.6</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50373975</v>
      </c>
      <c r="S25" s="624"/>
      <c r="T25" s="624"/>
      <c r="U25" s="624"/>
      <c r="V25" s="624"/>
      <c r="W25" s="624"/>
      <c r="X25" s="624"/>
      <c r="Y25" s="625"/>
      <c r="Z25" s="626">
        <v>48.3</v>
      </c>
      <c r="AA25" s="626"/>
      <c r="AB25" s="626"/>
      <c r="AC25" s="626"/>
      <c r="AD25" s="627">
        <v>47125623</v>
      </c>
      <c r="AE25" s="627"/>
      <c r="AF25" s="627"/>
      <c r="AG25" s="627"/>
      <c r="AH25" s="627"/>
      <c r="AI25" s="627"/>
      <c r="AJ25" s="627"/>
      <c r="AK25" s="627"/>
      <c r="AL25" s="628">
        <v>99.5</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129</v>
      </c>
      <c r="BP25" s="626"/>
      <c r="BQ25" s="626"/>
      <c r="BR25" s="626"/>
      <c r="BS25" s="627" t="s">
        <v>129</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14985127</v>
      </c>
      <c r="CS25" s="644"/>
      <c r="CT25" s="644"/>
      <c r="CU25" s="644"/>
      <c r="CV25" s="644"/>
      <c r="CW25" s="644"/>
      <c r="CX25" s="644"/>
      <c r="CY25" s="645"/>
      <c r="CZ25" s="628">
        <v>14.8</v>
      </c>
      <c r="DA25" s="656"/>
      <c r="DB25" s="656"/>
      <c r="DC25" s="658"/>
      <c r="DD25" s="632">
        <v>12864350</v>
      </c>
      <c r="DE25" s="644"/>
      <c r="DF25" s="644"/>
      <c r="DG25" s="644"/>
      <c r="DH25" s="644"/>
      <c r="DI25" s="644"/>
      <c r="DJ25" s="644"/>
      <c r="DK25" s="645"/>
      <c r="DL25" s="632">
        <v>12818533</v>
      </c>
      <c r="DM25" s="644"/>
      <c r="DN25" s="644"/>
      <c r="DO25" s="644"/>
      <c r="DP25" s="644"/>
      <c r="DQ25" s="644"/>
      <c r="DR25" s="644"/>
      <c r="DS25" s="644"/>
      <c r="DT25" s="644"/>
      <c r="DU25" s="644"/>
      <c r="DV25" s="645"/>
      <c r="DW25" s="628">
        <v>26.6</v>
      </c>
      <c r="DX25" s="656"/>
      <c r="DY25" s="656"/>
      <c r="DZ25" s="656"/>
      <c r="EA25" s="656"/>
      <c r="EB25" s="656"/>
      <c r="EC25" s="657"/>
    </row>
    <row r="26" spans="2:133" ht="11.25" customHeight="1" x14ac:dyDescent="0.15">
      <c r="B26" s="620" t="s">
        <v>298</v>
      </c>
      <c r="C26" s="621"/>
      <c r="D26" s="621"/>
      <c r="E26" s="621"/>
      <c r="F26" s="621"/>
      <c r="G26" s="621"/>
      <c r="H26" s="621"/>
      <c r="I26" s="621"/>
      <c r="J26" s="621"/>
      <c r="K26" s="621"/>
      <c r="L26" s="621"/>
      <c r="M26" s="621"/>
      <c r="N26" s="621"/>
      <c r="O26" s="621"/>
      <c r="P26" s="621"/>
      <c r="Q26" s="622"/>
      <c r="R26" s="623">
        <v>19930</v>
      </c>
      <c r="S26" s="624"/>
      <c r="T26" s="624"/>
      <c r="U26" s="624"/>
      <c r="V26" s="624"/>
      <c r="W26" s="624"/>
      <c r="X26" s="624"/>
      <c r="Y26" s="625"/>
      <c r="Z26" s="626">
        <v>0</v>
      </c>
      <c r="AA26" s="626"/>
      <c r="AB26" s="626"/>
      <c r="AC26" s="626"/>
      <c r="AD26" s="627">
        <v>19930</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129</v>
      </c>
      <c r="BP26" s="626"/>
      <c r="BQ26" s="626"/>
      <c r="BR26" s="626"/>
      <c r="BS26" s="627" t="s">
        <v>129</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9507931</v>
      </c>
      <c r="CS26" s="624"/>
      <c r="CT26" s="624"/>
      <c r="CU26" s="624"/>
      <c r="CV26" s="624"/>
      <c r="CW26" s="624"/>
      <c r="CX26" s="624"/>
      <c r="CY26" s="625"/>
      <c r="CZ26" s="628">
        <v>9.4</v>
      </c>
      <c r="DA26" s="656"/>
      <c r="DB26" s="656"/>
      <c r="DC26" s="658"/>
      <c r="DD26" s="632">
        <v>8123407</v>
      </c>
      <c r="DE26" s="624"/>
      <c r="DF26" s="624"/>
      <c r="DG26" s="624"/>
      <c r="DH26" s="624"/>
      <c r="DI26" s="624"/>
      <c r="DJ26" s="624"/>
      <c r="DK26" s="625"/>
      <c r="DL26" s="632" t="s">
        <v>129</v>
      </c>
      <c r="DM26" s="624"/>
      <c r="DN26" s="624"/>
      <c r="DO26" s="624"/>
      <c r="DP26" s="624"/>
      <c r="DQ26" s="624"/>
      <c r="DR26" s="624"/>
      <c r="DS26" s="624"/>
      <c r="DT26" s="624"/>
      <c r="DU26" s="624"/>
      <c r="DV26" s="625"/>
      <c r="DW26" s="628" t="s">
        <v>129</v>
      </c>
      <c r="DX26" s="656"/>
      <c r="DY26" s="656"/>
      <c r="DZ26" s="656"/>
      <c r="EA26" s="656"/>
      <c r="EB26" s="656"/>
      <c r="EC26" s="657"/>
    </row>
    <row r="27" spans="2:133" ht="11.25" customHeight="1" x14ac:dyDescent="0.15">
      <c r="B27" s="620" t="s">
        <v>301</v>
      </c>
      <c r="C27" s="621"/>
      <c r="D27" s="621"/>
      <c r="E27" s="621"/>
      <c r="F27" s="621"/>
      <c r="G27" s="621"/>
      <c r="H27" s="621"/>
      <c r="I27" s="621"/>
      <c r="J27" s="621"/>
      <c r="K27" s="621"/>
      <c r="L27" s="621"/>
      <c r="M27" s="621"/>
      <c r="N27" s="621"/>
      <c r="O27" s="621"/>
      <c r="P27" s="621"/>
      <c r="Q27" s="622"/>
      <c r="R27" s="623">
        <v>1090363</v>
      </c>
      <c r="S27" s="624"/>
      <c r="T27" s="624"/>
      <c r="U27" s="624"/>
      <c r="V27" s="624"/>
      <c r="W27" s="624"/>
      <c r="X27" s="624"/>
      <c r="Y27" s="625"/>
      <c r="Z27" s="626">
        <v>1</v>
      </c>
      <c r="AA27" s="626"/>
      <c r="AB27" s="626"/>
      <c r="AC27" s="626"/>
      <c r="AD27" s="627" t="s">
        <v>129</v>
      </c>
      <c r="AE27" s="627"/>
      <c r="AF27" s="627"/>
      <c r="AG27" s="627"/>
      <c r="AH27" s="627"/>
      <c r="AI27" s="627"/>
      <c r="AJ27" s="627"/>
      <c r="AK27" s="627"/>
      <c r="AL27" s="628" t="s">
        <v>129</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37722389</v>
      </c>
      <c r="BH27" s="624"/>
      <c r="BI27" s="624"/>
      <c r="BJ27" s="624"/>
      <c r="BK27" s="624"/>
      <c r="BL27" s="624"/>
      <c r="BM27" s="624"/>
      <c r="BN27" s="625"/>
      <c r="BO27" s="626">
        <v>100</v>
      </c>
      <c r="BP27" s="626"/>
      <c r="BQ27" s="626"/>
      <c r="BR27" s="626"/>
      <c r="BS27" s="627">
        <v>413019</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20185965</v>
      </c>
      <c r="CS27" s="644"/>
      <c r="CT27" s="644"/>
      <c r="CU27" s="644"/>
      <c r="CV27" s="644"/>
      <c r="CW27" s="644"/>
      <c r="CX27" s="644"/>
      <c r="CY27" s="645"/>
      <c r="CZ27" s="628">
        <v>19.899999999999999</v>
      </c>
      <c r="DA27" s="656"/>
      <c r="DB27" s="656"/>
      <c r="DC27" s="658"/>
      <c r="DD27" s="632">
        <v>5489922</v>
      </c>
      <c r="DE27" s="644"/>
      <c r="DF27" s="644"/>
      <c r="DG27" s="644"/>
      <c r="DH27" s="644"/>
      <c r="DI27" s="644"/>
      <c r="DJ27" s="644"/>
      <c r="DK27" s="645"/>
      <c r="DL27" s="632">
        <v>5313521</v>
      </c>
      <c r="DM27" s="644"/>
      <c r="DN27" s="644"/>
      <c r="DO27" s="644"/>
      <c r="DP27" s="644"/>
      <c r="DQ27" s="644"/>
      <c r="DR27" s="644"/>
      <c r="DS27" s="644"/>
      <c r="DT27" s="644"/>
      <c r="DU27" s="644"/>
      <c r="DV27" s="645"/>
      <c r="DW27" s="628">
        <v>11</v>
      </c>
      <c r="DX27" s="656"/>
      <c r="DY27" s="656"/>
      <c r="DZ27" s="656"/>
      <c r="EA27" s="656"/>
      <c r="EB27" s="656"/>
      <c r="EC27" s="657"/>
    </row>
    <row r="28" spans="2:133" ht="11.25" customHeight="1" x14ac:dyDescent="0.15">
      <c r="B28" s="620" t="s">
        <v>304</v>
      </c>
      <c r="C28" s="621"/>
      <c r="D28" s="621"/>
      <c r="E28" s="621"/>
      <c r="F28" s="621"/>
      <c r="G28" s="621"/>
      <c r="H28" s="621"/>
      <c r="I28" s="621"/>
      <c r="J28" s="621"/>
      <c r="K28" s="621"/>
      <c r="L28" s="621"/>
      <c r="M28" s="621"/>
      <c r="N28" s="621"/>
      <c r="O28" s="621"/>
      <c r="P28" s="621"/>
      <c r="Q28" s="622"/>
      <c r="R28" s="623">
        <v>756445</v>
      </c>
      <c r="S28" s="624"/>
      <c r="T28" s="624"/>
      <c r="U28" s="624"/>
      <c r="V28" s="624"/>
      <c r="W28" s="624"/>
      <c r="X28" s="624"/>
      <c r="Y28" s="625"/>
      <c r="Z28" s="626">
        <v>0.7</v>
      </c>
      <c r="AA28" s="626"/>
      <c r="AB28" s="626"/>
      <c r="AC28" s="626"/>
      <c r="AD28" s="627">
        <v>60057</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9169763</v>
      </c>
      <c r="CS28" s="624"/>
      <c r="CT28" s="624"/>
      <c r="CU28" s="624"/>
      <c r="CV28" s="624"/>
      <c r="CW28" s="624"/>
      <c r="CX28" s="624"/>
      <c r="CY28" s="625"/>
      <c r="CZ28" s="628">
        <v>9</v>
      </c>
      <c r="DA28" s="656"/>
      <c r="DB28" s="656"/>
      <c r="DC28" s="658"/>
      <c r="DD28" s="632">
        <v>9144389</v>
      </c>
      <c r="DE28" s="624"/>
      <c r="DF28" s="624"/>
      <c r="DG28" s="624"/>
      <c r="DH28" s="624"/>
      <c r="DI28" s="624"/>
      <c r="DJ28" s="624"/>
      <c r="DK28" s="625"/>
      <c r="DL28" s="632">
        <v>9144389</v>
      </c>
      <c r="DM28" s="624"/>
      <c r="DN28" s="624"/>
      <c r="DO28" s="624"/>
      <c r="DP28" s="624"/>
      <c r="DQ28" s="624"/>
      <c r="DR28" s="624"/>
      <c r="DS28" s="624"/>
      <c r="DT28" s="624"/>
      <c r="DU28" s="624"/>
      <c r="DV28" s="625"/>
      <c r="DW28" s="628">
        <v>19</v>
      </c>
      <c r="DX28" s="656"/>
      <c r="DY28" s="656"/>
      <c r="DZ28" s="656"/>
      <c r="EA28" s="656"/>
      <c r="EB28" s="656"/>
      <c r="EC28" s="657"/>
    </row>
    <row r="29" spans="2:133" ht="11.25" customHeight="1" x14ac:dyDescent="0.15">
      <c r="B29" s="620" t="s">
        <v>306</v>
      </c>
      <c r="C29" s="621"/>
      <c r="D29" s="621"/>
      <c r="E29" s="621"/>
      <c r="F29" s="621"/>
      <c r="G29" s="621"/>
      <c r="H29" s="621"/>
      <c r="I29" s="621"/>
      <c r="J29" s="621"/>
      <c r="K29" s="621"/>
      <c r="L29" s="621"/>
      <c r="M29" s="621"/>
      <c r="N29" s="621"/>
      <c r="O29" s="621"/>
      <c r="P29" s="621"/>
      <c r="Q29" s="622"/>
      <c r="R29" s="623">
        <v>720882</v>
      </c>
      <c r="S29" s="624"/>
      <c r="T29" s="624"/>
      <c r="U29" s="624"/>
      <c r="V29" s="624"/>
      <c r="W29" s="624"/>
      <c r="X29" s="624"/>
      <c r="Y29" s="625"/>
      <c r="Z29" s="626">
        <v>0.7</v>
      </c>
      <c r="AA29" s="626"/>
      <c r="AB29" s="626"/>
      <c r="AC29" s="626"/>
      <c r="AD29" s="627" t="s">
        <v>129</v>
      </c>
      <c r="AE29" s="627"/>
      <c r="AF29" s="627"/>
      <c r="AG29" s="627"/>
      <c r="AH29" s="627"/>
      <c r="AI29" s="627"/>
      <c r="AJ29" s="627"/>
      <c r="AK29" s="627"/>
      <c r="AL29" s="628" t="s">
        <v>129</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71</v>
      </c>
      <c r="CG29" s="621"/>
      <c r="CH29" s="621"/>
      <c r="CI29" s="621"/>
      <c r="CJ29" s="621"/>
      <c r="CK29" s="621"/>
      <c r="CL29" s="621"/>
      <c r="CM29" s="621"/>
      <c r="CN29" s="621"/>
      <c r="CO29" s="621"/>
      <c r="CP29" s="621"/>
      <c r="CQ29" s="622"/>
      <c r="CR29" s="623">
        <v>9167244</v>
      </c>
      <c r="CS29" s="644"/>
      <c r="CT29" s="644"/>
      <c r="CU29" s="644"/>
      <c r="CV29" s="644"/>
      <c r="CW29" s="644"/>
      <c r="CX29" s="644"/>
      <c r="CY29" s="645"/>
      <c r="CZ29" s="628">
        <v>9</v>
      </c>
      <c r="DA29" s="656"/>
      <c r="DB29" s="656"/>
      <c r="DC29" s="658"/>
      <c r="DD29" s="632">
        <v>9141870</v>
      </c>
      <c r="DE29" s="644"/>
      <c r="DF29" s="644"/>
      <c r="DG29" s="644"/>
      <c r="DH29" s="644"/>
      <c r="DI29" s="644"/>
      <c r="DJ29" s="644"/>
      <c r="DK29" s="645"/>
      <c r="DL29" s="632">
        <v>9141870</v>
      </c>
      <c r="DM29" s="644"/>
      <c r="DN29" s="644"/>
      <c r="DO29" s="644"/>
      <c r="DP29" s="644"/>
      <c r="DQ29" s="644"/>
      <c r="DR29" s="644"/>
      <c r="DS29" s="644"/>
      <c r="DT29" s="644"/>
      <c r="DU29" s="644"/>
      <c r="DV29" s="645"/>
      <c r="DW29" s="628">
        <v>19</v>
      </c>
      <c r="DX29" s="656"/>
      <c r="DY29" s="656"/>
      <c r="DZ29" s="656"/>
      <c r="EA29" s="656"/>
      <c r="EB29" s="656"/>
      <c r="EC29" s="657"/>
    </row>
    <row r="30" spans="2:133" ht="11.25" customHeight="1" x14ac:dyDescent="0.15">
      <c r="B30" s="620" t="s">
        <v>308</v>
      </c>
      <c r="C30" s="621"/>
      <c r="D30" s="621"/>
      <c r="E30" s="621"/>
      <c r="F30" s="621"/>
      <c r="G30" s="621"/>
      <c r="H30" s="621"/>
      <c r="I30" s="621"/>
      <c r="J30" s="621"/>
      <c r="K30" s="621"/>
      <c r="L30" s="621"/>
      <c r="M30" s="621"/>
      <c r="N30" s="621"/>
      <c r="O30" s="621"/>
      <c r="P30" s="621"/>
      <c r="Q30" s="622"/>
      <c r="R30" s="623">
        <v>18772466</v>
      </c>
      <c r="S30" s="624"/>
      <c r="T30" s="624"/>
      <c r="U30" s="624"/>
      <c r="V30" s="624"/>
      <c r="W30" s="624"/>
      <c r="X30" s="624"/>
      <c r="Y30" s="625"/>
      <c r="Z30" s="626">
        <v>18</v>
      </c>
      <c r="AA30" s="626"/>
      <c r="AB30" s="626"/>
      <c r="AC30" s="626"/>
      <c r="AD30" s="627" t="s">
        <v>129</v>
      </c>
      <c r="AE30" s="627"/>
      <c r="AF30" s="627"/>
      <c r="AG30" s="627"/>
      <c r="AH30" s="627"/>
      <c r="AI30" s="627"/>
      <c r="AJ30" s="627"/>
      <c r="AK30" s="627"/>
      <c r="AL30" s="628" t="s">
        <v>129</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8907989</v>
      </c>
      <c r="CS30" s="624"/>
      <c r="CT30" s="624"/>
      <c r="CU30" s="624"/>
      <c r="CV30" s="624"/>
      <c r="CW30" s="624"/>
      <c r="CX30" s="624"/>
      <c r="CY30" s="625"/>
      <c r="CZ30" s="628">
        <v>8.8000000000000007</v>
      </c>
      <c r="DA30" s="656"/>
      <c r="DB30" s="656"/>
      <c r="DC30" s="658"/>
      <c r="DD30" s="632">
        <v>8883312</v>
      </c>
      <c r="DE30" s="624"/>
      <c r="DF30" s="624"/>
      <c r="DG30" s="624"/>
      <c r="DH30" s="624"/>
      <c r="DI30" s="624"/>
      <c r="DJ30" s="624"/>
      <c r="DK30" s="625"/>
      <c r="DL30" s="632">
        <v>8883312</v>
      </c>
      <c r="DM30" s="624"/>
      <c r="DN30" s="624"/>
      <c r="DO30" s="624"/>
      <c r="DP30" s="624"/>
      <c r="DQ30" s="624"/>
      <c r="DR30" s="624"/>
      <c r="DS30" s="624"/>
      <c r="DT30" s="624"/>
      <c r="DU30" s="624"/>
      <c r="DV30" s="625"/>
      <c r="DW30" s="628">
        <v>18.399999999999999</v>
      </c>
      <c r="DX30" s="656"/>
      <c r="DY30" s="656"/>
      <c r="DZ30" s="656"/>
      <c r="EA30" s="656"/>
      <c r="EB30" s="656"/>
      <c r="EC30" s="657"/>
    </row>
    <row r="31" spans="2:133" ht="11.25" customHeight="1" x14ac:dyDescent="0.15">
      <c r="B31" s="636" t="s">
        <v>312</v>
      </c>
      <c r="C31" s="637"/>
      <c r="D31" s="637"/>
      <c r="E31" s="637"/>
      <c r="F31" s="637"/>
      <c r="G31" s="637"/>
      <c r="H31" s="637"/>
      <c r="I31" s="637"/>
      <c r="J31" s="637"/>
      <c r="K31" s="637"/>
      <c r="L31" s="637"/>
      <c r="M31" s="637"/>
      <c r="N31" s="637"/>
      <c r="O31" s="637"/>
      <c r="P31" s="637"/>
      <c r="Q31" s="638"/>
      <c r="R31" s="623">
        <v>130215</v>
      </c>
      <c r="S31" s="624"/>
      <c r="T31" s="624"/>
      <c r="U31" s="624"/>
      <c r="V31" s="624"/>
      <c r="W31" s="624"/>
      <c r="X31" s="624"/>
      <c r="Y31" s="625"/>
      <c r="Z31" s="626">
        <v>0.1</v>
      </c>
      <c r="AA31" s="626"/>
      <c r="AB31" s="626"/>
      <c r="AC31" s="626"/>
      <c r="AD31" s="627">
        <v>130215</v>
      </c>
      <c r="AE31" s="627"/>
      <c r="AF31" s="627"/>
      <c r="AG31" s="627"/>
      <c r="AH31" s="627"/>
      <c r="AI31" s="627"/>
      <c r="AJ31" s="627"/>
      <c r="AK31" s="627"/>
      <c r="AL31" s="628">
        <v>0.3</v>
      </c>
      <c r="AM31" s="629"/>
      <c r="AN31" s="629"/>
      <c r="AO31" s="630"/>
      <c r="AP31" s="671" t="s">
        <v>313</v>
      </c>
      <c r="AQ31" s="672"/>
      <c r="AR31" s="672"/>
      <c r="AS31" s="672"/>
      <c r="AT31" s="677" t="s">
        <v>314</v>
      </c>
      <c r="AU31" s="218"/>
      <c r="AV31" s="218"/>
      <c r="AW31" s="218"/>
      <c r="AX31" s="609" t="s">
        <v>190</v>
      </c>
      <c r="AY31" s="610"/>
      <c r="AZ31" s="610"/>
      <c r="BA31" s="610"/>
      <c r="BB31" s="610"/>
      <c r="BC31" s="610"/>
      <c r="BD31" s="610"/>
      <c r="BE31" s="610"/>
      <c r="BF31" s="611"/>
      <c r="BG31" s="670">
        <v>99.6</v>
      </c>
      <c r="BH31" s="667"/>
      <c r="BI31" s="667"/>
      <c r="BJ31" s="667"/>
      <c r="BK31" s="667"/>
      <c r="BL31" s="667"/>
      <c r="BM31" s="618">
        <v>98.1</v>
      </c>
      <c r="BN31" s="667"/>
      <c r="BO31" s="667"/>
      <c r="BP31" s="667"/>
      <c r="BQ31" s="668"/>
      <c r="BR31" s="670">
        <v>99.4</v>
      </c>
      <c r="BS31" s="667"/>
      <c r="BT31" s="667"/>
      <c r="BU31" s="667"/>
      <c r="BV31" s="667"/>
      <c r="BW31" s="667"/>
      <c r="BX31" s="618">
        <v>97.8</v>
      </c>
      <c r="BY31" s="667"/>
      <c r="BZ31" s="667"/>
      <c r="CA31" s="667"/>
      <c r="CB31" s="668"/>
      <c r="CD31" s="663"/>
      <c r="CE31" s="664"/>
      <c r="CF31" s="620" t="s">
        <v>315</v>
      </c>
      <c r="CG31" s="621"/>
      <c r="CH31" s="621"/>
      <c r="CI31" s="621"/>
      <c r="CJ31" s="621"/>
      <c r="CK31" s="621"/>
      <c r="CL31" s="621"/>
      <c r="CM31" s="621"/>
      <c r="CN31" s="621"/>
      <c r="CO31" s="621"/>
      <c r="CP31" s="621"/>
      <c r="CQ31" s="622"/>
      <c r="CR31" s="623">
        <v>259255</v>
      </c>
      <c r="CS31" s="644"/>
      <c r="CT31" s="644"/>
      <c r="CU31" s="644"/>
      <c r="CV31" s="644"/>
      <c r="CW31" s="644"/>
      <c r="CX31" s="644"/>
      <c r="CY31" s="645"/>
      <c r="CZ31" s="628">
        <v>0.3</v>
      </c>
      <c r="DA31" s="656"/>
      <c r="DB31" s="656"/>
      <c r="DC31" s="658"/>
      <c r="DD31" s="632">
        <v>258558</v>
      </c>
      <c r="DE31" s="644"/>
      <c r="DF31" s="644"/>
      <c r="DG31" s="644"/>
      <c r="DH31" s="644"/>
      <c r="DI31" s="644"/>
      <c r="DJ31" s="644"/>
      <c r="DK31" s="645"/>
      <c r="DL31" s="632">
        <v>258558</v>
      </c>
      <c r="DM31" s="644"/>
      <c r="DN31" s="644"/>
      <c r="DO31" s="644"/>
      <c r="DP31" s="644"/>
      <c r="DQ31" s="644"/>
      <c r="DR31" s="644"/>
      <c r="DS31" s="644"/>
      <c r="DT31" s="644"/>
      <c r="DU31" s="644"/>
      <c r="DV31" s="645"/>
      <c r="DW31" s="628">
        <v>0.5</v>
      </c>
      <c r="DX31" s="656"/>
      <c r="DY31" s="656"/>
      <c r="DZ31" s="656"/>
      <c r="EA31" s="656"/>
      <c r="EB31" s="656"/>
      <c r="EC31" s="657"/>
    </row>
    <row r="32" spans="2:133" ht="11.25" customHeight="1" x14ac:dyDescent="0.15">
      <c r="B32" s="620" t="s">
        <v>316</v>
      </c>
      <c r="C32" s="621"/>
      <c r="D32" s="621"/>
      <c r="E32" s="621"/>
      <c r="F32" s="621"/>
      <c r="G32" s="621"/>
      <c r="H32" s="621"/>
      <c r="I32" s="621"/>
      <c r="J32" s="621"/>
      <c r="K32" s="621"/>
      <c r="L32" s="621"/>
      <c r="M32" s="621"/>
      <c r="N32" s="621"/>
      <c r="O32" s="621"/>
      <c r="P32" s="621"/>
      <c r="Q32" s="622"/>
      <c r="R32" s="623">
        <v>8160024</v>
      </c>
      <c r="S32" s="624"/>
      <c r="T32" s="624"/>
      <c r="U32" s="624"/>
      <c r="V32" s="624"/>
      <c r="W32" s="624"/>
      <c r="X32" s="624"/>
      <c r="Y32" s="625"/>
      <c r="Z32" s="626">
        <v>7.8</v>
      </c>
      <c r="AA32" s="626"/>
      <c r="AB32" s="626"/>
      <c r="AC32" s="626"/>
      <c r="AD32" s="627" t="s">
        <v>129</v>
      </c>
      <c r="AE32" s="627"/>
      <c r="AF32" s="627"/>
      <c r="AG32" s="627"/>
      <c r="AH32" s="627"/>
      <c r="AI32" s="627"/>
      <c r="AJ32" s="627"/>
      <c r="AK32" s="627"/>
      <c r="AL32" s="628" t="s">
        <v>129</v>
      </c>
      <c r="AM32" s="629"/>
      <c r="AN32" s="629"/>
      <c r="AO32" s="630"/>
      <c r="AP32" s="673"/>
      <c r="AQ32" s="674"/>
      <c r="AR32" s="674"/>
      <c r="AS32" s="674"/>
      <c r="AT32" s="678"/>
      <c r="AU32" s="214" t="s">
        <v>317</v>
      </c>
      <c r="AX32" s="620" t="s">
        <v>318</v>
      </c>
      <c r="AY32" s="621"/>
      <c r="AZ32" s="621"/>
      <c r="BA32" s="621"/>
      <c r="BB32" s="621"/>
      <c r="BC32" s="621"/>
      <c r="BD32" s="621"/>
      <c r="BE32" s="621"/>
      <c r="BF32" s="622"/>
      <c r="BG32" s="680">
        <v>99.5</v>
      </c>
      <c r="BH32" s="644"/>
      <c r="BI32" s="644"/>
      <c r="BJ32" s="644"/>
      <c r="BK32" s="644"/>
      <c r="BL32" s="644"/>
      <c r="BM32" s="629">
        <v>97.5</v>
      </c>
      <c r="BN32" s="644"/>
      <c r="BO32" s="644"/>
      <c r="BP32" s="644"/>
      <c r="BQ32" s="669"/>
      <c r="BR32" s="680">
        <v>99.2</v>
      </c>
      <c r="BS32" s="644"/>
      <c r="BT32" s="644"/>
      <c r="BU32" s="644"/>
      <c r="BV32" s="644"/>
      <c r="BW32" s="644"/>
      <c r="BX32" s="629">
        <v>97.1</v>
      </c>
      <c r="BY32" s="644"/>
      <c r="BZ32" s="644"/>
      <c r="CA32" s="644"/>
      <c r="CB32" s="669"/>
      <c r="CD32" s="665"/>
      <c r="CE32" s="666"/>
      <c r="CF32" s="620" t="s">
        <v>319</v>
      </c>
      <c r="CG32" s="621"/>
      <c r="CH32" s="621"/>
      <c r="CI32" s="621"/>
      <c r="CJ32" s="621"/>
      <c r="CK32" s="621"/>
      <c r="CL32" s="621"/>
      <c r="CM32" s="621"/>
      <c r="CN32" s="621"/>
      <c r="CO32" s="621"/>
      <c r="CP32" s="621"/>
      <c r="CQ32" s="622"/>
      <c r="CR32" s="623">
        <v>2519</v>
      </c>
      <c r="CS32" s="624"/>
      <c r="CT32" s="624"/>
      <c r="CU32" s="624"/>
      <c r="CV32" s="624"/>
      <c r="CW32" s="624"/>
      <c r="CX32" s="624"/>
      <c r="CY32" s="625"/>
      <c r="CZ32" s="628">
        <v>0</v>
      </c>
      <c r="DA32" s="656"/>
      <c r="DB32" s="656"/>
      <c r="DC32" s="658"/>
      <c r="DD32" s="632">
        <v>2519</v>
      </c>
      <c r="DE32" s="624"/>
      <c r="DF32" s="624"/>
      <c r="DG32" s="624"/>
      <c r="DH32" s="624"/>
      <c r="DI32" s="624"/>
      <c r="DJ32" s="624"/>
      <c r="DK32" s="625"/>
      <c r="DL32" s="632">
        <v>2519</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320</v>
      </c>
      <c r="C33" s="621"/>
      <c r="D33" s="621"/>
      <c r="E33" s="621"/>
      <c r="F33" s="621"/>
      <c r="G33" s="621"/>
      <c r="H33" s="621"/>
      <c r="I33" s="621"/>
      <c r="J33" s="621"/>
      <c r="K33" s="621"/>
      <c r="L33" s="621"/>
      <c r="M33" s="621"/>
      <c r="N33" s="621"/>
      <c r="O33" s="621"/>
      <c r="P33" s="621"/>
      <c r="Q33" s="622"/>
      <c r="R33" s="623">
        <v>241655</v>
      </c>
      <c r="S33" s="624"/>
      <c r="T33" s="624"/>
      <c r="U33" s="624"/>
      <c r="V33" s="624"/>
      <c r="W33" s="624"/>
      <c r="X33" s="624"/>
      <c r="Y33" s="625"/>
      <c r="Z33" s="626">
        <v>0.2</v>
      </c>
      <c r="AA33" s="626"/>
      <c r="AB33" s="626"/>
      <c r="AC33" s="626"/>
      <c r="AD33" s="627">
        <v>23316</v>
      </c>
      <c r="AE33" s="627"/>
      <c r="AF33" s="627"/>
      <c r="AG33" s="627"/>
      <c r="AH33" s="627"/>
      <c r="AI33" s="627"/>
      <c r="AJ33" s="627"/>
      <c r="AK33" s="627"/>
      <c r="AL33" s="628">
        <v>0</v>
      </c>
      <c r="AM33" s="629"/>
      <c r="AN33" s="629"/>
      <c r="AO33" s="630"/>
      <c r="AP33" s="675"/>
      <c r="AQ33" s="676"/>
      <c r="AR33" s="676"/>
      <c r="AS33" s="676"/>
      <c r="AT33" s="679"/>
      <c r="AU33" s="219"/>
      <c r="AV33" s="219"/>
      <c r="AW33" s="219"/>
      <c r="AX33" s="646" t="s">
        <v>321</v>
      </c>
      <c r="AY33" s="647"/>
      <c r="AZ33" s="647"/>
      <c r="BA33" s="647"/>
      <c r="BB33" s="647"/>
      <c r="BC33" s="647"/>
      <c r="BD33" s="647"/>
      <c r="BE33" s="647"/>
      <c r="BF33" s="648"/>
      <c r="BG33" s="681">
        <v>99.6</v>
      </c>
      <c r="BH33" s="682"/>
      <c r="BI33" s="682"/>
      <c r="BJ33" s="682"/>
      <c r="BK33" s="682"/>
      <c r="BL33" s="682"/>
      <c r="BM33" s="683">
        <v>98.6</v>
      </c>
      <c r="BN33" s="682"/>
      <c r="BO33" s="682"/>
      <c r="BP33" s="682"/>
      <c r="BQ33" s="684"/>
      <c r="BR33" s="681">
        <v>99.8</v>
      </c>
      <c r="BS33" s="682"/>
      <c r="BT33" s="682"/>
      <c r="BU33" s="682"/>
      <c r="BV33" s="682"/>
      <c r="BW33" s="682"/>
      <c r="BX33" s="683">
        <v>98.3</v>
      </c>
      <c r="BY33" s="682"/>
      <c r="BZ33" s="682"/>
      <c r="CA33" s="682"/>
      <c r="CB33" s="684"/>
      <c r="CD33" s="620" t="s">
        <v>322</v>
      </c>
      <c r="CE33" s="621"/>
      <c r="CF33" s="621"/>
      <c r="CG33" s="621"/>
      <c r="CH33" s="621"/>
      <c r="CI33" s="621"/>
      <c r="CJ33" s="621"/>
      <c r="CK33" s="621"/>
      <c r="CL33" s="621"/>
      <c r="CM33" s="621"/>
      <c r="CN33" s="621"/>
      <c r="CO33" s="621"/>
      <c r="CP33" s="621"/>
      <c r="CQ33" s="622"/>
      <c r="CR33" s="623">
        <v>38189954</v>
      </c>
      <c r="CS33" s="644"/>
      <c r="CT33" s="644"/>
      <c r="CU33" s="644"/>
      <c r="CV33" s="644"/>
      <c r="CW33" s="644"/>
      <c r="CX33" s="644"/>
      <c r="CY33" s="645"/>
      <c r="CZ33" s="628">
        <v>37.6</v>
      </c>
      <c r="DA33" s="656"/>
      <c r="DB33" s="656"/>
      <c r="DC33" s="658"/>
      <c r="DD33" s="632">
        <v>23287495</v>
      </c>
      <c r="DE33" s="644"/>
      <c r="DF33" s="644"/>
      <c r="DG33" s="644"/>
      <c r="DH33" s="644"/>
      <c r="DI33" s="644"/>
      <c r="DJ33" s="644"/>
      <c r="DK33" s="645"/>
      <c r="DL33" s="632">
        <v>17230802</v>
      </c>
      <c r="DM33" s="644"/>
      <c r="DN33" s="644"/>
      <c r="DO33" s="644"/>
      <c r="DP33" s="644"/>
      <c r="DQ33" s="644"/>
      <c r="DR33" s="644"/>
      <c r="DS33" s="644"/>
      <c r="DT33" s="644"/>
      <c r="DU33" s="644"/>
      <c r="DV33" s="645"/>
      <c r="DW33" s="628">
        <v>35.799999999999997</v>
      </c>
      <c r="DX33" s="656"/>
      <c r="DY33" s="656"/>
      <c r="DZ33" s="656"/>
      <c r="EA33" s="656"/>
      <c r="EB33" s="656"/>
      <c r="EC33" s="657"/>
    </row>
    <row r="34" spans="2:133" ht="11.25" customHeight="1" x14ac:dyDescent="0.15">
      <c r="B34" s="620" t="s">
        <v>323</v>
      </c>
      <c r="C34" s="621"/>
      <c r="D34" s="621"/>
      <c r="E34" s="621"/>
      <c r="F34" s="621"/>
      <c r="G34" s="621"/>
      <c r="H34" s="621"/>
      <c r="I34" s="621"/>
      <c r="J34" s="621"/>
      <c r="K34" s="621"/>
      <c r="L34" s="621"/>
      <c r="M34" s="621"/>
      <c r="N34" s="621"/>
      <c r="O34" s="621"/>
      <c r="P34" s="621"/>
      <c r="Q34" s="622"/>
      <c r="R34" s="623">
        <v>766660</v>
      </c>
      <c r="S34" s="624"/>
      <c r="T34" s="624"/>
      <c r="U34" s="624"/>
      <c r="V34" s="624"/>
      <c r="W34" s="624"/>
      <c r="X34" s="624"/>
      <c r="Y34" s="625"/>
      <c r="Z34" s="626">
        <v>0.7</v>
      </c>
      <c r="AA34" s="626"/>
      <c r="AB34" s="626"/>
      <c r="AC34" s="626"/>
      <c r="AD34" s="627" t="s">
        <v>129</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14329277</v>
      </c>
      <c r="CS34" s="624"/>
      <c r="CT34" s="624"/>
      <c r="CU34" s="624"/>
      <c r="CV34" s="624"/>
      <c r="CW34" s="624"/>
      <c r="CX34" s="624"/>
      <c r="CY34" s="625"/>
      <c r="CZ34" s="628">
        <v>14.1</v>
      </c>
      <c r="DA34" s="656"/>
      <c r="DB34" s="656"/>
      <c r="DC34" s="658"/>
      <c r="DD34" s="632">
        <v>9697803</v>
      </c>
      <c r="DE34" s="624"/>
      <c r="DF34" s="624"/>
      <c r="DG34" s="624"/>
      <c r="DH34" s="624"/>
      <c r="DI34" s="624"/>
      <c r="DJ34" s="624"/>
      <c r="DK34" s="625"/>
      <c r="DL34" s="632">
        <v>8847611</v>
      </c>
      <c r="DM34" s="624"/>
      <c r="DN34" s="624"/>
      <c r="DO34" s="624"/>
      <c r="DP34" s="624"/>
      <c r="DQ34" s="624"/>
      <c r="DR34" s="624"/>
      <c r="DS34" s="624"/>
      <c r="DT34" s="624"/>
      <c r="DU34" s="624"/>
      <c r="DV34" s="625"/>
      <c r="DW34" s="628">
        <v>18.399999999999999</v>
      </c>
      <c r="DX34" s="656"/>
      <c r="DY34" s="656"/>
      <c r="DZ34" s="656"/>
      <c r="EA34" s="656"/>
      <c r="EB34" s="656"/>
      <c r="EC34" s="657"/>
    </row>
    <row r="35" spans="2:133" ht="11.25" customHeight="1" x14ac:dyDescent="0.15">
      <c r="B35" s="620" t="s">
        <v>325</v>
      </c>
      <c r="C35" s="621"/>
      <c r="D35" s="621"/>
      <c r="E35" s="621"/>
      <c r="F35" s="621"/>
      <c r="G35" s="621"/>
      <c r="H35" s="621"/>
      <c r="I35" s="621"/>
      <c r="J35" s="621"/>
      <c r="K35" s="621"/>
      <c r="L35" s="621"/>
      <c r="M35" s="621"/>
      <c r="N35" s="621"/>
      <c r="O35" s="621"/>
      <c r="P35" s="621"/>
      <c r="Q35" s="622"/>
      <c r="R35" s="623">
        <v>6856098</v>
      </c>
      <c r="S35" s="624"/>
      <c r="T35" s="624"/>
      <c r="U35" s="624"/>
      <c r="V35" s="624"/>
      <c r="W35" s="624"/>
      <c r="X35" s="624"/>
      <c r="Y35" s="625"/>
      <c r="Z35" s="626">
        <v>6.6</v>
      </c>
      <c r="AA35" s="626"/>
      <c r="AB35" s="626"/>
      <c r="AC35" s="626"/>
      <c r="AD35" s="627" t="s">
        <v>129</v>
      </c>
      <c r="AE35" s="627"/>
      <c r="AF35" s="627"/>
      <c r="AG35" s="627"/>
      <c r="AH35" s="627"/>
      <c r="AI35" s="627"/>
      <c r="AJ35" s="627"/>
      <c r="AK35" s="627"/>
      <c r="AL35" s="628" t="s">
        <v>129</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2069513</v>
      </c>
      <c r="CS35" s="644"/>
      <c r="CT35" s="644"/>
      <c r="CU35" s="644"/>
      <c r="CV35" s="644"/>
      <c r="CW35" s="644"/>
      <c r="CX35" s="644"/>
      <c r="CY35" s="645"/>
      <c r="CZ35" s="628">
        <v>2</v>
      </c>
      <c r="DA35" s="656"/>
      <c r="DB35" s="656"/>
      <c r="DC35" s="658"/>
      <c r="DD35" s="632">
        <v>1537742</v>
      </c>
      <c r="DE35" s="644"/>
      <c r="DF35" s="644"/>
      <c r="DG35" s="644"/>
      <c r="DH35" s="644"/>
      <c r="DI35" s="644"/>
      <c r="DJ35" s="644"/>
      <c r="DK35" s="645"/>
      <c r="DL35" s="632">
        <v>1533342</v>
      </c>
      <c r="DM35" s="644"/>
      <c r="DN35" s="644"/>
      <c r="DO35" s="644"/>
      <c r="DP35" s="644"/>
      <c r="DQ35" s="644"/>
      <c r="DR35" s="644"/>
      <c r="DS35" s="644"/>
      <c r="DT35" s="644"/>
      <c r="DU35" s="644"/>
      <c r="DV35" s="645"/>
      <c r="DW35" s="628">
        <v>3.2</v>
      </c>
      <c r="DX35" s="656"/>
      <c r="DY35" s="656"/>
      <c r="DZ35" s="656"/>
      <c r="EA35" s="656"/>
      <c r="EB35" s="656"/>
      <c r="EC35" s="657"/>
    </row>
    <row r="36" spans="2:133" ht="11.25" customHeight="1" x14ac:dyDescent="0.15">
      <c r="B36" s="620" t="s">
        <v>329</v>
      </c>
      <c r="C36" s="621"/>
      <c r="D36" s="621"/>
      <c r="E36" s="621"/>
      <c r="F36" s="621"/>
      <c r="G36" s="621"/>
      <c r="H36" s="621"/>
      <c r="I36" s="621"/>
      <c r="J36" s="621"/>
      <c r="K36" s="621"/>
      <c r="L36" s="621"/>
      <c r="M36" s="621"/>
      <c r="N36" s="621"/>
      <c r="O36" s="621"/>
      <c r="P36" s="621"/>
      <c r="Q36" s="622"/>
      <c r="R36" s="623">
        <v>5714428</v>
      </c>
      <c r="S36" s="624"/>
      <c r="T36" s="624"/>
      <c r="U36" s="624"/>
      <c r="V36" s="624"/>
      <c r="W36" s="624"/>
      <c r="X36" s="624"/>
      <c r="Y36" s="625"/>
      <c r="Z36" s="626">
        <v>5.5</v>
      </c>
      <c r="AA36" s="626"/>
      <c r="AB36" s="626"/>
      <c r="AC36" s="626"/>
      <c r="AD36" s="627" t="s">
        <v>129</v>
      </c>
      <c r="AE36" s="627"/>
      <c r="AF36" s="627"/>
      <c r="AG36" s="627"/>
      <c r="AH36" s="627"/>
      <c r="AI36" s="627"/>
      <c r="AJ36" s="627"/>
      <c r="AK36" s="627"/>
      <c r="AL36" s="628" t="s">
        <v>129</v>
      </c>
      <c r="AM36" s="629"/>
      <c r="AN36" s="629"/>
      <c r="AO36" s="630"/>
      <c r="AP36" s="222"/>
      <c r="AQ36" s="689" t="s">
        <v>330</v>
      </c>
      <c r="AR36" s="690"/>
      <c r="AS36" s="690"/>
      <c r="AT36" s="690"/>
      <c r="AU36" s="690"/>
      <c r="AV36" s="690"/>
      <c r="AW36" s="690"/>
      <c r="AX36" s="690"/>
      <c r="AY36" s="691"/>
      <c r="AZ36" s="612">
        <v>6133761</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71268</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8276211</v>
      </c>
      <c r="CS36" s="624"/>
      <c r="CT36" s="624"/>
      <c r="CU36" s="624"/>
      <c r="CV36" s="624"/>
      <c r="CW36" s="624"/>
      <c r="CX36" s="624"/>
      <c r="CY36" s="625"/>
      <c r="CZ36" s="628">
        <v>8.1999999999999993</v>
      </c>
      <c r="DA36" s="656"/>
      <c r="DB36" s="656"/>
      <c r="DC36" s="658"/>
      <c r="DD36" s="632">
        <v>6282844</v>
      </c>
      <c r="DE36" s="624"/>
      <c r="DF36" s="624"/>
      <c r="DG36" s="624"/>
      <c r="DH36" s="624"/>
      <c r="DI36" s="624"/>
      <c r="DJ36" s="624"/>
      <c r="DK36" s="625"/>
      <c r="DL36" s="632">
        <v>2667549</v>
      </c>
      <c r="DM36" s="624"/>
      <c r="DN36" s="624"/>
      <c r="DO36" s="624"/>
      <c r="DP36" s="624"/>
      <c r="DQ36" s="624"/>
      <c r="DR36" s="624"/>
      <c r="DS36" s="624"/>
      <c r="DT36" s="624"/>
      <c r="DU36" s="624"/>
      <c r="DV36" s="625"/>
      <c r="DW36" s="628">
        <v>5.5</v>
      </c>
      <c r="DX36" s="656"/>
      <c r="DY36" s="656"/>
      <c r="DZ36" s="656"/>
      <c r="EA36" s="656"/>
      <c r="EB36" s="656"/>
      <c r="EC36" s="657"/>
    </row>
    <row r="37" spans="2:133" ht="11.25" customHeight="1" x14ac:dyDescent="0.15">
      <c r="B37" s="620" t="s">
        <v>333</v>
      </c>
      <c r="C37" s="621"/>
      <c r="D37" s="621"/>
      <c r="E37" s="621"/>
      <c r="F37" s="621"/>
      <c r="G37" s="621"/>
      <c r="H37" s="621"/>
      <c r="I37" s="621"/>
      <c r="J37" s="621"/>
      <c r="K37" s="621"/>
      <c r="L37" s="621"/>
      <c r="M37" s="621"/>
      <c r="N37" s="621"/>
      <c r="O37" s="621"/>
      <c r="P37" s="621"/>
      <c r="Q37" s="622"/>
      <c r="R37" s="623">
        <v>2993525</v>
      </c>
      <c r="S37" s="624"/>
      <c r="T37" s="624"/>
      <c r="U37" s="624"/>
      <c r="V37" s="624"/>
      <c r="W37" s="624"/>
      <c r="X37" s="624"/>
      <c r="Y37" s="625"/>
      <c r="Z37" s="626">
        <v>2.9</v>
      </c>
      <c r="AA37" s="626"/>
      <c r="AB37" s="626"/>
      <c r="AC37" s="626"/>
      <c r="AD37" s="627">
        <v>4870</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504569</v>
      </c>
      <c r="BA37" s="624"/>
      <c r="BB37" s="624"/>
      <c r="BC37" s="624"/>
      <c r="BD37" s="644"/>
      <c r="BE37" s="644"/>
      <c r="BF37" s="669"/>
      <c r="BG37" s="620" t="s">
        <v>335</v>
      </c>
      <c r="BH37" s="621"/>
      <c r="BI37" s="621"/>
      <c r="BJ37" s="621"/>
      <c r="BK37" s="621"/>
      <c r="BL37" s="621"/>
      <c r="BM37" s="621"/>
      <c r="BN37" s="621"/>
      <c r="BO37" s="621"/>
      <c r="BP37" s="621"/>
      <c r="BQ37" s="621"/>
      <c r="BR37" s="621"/>
      <c r="BS37" s="621"/>
      <c r="BT37" s="621"/>
      <c r="BU37" s="622"/>
      <c r="BV37" s="623">
        <v>-53013</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1432940</v>
      </c>
      <c r="CS37" s="644"/>
      <c r="CT37" s="644"/>
      <c r="CU37" s="644"/>
      <c r="CV37" s="644"/>
      <c r="CW37" s="644"/>
      <c r="CX37" s="644"/>
      <c r="CY37" s="645"/>
      <c r="CZ37" s="628">
        <v>1.4</v>
      </c>
      <c r="DA37" s="656"/>
      <c r="DB37" s="656"/>
      <c r="DC37" s="658"/>
      <c r="DD37" s="632">
        <v>837429</v>
      </c>
      <c r="DE37" s="644"/>
      <c r="DF37" s="644"/>
      <c r="DG37" s="644"/>
      <c r="DH37" s="644"/>
      <c r="DI37" s="644"/>
      <c r="DJ37" s="644"/>
      <c r="DK37" s="645"/>
      <c r="DL37" s="632">
        <v>826555</v>
      </c>
      <c r="DM37" s="644"/>
      <c r="DN37" s="644"/>
      <c r="DO37" s="644"/>
      <c r="DP37" s="644"/>
      <c r="DQ37" s="644"/>
      <c r="DR37" s="644"/>
      <c r="DS37" s="644"/>
      <c r="DT37" s="644"/>
      <c r="DU37" s="644"/>
      <c r="DV37" s="645"/>
      <c r="DW37" s="628">
        <v>1.7</v>
      </c>
      <c r="DX37" s="656"/>
      <c r="DY37" s="656"/>
      <c r="DZ37" s="656"/>
      <c r="EA37" s="656"/>
      <c r="EB37" s="656"/>
      <c r="EC37" s="657"/>
    </row>
    <row r="38" spans="2:133" ht="11.25" customHeight="1" x14ac:dyDescent="0.15">
      <c r="B38" s="620" t="s">
        <v>337</v>
      </c>
      <c r="C38" s="621"/>
      <c r="D38" s="621"/>
      <c r="E38" s="621"/>
      <c r="F38" s="621"/>
      <c r="G38" s="621"/>
      <c r="H38" s="621"/>
      <c r="I38" s="621"/>
      <c r="J38" s="621"/>
      <c r="K38" s="621"/>
      <c r="L38" s="621"/>
      <c r="M38" s="621"/>
      <c r="N38" s="621"/>
      <c r="O38" s="621"/>
      <c r="P38" s="621"/>
      <c r="Q38" s="622"/>
      <c r="R38" s="623">
        <v>7782800</v>
      </c>
      <c r="S38" s="624"/>
      <c r="T38" s="624"/>
      <c r="U38" s="624"/>
      <c r="V38" s="624"/>
      <c r="W38" s="624"/>
      <c r="X38" s="624"/>
      <c r="Y38" s="625"/>
      <c r="Z38" s="626">
        <v>7.5</v>
      </c>
      <c r="AA38" s="626"/>
      <c r="AB38" s="626"/>
      <c r="AC38" s="626"/>
      <c r="AD38" s="627" t="s">
        <v>129</v>
      </c>
      <c r="AE38" s="627"/>
      <c r="AF38" s="627"/>
      <c r="AG38" s="627"/>
      <c r="AH38" s="627"/>
      <c r="AI38" s="627"/>
      <c r="AJ38" s="627"/>
      <c r="AK38" s="627"/>
      <c r="AL38" s="628" t="s">
        <v>129</v>
      </c>
      <c r="AM38" s="629"/>
      <c r="AN38" s="629"/>
      <c r="AO38" s="630"/>
      <c r="AQ38" s="686" t="s">
        <v>338</v>
      </c>
      <c r="AR38" s="687"/>
      <c r="AS38" s="687"/>
      <c r="AT38" s="687"/>
      <c r="AU38" s="687"/>
      <c r="AV38" s="687"/>
      <c r="AW38" s="687"/>
      <c r="AX38" s="687"/>
      <c r="AY38" s="688"/>
      <c r="AZ38" s="623">
        <v>135984</v>
      </c>
      <c r="BA38" s="624"/>
      <c r="BB38" s="624"/>
      <c r="BC38" s="624"/>
      <c r="BD38" s="644"/>
      <c r="BE38" s="644"/>
      <c r="BF38" s="669"/>
      <c r="BG38" s="620" t="s">
        <v>339</v>
      </c>
      <c r="BH38" s="621"/>
      <c r="BI38" s="621"/>
      <c r="BJ38" s="621"/>
      <c r="BK38" s="621"/>
      <c r="BL38" s="621"/>
      <c r="BM38" s="621"/>
      <c r="BN38" s="621"/>
      <c r="BO38" s="621"/>
      <c r="BP38" s="621"/>
      <c r="BQ38" s="621"/>
      <c r="BR38" s="621"/>
      <c r="BS38" s="621"/>
      <c r="BT38" s="621"/>
      <c r="BU38" s="622"/>
      <c r="BV38" s="623">
        <v>21207</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5483494</v>
      </c>
      <c r="CS38" s="624"/>
      <c r="CT38" s="624"/>
      <c r="CU38" s="624"/>
      <c r="CV38" s="624"/>
      <c r="CW38" s="624"/>
      <c r="CX38" s="624"/>
      <c r="CY38" s="625"/>
      <c r="CZ38" s="628">
        <v>5.4</v>
      </c>
      <c r="DA38" s="656"/>
      <c r="DB38" s="656"/>
      <c r="DC38" s="658"/>
      <c r="DD38" s="632">
        <v>4426016</v>
      </c>
      <c r="DE38" s="624"/>
      <c r="DF38" s="624"/>
      <c r="DG38" s="624"/>
      <c r="DH38" s="624"/>
      <c r="DI38" s="624"/>
      <c r="DJ38" s="624"/>
      <c r="DK38" s="625"/>
      <c r="DL38" s="632">
        <v>4182300</v>
      </c>
      <c r="DM38" s="624"/>
      <c r="DN38" s="624"/>
      <c r="DO38" s="624"/>
      <c r="DP38" s="624"/>
      <c r="DQ38" s="624"/>
      <c r="DR38" s="624"/>
      <c r="DS38" s="624"/>
      <c r="DT38" s="624"/>
      <c r="DU38" s="624"/>
      <c r="DV38" s="625"/>
      <c r="DW38" s="628">
        <v>8.6999999999999993</v>
      </c>
      <c r="DX38" s="656"/>
      <c r="DY38" s="656"/>
      <c r="DZ38" s="656"/>
      <c r="EA38" s="656"/>
      <c r="EB38" s="656"/>
      <c r="EC38" s="657"/>
    </row>
    <row r="39" spans="2:133" ht="11.25" customHeight="1" x14ac:dyDescent="0.15">
      <c r="B39" s="620" t="s">
        <v>341</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129</v>
      </c>
      <c r="AA39" s="626"/>
      <c r="AB39" s="626"/>
      <c r="AC39" s="626"/>
      <c r="AD39" s="627" t="s">
        <v>129</v>
      </c>
      <c r="AE39" s="627"/>
      <c r="AF39" s="627"/>
      <c r="AG39" s="627"/>
      <c r="AH39" s="627"/>
      <c r="AI39" s="627"/>
      <c r="AJ39" s="627"/>
      <c r="AK39" s="627"/>
      <c r="AL39" s="628" t="s">
        <v>129</v>
      </c>
      <c r="AM39" s="629"/>
      <c r="AN39" s="629"/>
      <c r="AO39" s="630"/>
      <c r="AQ39" s="686" t="s">
        <v>342</v>
      </c>
      <c r="AR39" s="687"/>
      <c r="AS39" s="687"/>
      <c r="AT39" s="687"/>
      <c r="AU39" s="687"/>
      <c r="AV39" s="687"/>
      <c r="AW39" s="687"/>
      <c r="AX39" s="687"/>
      <c r="AY39" s="688"/>
      <c r="AZ39" s="623">
        <v>13900</v>
      </c>
      <c r="BA39" s="624"/>
      <c r="BB39" s="624"/>
      <c r="BC39" s="624"/>
      <c r="BD39" s="644"/>
      <c r="BE39" s="644"/>
      <c r="BF39" s="669"/>
      <c r="BG39" s="620" t="s">
        <v>343</v>
      </c>
      <c r="BH39" s="621"/>
      <c r="BI39" s="621"/>
      <c r="BJ39" s="621"/>
      <c r="BK39" s="621"/>
      <c r="BL39" s="621"/>
      <c r="BM39" s="621"/>
      <c r="BN39" s="621"/>
      <c r="BO39" s="621"/>
      <c r="BP39" s="621"/>
      <c r="BQ39" s="621"/>
      <c r="BR39" s="621"/>
      <c r="BS39" s="621"/>
      <c r="BT39" s="621"/>
      <c r="BU39" s="622"/>
      <c r="BV39" s="623">
        <v>30928</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6480886</v>
      </c>
      <c r="CS39" s="644"/>
      <c r="CT39" s="644"/>
      <c r="CU39" s="644"/>
      <c r="CV39" s="644"/>
      <c r="CW39" s="644"/>
      <c r="CX39" s="644"/>
      <c r="CY39" s="645"/>
      <c r="CZ39" s="628">
        <v>6.4</v>
      </c>
      <c r="DA39" s="656"/>
      <c r="DB39" s="656"/>
      <c r="DC39" s="658"/>
      <c r="DD39" s="632">
        <v>1250517</v>
      </c>
      <c r="DE39" s="644"/>
      <c r="DF39" s="644"/>
      <c r="DG39" s="644"/>
      <c r="DH39" s="644"/>
      <c r="DI39" s="644"/>
      <c r="DJ39" s="644"/>
      <c r="DK39" s="645"/>
      <c r="DL39" s="632" t="s">
        <v>129</v>
      </c>
      <c r="DM39" s="644"/>
      <c r="DN39" s="644"/>
      <c r="DO39" s="644"/>
      <c r="DP39" s="644"/>
      <c r="DQ39" s="644"/>
      <c r="DR39" s="644"/>
      <c r="DS39" s="644"/>
      <c r="DT39" s="644"/>
      <c r="DU39" s="644"/>
      <c r="DV39" s="645"/>
      <c r="DW39" s="628" t="s">
        <v>129</v>
      </c>
      <c r="DX39" s="656"/>
      <c r="DY39" s="656"/>
      <c r="DZ39" s="656"/>
      <c r="EA39" s="656"/>
      <c r="EB39" s="656"/>
      <c r="EC39" s="657"/>
    </row>
    <row r="40" spans="2:133" ht="11.25" customHeight="1" x14ac:dyDescent="0.15">
      <c r="B40" s="620" t="s">
        <v>345</v>
      </c>
      <c r="C40" s="621"/>
      <c r="D40" s="621"/>
      <c r="E40" s="621"/>
      <c r="F40" s="621"/>
      <c r="G40" s="621"/>
      <c r="H40" s="621"/>
      <c r="I40" s="621"/>
      <c r="J40" s="621"/>
      <c r="K40" s="621"/>
      <c r="L40" s="621"/>
      <c r="M40" s="621"/>
      <c r="N40" s="621"/>
      <c r="O40" s="621"/>
      <c r="P40" s="621"/>
      <c r="Q40" s="622"/>
      <c r="R40" s="623">
        <v>809800</v>
      </c>
      <c r="S40" s="624"/>
      <c r="T40" s="624"/>
      <c r="U40" s="624"/>
      <c r="V40" s="624"/>
      <c r="W40" s="624"/>
      <c r="X40" s="624"/>
      <c r="Y40" s="625"/>
      <c r="Z40" s="626">
        <v>0.8</v>
      </c>
      <c r="AA40" s="626"/>
      <c r="AB40" s="626"/>
      <c r="AC40" s="626"/>
      <c r="AD40" s="627" t="s">
        <v>129</v>
      </c>
      <c r="AE40" s="627"/>
      <c r="AF40" s="627"/>
      <c r="AG40" s="627"/>
      <c r="AH40" s="627"/>
      <c r="AI40" s="627"/>
      <c r="AJ40" s="627"/>
      <c r="AK40" s="627"/>
      <c r="AL40" s="628" t="s">
        <v>129</v>
      </c>
      <c r="AM40" s="629"/>
      <c r="AN40" s="629"/>
      <c r="AO40" s="630"/>
      <c r="AQ40" s="686" t="s">
        <v>346</v>
      </c>
      <c r="AR40" s="687"/>
      <c r="AS40" s="687"/>
      <c r="AT40" s="687"/>
      <c r="AU40" s="687"/>
      <c r="AV40" s="687"/>
      <c r="AW40" s="687"/>
      <c r="AX40" s="687"/>
      <c r="AY40" s="688"/>
      <c r="AZ40" s="623" t="s">
        <v>129</v>
      </c>
      <c r="BA40" s="624"/>
      <c r="BB40" s="624"/>
      <c r="BC40" s="624"/>
      <c r="BD40" s="644"/>
      <c r="BE40" s="644"/>
      <c r="BF40" s="669"/>
      <c r="BG40" s="673" t="s">
        <v>347</v>
      </c>
      <c r="BH40" s="674"/>
      <c r="BI40" s="674"/>
      <c r="BJ40" s="674"/>
      <c r="BK40" s="674"/>
      <c r="BL40" s="223"/>
      <c r="BM40" s="621" t="s">
        <v>348</v>
      </c>
      <c r="BN40" s="621"/>
      <c r="BO40" s="621"/>
      <c r="BP40" s="621"/>
      <c r="BQ40" s="621"/>
      <c r="BR40" s="621"/>
      <c r="BS40" s="621"/>
      <c r="BT40" s="621"/>
      <c r="BU40" s="622"/>
      <c r="BV40" s="623">
        <v>93</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1550573</v>
      </c>
      <c r="CS40" s="624"/>
      <c r="CT40" s="624"/>
      <c r="CU40" s="624"/>
      <c r="CV40" s="624"/>
      <c r="CW40" s="624"/>
      <c r="CX40" s="624"/>
      <c r="CY40" s="625"/>
      <c r="CZ40" s="628">
        <v>1.5</v>
      </c>
      <c r="DA40" s="656"/>
      <c r="DB40" s="656"/>
      <c r="DC40" s="658"/>
      <c r="DD40" s="632">
        <v>92573</v>
      </c>
      <c r="DE40" s="624"/>
      <c r="DF40" s="624"/>
      <c r="DG40" s="624"/>
      <c r="DH40" s="624"/>
      <c r="DI40" s="624"/>
      <c r="DJ40" s="624"/>
      <c r="DK40" s="625"/>
      <c r="DL40" s="632" t="s">
        <v>129</v>
      </c>
      <c r="DM40" s="624"/>
      <c r="DN40" s="624"/>
      <c r="DO40" s="624"/>
      <c r="DP40" s="624"/>
      <c r="DQ40" s="624"/>
      <c r="DR40" s="624"/>
      <c r="DS40" s="624"/>
      <c r="DT40" s="624"/>
      <c r="DU40" s="624"/>
      <c r="DV40" s="625"/>
      <c r="DW40" s="628" t="s">
        <v>129</v>
      </c>
      <c r="DX40" s="656"/>
      <c r="DY40" s="656"/>
      <c r="DZ40" s="656"/>
      <c r="EA40" s="656"/>
      <c r="EB40" s="656"/>
      <c r="EC40" s="657"/>
    </row>
    <row r="41" spans="2:133" ht="11.25" customHeight="1" x14ac:dyDescent="0.15">
      <c r="B41" s="646" t="s">
        <v>350</v>
      </c>
      <c r="C41" s="647"/>
      <c r="D41" s="647"/>
      <c r="E41" s="647"/>
      <c r="F41" s="647"/>
      <c r="G41" s="647"/>
      <c r="H41" s="647"/>
      <c r="I41" s="647"/>
      <c r="J41" s="647"/>
      <c r="K41" s="647"/>
      <c r="L41" s="647"/>
      <c r="M41" s="647"/>
      <c r="N41" s="647"/>
      <c r="O41" s="647"/>
      <c r="P41" s="647"/>
      <c r="Q41" s="648"/>
      <c r="R41" s="695">
        <v>104379466</v>
      </c>
      <c r="S41" s="696"/>
      <c r="T41" s="696"/>
      <c r="U41" s="696"/>
      <c r="V41" s="696"/>
      <c r="W41" s="696"/>
      <c r="X41" s="696"/>
      <c r="Y41" s="700"/>
      <c r="Z41" s="701">
        <v>100</v>
      </c>
      <c r="AA41" s="701"/>
      <c r="AB41" s="701"/>
      <c r="AC41" s="701"/>
      <c r="AD41" s="702">
        <v>47364011</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1261961</v>
      </c>
      <c r="BA41" s="624"/>
      <c r="BB41" s="624"/>
      <c r="BC41" s="624"/>
      <c r="BD41" s="644"/>
      <c r="BE41" s="644"/>
      <c r="BF41" s="669"/>
      <c r="BG41" s="673"/>
      <c r="BH41" s="674"/>
      <c r="BI41" s="674"/>
      <c r="BJ41" s="674"/>
      <c r="BK41" s="674"/>
      <c r="BL41" s="223"/>
      <c r="BM41" s="621" t="s">
        <v>352</v>
      </c>
      <c r="BN41" s="621"/>
      <c r="BO41" s="621"/>
      <c r="BP41" s="621"/>
      <c r="BQ41" s="621"/>
      <c r="BR41" s="621"/>
      <c r="BS41" s="621"/>
      <c r="BT41" s="621"/>
      <c r="BU41" s="622"/>
      <c r="BV41" s="623" t="s">
        <v>129</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129</v>
      </c>
      <c r="CS41" s="644"/>
      <c r="CT41" s="644"/>
      <c r="CU41" s="644"/>
      <c r="CV41" s="644"/>
      <c r="CW41" s="644"/>
      <c r="CX41" s="644"/>
      <c r="CY41" s="645"/>
      <c r="CZ41" s="628" t="s">
        <v>354</v>
      </c>
      <c r="DA41" s="656"/>
      <c r="DB41" s="656"/>
      <c r="DC41" s="658"/>
      <c r="DD41" s="632" t="s">
        <v>354</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355</v>
      </c>
      <c r="AR42" s="693"/>
      <c r="AS42" s="693"/>
      <c r="AT42" s="693"/>
      <c r="AU42" s="693"/>
      <c r="AV42" s="693"/>
      <c r="AW42" s="693"/>
      <c r="AX42" s="693"/>
      <c r="AY42" s="694"/>
      <c r="AZ42" s="695">
        <v>4217347</v>
      </c>
      <c r="BA42" s="696"/>
      <c r="BB42" s="696"/>
      <c r="BC42" s="696"/>
      <c r="BD42" s="682"/>
      <c r="BE42" s="682"/>
      <c r="BF42" s="684"/>
      <c r="BG42" s="675"/>
      <c r="BH42" s="676"/>
      <c r="BI42" s="676"/>
      <c r="BJ42" s="676"/>
      <c r="BK42" s="676"/>
      <c r="BL42" s="224"/>
      <c r="BM42" s="647" t="s">
        <v>356</v>
      </c>
      <c r="BN42" s="647"/>
      <c r="BO42" s="647"/>
      <c r="BP42" s="647"/>
      <c r="BQ42" s="647"/>
      <c r="BR42" s="647"/>
      <c r="BS42" s="647"/>
      <c r="BT42" s="647"/>
      <c r="BU42" s="648"/>
      <c r="BV42" s="695">
        <v>349</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18950336</v>
      </c>
      <c r="CS42" s="644"/>
      <c r="CT42" s="644"/>
      <c r="CU42" s="644"/>
      <c r="CV42" s="644"/>
      <c r="CW42" s="644"/>
      <c r="CX42" s="644"/>
      <c r="CY42" s="645"/>
      <c r="CZ42" s="628">
        <v>18.7</v>
      </c>
      <c r="DA42" s="656"/>
      <c r="DB42" s="656"/>
      <c r="DC42" s="658"/>
      <c r="DD42" s="632">
        <v>3359492</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346797</v>
      </c>
      <c r="CS43" s="644"/>
      <c r="CT43" s="644"/>
      <c r="CU43" s="644"/>
      <c r="CV43" s="644"/>
      <c r="CW43" s="644"/>
      <c r="CX43" s="644"/>
      <c r="CY43" s="645"/>
      <c r="CZ43" s="628">
        <v>0.3</v>
      </c>
      <c r="DA43" s="656"/>
      <c r="DB43" s="656"/>
      <c r="DC43" s="658"/>
      <c r="DD43" s="632">
        <v>346797</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12872565</v>
      </c>
      <c r="CS44" s="624"/>
      <c r="CT44" s="624"/>
      <c r="CU44" s="624"/>
      <c r="CV44" s="624"/>
      <c r="CW44" s="624"/>
      <c r="CX44" s="624"/>
      <c r="CY44" s="625"/>
      <c r="CZ44" s="628">
        <v>12.7</v>
      </c>
      <c r="DA44" s="629"/>
      <c r="DB44" s="629"/>
      <c r="DC44" s="635"/>
      <c r="DD44" s="632">
        <v>2493351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5794202</v>
      </c>
      <c r="CS45" s="644"/>
      <c r="CT45" s="644"/>
      <c r="CU45" s="644"/>
      <c r="CV45" s="644"/>
      <c r="CW45" s="644"/>
      <c r="CX45" s="644"/>
      <c r="CY45" s="645"/>
      <c r="CZ45" s="628">
        <v>5.7</v>
      </c>
      <c r="DA45" s="656"/>
      <c r="DB45" s="656"/>
      <c r="DC45" s="658"/>
      <c r="DD45" s="632">
        <v>348027</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6936472</v>
      </c>
      <c r="CS46" s="624"/>
      <c r="CT46" s="624"/>
      <c r="CU46" s="624"/>
      <c r="CV46" s="624"/>
      <c r="CW46" s="624"/>
      <c r="CX46" s="624"/>
      <c r="CY46" s="625"/>
      <c r="CZ46" s="628">
        <v>6.8</v>
      </c>
      <c r="DA46" s="629"/>
      <c r="DB46" s="629"/>
      <c r="DC46" s="635"/>
      <c r="DD46" s="632">
        <v>2116082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v>6077771</v>
      </c>
      <c r="CS47" s="644"/>
      <c r="CT47" s="644"/>
      <c r="CU47" s="644"/>
      <c r="CV47" s="644"/>
      <c r="CW47" s="644"/>
      <c r="CX47" s="644"/>
      <c r="CY47" s="645"/>
      <c r="CZ47" s="628">
        <v>6</v>
      </c>
      <c r="DA47" s="656"/>
      <c r="DB47" s="656"/>
      <c r="DC47" s="658"/>
      <c r="DD47" s="632">
        <v>866141</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366</v>
      </c>
      <c r="CG48" s="621"/>
      <c r="CH48" s="621"/>
      <c r="CI48" s="621"/>
      <c r="CJ48" s="621"/>
      <c r="CK48" s="621"/>
      <c r="CL48" s="621"/>
      <c r="CM48" s="621"/>
      <c r="CN48" s="621"/>
      <c r="CO48" s="621"/>
      <c r="CP48" s="621"/>
      <c r="CQ48" s="622"/>
      <c r="CR48" s="623" t="s">
        <v>354</v>
      </c>
      <c r="CS48" s="624"/>
      <c r="CT48" s="624"/>
      <c r="CU48" s="624"/>
      <c r="CV48" s="624"/>
      <c r="CW48" s="624"/>
      <c r="CX48" s="624"/>
      <c r="CY48" s="625"/>
      <c r="CZ48" s="628" t="s">
        <v>129</v>
      </c>
      <c r="DA48" s="629"/>
      <c r="DB48" s="629"/>
      <c r="DC48" s="635"/>
      <c r="DD48" s="632" t="s">
        <v>129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367</v>
      </c>
      <c r="CE49" s="647"/>
      <c r="CF49" s="647"/>
      <c r="CG49" s="647"/>
      <c r="CH49" s="647"/>
      <c r="CI49" s="647"/>
      <c r="CJ49" s="647"/>
      <c r="CK49" s="647"/>
      <c r="CL49" s="647"/>
      <c r="CM49" s="647"/>
      <c r="CN49" s="647"/>
      <c r="CO49" s="647"/>
      <c r="CP49" s="647"/>
      <c r="CQ49" s="648"/>
      <c r="CR49" s="695">
        <v>101481145</v>
      </c>
      <c r="CS49" s="682"/>
      <c r="CT49" s="682"/>
      <c r="CU49" s="682"/>
      <c r="CV49" s="682"/>
      <c r="CW49" s="682"/>
      <c r="CX49" s="682"/>
      <c r="CY49" s="711"/>
      <c r="CZ49" s="703">
        <v>100</v>
      </c>
      <c r="DA49" s="712"/>
      <c r="DB49" s="712"/>
      <c r="DC49" s="713"/>
      <c r="DD49" s="714">
        <v>54145648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m0BtQL/+ie1tX5wVKd68kcP0/NAzgUbSf0t4LHR+uoTe6EB0RkWnYxME3EX3qqnU1GbC8Rv5XrgSMwGTqGCpIQ==" saltValue="Db2mDWDsD1+DzctS9I1xp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390</v>
      </c>
      <c r="C7" s="750"/>
      <c r="D7" s="750"/>
      <c r="E7" s="750"/>
      <c r="F7" s="750"/>
      <c r="G7" s="750"/>
      <c r="H7" s="750"/>
      <c r="I7" s="750"/>
      <c r="J7" s="750"/>
      <c r="K7" s="750"/>
      <c r="L7" s="750"/>
      <c r="M7" s="750"/>
      <c r="N7" s="750"/>
      <c r="O7" s="750"/>
      <c r="P7" s="751"/>
      <c r="Q7" s="752">
        <v>103420</v>
      </c>
      <c r="R7" s="753"/>
      <c r="S7" s="753"/>
      <c r="T7" s="753"/>
      <c r="U7" s="753"/>
      <c r="V7" s="753">
        <v>100638</v>
      </c>
      <c r="W7" s="753"/>
      <c r="X7" s="753"/>
      <c r="Y7" s="753"/>
      <c r="Z7" s="753"/>
      <c r="AA7" s="753">
        <v>2782</v>
      </c>
      <c r="AB7" s="753"/>
      <c r="AC7" s="753"/>
      <c r="AD7" s="753"/>
      <c r="AE7" s="754"/>
      <c r="AF7" s="755">
        <v>351</v>
      </c>
      <c r="AG7" s="756"/>
      <c r="AH7" s="756"/>
      <c r="AI7" s="756"/>
      <c r="AJ7" s="757"/>
      <c r="AK7" s="758">
        <v>6857</v>
      </c>
      <c r="AL7" s="759"/>
      <c r="AM7" s="759"/>
      <c r="AN7" s="759"/>
      <c r="AO7" s="759"/>
      <c r="AP7" s="759">
        <v>74273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593</v>
      </c>
      <c r="BT7" s="747"/>
      <c r="BU7" s="747"/>
      <c r="BV7" s="747"/>
      <c r="BW7" s="747"/>
      <c r="BX7" s="747"/>
      <c r="BY7" s="747"/>
      <c r="BZ7" s="747"/>
      <c r="CA7" s="747"/>
      <c r="CB7" s="747"/>
      <c r="CC7" s="747"/>
      <c r="CD7" s="747"/>
      <c r="CE7" s="747"/>
      <c r="CF7" s="747"/>
      <c r="CG7" s="762"/>
      <c r="CH7" s="743">
        <v>0</v>
      </c>
      <c r="CI7" s="744"/>
      <c r="CJ7" s="744"/>
      <c r="CK7" s="744"/>
      <c r="CL7" s="745"/>
      <c r="CM7" s="743">
        <v>272</v>
      </c>
      <c r="CN7" s="744"/>
      <c r="CO7" s="744"/>
      <c r="CP7" s="744"/>
      <c r="CQ7" s="745"/>
      <c r="CR7" s="743">
        <v>225</v>
      </c>
      <c r="CS7" s="744"/>
      <c r="CT7" s="744"/>
      <c r="CU7" s="744"/>
      <c r="CV7" s="745"/>
      <c r="CW7" s="743">
        <v>1</v>
      </c>
      <c r="CX7" s="744"/>
      <c r="CY7" s="744"/>
      <c r="CZ7" s="744"/>
      <c r="DA7" s="745"/>
      <c r="DB7" s="743" t="s">
        <v>587</v>
      </c>
      <c r="DC7" s="744"/>
      <c r="DD7" s="744"/>
      <c r="DE7" s="744"/>
      <c r="DF7" s="745"/>
      <c r="DG7" s="743" t="s">
        <v>598</v>
      </c>
      <c r="DH7" s="744"/>
      <c r="DI7" s="744"/>
      <c r="DJ7" s="744"/>
      <c r="DK7" s="745"/>
      <c r="DL7" s="743" t="s">
        <v>599</v>
      </c>
      <c r="DM7" s="744"/>
      <c r="DN7" s="744"/>
      <c r="DO7" s="744"/>
      <c r="DP7" s="745"/>
      <c r="DQ7" s="743" t="s">
        <v>587</v>
      </c>
      <c r="DR7" s="744"/>
      <c r="DS7" s="744"/>
      <c r="DT7" s="744"/>
      <c r="DU7" s="745"/>
      <c r="DV7" s="746"/>
      <c r="DW7" s="747"/>
      <c r="DX7" s="747"/>
      <c r="DY7" s="747"/>
      <c r="DZ7" s="748"/>
      <c r="EA7" s="234"/>
    </row>
    <row r="8" spans="1:131" s="235" customFormat="1" ht="26.25" customHeight="1" x14ac:dyDescent="0.15">
      <c r="A8" s="238">
        <v>2</v>
      </c>
      <c r="B8" s="780" t="s">
        <v>391</v>
      </c>
      <c r="C8" s="781"/>
      <c r="D8" s="781"/>
      <c r="E8" s="781"/>
      <c r="F8" s="781"/>
      <c r="G8" s="781"/>
      <c r="H8" s="781"/>
      <c r="I8" s="781"/>
      <c r="J8" s="781"/>
      <c r="K8" s="781"/>
      <c r="L8" s="781"/>
      <c r="M8" s="781"/>
      <c r="N8" s="781"/>
      <c r="O8" s="781"/>
      <c r="P8" s="782"/>
      <c r="Q8" s="783">
        <v>7</v>
      </c>
      <c r="R8" s="784"/>
      <c r="S8" s="784"/>
      <c r="T8" s="784"/>
      <c r="U8" s="784"/>
      <c r="V8" s="784">
        <v>7</v>
      </c>
      <c r="W8" s="784"/>
      <c r="X8" s="784"/>
      <c r="Y8" s="784"/>
      <c r="Z8" s="784"/>
      <c r="AA8" s="784">
        <v>0</v>
      </c>
      <c r="AB8" s="784"/>
      <c r="AC8" s="784"/>
      <c r="AD8" s="784"/>
      <c r="AE8" s="785"/>
      <c r="AF8" s="786" t="s">
        <v>392</v>
      </c>
      <c r="AG8" s="787"/>
      <c r="AH8" s="787"/>
      <c r="AI8" s="787"/>
      <c r="AJ8" s="788"/>
      <c r="AK8" s="769" t="s">
        <v>522</v>
      </c>
      <c r="AL8" s="770"/>
      <c r="AM8" s="770"/>
      <c r="AN8" s="770"/>
      <c r="AO8" s="770"/>
      <c r="AP8" s="770" t="s">
        <v>607</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594</v>
      </c>
      <c r="BT8" s="774"/>
      <c r="BU8" s="774"/>
      <c r="BV8" s="774"/>
      <c r="BW8" s="774"/>
      <c r="BX8" s="774"/>
      <c r="BY8" s="774"/>
      <c r="BZ8" s="774"/>
      <c r="CA8" s="774"/>
      <c r="CB8" s="774"/>
      <c r="CC8" s="774"/>
      <c r="CD8" s="774"/>
      <c r="CE8" s="774"/>
      <c r="CF8" s="774"/>
      <c r="CG8" s="775"/>
      <c r="CH8" s="776">
        <v>-9</v>
      </c>
      <c r="CI8" s="777"/>
      <c r="CJ8" s="777"/>
      <c r="CK8" s="777"/>
      <c r="CL8" s="778"/>
      <c r="CM8" s="776">
        <v>73</v>
      </c>
      <c r="CN8" s="777"/>
      <c r="CO8" s="777"/>
      <c r="CP8" s="777"/>
      <c r="CQ8" s="778"/>
      <c r="CR8" s="776">
        <v>3</v>
      </c>
      <c r="CS8" s="777"/>
      <c r="CT8" s="777"/>
      <c r="CU8" s="777"/>
      <c r="CV8" s="778"/>
      <c r="CW8" s="776" t="s">
        <v>587</v>
      </c>
      <c r="CX8" s="777"/>
      <c r="CY8" s="777"/>
      <c r="CZ8" s="777"/>
      <c r="DA8" s="778"/>
      <c r="DB8" s="776" t="s">
        <v>587</v>
      </c>
      <c r="DC8" s="777"/>
      <c r="DD8" s="777"/>
      <c r="DE8" s="777"/>
      <c r="DF8" s="778"/>
      <c r="DG8" s="776">
        <v>442</v>
      </c>
      <c r="DH8" s="777"/>
      <c r="DI8" s="777"/>
      <c r="DJ8" s="777"/>
      <c r="DK8" s="778"/>
      <c r="DL8" s="776" t="s">
        <v>587</v>
      </c>
      <c r="DM8" s="777"/>
      <c r="DN8" s="777"/>
      <c r="DO8" s="777"/>
      <c r="DP8" s="778"/>
      <c r="DQ8" s="776">
        <v>63</v>
      </c>
      <c r="DR8" s="777"/>
      <c r="DS8" s="777"/>
      <c r="DT8" s="777"/>
      <c r="DU8" s="778"/>
      <c r="DV8" s="773"/>
      <c r="DW8" s="774"/>
      <c r="DX8" s="774"/>
      <c r="DY8" s="774"/>
      <c r="DZ8" s="779"/>
      <c r="EA8" s="234"/>
    </row>
    <row r="9" spans="1:131" s="235" customFormat="1" ht="26.25" customHeight="1" x14ac:dyDescent="0.15">
      <c r="A9" s="238">
        <v>3</v>
      </c>
      <c r="B9" s="780" t="s">
        <v>393</v>
      </c>
      <c r="C9" s="781"/>
      <c r="D9" s="781"/>
      <c r="E9" s="781"/>
      <c r="F9" s="781"/>
      <c r="G9" s="781"/>
      <c r="H9" s="781"/>
      <c r="I9" s="781"/>
      <c r="J9" s="781"/>
      <c r="K9" s="781"/>
      <c r="L9" s="781"/>
      <c r="M9" s="781"/>
      <c r="N9" s="781"/>
      <c r="O9" s="781"/>
      <c r="P9" s="782"/>
      <c r="Q9" s="783">
        <v>1329</v>
      </c>
      <c r="R9" s="784"/>
      <c r="S9" s="784"/>
      <c r="T9" s="784"/>
      <c r="U9" s="784"/>
      <c r="V9" s="784">
        <v>1212</v>
      </c>
      <c r="W9" s="784"/>
      <c r="X9" s="784"/>
      <c r="Y9" s="784"/>
      <c r="Z9" s="784"/>
      <c r="AA9" s="784">
        <v>116</v>
      </c>
      <c r="AB9" s="784"/>
      <c r="AC9" s="784"/>
      <c r="AD9" s="784"/>
      <c r="AE9" s="785"/>
      <c r="AF9" s="786">
        <v>10</v>
      </c>
      <c r="AG9" s="787"/>
      <c r="AH9" s="787"/>
      <c r="AI9" s="787"/>
      <c r="AJ9" s="788"/>
      <c r="AK9" s="769">
        <v>340</v>
      </c>
      <c r="AL9" s="770"/>
      <c r="AM9" s="770"/>
      <c r="AN9" s="770"/>
      <c r="AO9" s="770"/>
      <c r="AP9" s="770">
        <v>407</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595</v>
      </c>
      <c r="BT9" s="774"/>
      <c r="BU9" s="774"/>
      <c r="BV9" s="774"/>
      <c r="BW9" s="774"/>
      <c r="BX9" s="774"/>
      <c r="BY9" s="774"/>
      <c r="BZ9" s="774"/>
      <c r="CA9" s="774"/>
      <c r="CB9" s="774"/>
      <c r="CC9" s="774"/>
      <c r="CD9" s="774"/>
      <c r="CE9" s="774"/>
      <c r="CF9" s="774"/>
      <c r="CG9" s="775"/>
      <c r="CH9" s="776">
        <v>0</v>
      </c>
      <c r="CI9" s="777"/>
      <c r="CJ9" s="777"/>
      <c r="CK9" s="777"/>
      <c r="CL9" s="778"/>
      <c r="CM9" s="776">
        <v>110</v>
      </c>
      <c r="CN9" s="777"/>
      <c r="CO9" s="777"/>
      <c r="CP9" s="777"/>
      <c r="CQ9" s="778"/>
      <c r="CR9" s="776">
        <v>105</v>
      </c>
      <c r="CS9" s="777"/>
      <c r="CT9" s="777"/>
      <c r="CU9" s="777"/>
      <c r="CV9" s="778"/>
      <c r="CW9" s="776" t="s">
        <v>587</v>
      </c>
      <c r="CX9" s="777"/>
      <c r="CY9" s="777"/>
      <c r="CZ9" s="777"/>
      <c r="DA9" s="778"/>
      <c r="DB9" s="776" t="s">
        <v>587</v>
      </c>
      <c r="DC9" s="777"/>
      <c r="DD9" s="777"/>
      <c r="DE9" s="777"/>
      <c r="DF9" s="778"/>
      <c r="DG9" s="776" t="s">
        <v>587</v>
      </c>
      <c r="DH9" s="777"/>
      <c r="DI9" s="777"/>
      <c r="DJ9" s="777"/>
      <c r="DK9" s="778"/>
      <c r="DL9" s="776" t="s">
        <v>597</v>
      </c>
      <c r="DM9" s="777"/>
      <c r="DN9" s="777"/>
      <c r="DO9" s="777"/>
      <c r="DP9" s="778"/>
      <c r="DQ9" s="776" t="s">
        <v>587</v>
      </c>
      <c r="DR9" s="777"/>
      <c r="DS9" s="777"/>
      <c r="DT9" s="777"/>
      <c r="DU9" s="778"/>
      <c r="DV9" s="773"/>
      <c r="DW9" s="774"/>
      <c r="DX9" s="774"/>
      <c r="DY9" s="774"/>
      <c r="DZ9" s="779"/>
      <c r="EA9" s="234"/>
    </row>
    <row r="10" spans="1:131" s="235" customFormat="1" ht="26.25" customHeight="1" thickBo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596</v>
      </c>
      <c r="BT10" s="774"/>
      <c r="BU10" s="774"/>
      <c r="BV10" s="774"/>
      <c r="BW10" s="774"/>
      <c r="BX10" s="774"/>
      <c r="BY10" s="774"/>
      <c r="BZ10" s="774"/>
      <c r="CA10" s="774"/>
      <c r="CB10" s="774"/>
      <c r="CC10" s="774"/>
      <c r="CD10" s="774"/>
      <c r="CE10" s="774"/>
      <c r="CF10" s="774"/>
      <c r="CG10" s="775"/>
      <c r="CH10" s="776">
        <v>20</v>
      </c>
      <c r="CI10" s="777"/>
      <c r="CJ10" s="777"/>
      <c r="CK10" s="777"/>
      <c r="CL10" s="778"/>
      <c r="CM10" s="776">
        <v>38</v>
      </c>
      <c r="CN10" s="777"/>
      <c r="CO10" s="777"/>
      <c r="CP10" s="777"/>
      <c r="CQ10" s="778"/>
      <c r="CR10" s="776">
        <v>11</v>
      </c>
      <c r="CS10" s="777"/>
      <c r="CT10" s="777"/>
      <c r="CU10" s="777"/>
      <c r="CV10" s="778"/>
      <c r="CW10" s="776" t="s">
        <v>587</v>
      </c>
      <c r="CX10" s="777"/>
      <c r="CY10" s="777"/>
      <c r="CZ10" s="777"/>
      <c r="DA10" s="778"/>
      <c r="DB10" s="776" t="s">
        <v>587</v>
      </c>
      <c r="DC10" s="777"/>
      <c r="DD10" s="777"/>
      <c r="DE10" s="777"/>
      <c r="DF10" s="778"/>
      <c r="DG10" s="776" t="s">
        <v>587</v>
      </c>
      <c r="DH10" s="777"/>
      <c r="DI10" s="777"/>
      <c r="DJ10" s="777"/>
      <c r="DK10" s="778"/>
      <c r="DL10" s="776" t="s">
        <v>587</v>
      </c>
      <c r="DM10" s="777"/>
      <c r="DN10" s="777"/>
      <c r="DO10" s="777"/>
      <c r="DP10" s="778"/>
      <c r="DQ10" s="776" t="s">
        <v>600</v>
      </c>
      <c r="DR10" s="777"/>
      <c r="DS10" s="777"/>
      <c r="DT10" s="777"/>
      <c r="DU10" s="778"/>
      <c r="DV10" s="773"/>
      <c r="DW10" s="774"/>
      <c r="DX10" s="774"/>
      <c r="DY10" s="774"/>
      <c r="DZ10" s="779"/>
      <c r="EA10" s="234"/>
    </row>
    <row r="11" spans="1:131" s="235" customFormat="1" ht="26.25" hidden="1"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hidden="1"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hidden="1"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hidden="1"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hidden="1"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hidden="1"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hidden="1"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hidden="1"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hidden="1"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hidden="1"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hidden="1"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v>104409</v>
      </c>
      <c r="R23" s="793"/>
      <c r="S23" s="793"/>
      <c r="T23" s="793"/>
      <c r="U23" s="793"/>
      <c r="V23" s="793">
        <v>101510</v>
      </c>
      <c r="W23" s="793"/>
      <c r="X23" s="793"/>
      <c r="Y23" s="793"/>
      <c r="Z23" s="793"/>
      <c r="AA23" s="793">
        <v>2898</v>
      </c>
      <c r="AB23" s="793"/>
      <c r="AC23" s="793"/>
      <c r="AD23" s="793"/>
      <c r="AE23" s="794"/>
      <c r="AF23" s="795">
        <v>362</v>
      </c>
      <c r="AG23" s="793"/>
      <c r="AH23" s="793"/>
      <c r="AI23" s="793"/>
      <c r="AJ23" s="796"/>
      <c r="AK23" s="797"/>
      <c r="AL23" s="798"/>
      <c r="AM23" s="798"/>
      <c r="AN23" s="798"/>
      <c r="AO23" s="798"/>
      <c r="AP23" s="793">
        <v>74680</v>
      </c>
      <c r="AQ23" s="793"/>
      <c r="AR23" s="793"/>
      <c r="AS23" s="793"/>
      <c r="AT23" s="793"/>
      <c r="AU23" s="809"/>
      <c r="AV23" s="809"/>
      <c r="AW23" s="809"/>
      <c r="AX23" s="809"/>
      <c r="AY23" s="810"/>
      <c r="AZ23" s="811" t="s">
        <v>397</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408</v>
      </c>
      <c r="C28" s="750"/>
      <c r="D28" s="750"/>
      <c r="E28" s="750"/>
      <c r="F28" s="750"/>
      <c r="G28" s="750"/>
      <c r="H28" s="750"/>
      <c r="I28" s="750"/>
      <c r="J28" s="750"/>
      <c r="K28" s="750"/>
      <c r="L28" s="750"/>
      <c r="M28" s="750"/>
      <c r="N28" s="750"/>
      <c r="O28" s="750"/>
      <c r="P28" s="751"/>
      <c r="Q28" s="822">
        <v>15455</v>
      </c>
      <c r="R28" s="823"/>
      <c r="S28" s="823"/>
      <c r="T28" s="823"/>
      <c r="U28" s="823"/>
      <c r="V28" s="823">
        <v>15384</v>
      </c>
      <c r="W28" s="823"/>
      <c r="X28" s="823"/>
      <c r="Y28" s="823"/>
      <c r="Z28" s="823"/>
      <c r="AA28" s="823">
        <v>71</v>
      </c>
      <c r="AB28" s="823"/>
      <c r="AC28" s="823"/>
      <c r="AD28" s="823"/>
      <c r="AE28" s="824"/>
      <c r="AF28" s="825">
        <v>71</v>
      </c>
      <c r="AG28" s="823"/>
      <c r="AH28" s="823"/>
      <c r="AI28" s="823"/>
      <c r="AJ28" s="826"/>
      <c r="AK28" s="827">
        <v>1262</v>
      </c>
      <c r="AL28" s="828"/>
      <c r="AM28" s="828"/>
      <c r="AN28" s="828"/>
      <c r="AO28" s="828"/>
      <c r="AP28" s="828" t="s">
        <v>587</v>
      </c>
      <c r="AQ28" s="828"/>
      <c r="AR28" s="828"/>
      <c r="AS28" s="828"/>
      <c r="AT28" s="828"/>
      <c r="AU28" s="828" t="s">
        <v>587</v>
      </c>
      <c r="AV28" s="828"/>
      <c r="AW28" s="828"/>
      <c r="AX28" s="828"/>
      <c r="AY28" s="828"/>
      <c r="AZ28" s="828" t="s">
        <v>587</v>
      </c>
      <c r="BA28" s="828"/>
      <c r="BB28" s="828"/>
      <c r="BC28" s="828"/>
      <c r="BD28" s="828"/>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409</v>
      </c>
      <c r="C29" s="781"/>
      <c r="D29" s="781"/>
      <c r="E29" s="781"/>
      <c r="F29" s="781"/>
      <c r="G29" s="781"/>
      <c r="H29" s="781"/>
      <c r="I29" s="781"/>
      <c r="J29" s="781"/>
      <c r="K29" s="781"/>
      <c r="L29" s="781"/>
      <c r="M29" s="781"/>
      <c r="N29" s="781"/>
      <c r="O29" s="781"/>
      <c r="P29" s="782"/>
      <c r="Q29" s="783">
        <v>12925</v>
      </c>
      <c r="R29" s="784"/>
      <c r="S29" s="784"/>
      <c r="T29" s="784"/>
      <c r="U29" s="784"/>
      <c r="V29" s="784">
        <v>12518</v>
      </c>
      <c r="W29" s="784"/>
      <c r="X29" s="784"/>
      <c r="Y29" s="784"/>
      <c r="Z29" s="784"/>
      <c r="AA29" s="784">
        <v>407</v>
      </c>
      <c r="AB29" s="784"/>
      <c r="AC29" s="784"/>
      <c r="AD29" s="784"/>
      <c r="AE29" s="785"/>
      <c r="AF29" s="786">
        <v>407</v>
      </c>
      <c r="AG29" s="787"/>
      <c r="AH29" s="787"/>
      <c r="AI29" s="787"/>
      <c r="AJ29" s="788"/>
      <c r="AK29" s="832">
        <v>1853</v>
      </c>
      <c r="AL29" s="829"/>
      <c r="AM29" s="829"/>
      <c r="AN29" s="829"/>
      <c r="AO29" s="829"/>
      <c r="AP29" s="829" t="s">
        <v>587</v>
      </c>
      <c r="AQ29" s="829"/>
      <c r="AR29" s="829"/>
      <c r="AS29" s="829"/>
      <c r="AT29" s="829"/>
      <c r="AU29" s="829" t="s">
        <v>587</v>
      </c>
      <c r="AV29" s="829"/>
      <c r="AW29" s="829"/>
      <c r="AX29" s="829"/>
      <c r="AY29" s="829"/>
      <c r="AZ29" s="829" t="s">
        <v>587</v>
      </c>
      <c r="BA29" s="829"/>
      <c r="BB29" s="829"/>
      <c r="BC29" s="829"/>
      <c r="BD29" s="829"/>
      <c r="BE29" s="830"/>
      <c r="BF29" s="830"/>
      <c r="BG29" s="830"/>
      <c r="BH29" s="830"/>
      <c r="BI29" s="831"/>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410</v>
      </c>
      <c r="C30" s="781"/>
      <c r="D30" s="781"/>
      <c r="E30" s="781"/>
      <c r="F30" s="781"/>
      <c r="G30" s="781"/>
      <c r="H30" s="781"/>
      <c r="I30" s="781"/>
      <c r="J30" s="781"/>
      <c r="K30" s="781"/>
      <c r="L30" s="781"/>
      <c r="M30" s="781"/>
      <c r="N30" s="781"/>
      <c r="O30" s="781"/>
      <c r="P30" s="782"/>
      <c r="Q30" s="783">
        <v>2394</v>
      </c>
      <c r="R30" s="784"/>
      <c r="S30" s="784"/>
      <c r="T30" s="784"/>
      <c r="U30" s="784"/>
      <c r="V30" s="784">
        <v>2362</v>
      </c>
      <c r="W30" s="784"/>
      <c r="X30" s="784"/>
      <c r="Y30" s="784"/>
      <c r="Z30" s="784"/>
      <c r="AA30" s="784">
        <v>31</v>
      </c>
      <c r="AB30" s="784"/>
      <c r="AC30" s="784"/>
      <c r="AD30" s="784"/>
      <c r="AE30" s="785"/>
      <c r="AF30" s="786">
        <v>31</v>
      </c>
      <c r="AG30" s="787"/>
      <c r="AH30" s="787"/>
      <c r="AI30" s="787"/>
      <c r="AJ30" s="788"/>
      <c r="AK30" s="832">
        <v>439</v>
      </c>
      <c r="AL30" s="829"/>
      <c r="AM30" s="829"/>
      <c r="AN30" s="829"/>
      <c r="AO30" s="829"/>
      <c r="AP30" s="829" t="s">
        <v>588</v>
      </c>
      <c r="AQ30" s="829"/>
      <c r="AR30" s="829"/>
      <c r="AS30" s="829"/>
      <c r="AT30" s="829"/>
      <c r="AU30" s="829" t="s">
        <v>588</v>
      </c>
      <c r="AV30" s="829"/>
      <c r="AW30" s="829"/>
      <c r="AX30" s="829"/>
      <c r="AY30" s="829"/>
      <c r="AZ30" s="829" t="s">
        <v>588</v>
      </c>
      <c r="BA30" s="829"/>
      <c r="BB30" s="829"/>
      <c r="BC30" s="829"/>
      <c r="BD30" s="829"/>
      <c r="BE30" s="830"/>
      <c r="BF30" s="830"/>
      <c r="BG30" s="830"/>
      <c r="BH30" s="830"/>
      <c r="BI30" s="831"/>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411</v>
      </c>
      <c r="C31" s="781"/>
      <c r="D31" s="781"/>
      <c r="E31" s="781"/>
      <c r="F31" s="781"/>
      <c r="G31" s="781"/>
      <c r="H31" s="781"/>
      <c r="I31" s="781"/>
      <c r="J31" s="781"/>
      <c r="K31" s="781"/>
      <c r="L31" s="781"/>
      <c r="M31" s="781"/>
      <c r="N31" s="781"/>
      <c r="O31" s="781"/>
      <c r="P31" s="782"/>
      <c r="Q31" s="783">
        <v>11</v>
      </c>
      <c r="R31" s="784"/>
      <c r="S31" s="784"/>
      <c r="T31" s="784"/>
      <c r="U31" s="784"/>
      <c r="V31" s="784">
        <v>11</v>
      </c>
      <c r="W31" s="784"/>
      <c r="X31" s="784"/>
      <c r="Y31" s="784"/>
      <c r="Z31" s="784"/>
      <c r="AA31" s="784">
        <v>0</v>
      </c>
      <c r="AB31" s="784"/>
      <c r="AC31" s="784"/>
      <c r="AD31" s="784"/>
      <c r="AE31" s="785"/>
      <c r="AF31" s="786" t="s">
        <v>129</v>
      </c>
      <c r="AG31" s="787"/>
      <c r="AH31" s="787"/>
      <c r="AI31" s="787"/>
      <c r="AJ31" s="788"/>
      <c r="AK31" s="832">
        <v>0</v>
      </c>
      <c r="AL31" s="829"/>
      <c r="AM31" s="829"/>
      <c r="AN31" s="829"/>
      <c r="AO31" s="829"/>
      <c r="AP31" s="829" t="s">
        <v>587</v>
      </c>
      <c r="AQ31" s="829"/>
      <c r="AR31" s="829"/>
      <c r="AS31" s="829"/>
      <c r="AT31" s="829"/>
      <c r="AU31" s="829" t="s">
        <v>587</v>
      </c>
      <c r="AV31" s="829"/>
      <c r="AW31" s="829"/>
      <c r="AX31" s="829"/>
      <c r="AY31" s="829"/>
      <c r="AZ31" s="829" t="s">
        <v>587</v>
      </c>
      <c r="BA31" s="829"/>
      <c r="BB31" s="829"/>
      <c r="BC31" s="829"/>
      <c r="BD31" s="829"/>
      <c r="BE31" s="830"/>
      <c r="BF31" s="830"/>
      <c r="BG31" s="830"/>
      <c r="BH31" s="830"/>
      <c r="BI31" s="831"/>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412</v>
      </c>
      <c r="C32" s="781"/>
      <c r="D32" s="781"/>
      <c r="E32" s="781"/>
      <c r="F32" s="781"/>
      <c r="G32" s="781"/>
      <c r="H32" s="781"/>
      <c r="I32" s="781"/>
      <c r="J32" s="781"/>
      <c r="K32" s="781"/>
      <c r="L32" s="781"/>
      <c r="M32" s="781"/>
      <c r="N32" s="781"/>
      <c r="O32" s="781"/>
      <c r="P32" s="782"/>
      <c r="Q32" s="783">
        <v>4608</v>
      </c>
      <c r="R32" s="784"/>
      <c r="S32" s="784"/>
      <c r="T32" s="784"/>
      <c r="U32" s="784"/>
      <c r="V32" s="784">
        <v>4252</v>
      </c>
      <c r="W32" s="784"/>
      <c r="X32" s="784"/>
      <c r="Y32" s="784"/>
      <c r="Z32" s="784"/>
      <c r="AA32" s="784">
        <v>356</v>
      </c>
      <c r="AB32" s="784"/>
      <c r="AC32" s="784"/>
      <c r="AD32" s="784"/>
      <c r="AE32" s="785"/>
      <c r="AF32" s="786">
        <v>2332</v>
      </c>
      <c r="AG32" s="787"/>
      <c r="AH32" s="787"/>
      <c r="AI32" s="787"/>
      <c r="AJ32" s="788"/>
      <c r="AK32" s="832">
        <v>50</v>
      </c>
      <c r="AL32" s="829"/>
      <c r="AM32" s="829"/>
      <c r="AN32" s="829"/>
      <c r="AO32" s="829"/>
      <c r="AP32" s="829">
        <v>3550</v>
      </c>
      <c r="AQ32" s="829"/>
      <c r="AR32" s="829"/>
      <c r="AS32" s="829"/>
      <c r="AT32" s="829"/>
      <c r="AU32" s="829">
        <v>600</v>
      </c>
      <c r="AV32" s="829"/>
      <c r="AW32" s="829"/>
      <c r="AX32" s="829"/>
      <c r="AY32" s="829"/>
      <c r="AZ32" s="833" t="s">
        <v>587</v>
      </c>
      <c r="BA32" s="833"/>
      <c r="BB32" s="833"/>
      <c r="BC32" s="833"/>
      <c r="BD32" s="833"/>
      <c r="BE32" s="830" t="s">
        <v>413</v>
      </c>
      <c r="BF32" s="830"/>
      <c r="BG32" s="830"/>
      <c r="BH32" s="830"/>
      <c r="BI32" s="831"/>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414</v>
      </c>
      <c r="C33" s="781"/>
      <c r="D33" s="781"/>
      <c r="E33" s="781"/>
      <c r="F33" s="781"/>
      <c r="G33" s="781"/>
      <c r="H33" s="781"/>
      <c r="I33" s="781"/>
      <c r="J33" s="781"/>
      <c r="K33" s="781"/>
      <c r="L33" s="781"/>
      <c r="M33" s="781"/>
      <c r="N33" s="781"/>
      <c r="O33" s="781"/>
      <c r="P33" s="782"/>
      <c r="Q33" s="783">
        <v>4953</v>
      </c>
      <c r="R33" s="784"/>
      <c r="S33" s="784"/>
      <c r="T33" s="784"/>
      <c r="U33" s="784"/>
      <c r="V33" s="784">
        <v>4570</v>
      </c>
      <c r="W33" s="784"/>
      <c r="X33" s="784"/>
      <c r="Y33" s="784"/>
      <c r="Z33" s="784"/>
      <c r="AA33" s="784">
        <v>383</v>
      </c>
      <c r="AB33" s="784"/>
      <c r="AC33" s="784"/>
      <c r="AD33" s="784"/>
      <c r="AE33" s="785"/>
      <c r="AF33" s="786">
        <v>1912</v>
      </c>
      <c r="AG33" s="787"/>
      <c r="AH33" s="787"/>
      <c r="AI33" s="787"/>
      <c r="AJ33" s="788"/>
      <c r="AK33" s="832">
        <v>410</v>
      </c>
      <c r="AL33" s="829"/>
      <c r="AM33" s="829"/>
      <c r="AN33" s="829"/>
      <c r="AO33" s="829"/>
      <c r="AP33" s="829">
        <v>30271</v>
      </c>
      <c r="AQ33" s="829"/>
      <c r="AR33" s="829"/>
      <c r="AS33" s="829"/>
      <c r="AT33" s="829"/>
      <c r="AU33" s="829">
        <v>5388</v>
      </c>
      <c r="AV33" s="829"/>
      <c r="AW33" s="829"/>
      <c r="AX33" s="829"/>
      <c r="AY33" s="829"/>
      <c r="AZ33" s="833" t="s">
        <v>587</v>
      </c>
      <c r="BA33" s="833"/>
      <c r="BB33" s="833"/>
      <c r="BC33" s="833"/>
      <c r="BD33" s="833"/>
      <c r="BE33" s="830" t="s">
        <v>413</v>
      </c>
      <c r="BF33" s="830"/>
      <c r="BG33" s="830"/>
      <c r="BH33" s="830"/>
      <c r="BI33" s="831"/>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thickBot="1" x14ac:dyDescent="0.2">
      <c r="A34" s="242">
        <v>7</v>
      </c>
      <c r="B34" s="780" t="s">
        <v>415</v>
      </c>
      <c r="C34" s="781"/>
      <c r="D34" s="781"/>
      <c r="E34" s="781"/>
      <c r="F34" s="781"/>
      <c r="G34" s="781"/>
      <c r="H34" s="781"/>
      <c r="I34" s="781"/>
      <c r="J34" s="781"/>
      <c r="K34" s="781"/>
      <c r="L34" s="781"/>
      <c r="M34" s="781"/>
      <c r="N34" s="781"/>
      <c r="O34" s="781"/>
      <c r="P34" s="782"/>
      <c r="Q34" s="783">
        <v>13</v>
      </c>
      <c r="R34" s="784"/>
      <c r="S34" s="784"/>
      <c r="T34" s="784"/>
      <c r="U34" s="784"/>
      <c r="V34" s="784">
        <v>13</v>
      </c>
      <c r="W34" s="784"/>
      <c r="X34" s="784"/>
      <c r="Y34" s="784"/>
      <c r="Z34" s="784"/>
      <c r="AA34" s="784" t="s">
        <v>587</v>
      </c>
      <c r="AB34" s="784"/>
      <c r="AC34" s="784"/>
      <c r="AD34" s="784"/>
      <c r="AE34" s="785"/>
      <c r="AF34" s="786" t="s">
        <v>416</v>
      </c>
      <c r="AG34" s="787"/>
      <c r="AH34" s="787"/>
      <c r="AI34" s="787"/>
      <c r="AJ34" s="788"/>
      <c r="AK34" s="832">
        <v>4</v>
      </c>
      <c r="AL34" s="829"/>
      <c r="AM34" s="829"/>
      <c r="AN34" s="829"/>
      <c r="AO34" s="829"/>
      <c r="AP34" s="829">
        <v>13</v>
      </c>
      <c r="AQ34" s="829"/>
      <c r="AR34" s="829"/>
      <c r="AS34" s="829"/>
      <c r="AT34" s="829"/>
      <c r="AU34" s="829">
        <v>13</v>
      </c>
      <c r="AV34" s="829"/>
      <c r="AW34" s="829"/>
      <c r="AX34" s="829"/>
      <c r="AY34" s="829"/>
      <c r="AZ34" s="833" t="s">
        <v>587</v>
      </c>
      <c r="BA34" s="833"/>
      <c r="BB34" s="833"/>
      <c r="BC34" s="833"/>
      <c r="BD34" s="833"/>
      <c r="BE34" s="830" t="s">
        <v>417</v>
      </c>
      <c r="BF34" s="830"/>
      <c r="BG34" s="830"/>
      <c r="BH34" s="830"/>
      <c r="BI34" s="831"/>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hidden="1"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2"/>
      <c r="AL35" s="829"/>
      <c r="AM35" s="829"/>
      <c r="AN35" s="829"/>
      <c r="AO35" s="829"/>
      <c r="AP35" s="829"/>
      <c r="AQ35" s="829"/>
      <c r="AR35" s="829"/>
      <c r="AS35" s="829"/>
      <c r="AT35" s="829"/>
      <c r="AU35" s="829"/>
      <c r="AV35" s="829"/>
      <c r="AW35" s="829"/>
      <c r="AX35" s="829"/>
      <c r="AY35" s="829"/>
      <c r="AZ35" s="833"/>
      <c r="BA35" s="833"/>
      <c r="BB35" s="833"/>
      <c r="BC35" s="833"/>
      <c r="BD35" s="833"/>
      <c r="BE35" s="830"/>
      <c r="BF35" s="830"/>
      <c r="BG35" s="830"/>
      <c r="BH35" s="830"/>
      <c r="BI35" s="831"/>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hidden="1"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2"/>
      <c r="AL36" s="829"/>
      <c r="AM36" s="829"/>
      <c r="AN36" s="829"/>
      <c r="AO36" s="829"/>
      <c r="AP36" s="829"/>
      <c r="AQ36" s="829"/>
      <c r="AR36" s="829"/>
      <c r="AS36" s="829"/>
      <c r="AT36" s="829"/>
      <c r="AU36" s="829"/>
      <c r="AV36" s="829"/>
      <c r="AW36" s="829"/>
      <c r="AX36" s="829"/>
      <c r="AY36" s="829"/>
      <c r="AZ36" s="833"/>
      <c r="BA36" s="833"/>
      <c r="BB36" s="833"/>
      <c r="BC36" s="833"/>
      <c r="BD36" s="833"/>
      <c r="BE36" s="830"/>
      <c r="BF36" s="830"/>
      <c r="BG36" s="830"/>
      <c r="BH36" s="830"/>
      <c r="BI36" s="831"/>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hidden="1"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2"/>
      <c r="AL37" s="829"/>
      <c r="AM37" s="829"/>
      <c r="AN37" s="829"/>
      <c r="AO37" s="829"/>
      <c r="AP37" s="829"/>
      <c r="AQ37" s="829"/>
      <c r="AR37" s="829"/>
      <c r="AS37" s="829"/>
      <c r="AT37" s="829"/>
      <c r="AU37" s="829"/>
      <c r="AV37" s="829"/>
      <c r="AW37" s="829"/>
      <c r="AX37" s="829"/>
      <c r="AY37" s="829"/>
      <c r="AZ37" s="833"/>
      <c r="BA37" s="833"/>
      <c r="BB37" s="833"/>
      <c r="BC37" s="833"/>
      <c r="BD37" s="833"/>
      <c r="BE37" s="830"/>
      <c r="BF37" s="830"/>
      <c r="BG37" s="830"/>
      <c r="BH37" s="830"/>
      <c r="BI37" s="831"/>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hidden="1"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2"/>
      <c r="AL38" s="829"/>
      <c r="AM38" s="829"/>
      <c r="AN38" s="829"/>
      <c r="AO38" s="829"/>
      <c r="AP38" s="829"/>
      <c r="AQ38" s="829"/>
      <c r="AR38" s="829"/>
      <c r="AS38" s="829"/>
      <c r="AT38" s="829"/>
      <c r="AU38" s="829"/>
      <c r="AV38" s="829"/>
      <c r="AW38" s="829"/>
      <c r="AX38" s="829"/>
      <c r="AY38" s="829"/>
      <c r="AZ38" s="833"/>
      <c r="BA38" s="833"/>
      <c r="BB38" s="833"/>
      <c r="BC38" s="833"/>
      <c r="BD38" s="833"/>
      <c r="BE38" s="830"/>
      <c r="BF38" s="830"/>
      <c r="BG38" s="830"/>
      <c r="BH38" s="830"/>
      <c r="BI38" s="831"/>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hidden="1"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2"/>
      <c r="AL39" s="829"/>
      <c r="AM39" s="829"/>
      <c r="AN39" s="829"/>
      <c r="AO39" s="829"/>
      <c r="AP39" s="829"/>
      <c r="AQ39" s="829"/>
      <c r="AR39" s="829"/>
      <c r="AS39" s="829"/>
      <c r="AT39" s="829"/>
      <c r="AU39" s="829"/>
      <c r="AV39" s="829"/>
      <c r="AW39" s="829"/>
      <c r="AX39" s="829"/>
      <c r="AY39" s="829"/>
      <c r="AZ39" s="833"/>
      <c r="BA39" s="833"/>
      <c r="BB39" s="833"/>
      <c r="BC39" s="833"/>
      <c r="BD39" s="833"/>
      <c r="BE39" s="830"/>
      <c r="BF39" s="830"/>
      <c r="BG39" s="830"/>
      <c r="BH39" s="830"/>
      <c r="BI39" s="831"/>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hidden="1"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2"/>
      <c r="AL40" s="829"/>
      <c r="AM40" s="829"/>
      <c r="AN40" s="829"/>
      <c r="AO40" s="829"/>
      <c r="AP40" s="829"/>
      <c r="AQ40" s="829"/>
      <c r="AR40" s="829"/>
      <c r="AS40" s="829"/>
      <c r="AT40" s="829"/>
      <c r="AU40" s="829"/>
      <c r="AV40" s="829"/>
      <c r="AW40" s="829"/>
      <c r="AX40" s="829"/>
      <c r="AY40" s="829"/>
      <c r="AZ40" s="833"/>
      <c r="BA40" s="833"/>
      <c r="BB40" s="833"/>
      <c r="BC40" s="833"/>
      <c r="BD40" s="833"/>
      <c r="BE40" s="830"/>
      <c r="BF40" s="830"/>
      <c r="BG40" s="830"/>
      <c r="BH40" s="830"/>
      <c r="BI40" s="831"/>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hidden="1"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2"/>
      <c r="AL41" s="829"/>
      <c r="AM41" s="829"/>
      <c r="AN41" s="829"/>
      <c r="AO41" s="829"/>
      <c r="AP41" s="829"/>
      <c r="AQ41" s="829"/>
      <c r="AR41" s="829"/>
      <c r="AS41" s="829"/>
      <c r="AT41" s="829"/>
      <c r="AU41" s="829"/>
      <c r="AV41" s="829"/>
      <c r="AW41" s="829"/>
      <c r="AX41" s="829"/>
      <c r="AY41" s="829"/>
      <c r="AZ41" s="833"/>
      <c r="BA41" s="833"/>
      <c r="BB41" s="833"/>
      <c r="BC41" s="833"/>
      <c r="BD41" s="833"/>
      <c r="BE41" s="830"/>
      <c r="BF41" s="830"/>
      <c r="BG41" s="830"/>
      <c r="BH41" s="830"/>
      <c r="BI41" s="831"/>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hidden="1"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2"/>
      <c r="AL42" s="829"/>
      <c r="AM42" s="829"/>
      <c r="AN42" s="829"/>
      <c r="AO42" s="829"/>
      <c r="AP42" s="829"/>
      <c r="AQ42" s="829"/>
      <c r="AR42" s="829"/>
      <c r="AS42" s="829"/>
      <c r="AT42" s="829"/>
      <c r="AU42" s="829"/>
      <c r="AV42" s="829"/>
      <c r="AW42" s="829"/>
      <c r="AX42" s="829"/>
      <c r="AY42" s="829"/>
      <c r="AZ42" s="833"/>
      <c r="BA42" s="833"/>
      <c r="BB42" s="833"/>
      <c r="BC42" s="833"/>
      <c r="BD42" s="833"/>
      <c r="BE42" s="830"/>
      <c r="BF42" s="830"/>
      <c r="BG42" s="830"/>
      <c r="BH42" s="830"/>
      <c r="BI42" s="831"/>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hidden="1"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2"/>
      <c r="AL43" s="829"/>
      <c r="AM43" s="829"/>
      <c r="AN43" s="829"/>
      <c r="AO43" s="829"/>
      <c r="AP43" s="829"/>
      <c r="AQ43" s="829"/>
      <c r="AR43" s="829"/>
      <c r="AS43" s="829"/>
      <c r="AT43" s="829"/>
      <c r="AU43" s="829"/>
      <c r="AV43" s="829"/>
      <c r="AW43" s="829"/>
      <c r="AX43" s="829"/>
      <c r="AY43" s="829"/>
      <c r="AZ43" s="833"/>
      <c r="BA43" s="833"/>
      <c r="BB43" s="833"/>
      <c r="BC43" s="833"/>
      <c r="BD43" s="833"/>
      <c r="BE43" s="830"/>
      <c r="BF43" s="830"/>
      <c r="BG43" s="830"/>
      <c r="BH43" s="830"/>
      <c r="BI43" s="831"/>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hidden="1"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2"/>
      <c r="AL44" s="829"/>
      <c r="AM44" s="829"/>
      <c r="AN44" s="829"/>
      <c r="AO44" s="829"/>
      <c r="AP44" s="829"/>
      <c r="AQ44" s="829"/>
      <c r="AR44" s="829"/>
      <c r="AS44" s="829"/>
      <c r="AT44" s="829"/>
      <c r="AU44" s="829"/>
      <c r="AV44" s="829"/>
      <c r="AW44" s="829"/>
      <c r="AX44" s="829"/>
      <c r="AY44" s="829"/>
      <c r="AZ44" s="833"/>
      <c r="BA44" s="833"/>
      <c r="BB44" s="833"/>
      <c r="BC44" s="833"/>
      <c r="BD44" s="833"/>
      <c r="BE44" s="830"/>
      <c r="BF44" s="830"/>
      <c r="BG44" s="830"/>
      <c r="BH44" s="830"/>
      <c r="BI44" s="831"/>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hidden="1"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2"/>
      <c r="AL45" s="829"/>
      <c r="AM45" s="829"/>
      <c r="AN45" s="829"/>
      <c r="AO45" s="829"/>
      <c r="AP45" s="829"/>
      <c r="AQ45" s="829"/>
      <c r="AR45" s="829"/>
      <c r="AS45" s="829"/>
      <c r="AT45" s="829"/>
      <c r="AU45" s="829"/>
      <c r="AV45" s="829"/>
      <c r="AW45" s="829"/>
      <c r="AX45" s="829"/>
      <c r="AY45" s="829"/>
      <c r="AZ45" s="833"/>
      <c r="BA45" s="833"/>
      <c r="BB45" s="833"/>
      <c r="BC45" s="833"/>
      <c r="BD45" s="833"/>
      <c r="BE45" s="830"/>
      <c r="BF45" s="830"/>
      <c r="BG45" s="830"/>
      <c r="BH45" s="830"/>
      <c r="BI45" s="831"/>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hidden="1"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2"/>
      <c r="AL46" s="829"/>
      <c r="AM46" s="829"/>
      <c r="AN46" s="829"/>
      <c r="AO46" s="829"/>
      <c r="AP46" s="829"/>
      <c r="AQ46" s="829"/>
      <c r="AR46" s="829"/>
      <c r="AS46" s="829"/>
      <c r="AT46" s="829"/>
      <c r="AU46" s="829"/>
      <c r="AV46" s="829"/>
      <c r="AW46" s="829"/>
      <c r="AX46" s="829"/>
      <c r="AY46" s="829"/>
      <c r="AZ46" s="833"/>
      <c r="BA46" s="833"/>
      <c r="BB46" s="833"/>
      <c r="BC46" s="833"/>
      <c r="BD46" s="833"/>
      <c r="BE46" s="830"/>
      <c r="BF46" s="830"/>
      <c r="BG46" s="830"/>
      <c r="BH46" s="830"/>
      <c r="BI46" s="831"/>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hidden="1"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2"/>
      <c r="AL47" s="829"/>
      <c r="AM47" s="829"/>
      <c r="AN47" s="829"/>
      <c r="AO47" s="829"/>
      <c r="AP47" s="829"/>
      <c r="AQ47" s="829"/>
      <c r="AR47" s="829"/>
      <c r="AS47" s="829"/>
      <c r="AT47" s="829"/>
      <c r="AU47" s="829"/>
      <c r="AV47" s="829"/>
      <c r="AW47" s="829"/>
      <c r="AX47" s="829"/>
      <c r="AY47" s="829"/>
      <c r="AZ47" s="833"/>
      <c r="BA47" s="833"/>
      <c r="BB47" s="833"/>
      <c r="BC47" s="833"/>
      <c r="BD47" s="833"/>
      <c r="BE47" s="830"/>
      <c r="BF47" s="830"/>
      <c r="BG47" s="830"/>
      <c r="BH47" s="830"/>
      <c r="BI47" s="831"/>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hidden="1"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2"/>
      <c r="AL48" s="829"/>
      <c r="AM48" s="829"/>
      <c r="AN48" s="829"/>
      <c r="AO48" s="829"/>
      <c r="AP48" s="829"/>
      <c r="AQ48" s="829"/>
      <c r="AR48" s="829"/>
      <c r="AS48" s="829"/>
      <c r="AT48" s="829"/>
      <c r="AU48" s="829"/>
      <c r="AV48" s="829"/>
      <c r="AW48" s="829"/>
      <c r="AX48" s="829"/>
      <c r="AY48" s="829"/>
      <c r="AZ48" s="833"/>
      <c r="BA48" s="833"/>
      <c r="BB48" s="833"/>
      <c r="BC48" s="833"/>
      <c r="BD48" s="833"/>
      <c r="BE48" s="830"/>
      <c r="BF48" s="830"/>
      <c r="BG48" s="830"/>
      <c r="BH48" s="830"/>
      <c r="BI48" s="831"/>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hidden="1"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2"/>
      <c r="AL49" s="829"/>
      <c r="AM49" s="829"/>
      <c r="AN49" s="829"/>
      <c r="AO49" s="829"/>
      <c r="AP49" s="829"/>
      <c r="AQ49" s="829"/>
      <c r="AR49" s="829"/>
      <c r="AS49" s="829"/>
      <c r="AT49" s="829"/>
      <c r="AU49" s="829"/>
      <c r="AV49" s="829"/>
      <c r="AW49" s="829"/>
      <c r="AX49" s="829"/>
      <c r="AY49" s="829"/>
      <c r="AZ49" s="833"/>
      <c r="BA49" s="833"/>
      <c r="BB49" s="833"/>
      <c r="BC49" s="833"/>
      <c r="BD49" s="833"/>
      <c r="BE49" s="830"/>
      <c r="BF49" s="830"/>
      <c r="BG49" s="830"/>
      <c r="BH49" s="830"/>
      <c r="BI49" s="831"/>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hidden="1" customHeight="1" x14ac:dyDescent="0.15">
      <c r="A50" s="238">
        <v>23</v>
      </c>
      <c r="B50" s="780"/>
      <c r="C50" s="781"/>
      <c r="D50" s="781"/>
      <c r="E50" s="781"/>
      <c r="F50" s="781"/>
      <c r="G50" s="781"/>
      <c r="H50" s="781"/>
      <c r="I50" s="781"/>
      <c r="J50" s="781"/>
      <c r="K50" s="781"/>
      <c r="L50" s="781"/>
      <c r="M50" s="781"/>
      <c r="N50" s="781"/>
      <c r="O50" s="781"/>
      <c r="P50" s="782"/>
      <c r="Q50" s="834"/>
      <c r="R50" s="835"/>
      <c r="S50" s="835"/>
      <c r="T50" s="835"/>
      <c r="U50" s="835"/>
      <c r="V50" s="835"/>
      <c r="W50" s="835"/>
      <c r="X50" s="835"/>
      <c r="Y50" s="835"/>
      <c r="Z50" s="835"/>
      <c r="AA50" s="835"/>
      <c r="AB50" s="835"/>
      <c r="AC50" s="835"/>
      <c r="AD50" s="835"/>
      <c r="AE50" s="836"/>
      <c r="AF50" s="786"/>
      <c r="AG50" s="787"/>
      <c r="AH50" s="787"/>
      <c r="AI50" s="787"/>
      <c r="AJ50" s="788"/>
      <c r="AK50" s="838"/>
      <c r="AL50" s="835"/>
      <c r="AM50" s="835"/>
      <c r="AN50" s="835"/>
      <c r="AO50" s="835"/>
      <c r="AP50" s="835"/>
      <c r="AQ50" s="835"/>
      <c r="AR50" s="835"/>
      <c r="AS50" s="835"/>
      <c r="AT50" s="835"/>
      <c r="AU50" s="835"/>
      <c r="AV50" s="835"/>
      <c r="AW50" s="835"/>
      <c r="AX50" s="835"/>
      <c r="AY50" s="835"/>
      <c r="AZ50" s="837"/>
      <c r="BA50" s="837"/>
      <c r="BB50" s="837"/>
      <c r="BC50" s="837"/>
      <c r="BD50" s="837"/>
      <c r="BE50" s="830"/>
      <c r="BF50" s="830"/>
      <c r="BG50" s="830"/>
      <c r="BH50" s="830"/>
      <c r="BI50" s="831"/>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hidden="1" customHeight="1" x14ac:dyDescent="0.15">
      <c r="A51" s="238">
        <v>24</v>
      </c>
      <c r="B51" s="780"/>
      <c r="C51" s="781"/>
      <c r="D51" s="781"/>
      <c r="E51" s="781"/>
      <c r="F51" s="781"/>
      <c r="G51" s="781"/>
      <c r="H51" s="781"/>
      <c r="I51" s="781"/>
      <c r="J51" s="781"/>
      <c r="K51" s="781"/>
      <c r="L51" s="781"/>
      <c r="M51" s="781"/>
      <c r="N51" s="781"/>
      <c r="O51" s="781"/>
      <c r="P51" s="782"/>
      <c r="Q51" s="834"/>
      <c r="R51" s="835"/>
      <c r="S51" s="835"/>
      <c r="T51" s="835"/>
      <c r="U51" s="835"/>
      <c r="V51" s="835"/>
      <c r="W51" s="835"/>
      <c r="X51" s="835"/>
      <c r="Y51" s="835"/>
      <c r="Z51" s="835"/>
      <c r="AA51" s="835"/>
      <c r="AB51" s="835"/>
      <c r="AC51" s="835"/>
      <c r="AD51" s="835"/>
      <c r="AE51" s="836"/>
      <c r="AF51" s="786"/>
      <c r="AG51" s="787"/>
      <c r="AH51" s="787"/>
      <c r="AI51" s="787"/>
      <c r="AJ51" s="788"/>
      <c r="AK51" s="838"/>
      <c r="AL51" s="835"/>
      <c r="AM51" s="835"/>
      <c r="AN51" s="835"/>
      <c r="AO51" s="835"/>
      <c r="AP51" s="835"/>
      <c r="AQ51" s="835"/>
      <c r="AR51" s="835"/>
      <c r="AS51" s="835"/>
      <c r="AT51" s="835"/>
      <c r="AU51" s="835"/>
      <c r="AV51" s="835"/>
      <c r="AW51" s="835"/>
      <c r="AX51" s="835"/>
      <c r="AY51" s="835"/>
      <c r="AZ51" s="837"/>
      <c r="BA51" s="837"/>
      <c r="BB51" s="837"/>
      <c r="BC51" s="837"/>
      <c r="BD51" s="837"/>
      <c r="BE51" s="830"/>
      <c r="BF51" s="830"/>
      <c r="BG51" s="830"/>
      <c r="BH51" s="830"/>
      <c r="BI51" s="831"/>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hidden="1" customHeight="1" x14ac:dyDescent="0.15">
      <c r="A52" s="238">
        <v>25</v>
      </c>
      <c r="B52" s="780"/>
      <c r="C52" s="781"/>
      <c r="D52" s="781"/>
      <c r="E52" s="781"/>
      <c r="F52" s="781"/>
      <c r="G52" s="781"/>
      <c r="H52" s="781"/>
      <c r="I52" s="781"/>
      <c r="J52" s="781"/>
      <c r="K52" s="781"/>
      <c r="L52" s="781"/>
      <c r="M52" s="781"/>
      <c r="N52" s="781"/>
      <c r="O52" s="781"/>
      <c r="P52" s="782"/>
      <c r="Q52" s="834"/>
      <c r="R52" s="835"/>
      <c r="S52" s="835"/>
      <c r="T52" s="835"/>
      <c r="U52" s="835"/>
      <c r="V52" s="835"/>
      <c r="W52" s="835"/>
      <c r="X52" s="835"/>
      <c r="Y52" s="835"/>
      <c r="Z52" s="835"/>
      <c r="AA52" s="835"/>
      <c r="AB52" s="835"/>
      <c r="AC52" s="835"/>
      <c r="AD52" s="835"/>
      <c r="AE52" s="836"/>
      <c r="AF52" s="786"/>
      <c r="AG52" s="787"/>
      <c r="AH52" s="787"/>
      <c r="AI52" s="787"/>
      <c r="AJ52" s="788"/>
      <c r="AK52" s="838"/>
      <c r="AL52" s="835"/>
      <c r="AM52" s="835"/>
      <c r="AN52" s="835"/>
      <c r="AO52" s="835"/>
      <c r="AP52" s="835"/>
      <c r="AQ52" s="835"/>
      <c r="AR52" s="835"/>
      <c r="AS52" s="835"/>
      <c r="AT52" s="835"/>
      <c r="AU52" s="835"/>
      <c r="AV52" s="835"/>
      <c r="AW52" s="835"/>
      <c r="AX52" s="835"/>
      <c r="AY52" s="835"/>
      <c r="AZ52" s="837"/>
      <c r="BA52" s="837"/>
      <c r="BB52" s="837"/>
      <c r="BC52" s="837"/>
      <c r="BD52" s="837"/>
      <c r="BE52" s="830"/>
      <c r="BF52" s="830"/>
      <c r="BG52" s="830"/>
      <c r="BH52" s="830"/>
      <c r="BI52" s="831"/>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hidden="1" customHeight="1" x14ac:dyDescent="0.15">
      <c r="A53" s="238">
        <v>26</v>
      </c>
      <c r="B53" s="780"/>
      <c r="C53" s="781"/>
      <c r="D53" s="781"/>
      <c r="E53" s="781"/>
      <c r="F53" s="781"/>
      <c r="G53" s="781"/>
      <c r="H53" s="781"/>
      <c r="I53" s="781"/>
      <c r="J53" s="781"/>
      <c r="K53" s="781"/>
      <c r="L53" s="781"/>
      <c r="M53" s="781"/>
      <c r="N53" s="781"/>
      <c r="O53" s="781"/>
      <c r="P53" s="782"/>
      <c r="Q53" s="834"/>
      <c r="R53" s="835"/>
      <c r="S53" s="835"/>
      <c r="T53" s="835"/>
      <c r="U53" s="835"/>
      <c r="V53" s="835"/>
      <c r="W53" s="835"/>
      <c r="X53" s="835"/>
      <c r="Y53" s="835"/>
      <c r="Z53" s="835"/>
      <c r="AA53" s="835"/>
      <c r="AB53" s="835"/>
      <c r="AC53" s="835"/>
      <c r="AD53" s="835"/>
      <c r="AE53" s="836"/>
      <c r="AF53" s="786"/>
      <c r="AG53" s="787"/>
      <c r="AH53" s="787"/>
      <c r="AI53" s="787"/>
      <c r="AJ53" s="788"/>
      <c r="AK53" s="838"/>
      <c r="AL53" s="835"/>
      <c r="AM53" s="835"/>
      <c r="AN53" s="835"/>
      <c r="AO53" s="835"/>
      <c r="AP53" s="835"/>
      <c r="AQ53" s="835"/>
      <c r="AR53" s="835"/>
      <c r="AS53" s="835"/>
      <c r="AT53" s="835"/>
      <c r="AU53" s="835"/>
      <c r="AV53" s="835"/>
      <c r="AW53" s="835"/>
      <c r="AX53" s="835"/>
      <c r="AY53" s="835"/>
      <c r="AZ53" s="837"/>
      <c r="BA53" s="837"/>
      <c r="BB53" s="837"/>
      <c r="BC53" s="837"/>
      <c r="BD53" s="837"/>
      <c r="BE53" s="830"/>
      <c r="BF53" s="830"/>
      <c r="BG53" s="830"/>
      <c r="BH53" s="830"/>
      <c r="BI53" s="831"/>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hidden="1" customHeight="1" x14ac:dyDescent="0.15">
      <c r="A54" s="238">
        <v>27</v>
      </c>
      <c r="B54" s="780"/>
      <c r="C54" s="781"/>
      <c r="D54" s="781"/>
      <c r="E54" s="781"/>
      <c r="F54" s="781"/>
      <c r="G54" s="781"/>
      <c r="H54" s="781"/>
      <c r="I54" s="781"/>
      <c r="J54" s="781"/>
      <c r="K54" s="781"/>
      <c r="L54" s="781"/>
      <c r="M54" s="781"/>
      <c r="N54" s="781"/>
      <c r="O54" s="781"/>
      <c r="P54" s="782"/>
      <c r="Q54" s="834"/>
      <c r="R54" s="835"/>
      <c r="S54" s="835"/>
      <c r="T54" s="835"/>
      <c r="U54" s="835"/>
      <c r="V54" s="835"/>
      <c r="W54" s="835"/>
      <c r="X54" s="835"/>
      <c r="Y54" s="835"/>
      <c r="Z54" s="835"/>
      <c r="AA54" s="835"/>
      <c r="AB54" s="835"/>
      <c r="AC54" s="835"/>
      <c r="AD54" s="835"/>
      <c r="AE54" s="836"/>
      <c r="AF54" s="786"/>
      <c r="AG54" s="787"/>
      <c r="AH54" s="787"/>
      <c r="AI54" s="787"/>
      <c r="AJ54" s="788"/>
      <c r="AK54" s="838"/>
      <c r="AL54" s="835"/>
      <c r="AM54" s="835"/>
      <c r="AN54" s="835"/>
      <c r="AO54" s="835"/>
      <c r="AP54" s="835"/>
      <c r="AQ54" s="835"/>
      <c r="AR54" s="835"/>
      <c r="AS54" s="835"/>
      <c r="AT54" s="835"/>
      <c r="AU54" s="835"/>
      <c r="AV54" s="835"/>
      <c r="AW54" s="835"/>
      <c r="AX54" s="835"/>
      <c r="AY54" s="835"/>
      <c r="AZ54" s="837"/>
      <c r="BA54" s="837"/>
      <c r="BB54" s="837"/>
      <c r="BC54" s="837"/>
      <c r="BD54" s="837"/>
      <c r="BE54" s="830"/>
      <c r="BF54" s="830"/>
      <c r="BG54" s="830"/>
      <c r="BH54" s="830"/>
      <c r="BI54" s="831"/>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hidden="1" customHeight="1" x14ac:dyDescent="0.15">
      <c r="A55" s="238">
        <v>28</v>
      </c>
      <c r="B55" s="780"/>
      <c r="C55" s="781"/>
      <c r="D55" s="781"/>
      <c r="E55" s="781"/>
      <c r="F55" s="781"/>
      <c r="G55" s="781"/>
      <c r="H55" s="781"/>
      <c r="I55" s="781"/>
      <c r="J55" s="781"/>
      <c r="K55" s="781"/>
      <c r="L55" s="781"/>
      <c r="M55" s="781"/>
      <c r="N55" s="781"/>
      <c r="O55" s="781"/>
      <c r="P55" s="782"/>
      <c r="Q55" s="834"/>
      <c r="R55" s="835"/>
      <c r="S55" s="835"/>
      <c r="T55" s="835"/>
      <c r="U55" s="835"/>
      <c r="V55" s="835"/>
      <c r="W55" s="835"/>
      <c r="X55" s="835"/>
      <c r="Y55" s="835"/>
      <c r="Z55" s="835"/>
      <c r="AA55" s="835"/>
      <c r="AB55" s="835"/>
      <c r="AC55" s="835"/>
      <c r="AD55" s="835"/>
      <c r="AE55" s="836"/>
      <c r="AF55" s="786"/>
      <c r="AG55" s="787"/>
      <c r="AH55" s="787"/>
      <c r="AI55" s="787"/>
      <c r="AJ55" s="788"/>
      <c r="AK55" s="838"/>
      <c r="AL55" s="835"/>
      <c r="AM55" s="835"/>
      <c r="AN55" s="835"/>
      <c r="AO55" s="835"/>
      <c r="AP55" s="835"/>
      <c r="AQ55" s="835"/>
      <c r="AR55" s="835"/>
      <c r="AS55" s="835"/>
      <c r="AT55" s="835"/>
      <c r="AU55" s="835"/>
      <c r="AV55" s="835"/>
      <c r="AW55" s="835"/>
      <c r="AX55" s="835"/>
      <c r="AY55" s="835"/>
      <c r="AZ55" s="837"/>
      <c r="BA55" s="837"/>
      <c r="BB55" s="837"/>
      <c r="BC55" s="837"/>
      <c r="BD55" s="837"/>
      <c r="BE55" s="830"/>
      <c r="BF55" s="830"/>
      <c r="BG55" s="830"/>
      <c r="BH55" s="830"/>
      <c r="BI55" s="831"/>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hidden="1" customHeight="1" x14ac:dyDescent="0.15">
      <c r="A56" s="238">
        <v>29</v>
      </c>
      <c r="B56" s="780"/>
      <c r="C56" s="781"/>
      <c r="D56" s="781"/>
      <c r="E56" s="781"/>
      <c r="F56" s="781"/>
      <c r="G56" s="781"/>
      <c r="H56" s="781"/>
      <c r="I56" s="781"/>
      <c r="J56" s="781"/>
      <c r="K56" s="781"/>
      <c r="L56" s="781"/>
      <c r="M56" s="781"/>
      <c r="N56" s="781"/>
      <c r="O56" s="781"/>
      <c r="P56" s="782"/>
      <c r="Q56" s="834"/>
      <c r="R56" s="835"/>
      <c r="S56" s="835"/>
      <c r="T56" s="835"/>
      <c r="U56" s="835"/>
      <c r="V56" s="835"/>
      <c r="W56" s="835"/>
      <c r="X56" s="835"/>
      <c r="Y56" s="835"/>
      <c r="Z56" s="835"/>
      <c r="AA56" s="835"/>
      <c r="AB56" s="835"/>
      <c r="AC56" s="835"/>
      <c r="AD56" s="835"/>
      <c r="AE56" s="836"/>
      <c r="AF56" s="786"/>
      <c r="AG56" s="787"/>
      <c r="AH56" s="787"/>
      <c r="AI56" s="787"/>
      <c r="AJ56" s="788"/>
      <c r="AK56" s="838"/>
      <c r="AL56" s="835"/>
      <c r="AM56" s="835"/>
      <c r="AN56" s="835"/>
      <c r="AO56" s="835"/>
      <c r="AP56" s="835"/>
      <c r="AQ56" s="835"/>
      <c r="AR56" s="835"/>
      <c r="AS56" s="835"/>
      <c r="AT56" s="835"/>
      <c r="AU56" s="835"/>
      <c r="AV56" s="835"/>
      <c r="AW56" s="835"/>
      <c r="AX56" s="835"/>
      <c r="AY56" s="835"/>
      <c r="AZ56" s="837"/>
      <c r="BA56" s="837"/>
      <c r="BB56" s="837"/>
      <c r="BC56" s="837"/>
      <c r="BD56" s="837"/>
      <c r="BE56" s="830"/>
      <c r="BF56" s="830"/>
      <c r="BG56" s="830"/>
      <c r="BH56" s="830"/>
      <c r="BI56" s="831"/>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hidden="1" customHeight="1" x14ac:dyDescent="0.15">
      <c r="A57" s="238">
        <v>30</v>
      </c>
      <c r="B57" s="780"/>
      <c r="C57" s="781"/>
      <c r="D57" s="781"/>
      <c r="E57" s="781"/>
      <c r="F57" s="781"/>
      <c r="G57" s="781"/>
      <c r="H57" s="781"/>
      <c r="I57" s="781"/>
      <c r="J57" s="781"/>
      <c r="K57" s="781"/>
      <c r="L57" s="781"/>
      <c r="M57" s="781"/>
      <c r="N57" s="781"/>
      <c r="O57" s="781"/>
      <c r="P57" s="782"/>
      <c r="Q57" s="834"/>
      <c r="R57" s="835"/>
      <c r="S57" s="835"/>
      <c r="T57" s="835"/>
      <c r="U57" s="835"/>
      <c r="V57" s="835"/>
      <c r="W57" s="835"/>
      <c r="X57" s="835"/>
      <c r="Y57" s="835"/>
      <c r="Z57" s="835"/>
      <c r="AA57" s="835"/>
      <c r="AB57" s="835"/>
      <c r="AC57" s="835"/>
      <c r="AD57" s="835"/>
      <c r="AE57" s="836"/>
      <c r="AF57" s="786"/>
      <c r="AG57" s="787"/>
      <c r="AH57" s="787"/>
      <c r="AI57" s="787"/>
      <c r="AJ57" s="788"/>
      <c r="AK57" s="838"/>
      <c r="AL57" s="835"/>
      <c r="AM57" s="835"/>
      <c r="AN57" s="835"/>
      <c r="AO57" s="835"/>
      <c r="AP57" s="835"/>
      <c r="AQ57" s="835"/>
      <c r="AR57" s="835"/>
      <c r="AS57" s="835"/>
      <c r="AT57" s="835"/>
      <c r="AU57" s="835"/>
      <c r="AV57" s="835"/>
      <c r="AW57" s="835"/>
      <c r="AX57" s="835"/>
      <c r="AY57" s="835"/>
      <c r="AZ57" s="837"/>
      <c r="BA57" s="837"/>
      <c r="BB57" s="837"/>
      <c r="BC57" s="837"/>
      <c r="BD57" s="837"/>
      <c r="BE57" s="830"/>
      <c r="BF57" s="830"/>
      <c r="BG57" s="830"/>
      <c r="BH57" s="830"/>
      <c r="BI57" s="831"/>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hidden="1" customHeight="1" x14ac:dyDescent="0.15">
      <c r="A58" s="238">
        <v>31</v>
      </c>
      <c r="B58" s="780"/>
      <c r="C58" s="781"/>
      <c r="D58" s="781"/>
      <c r="E58" s="781"/>
      <c r="F58" s="781"/>
      <c r="G58" s="781"/>
      <c r="H58" s="781"/>
      <c r="I58" s="781"/>
      <c r="J58" s="781"/>
      <c r="K58" s="781"/>
      <c r="L58" s="781"/>
      <c r="M58" s="781"/>
      <c r="N58" s="781"/>
      <c r="O58" s="781"/>
      <c r="P58" s="782"/>
      <c r="Q58" s="834"/>
      <c r="R58" s="835"/>
      <c r="S58" s="835"/>
      <c r="T58" s="835"/>
      <c r="U58" s="835"/>
      <c r="V58" s="835"/>
      <c r="W58" s="835"/>
      <c r="X58" s="835"/>
      <c r="Y58" s="835"/>
      <c r="Z58" s="835"/>
      <c r="AA58" s="835"/>
      <c r="AB58" s="835"/>
      <c r="AC58" s="835"/>
      <c r="AD58" s="835"/>
      <c r="AE58" s="836"/>
      <c r="AF58" s="786"/>
      <c r="AG58" s="787"/>
      <c r="AH58" s="787"/>
      <c r="AI58" s="787"/>
      <c r="AJ58" s="788"/>
      <c r="AK58" s="838"/>
      <c r="AL58" s="835"/>
      <c r="AM58" s="835"/>
      <c r="AN58" s="835"/>
      <c r="AO58" s="835"/>
      <c r="AP58" s="835"/>
      <c r="AQ58" s="835"/>
      <c r="AR58" s="835"/>
      <c r="AS58" s="835"/>
      <c r="AT58" s="835"/>
      <c r="AU58" s="835"/>
      <c r="AV58" s="835"/>
      <c r="AW58" s="835"/>
      <c r="AX58" s="835"/>
      <c r="AY58" s="835"/>
      <c r="AZ58" s="837"/>
      <c r="BA58" s="837"/>
      <c r="BB58" s="837"/>
      <c r="BC58" s="837"/>
      <c r="BD58" s="837"/>
      <c r="BE58" s="830"/>
      <c r="BF58" s="830"/>
      <c r="BG58" s="830"/>
      <c r="BH58" s="830"/>
      <c r="BI58" s="831"/>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hidden="1" customHeight="1" x14ac:dyDescent="0.15">
      <c r="A59" s="238">
        <v>32</v>
      </c>
      <c r="B59" s="780"/>
      <c r="C59" s="781"/>
      <c r="D59" s="781"/>
      <c r="E59" s="781"/>
      <c r="F59" s="781"/>
      <c r="G59" s="781"/>
      <c r="H59" s="781"/>
      <c r="I59" s="781"/>
      <c r="J59" s="781"/>
      <c r="K59" s="781"/>
      <c r="L59" s="781"/>
      <c r="M59" s="781"/>
      <c r="N59" s="781"/>
      <c r="O59" s="781"/>
      <c r="P59" s="782"/>
      <c r="Q59" s="834"/>
      <c r="R59" s="835"/>
      <c r="S59" s="835"/>
      <c r="T59" s="835"/>
      <c r="U59" s="835"/>
      <c r="V59" s="835"/>
      <c r="W59" s="835"/>
      <c r="X59" s="835"/>
      <c r="Y59" s="835"/>
      <c r="Z59" s="835"/>
      <c r="AA59" s="835"/>
      <c r="AB59" s="835"/>
      <c r="AC59" s="835"/>
      <c r="AD59" s="835"/>
      <c r="AE59" s="836"/>
      <c r="AF59" s="786"/>
      <c r="AG59" s="787"/>
      <c r="AH59" s="787"/>
      <c r="AI59" s="787"/>
      <c r="AJ59" s="788"/>
      <c r="AK59" s="838"/>
      <c r="AL59" s="835"/>
      <c r="AM59" s="835"/>
      <c r="AN59" s="835"/>
      <c r="AO59" s="835"/>
      <c r="AP59" s="835"/>
      <c r="AQ59" s="835"/>
      <c r="AR59" s="835"/>
      <c r="AS59" s="835"/>
      <c r="AT59" s="835"/>
      <c r="AU59" s="835"/>
      <c r="AV59" s="835"/>
      <c r="AW59" s="835"/>
      <c r="AX59" s="835"/>
      <c r="AY59" s="835"/>
      <c r="AZ59" s="837"/>
      <c r="BA59" s="837"/>
      <c r="BB59" s="837"/>
      <c r="BC59" s="837"/>
      <c r="BD59" s="837"/>
      <c r="BE59" s="830"/>
      <c r="BF59" s="830"/>
      <c r="BG59" s="830"/>
      <c r="BH59" s="830"/>
      <c r="BI59" s="831"/>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hidden="1" customHeight="1" x14ac:dyDescent="0.15">
      <c r="A60" s="238">
        <v>33</v>
      </c>
      <c r="B60" s="780"/>
      <c r="C60" s="781"/>
      <c r="D60" s="781"/>
      <c r="E60" s="781"/>
      <c r="F60" s="781"/>
      <c r="G60" s="781"/>
      <c r="H60" s="781"/>
      <c r="I60" s="781"/>
      <c r="J60" s="781"/>
      <c r="K60" s="781"/>
      <c r="L60" s="781"/>
      <c r="M60" s="781"/>
      <c r="N60" s="781"/>
      <c r="O60" s="781"/>
      <c r="P60" s="782"/>
      <c r="Q60" s="834"/>
      <c r="R60" s="835"/>
      <c r="S60" s="835"/>
      <c r="T60" s="835"/>
      <c r="U60" s="835"/>
      <c r="V60" s="835"/>
      <c r="W60" s="835"/>
      <c r="X60" s="835"/>
      <c r="Y60" s="835"/>
      <c r="Z60" s="835"/>
      <c r="AA60" s="835"/>
      <c r="AB60" s="835"/>
      <c r="AC60" s="835"/>
      <c r="AD60" s="835"/>
      <c r="AE60" s="836"/>
      <c r="AF60" s="786"/>
      <c r="AG60" s="787"/>
      <c r="AH60" s="787"/>
      <c r="AI60" s="787"/>
      <c r="AJ60" s="788"/>
      <c r="AK60" s="838"/>
      <c r="AL60" s="835"/>
      <c r="AM60" s="835"/>
      <c r="AN60" s="835"/>
      <c r="AO60" s="835"/>
      <c r="AP60" s="835"/>
      <c r="AQ60" s="835"/>
      <c r="AR60" s="835"/>
      <c r="AS60" s="835"/>
      <c r="AT60" s="835"/>
      <c r="AU60" s="835"/>
      <c r="AV60" s="835"/>
      <c r="AW60" s="835"/>
      <c r="AX60" s="835"/>
      <c r="AY60" s="835"/>
      <c r="AZ60" s="837"/>
      <c r="BA60" s="837"/>
      <c r="BB60" s="837"/>
      <c r="BC60" s="837"/>
      <c r="BD60" s="837"/>
      <c r="BE60" s="830"/>
      <c r="BF60" s="830"/>
      <c r="BG60" s="830"/>
      <c r="BH60" s="830"/>
      <c r="BI60" s="831"/>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hidden="1" customHeight="1" thickBot="1" x14ac:dyDescent="0.2">
      <c r="A61" s="238">
        <v>34</v>
      </c>
      <c r="B61" s="780"/>
      <c r="C61" s="781"/>
      <c r="D61" s="781"/>
      <c r="E61" s="781"/>
      <c r="F61" s="781"/>
      <c r="G61" s="781"/>
      <c r="H61" s="781"/>
      <c r="I61" s="781"/>
      <c r="J61" s="781"/>
      <c r="K61" s="781"/>
      <c r="L61" s="781"/>
      <c r="M61" s="781"/>
      <c r="N61" s="781"/>
      <c r="O61" s="781"/>
      <c r="P61" s="782"/>
      <c r="Q61" s="834"/>
      <c r="R61" s="835"/>
      <c r="S61" s="835"/>
      <c r="T61" s="835"/>
      <c r="U61" s="835"/>
      <c r="V61" s="835"/>
      <c r="W61" s="835"/>
      <c r="X61" s="835"/>
      <c r="Y61" s="835"/>
      <c r="Z61" s="835"/>
      <c r="AA61" s="835"/>
      <c r="AB61" s="835"/>
      <c r="AC61" s="835"/>
      <c r="AD61" s="835"/>
      <c r="AE61" s="836"/>
      <c r="AF61" s="786"/>
      <c r="AG61" s="787"/>
      <c r="AH61" s="787"/>
      <c r="AI61" s="787"/>
      <c r="AJ61" s="788"/>
      <c r="AK61" s="838"/>
      <c r="AL61" s="835"/>
      <c r="AM61" s="835"/>
      <c r="AN61" s="835"/>
      <c r="AO61" s="835"/>
      <c r="AP61" s="835"/>
      <c r="AQ61" s="835"/>
      <c r="AR61" s="835"/>
      <c r="AS61" s="835"/>
      <c r="AT61" s="835"/>
      <c r="AU61" s="835"/>
      <c r="AV61" s="835"/>
      <c r="AW61" s="835"/>
      <c r="AX61" s="835"/>
      <c r="AY61" s="835"/>
      <c r="AZ61" s="837"/>
      <c r="BA61" s="837"/>
      <c r="BB61" s="837"/>
      <c r="BC61" s="837"/>
      <c r="BD61" s="837"/>
      <c r="BE61" s="830"/>
      <c r="BF61" s="830"/>
      <c r="BG61" s="830"/>
      <c r="BH61" s="830"/>
      <c r="BI61" s="831"/>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4"/>
      <c r="R62" s="835"/>
      <c r="S62" s="835"/>
      <c r="T62" s="835"/>
      <c r="U62" s="835"/>
      <c r="V62" s="835"/>
      <c r="W62" s="835"/>
      <c r="X62" s="835"/>
      <c r="Y62" s="835"/>
      <c r="Z62" s="835"/>
      <c r="AA62" s="835"/>
      <c r="AB62" s="835"/>
      <c r="AC62" s="835"/>
      <c r="AD62" s="835"/>
      <c r="AE62" s="836"/>
      <c r="AF62" s="786"/>
      <c r="AG62" s="787"/>
      <c r="AH62" s="787"/>
      <c r="AI62" s="787"/>
      <c r="AJ62" s="788"/>
      <c r="AK62" s="838"/>
      <c r="AL62" s="835"/>
      <c r="AM62" s="835"/>
      <c r="AN62" s="835"/>
      <c r="AO62" s="835"/>
      <c r="AP62" s="835"/>
      <c r="AQ62" s="835"/>
      <c r="AR62" s="835"/>
      <c r="AS62" s="835"/>
      <c r="AT62" s="835"/>
      <c r="AU62" s="835"/>
      <c r="AV62" s="835"/>
      <c r="AW62" s="835"/>
      <c r="AX62" s="835"/>
      <c r="AY62" s="835"/>
      <c r="AZ62" s="837"/>
      <c r="BA62" s="837"/>
      <c r="BB62" s="837"/>
      <c r="BC62" s="837"/>
      <c r="BD62" s="837"/>
      <c r="BE62" s="830"/>
      <c r="BF62" s="830"/>
      <c r="BG62" s="830"/>
      <c r="BH62" s="830"/>
      <c r="BI62" s="831"/>
      <c r="BJ62" s="846" t="s">
        <v>418</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395</v>
      </c>
      <c r="B63" s="789" t="s">
        <v>419</v>
      </c>
      <c r="C63" s="790"/>
      <c r="D63" s="790"/>
      <c r="E63" s="790"/>
      <c r="F63" s="790"/>
      <c r="G63" s="790"/>
      <c r="H63" s="790"/>
      <c r="I63" s="790"/>
      <c r="J63" s="790"/>
      <c r="K63" s="790"/>
      <c r="L63" s="790"/>
      <c r="M63" s="790"/>
      <c r="N63" s="790"/>
      <c r="O63" s="790"/>
      <c r="P63" s="791"/>
      <c r="Q63" s="839"/>
      <c r="R63" s="840"/>
      <c r="S63" s="840"/>
      <c r="T63" s="840"/>
      <c r="U63" s="840"/>
      <c r="V63" s="840"/>
      <c r="W63" s="840"/>
      <c r="X63" s="840"/>
      <c r="Y63" s="840"/>
      <c r="Z63" s="840"/>
      <c r="AA63" s="840"/>
      <c r="AB63" s="840"/>
      <c r="AC63" s="840"/>
      <c r="AD63" s="840"/>
      <c r="AE63" s="841"/>
      <c r="AF63" s="842">
        <v>4754</v>
      </c>
      <c r="AG63" s="843"/>
      <c r="AH63" s="843"/>
      <c r="AI63" s="843"/>
      <c r="AJ63" s="844"/>
      <c r="AK63" s="845"/>
      <c r="AL63" s="840"/>
      <c r="AM63" s="840"/>
      <c r="AN63" s="840"/>
      <c r="AO63" s="840"/>
      <c r="AP63" s="843">
        <v>33834</v>
      </c>
      <c r="AQ63" s="843"/>
      <c r="AR63" s="843"/>
      <c r="AS63" s="843"/>
      <c r="AT63" s="843"/>
      <c r="AU63" s="843">
        <v>6001</v>
      </c>
      <c r="AV63" s="843"/>
      <c r="AW63" s="843"/>
      <c r="AX63" s="843"/>
      <c r="AY63" s="843"/>
      <c r="AZ63" s="847"/>
      <c r="BA63" s="847"/>
      <c r="BB63" s="847"/>
      <c r="BC63" s="847"/>
      <c r="BD63" s="847"/>
      <c r="BE63" s="848"/>
      <c r="BF63" s="848"/>
      <c r="BG63" s="848"/>
      <c r="BH63" s="848"/>
      <c r="BI63" s="849"/>
      <c r="BJ63" s="850" t="s">
        <v>397</v>
      </c>
      <c r="BK63" s="851"/>
      <c r="BL63" s="851"/>
      <c r="BM63" s="851"/>
      <c r="BN63" s="852"/>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421</v>
      </c>
      <c r="B66" s="728"/>
      <c r="C66" s="728"/>
      <c r="D66" s="728"/>
      <c r="E66" s="728"/>
      <c r="F66" s="728"/>
      <c r="G66" s="728"/>
      <c r="H66" s="728"/>
      <c r="I66" s="728"/>
      <c r="J66" s="728"/>
      <c r="K66" s="728"/>
      <c r="L66" s="728"/>
      <c r="M66" s="728"/>
      <c r="N66" s="728"/>
      <c r="O66" s="728"/>
      <c r="P66" s="729"/>
      <c r="Q66" s="733" t="s">
        <v>400</v>
      </c>
      <c r="R66" s="734"/>
      <c r="S66" s="734"/>
      <c r="T66" s="734"/>
      <c r="U66" s="735"/>
      <c r="V66" s="733" t="s">
        <v>422</v>
      </c>
      <c r="W66" s="734"/>
      <c r="X66" s="734"/>
      <c r="Y66" s="734"/>
      <c r="Z66" s="735"/>
      <c r="AA66" s="733" t="s">
        <v>423</v>
      </c>
      <c r="AB66" s="734"/>
      <c r="AC66" s="734"/>
      <c r="AD66" s="734"/>
      <c r="AE66" s="735"/>
      <c r="AF66" s="853" t="s">
        <v>424</v>
      </c>
      <c r="AG66" s="815"/>
      <c r="AH66" s="815"/>
      <c r="AI66" s="815"/>
      <c r="AJ66" s="854"/>
      <c r="AK66" s="733" t="s">
        <v>404</v>
      </c>
      <c r="AL66" s="728"/>
      <c r="AM66" s="728"/>
      <c r="AN66" s="728"/>
      <c r="AO66" s="729"/>
      <c r="AP66" s="733" t="s">
        <v>425</v>
      </c>
      <c r="AQ66" s="734"/>
      <c r="AR66" s="734"/>
      <c r="AS66" s="734"/>
      <c r="AT66" s="735"/>
      <c r="AU66" s="733" t="s">
        <v>426</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8"/>
      <c r="BT66" s="859"/>
      <c r="BU66" s="859"/>
      <c r="BV66" s="859"/>
      <c r="BW66" s="859"/>
      <c r="BX66" s="859"/>
      <c r="BY66" s="859"/>
      <c r="BZ66" s="859"/>
      <c r="CA66" s="859"/>
      <c r="CB66" s="859"/>
      <c r="CC66" s="859"/>
      <c r="CD66" s="859"/>
      <c r="CE66" s="859"/>
      <c r="CF66" s="859"/>
      <c r="CG66" s="864"/>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5"/>
      <c r="AG67" s="818"/>
      <c r="AH67" s="818"/>
      <c r="AI67" s="818"/>
      <c r="AJ67" s="856"/>
      <c r="AK67" s="857"/>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8"/>
      <c r="BT67" s="859"/>
      <c r="BU67" s="859"/>
      <c r="BV67" s="859"/>
      <c r="BW67" s="859"/>
      <c r="BX67" s="859"/>
      <c r="BY67" s="859"/>
      <c r="BZ67" s="859"/>
      <c r="CA67" s="859"/>
      <c r="CB67" s="859"/>
      <c r="CC67" s="859"/>
      <c r="CD67" s="859"/>
      <c r="CE67" s="859"/>
      <c r="CF67" s="859"/>
      <c r="CG67" s="864"/>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30"/>
    </row>
    <row r="68" spans="1:131" ht="26.25" customHeight="1" thickTop="1" x14ac:dyDescent="0.15">
      <c r="A68" s="236">
        <v>1</v>
      </c>
      <c r="B68" s="868" t="s">
        <v>589</v>
      </c>
      <c r="C68" s="869"/>
      <c r="D68" s="869"/>
      <c r="E68" s="869"/>
      <c r="F68" s="869"/>
      <c r="G68" s="869"/>
      <c r="H68" s="869"/>
      <c r="I68" s="869"/>
      <c r="J68" s="869"/>
      <c r="K68" s="869"/>
      <c r="L68" s="869"/>
      <c r="M68" s="869"/>
      <c r="N68" s="869"/>
      <c r="O68" s="869"/>
      <c r="P68" s="870"/>
      <c r="Q68" s="871">
        <v>2384</v>
      </c>
      <c r="R68" s="865"/>
      <c r="S68" s="865"/>
      <c r="T68" s="865"/>
      <c r="U68" s="865"/>
      <c r="V68" s="865">
        <v>2384</v>
      </c>
      <c r="W68" s="865"/>
      <c r="X68" s="865"/>
      <c r="Y68" s="865"/>
      <c r="Z68" s="865"/>
      <c r="AA68" s="865"/>
      <c r="AB68" s="865"/>
      <c r="AC68" s="865"/>
      <c r="AD68" s="865"/>
      <c r="AE68" s="865"/>
      <c r="AF68" s="865" t="s">
        <v>587</v>
      </c>
      <c r="AG68" s="865"/>
      <c r="AH68" s="865"/>
      <c r="AI68" s="865"/>
      <c r="AJ68" s="865"/>
      <c r="AK68" s="865" t="s">
        <v>587</v>
      </c>
      <c r="AL68" s="865"/>
      <c r="AM68" s="865"/>
      <c r="AN68" s="865"/>
      <c r="AO68" s="865"/>
      <c r="AP68" s="865">
        <v>16304</v>
      </c>
      <c r="AQ68" s="865"/>
      <c r="AR68" s="865"/>
      <c r="AS68" s="865"/>
      <c r="AT68" s="865"/>
      <c r="AU68" s="865">
        <v>14132</v>
      </c>
      <c r="AV68" s="865"/>
      <c r="AW68" s="865"/>
      <c r="AX68" s="865"/>
      <c r="AY68" s="865"/>
      <c r="AZ68" s="866"/>
      <c r="BA68" s="866"/>
      <c r="BB68" s="866"/>
      <c r="BC68" s="866"/>
      <c r="BD68" s="867"/>
      <c r="BE68" s="241"/>
      <c r="BF68" s="241"/>
      <c r="BG68" s="241"/>
      <c r="BH68" s="241"/>
      <c r="BI68" s="241"/>
      <c r="BJ68" s="241"/>
      <c r="BK68" s="241"/>
      <c r="BL68" s="241"/>
      <c r="BM68" s="241"/>
      <c r="BN68" s="241"/>
      <c r="BO68" s="241"/>
      <c r="BP68" s="241"/>
      <c r="BQ68" s="238">
        <v>62</v>
      </c>
      <c r="BR68" s="243"/>
      <c r="BS68" s="858"/>
      <c r="BT68" s="859"/>
      <c r="BU68" s="859"/>
      <c r="BV68" s="859"/>
      <c r="BW68" s="859"/>
      <c r="BX68" s="859"/>
      <c r="BY68" s="859"/>
      <c r="BZ68" s="859"/>
      <c r="CA68" s="859"/>
      <c r="CB68" s="859"/>
      <c r="CC68" s="859"/>
      <c r="CD68" s="859"/>
      <c r="CE68" s="859"/>
      <c r="CF68" s="859"/>
      <c r="CG68" s="864"/>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30"/>
    </row>
    <row r="69" spans="1:131" ht="26.25" customHeight="1" x14ac:dyDescent="0.15">
      <c r="A69" s="238">
        <v>2</v>
      </c>
      <c r="B69" s="872" t="s">
        <v>590</v>
      </c>
      <c r="C69" s="873"/>
      <c r="D69" s="873"/>
      <c r="E69" s="873"/>
      <c r="F69" s="873"/>
      <c r="G69" s="873"/>
      <c r="H69" s="873"/>
      <c r="I69" s="873"/>
      <c r="J69" s="873"/>
      <c r="K69" s="873"/>
      <c r="L69" s="873"/>
      <c r="M69" s="873"/>
      <c r="N69" s="873"/>
      <c r="O69" s="873"/>
      <c r="P69" s="874"/>
      <c r="Q69" s="875">
        <v>4171</v>
      </c>
      <c r="R69" s="829"/>
      <c r="S69" s="829"/>
      <c r="T69" s="829"/>
      <c r="U69" s="829"/>
      <c r="V69" s="829">
        <v>4029</v>
      </c>
      <c r="W69" s="829"/>
      <c r="X69" s="829"/>
      <c r="Y69" s="829"/>
      <c r="Z69" s="829"/>
      <c r="AA69" s="829">
        <v>142</v>
      </c>
      <c r="AB69" s="829"/>
      <c r="AC69" s="829"/>
      <c r="AD69" s="829"/>
      <c r="AE69" s="829"/>
      <c r="AF69" s="829">
        <v>142</v>
      </c>
      <c r="AG69" s="829"/>
      <c r="AH69" s="829"/>
      <c r="AI69" s="829"/>
      <c r="AJ69" s="829"/>
      <c r="AK69" s="829" t="s">
        <v>597</v>
      </c>
      <c r="AL69" s="829"/>
      <c r="AM69" s="829"/>
      <c r="AN69" s="829"/>
      <c r="AO69" s="829"/>
      <c r="AP69" s="829" t="s">
        <v>587</v>
      </c>
      <c r="AQ69" s="829"/>
      <c r="AR69" s="829"/>
      <c r="AS69" s="829"/>
      <c r="AT69" s="829"/>
      <c r="AU69" s="829" t="s">
        <v>587</v>
      </c>
      <c r="AV69" s="829"/>
      <c r="AW69" s="829"/>
      <c r="AX69" s="829"/>
      <c r="AY69" s="829"/>
      <c r="AZ69" s="830"/>
      <c r="BA69" s="830"/>
      <c r="BB69" s="830"/>
      <c r="BC69" s="830"/>
      <c r="BD69" s="831"/>
      <c r="BE69" s="241"/>
      <c r="BF69" s="241"/>
      <c r="BG69" s="241"/>
      <c r="BH69" s="241"/>
      <c r="BI69" s="241"/>
      <c r="BJ69" s="241"/>
      <c r="BK69" s="241"/>
      <c r="BL69" s="241"/>
      <c r="BM69" s="241"/>
      <c r="BN69" s="241"/>
      <c r="BO69" s="241"/>
      <c r="BP69" s="241"/>
      <c r="BQ69" s="238">
        <v>63</v>
      </c>
      <c r="BR69" s="243"/>
      <c r="BS69" s="858"/>
      <c r="BT69" s="859"/>
      <c r="BU69" s="859"/>
      <c r="BV69" s="859"/>
      <c r="BW69" s="859"/>
      <c r="BX69" s="859"/>
      <c r="BY69" s="859"/>
      <c r="BZ69" s="859"/>
      <c r="CA69" s="859"/>
      <c r="CB69" s="859"/>
      <c r="CC69" s="859"/>
      <c r="CD69" s="859"/>
      <c r="CE69" s="859"/>
      <c r="CF69" s="859"/>
      <c r="CG69" s="864"/>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30"/>
    </row>
    <row r="70" spans="1:131" ht="26.25" customHeight="1" x14ac:dyDescent="0.15">
      <c r="A70" s="238">
        <v>3</v>
      </c>
      <c r="B70" s="872" t="s">
        <v>591</v>
      </c>
      <c r="C70" s="873"/>
      <c r="D70" s="873"/>
      <c r="E70" s="873"/>
      <c r="F70" s="873"/>
      <c r="G70" s="873"/>
      <c r="H70" s="873"/>
      <c r="I70" s="873"/>
      <c r="J70" s="873"/>
      <c r="K70" s="873"/>
      <c r="L70" s="873"/>
      <c r="M70" s="873"/>
      <c r="N70" s="873"/>
      <c r="O70" s="873"/>
      <c r="P70" s="874"/>
      <c r="Q70" s="875">
        <v>1608</v>
      </c>
      <c r="R70" s="829"/>
      <c r="S70" s="829"/>
      <c r="T70" s="829"/>
      <c r="U70" s="829"/>
      <c r="V70" s="829">
        <v>1370</v>
      </c>
      <c r="W70" s="829"/>
      <c r="X70" s="829"/>
      <c r="Y70" s="829"/>
      <c r="Z70" s="829"/>
      <c r="AA70" s="829">
        <v>237</v>
      </c>
      <c r="AB70" s="829"/>
      <c r="AC70" s="829"/>
      <c r="AD70" s="829"/>
      <c r="AE70" s="829"/>
      <c r="AF70" s="829">
        <v>237</v>
      </c>
      <c r="AG70" s="829"/>
      <c r="AH70" s="829"/>
      <c r="AI70" s="829"/>
      <c r="AJ70" s="829"/>
      <c r="AK70" s="829" t="s">
        <v>587</v>
      </c>
      <c r="AL70" s="829"/>
      <c r="AM70" s="829"/>
      <c r="AN70" s="829"/>
      <c r="AO70" s="829"/>
      <c r="AP70" s="829" t="s">
        <v>587</v>
      </c>
      <c r="AQ70" s="829"/>
      <c r="AR70" s="829"/>
      <c r="AS70" s="829"/>
      <c r="AT70" s="829"/>
      <c r="AU70" s="829" t="s">
        <v>587</v>
      </c>
      <c r="AV70" s="829"/>
      <c r="AW70" s="829"/>
      <c r="AX70" s="829"/>
      <c r="AY70" s="829"/>
      <c r="AZ70" s="830"/>
      <c r="BA70" s="830"/>
      <c r="BB70" s="830"/>
      <c r="BC70" s="830"/>
      <c r="BD70" s="831"/>
      <c r="BE70" s="241"/>
      <c r="BF70" s="241"/>
      <c r="BG70" s="241"/>
      <c r="BH70" s="241"/>
      <c r="BI70" s="241"/>
      <c r="BJ70" s="241"/>
      <c r="BK70" s="241"/>
      <c r="BL70" s="241"/>
      <c r="BM70" s="241"/>
      <c r="BN70" s="241"/>
      <c r="BO70" s="241"/>
      <c r="BP70" s="241"/>
      <c r="BQ70" s="238">
        <v>64</v>
      </c>
      <c r="BR70" s="243"/>
      <c r="BS70" s="858"/>
      <c r="BT70" s="859"/>
      <c r="BU70" s="859"/>
      <c r="BV70" s="859"/>
      <c r="BW70" s="859"/>
      <c r="BX70" s="859"/>
      <c r="BY70" s="859"/>
      <c r="BZ70" s="859"/>
      <c r="CA70" s="859"/>
      <c r="CB70" s="859"/>
      <c r="CC70" s="859"/>
      <c r="CD70" s="859"/>
      <c r="CE70" s="859"/>
      <c r="CF70" s="859"/>
      <c r="CG70" s="864"/>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30"/>
    </row>
    <row r="71" spans="1:131" ht="26.25" customHeight="1" x14ac:dyDescent="0.15">
      <c r="A71" s="238">
        <v>4</v>
      </c>
      <c r="B71" s="872" t="s">
        <v>592</v>
      </c>
      <c r="C71" s="873"/>
      <c r="D71" s="873"/>
      <c r="E71" s="873"/>
      <c r="F71" s="873"/>
      <c r="G71" s="873"/>
      <c r="H71" s="873"/>
      <c r="I71" s="873"/>
      <c r="J71" s="873"/>
      <c r="K71" s="873"/>
      <c r="L71" s="873"/>
      <c r="M71" s="873"/>
      <c r="N71" s="873"/>
      <c r="O71" s="873"/>
      <c r="P71" s="874"/>
      <c r="Q71" s="875">
        <v>435773</v>
      </c>
      <c r="R71" s="829"/>
      <c r="S71" s="829"/>
      <c r="T71" s="829"/>
      <c r="U71" s="829"/>
      <c r="V71" s="829">
        <v>433285</v>
      </c>
      <c r="W71" s="829"/>
      <c r="X71" s="829"/>
      <c r="Y71" s="829"/>
      <c r="Z71" s="829"/>
      <c r="AA71" s="829">
        <v>2487</v>
      </c>
      <c r="AB71" s="829"/>
      <c r="AC71" s="829"/>
      <c r="AD71" s="829"/>
      <c r="AE71" s="829"/>
      <c r="AF71" s="829">
        <v>2487</v>
      </c>
      <c r="AG71" s="829"/>
      <c r="AH71" s="829"/>
      <c r="AI71" s="829"/>
      <c r="AJ71" s="829"/>
      <c r="AK71" s="829">
        <v>902</v>
      </c>
      <c r="AL71" s="829"/>
      <c r="AM71" s="829"/>
      <c r="AN71" s="829"/>
      <c r="AO71" s="829"/>
      <c r="AP71" s="829" t="s">
        <v>587</v>
      </c>
      <c r="AQ71" s="829"/>
      <c r="AR71" s="829"/>
      <c r="AS71" s="829"/>
      <c r="AT71" s="829"/>
      <c r="AU71" s="829" t="s">
        <v>587</v>
      </c>
      <c r="AV71" s="829"/>
      <c r="AW71" s="829"/>
      <c r="AX71" s="829"/>
      <c r="AY71" s="829"/>
      <c r="AZ71" s="830"/>
      <c r="BA71" s="830"/>
      <c r="BB71" s="830"/>
      <c r="BC71" s="830"/>
      <c r="BD71" s="831"/>
      <c r="BE71" s="241"/>
      <c r="BF71" s="241"/>
      <c r="BG71" s="241"/>
      <c r="BH71" s="241"/>
      <c r="BI71" s="241"/>
      <c r="BJ71" s="241"/>
      <c r="BK71" s="241"/>
      <c r="BL71" s="241"/>
      <c r="BM71" s="241"/>
      <c r="BN71" s="241"/>
      <c r="BO71" s="241"/>
      <c r="BP71" s="241"/>
      <c r="BQ71" s="238">
        <v>65</v>
      </c>
      <c r="BR71" s="243"/>
      <c r="BS71" s="858"/>
      <c r="BT71" s="859"/>
      <c r="BU71" s="859"/>
      <c r="BV71" s="859"/>
      <c r="BW71" s="859"/>
      <c r="BX71" s="859"/>
      <c r="BY71" s="859"/>
      <c r="BZ71" s="859"/>
      <c r="CA71" s="859"/>
      <c r="CB71" s="859"/>
      <c r="CC71" s="859"/>
      <c r="CD71" s="859"/>
      <c r="CE71" s="859"/>
      <c r="CF71" s="859"/>
      <c r="CG71" s="864"/>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30"/>
    </row>
    <row r="72" spans="1:131" ht="26.25" hidden="1" customHeight="1" x14ac:dyDescent="0.15">
      <c r="A72" s="238">
        <v>5</v>
      </c>
      <c r="B72" s="872"/>
      <c r="C72" s="873"/>
      <c r="D72" s="873"/>
      <c r="E72" s="873"/>
      <c r="F72" s="873"/>
      <c r="G72" s="873"/>
      <c r="H72" s="873"/>
      <c r="I72" s="873"/>
      <c r="J72" s="873"/>
      <c r="K72" s="873"/>
      <c r="L72" s="873"/>
      <c r="M72" s="873"/>
      <c r="N72" s="873"/>
      <c r="O72" s="873"/>
      <c r="P72" s="874"/>
      <c r="Q72" s="875"/>
      <c r="R72" s="829"/>
      <c r="S72" s="829"/>
      <c r="T72" s="829"/>
      <c r="U72" s="829"/>
      <c r="V72" s="829"/>
      <c r="W72" s="829"/>
      <c r="X72" s="829"/>
      <c r="Y72" s="829"/>
      <c r="Z72" s="829"/>
      <c r="AA72" s="829"/>
      <c r="AB72" s="829"/>
      <c r="AC72" s="829"/>
      <c r="AD72" s="829"/>
      <c r="AE72" s="829"/>
      <c r="AF72" s="829"/>
      <c r="AG72" s="829"/>
      <c r="AH72" s="829"/>
      <c r="AI72" s="829"/>
      <c r="AJ72" s="829"/>
      <c r="AK72" s="829"/>
      <c r="AL72" s="829"/>
      <c r="AM72" s="829"/>
      <c r="AN72" s="829"/>
      <c r="AO72" s="829"/>
      <c r="AP72" s="829"/>
      <c r="AQ72" s="829"/>
      <c r="AR72" s="829"/>
      <c r="AS72" s="829"/>
      <c r="AT72" s="829"/>
      <c r="AU72" s="829"/>
      <c r="AV72" s="829"/>
      <c r="AW72" s="829"/>
      <c r="AX72" s="829"/>
      <c r="AY72" s="829"/>
      <c r="AZ72" s="830"/>
      <c r="BA72" s="830"/>
      <c r="BB72" s="830"/>
      <c r="BC72" s="830"/>
      <c r="BD72" s="831"/>
      <c r="BE72" s="241"/>
      <c r="BF72" s="241"/>
      <c r="BG72" s="241"/>
      <c r="BH72" s="241"/>
      <c r="BI72" s="241"/>
      <c r="BJ72" s="241"/>
      <c r="BK72" s="241"/>
      <c r="BL72" s="241"/>
      <c r="BM72" s="241"/>
      <c r="BN72" s="241"/>
      <c r="BO72" s="241"/>
      <c r="BP72" s="241"/>
      <c r="BQ72" s="238">
        <v>66</v>
      </c>
      <c r="BR72" s="243"/>
      <c r="BS72" s="858"/>
      <c r="BT72" s="859"/>
      <c r="BU72" s="859"/>
      <c r="BV72" s="859"/>
      <c r="BW72" s="859"/>
      <c r="BX72" s="859"/>
      <c r="BY72" s="859"/>
      <c r="BZ72" s="859"/>
      <c r="CA72" s="859"/>
      <c r="CB72" s="859"/>
      <c r="CC72" s="859"/>
      <c r="CD72" s="859"/>
      <c r="CE72" s="859"/>
      <c r="CF72" s="859"/>
      <c r="CG72" s="864"/>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30"/>
    </row>
    <row r="73" spans="1:131" ht="26.25" hidden="1" customHeight="1" x14ac:dyDescent="0.15">
      <c r="A73" s="238">
        <v>6</v>
      </c>
      <c r="B73" s="872"/>
      <c r="C73" s="873"/>
      <c r="D73" s="873"/>
      <c r="E73" s="873"/>
      <c r="F73" s="873"/>
      <c r="G73" s="873"/>
      <c r="H73" s="873"/>
      <c r="I73" s="873"/>
      <c r="J73" s="873"/>
      <c r="K73" s="873"/>
      <c r="L73" s="873"/>
      <c r="M73" s="873"/>
      <c r="N73" s="873"/>
      <c r="O73" s="873"/>
      <c r="P73" s="874"/>
      <c r="Q73" s="875"/>
      <c r="R73" s="829"/>
      <c r="S73" s="829"/>
      <c r="T73" s="829"/>
      <c r="U73" s="829"/>
      <c r="V73" s="829"/>
      <c r="W73" s="829"/>
      <c r="X73" s="829"/>
      <c r="Y73" s="829"/>
      <c r="Z73" s="829"/>
      <c r="AA73" s="829"/>
      <c r="AB73" s="829"/>
      <c r="AC73" s="829"/>
      <c r="AD73" s="829"/>
      <c r="AE73" s="829"/>
      <c r="AF73" s="829"/>
      <c r="AG73" s="829"/>
      <c r="AH73" s="829"/>
      <c r="AI73" s="829"/>
      <c r="AJ73" s="829"/>
      <c r="AK73" s="829"/>
      <c r="AL73" s="829"/>
      <c r="AM73" s="829"/>
      <c r="AN73" s="829"/>
      <c r="AO73" s="829"/>
      <c r="AP73" s="829"/>
      <c r="AQ73" s="829"/>
      <c r="AR73" s="829"/>
      <c r="AS73" s="829"/>
      <c r="AT73" s="829"/>
      <c r="AU73" s="829"/>
      <c r="AV73" s="829"/>
      <c r="AW73" s="829"/>
      <c r="AX73" s="829"/>
      <c r="AY73" s="829"/>
      <c r="AZ73" s="830"/>
      <c r="BA73" s="830"/>
      <c r="BB73" s="830"/>
      <c r="BC73" s="830"/>
      <c r="BD73" s="831"/>
      <c r="BE73" s="241"/>
      <c r="BF73" s="241"/>
      <c r="BG73" s="241"/>
      <c r="BH73" s="241"/>
      <c r="BI73" s="241"/>
      <c r="BJ73" s="241"/>
      <c r="BK73" s="241"/>
      <c r="BL73" s="241"/>
      <c r="BM73" s="241"/>
      <c r="BN73" s="241"/>
      <c r="BO73" s="241"/>
      <c r="BP73" s="241"/>
      <c r="BQ73" s="238">
        <v>67</v>
      </c>
      <c r="BR73" s="243"/>
      <c r="BS73" s="858"/>
      <c r="BT73" s="859"/>
      <c r="BU73" s="859"/>
      <c r="BV73" s="859"/>
      <c r="BW73" s="859"/>
      <c r="BX73" s="859"/>
      <c r="BY73" s="859"/>
      <c r="BZ73" s="859"/>
      <c r="CA73" s="859"/>
      <c r="CB73" s="859"/>
      <c r="CC73" s="859"/>
      <c r="CD73" s="859"/>
      <c r="CE73" s="859"/>
      <c r="CF73" s="859"/>
      <c r="CG73" s="864"/>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30"/>
    </row>
    <row r="74" spans="1:131" ht="26.25" hidden="1" customHeight="1" x14ac:dyDescent="0.15">
      <c r="A74" s="238">
        <v>7</v>
      </c>
      <c r="B74" s="872"/>
      <c r="C74" s="873"/>
      <c r="D74" s="873"/>
      <c r="E74" s="873"/>
      <c r="F74" s="873"/>
      <c r="G74" s="873"/>
      <c r="H74" s="873"/>
      <c r="I74" s="873"/>
      <c r="J74" s="873"/>
      <c r="K74" s="873"/>
      <c r="L74" s="873"/>
      <c r="M74" s="873"/>
      <c r="N74" s="873"/>
      <c r="O74" s="873"/>
      <c r="P74" s="874"/>
      <c r="Q74" s="875"/>
      <c r="R74" s="829"/>
      <c r="S74" s="829"/>
      <c r="T74" s="829"/>
      <c r="U74" s="829"/>
      <c r="V74" s="829"/>
      <c r="W74" s="829"/>
      <c r="X74" s="829"/>
      <c r="Y74" s="829"/>
      <c r="Z74" s="829"/>
      <c r="AA74" s="829"/>
      <c r="AB74" s="829"/>
      <c r="AC74" s="829"/>
      <c r="AD74" s="829"/>
      <c r="AE74" s="829"/>
      <c r="AF74" s="829"/>
      <c r="AG74" s="829"/>
      <c r="AH74" s="829"/>
      <c r="AI74" s="829"/>
      <c r="AJ74" s="829"/>
      <c r="AK74" s="829"/>
      <c r="AL74" s="829"/>
      <c r="AM74" s="829"/>
      <c r="AN74" s="829"/>
      <c r="AO74" s="829"/>
      <c r="AP74" s="829"/>
      <c r="AQ74" s="829"/>
      <c r="AR74" s="829"/>
      <c r="AS74" s="829"/>
      <c r="AT74" s="829"/>
      <c r="AU74" s="829"/>
      <c r="AV74" s="829"/>
      <c r="AW74" s="829"/>
      <c r="AX74" s="829"/>
      <c r="AY74" s="829"/>
      <c r="AZ74" s="830"/>
      <c r="BA74" s="830"/>
      <c r="BB74" s="830"/>
      <c r="BC74" s="830"/>
      <c r="BD74" s="831"/>
      <c r="BE74" s="241"/>
      <c r="BF74" s="241"/>
      <c r="BG74" s="241"/>
      <c r="BH74" s="241"/>
      <c r="BI74" s="241"/>
      <c r="BJ74" s="241"/>
      <c r="BK74" s="241"/>
      <c r="BL74" s="241"/>
      <c r="BM74" s="241"/>
      <c r="BN74" s="241"/>
      <c r="BO74" s="241"/>
      <c r="BP74" s="241"/>
      <c r="BQ74" s="238">
        <v>68</v>
      </c>
      <c r="BR74" s="243"/>
      <c r="BS74" s="858"/>
      <c r="BT74" s="859"/>
      <c r="BU74" s="859"/>
      <c r="BV74" s="859"/>
      <c r="BW74" s="859"/>
      <c r="BX74" s="859"/>
      <c r="BY74" s="859"/>
      <c r="BZ74" s="859"/>
      <c r="CA74" s="859"/>
      <c r="CB74" s="859"/>
      <c r="CC74" s="859"/>
      <c r="CD74" s="859"/>
      <c r="CE74" s="859"/>
      <c r="CF74" s="859"/>
      <c r="CG74" s="864"/>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30"/>
    </row>
    <row r="75" spans="1:131" ht="26.25" hidden="1" customHeight="1" x14ac:dyDescent="0.15">
      <c r="A75" s="238">
        <v>8</v>
      </c>
      <c r="B75" s="872"/>
      <c r="C75" s="873"/>
      <c r="D75" s="873"/>
      <c r="E75" s="873"/>
      <c r="F75" s="873"/>
      <c r="G75" s="873"/>
      <c r="H75" s="873"/>
      <c r="I75" s="873"/>
      <c r="J75" s="873"/>
      <c r="K75" s="873"/>
      <c r="L75" s="873"/>
      <c r="M75" s="873"/>
      <c r="N75" s="873"/>
      <c r="O75" s="873"/>
      <c r="P75" s="874"/>
      <c r="Q75" s="876"/>
      <c r="R75" s="877"/>
      <c r="S75" s="877"/>
      <c r="T75" s="877"/>
      <c r="U75" s="832"/>
      <c r="V75" s="878"/>
      <c r="W75" s="877"/>
      <c r="X75" s="877"/>
      <c r="Y75" s="877"/>
      <c r="Z75" s="832"/>
      <c r="AA75" s="878"/>
      <c r="AB75" s="877"/>
      <c r="AC75" s="877"/>
      <c r="AD75" s="877"/>
      <c r="AE75" s="832"/>
      <c r="AF75" s="878"/>
      <c r="AG75" s="877"/>
      <c r="AH75" s="877"/>
      <c r="AI75" s="877"/>
      <c r="AJ75" s="832"/>
      <c r="AK75" s="878"/>
      <c r="AL75" s="877"/>
      <c r="AM75" s="877"/>
      <c r="AN75" s="877"/>
      <c r="AO75" s="832"/>
      <c r="AP75" s="878"/>
      <c r="AQ75" s="877"/>
      <c r="AR75" s="877"/>
      <c r="AS75" s="877"/>
      <c r="AT75" s="832"/>
      <c r="AU75" s="878"/>
      <c r="AV75" s="877"/>
      <c r="AW75" s="877"/>
      <c r="AX75" s="877"/>
      <c r="AY75" s="832"/>
      <c r="AZ75" s="830"/>
      <c r="BA75" s="830"/>
      <c r="BB75" s="830"/>
      <c r="BC75" s="830"/>
      <c r="BD75" s="831"/>
      <c r="BE75" s="241"/>
      <c r="BF75" s="241"/>
      <c r="BG75" s="241"/>
      <c r="BH75" s="241"/>
      <c r="BI75" s="241"/>
      <c r="BJ75" s="241"/>
      <c r="BK75" s="241"/>
      <c r="BL75" s="241"/>
      <c r="BM75" s="241"/>
      <c r="BN75" s="241"/>
      <c r="BO75" s="241"/>
      <c r="BP75" s="241"/>
      <c r="BQ75" s="238">
        <v>69</v>
      </c>
      <c r="BR75" s="243"/>
      <c r="BS75" s="858"/>
      <c r="BT75" s="859"/>
      <c r="BU75" s="859"/>
      <c r="BV75" s="859"/>
      <c r="BW75" s="859"/>
      <c r="BX75" s="859"/>
      <c r="BY75" s="859"/>
      <c r="BZ75" s="859"/>
      <c r="CA75" s="859"/>
      <c r="CB75" s="859"/>
      <c r="CC75" s="859"/>
      <c r="CD75" s="859"/>
      <c r="CE75" s="859"/>
      <c r="CF75" s="859"/>
      <c r="CG75" s="864"/>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30"/>
    </row>
    <row r="76" spans="1:131" ht="26.25" hidden="1" customHeight="1" x14ac:dyDescent="0.15">
      <c r="A76" s="238">
        <v>9</v>
      </c>
      <c r="B76" s="872"/>
      <c r="C76" s="873"/>
      <c r="D76" s="873"/>
      <c r="E76" s="873"/>
      <c r="F76" s="873"/>
      <c r="G76" s="873"/>
      <c r="H76" s="873"/>
      <c r="I76" s="873"/>
      <c r="J76" s="873"/>
      <c r="K76" s="873"/>
      <c r="L76" s="873"/>
      <c r="M76" s="873"/>
      <c r="N76" s="873"/>
      <c r="O76" s="873"/>
      <c r="P76" s="874"/>
      <c r="Q76" s="876"/>
      <c r="R76" s="877"/>
      <c r="S76" s="877"/>
      <c r="T76" s="877"/>
      <c r="U76" s="832"/>
      <c r="V76" s="878"/>
      <c r="W76" s="877"/>
      <c r="X76" s="877"/>
      <c r="Y76" s="877"/>
      <c r="Z76" s="832"/>
      <c r="AA76" s="878"/>
      <c r="AB76" s="877"/>
      <c r="AC76" s="877"/>
      <c r="AD76" s="877"/>
      <c r="AE76" s="832"/>
      <c r="AF76" s="878"/>
      <c r="AG76" s="877"/>
      <c r="AH76" s="877"/>
      <c r="AI76" s="877"/>
      <c r="AJ76" s="832"/>
      <c r="AK76" s="878"/>
      <c r="AL76" s="877"/>
      <c r="AM76" s="877"/>
      <c r="AN76" s="877"/>
      <c r="AO76" s="832"/>
      <c r="AP76" s="878"/>
      <c r="AQ76" s="877"/>
      <c r="AR76" s="877"/>
      <c r="AS76" s="877"/>
      <c r="AT76" s="832"/>
      <c r="AU76" s="878"/>
      <c r="AV76" s="877"/>
      <c r="AW76" s="877"/>
      <c r="AX76" s="877"/>
      <c r="AY76" s="832"/>
      <c r="AZ76" s="830"/>
      <c r="BA76" s="830"/>
      <c r="BB76" s="830"/>
      <c r="BC76" s="830"/>
      <c r="BD76" s="831"/>
      <c r="BE76" s="241"/>
      <c r="BF76" s="241"/>
      <c r="BG76" s="241"/>
      <c r="BH76" s="241"/>
      <c r="BI76" s="241"/>
      <c r="BJ76" s="241"/>
      <c r="BK76" s="241"/>
      <c r="BL76" s="241"/>
      <c r="BM76" s="241"/>
      <c r="BN76" s="241"/>
      <c r="BO76" s="241"/>
      <c r="BP76" s="241"/>
      <c r="BQ76" s="238">
        <v>70</v>
      </c>
      <c r="BR76" s="243"/>
      <c r="BS76" s="858"/>
      <c r="BT76" s="859"/>
      <c r="BU76" s="859"/>
      <c r="BV76" s="859"/>
      <c r="BW76" s="859"/>
      <c r="BX76" s="859"/>
      <c r="BY76" s="859"/>
      <c r="BZ76" s="859"/>
      <c r="CA76" s="859"/>
      <c r="CB76" s="859"/>
      <c r="CC76" s="859"/>
      <c r="CD76" s="859"/>
      <c r="CE76" s="859"/>
      <c r="CF76" s="859"/>
      <c r="CG76" s="864"/>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30"/>
    </row>
    <row r="77" spans="1:131" ht="26.25" hidden="1" customHeight="1" x14ac:dyDescent="0.15">
      <c r="A77" s="238">
        <v>10</v>
      </c>
      <c r="B77" s="872"/>
      <c r="C77" s="873"/>
      <c r="D77" s="873"/>
      <c r="E77" s="873"/>
      <c r="F77" s="873"/>
      <c r="G77" s="873"/>
      <c r="H77" s="873"/>
      <c r="I77" s="873"/>
      <c r="J77" s="873"/>
      <c r="K77" s="873"/>
      <c r="L77" s="873"/>
      <c r="M77" s="873"/>
      <c r="N77" s="873"/>
      <c r="O77" s="873"/>
      <c r="P77" s="874"/>
      <c r="Q77" s="876"/>
      <c r="R77" s="877"/>
      <c r="S77" s="877"/>
      <c r="T77" s="877"/>
      <c r="U77" s="832"/>
      <c r="V77" s="878"/>
      <c r="W77" s="877"/>
      <c r="X77" s="877"/>
      <c r="Y77" s="877"/>
      <c r="Z77" s="832"/>
      <c r="AA77" s="878"/>
      <c r="AB77" s="877"/>
      <c r="AC77" s="877"/>
      <c r="AD77" s="877"/>
      <c r="AE77" s="832"/>
      <c r="AF77" s="878"/>
      <c r="AG77" s="877"/>
      <c r="AH77" s="877"/>
      <c r="AI77" s="877"/>
      <c r="AJ77" s="832"/>
      <c r="AK77" s="878"/>
      <c r="AL77" s="877"/>
      <c r="AM77" s="877"/>
      <c r="AN77" s="877"/>
      <c r="AO77" s="832"/>
      <c r="AP77" s="878"/>
      <c r="AQ77" s="877"/>
      <c r="AR77" s="877"/>
      <c r="AS77" s="877"/>
      <c r="AT77" s="832"/>
      <c r="AU77" s="878"/>
      <c r="AV77" s="877"/>
      <c r="AW77" s="877"/>
      <c r="AX77" s="877"/>
      <c r="AY77" s="832"/>
      <c r="AZ77" s="830"/>
      <c r="BA77" s="830"/>
      <c r="BB77" s="830"/>
      <c r="BC77" s="830"/>
      <c r="BD77" s="831"/>
      <c r="BE77" s="241"/>
      <c r="BF77" s="241"/>
      <c r="BG77" s="241"/>
      <c r="BH77" s="241"/>
      <c r="BI77" s="241"/>
      <c r="BJ77" s="241"/>
      <c r="BK77" s="241"/>
      <c r="BL77" s="241"/>
      <c r="BM77" s="241"/>
      <c r="BN77" s="241"/>
      <c r="BO77" s="241"/>
      <c r="BP77" s="241"/>
      <c r="BQ77" s="238">
        <v>71</v>
      </c>
      <c r="BR77" s="243"/>
      <c r="BS77" s="858"/>
      <c r="BT77" s="859"/>
      <c r="BU77" s="859"/>
      <c r="BV77" s="859"/>
      <c r="BW77" s="859"/>
      <c r="BX77" s="859"/>
      <c r="BY77" s="859"/>
      <c r="BZ77" s="859"/>
      <c r="CA77" s="859"/>
      <c r="CB77" s="859"/>
      <c r="CC77" s="859"/>
      <c r="CD77" s="859"/>
      <c r="CE77" s="859"/>
      <c r="CF77" s="859"/>
      <c r="CG77" s="864"/>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30"/>
    </row>
    <row r="78" spans="1:131" ht="26.25" hidden="1" customHeight="1" x14ac:dyDescent="0.15">
      <c r="A78" s="238">
        <v>11</v>
      </c>
      <c r="B78" s="872"/>
      <c r="C78" s="873"/>
      <c r="D78" s="873"/>
      <c r="E78" s="873"/>
      <c r="F78" s="873"/>
      <c r="G78" s="873"/>
      <c r="H78" s="873"/>
      <c r="I78" s="873"/>
      <c r="J78" s="873"/>
      <c r="K78" s="873"/>
      <c r="L78" s="873"/>
      <c r="M78" s="873"/>
      <c r="N78" s="873"/>
      <c r="O78" s="873"/>
      <c r="P78" s="874"/>
      <c r="Q78" s="875"/>
      <c r="R78" s="829"/>
      <c r="S78" s="829"/>
      <c r="T78" s="829"/>
      <c r="U78" s="829"/>
      <c r="V78" s="829"/>
      <c r="W78" s="829"/>
      <c r="X78" s="829"/>
      <c r="Y78" s="829"/>
      <c r="Z78" s="829"/>
      <c r="AA78" s="829"/>
      <c r="AB78" s="829"/>
      <c r="AC78" s="829"/>
      <c r="AD78" s="829"/>
      <c r="AE78" s="829"/>
      <c r="AF78" s="829"/>
      <c r="AG78" s="829"/>
      <c r="AH78" s="829"/>
      <c r="AI78" s="829"/>
      <c r="AJ78" s="829"/>
      <c r="AK78" s="829"/>
      <c r="AL78" s="829"/>
      <c r="AM78" s="829"/>
      <c r="AN78" s="829"/>
      <c r="AO78" s="829"/>
      <c r="AP78" s="829"/>
      <c r="AQ78" s="829"/>
      <c r="AR78" s="829"/>
      <c r="AS78" s="829"/>
      <c r="AT78" s="829"/>
      <c r="AU78" s="829"/>
      <c r="AV78" s="829"/>
      <c r="AW78" s="829"/>
      <c r="AX78" s="829"/>
      <c r="AY78" s="829"/>
      <c r="AZ78" s="830"/>
      <c r="BA78" s="830"/>
      <c r="BB78" s="830"/>
      <c r="BC78" s="830"/>
      <c r="BD78" s="831"/>
      <c r="BE78" s="241"/>
      <c r="BF78" s="241"/>
      <c r="BG78" s="241"/>
      <c r="BH78" s="241"/>
      <c r="BI78" s="241"/>
      <c r="BJ78" s="230"/>
      <c r="BK78" s="230"/>
      <c r="BL78" s="230"/>
      <c r="BM78" s="230"/>
      <c r="BN78" s="230"/>
      <c r="BO78" s="241"/>
      <c r="BP78" s="241"/>
      <c r="BQ78" s="238">
        <v>72</v>
      </c>
      <c r="BR78" s="243"/>
      <c r="BS78" s="858"/>
      <c r="BT78" s="859"/>
      <c r="BU78" s="859"/>
      <c r="BV78" s="859"/>
      <c r="BW78" s="859"/>
      <c r="BX78" s="859"/>
      <c r="BY78" s="859"/>
      <c r="BZ78" s="859"/>
      <c r="CA78" s="859"/>
      <c r="CB78" s="859"/>
      <c r="CC78" s="859"/>
      <c r="CD78" s="859"/>
      <c r="CE78" s="859"/>
      <c r="CF78" s="859"/>
      <c r="CG78" s="864"/>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30"/>
    </row>
    <row r="79" spans="1:131" ht="26.25" hidden="1" customHeight="1" x14ac:dyDescent="0.15">
      <c r="A79" s="238">
        <v>12</v>
      </c>
      <c r="B79" s="872"/>
      <c r="C79" s="873"/>
      <c r="D79" s="873"/>
      <c r="E79" s="873"/>
      <c r="F79" s="873"/>
      <c r="G79" s="873"/>
      <c r="H79" s="873"/>
      <c r="I79" s="873"/>
      <c r="J79" s="873"/>
      <c r="K79" s="873"/>
      <c r="L79" s="873"/>
      <c r="M79" s="873"/>
      <c r="N79" s="873"/>
      <c r="O79" s="873"/>
      <c r="P79" s="874"/>
      <c r="Q79" s="875"/>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829"/>
      <c r="AP79" s="829"/>
      <c r="AQ79" s="829"/>
      <c r="AR79" s="829"/>
      <c r="AS79" s="829"/>
      <c r="AT79" s="829"/>
      <c r="AU79" s="829"/>
      <c r="AV79" s="829"/>
      <c r="AW79" s="829"/>
      <c r="AX79" s="829"/>
      <c r="AY79" s="829"/>
      <c r="AZ79" s="830"/>
      <c r="BA79" s="830"/>
      <c r="BB79" s="830"/>
      <c r="BC79" s="830"/>
      <c r="BD79" s="831"/>
      <c r="BE79" s="241"/>
      <c r="BF79" s="241"/>
      <c r="BG79" s="241"/>
      <c r="BH79" s="241"/>
      <c r="BI79" s="241"/>
      <c r="BJ79" s="230"/>
      <c r="BK79" s="230"/>
      <c r="BL79" s="230"/>
      <c r="BM79" s="230"/>
      <c r="BN79" s="230"/>
      <c r="BO79" s="241"/>
      <c r="BP79" s="241"/>
      <c r="BQ79" s="238">
        <v>73</v>
      </c>
      <c r="BR79" s="243"/>
      <c r="BS79" s="858"/>
      <c r="BT79" s="859"/>
      <c r="BU79" s="859"/>
      <c r="BV79" s="859"/>
      <c r="BW79" s="859"/>
      <c r="BX79" s="859"/>
      <c r="BY79" s="859"/>
      <c r="BZ79" s="859"/>
      <c r="CA79" s="859"/>
      <c r="CB79" s="859"/>
      <c r="CC79" s="859"/>
      <c r="CD79" s="859"/>
      <c r="CE79" s="859"/>
      <c r="CF79" s="859"/>
      <c r="CG79" s="864"/>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30"/>
    </row>
    <row r="80" spans="1:131" ht="26.25" hidden="1" customHeight="1" x14ac:dyDescent="0.15">
      <c r="A80" s="238">
        <v>13</v>
      </c>
      <c r="B80" s="872"/>
      <c r="C80" s="873"/>
      <c r="D80" s="873"/>
      <c r="E80" s="873"/>
      <c r="F80" s="873"/>
      <c r="G80" s="873"/>
      <c r="H80" s="873"/>
      <c r="I80" s="873"/>
      <c r="J80" s="873"/>
      <c r="K80" s="873"/>
      <c r="L80" s="873"/>
      <c r="M80" s="873"/>
      <c r="N80" s="873"/>
      <c r="O80" s="873"/>
      <c r="P80" s="874"/>
      <c r="Q80" s="875"/>
      <c r="R80" s="829"/>
      <c r="S80" s="829"/>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29"/>
      <c r="AY80" s="829"/>
      <c r="AZ80" s="830"/>
      <c r="BA80" s="830"/>
      <c r="BB80" s="830"/>
      <c r="BC80" s="830"/>
      <c r="BD80" s="831"/>
      <c r="BE80" s="241"/>
      <c r="BF80" s="241"/>
      <c r="BG80" s="241"/>
      <c r="BH80" s="241"/>
      <c r="BI80" s="241"/>
      <c r="BJ80" s="241"/>
      <c r="BK80" s="241"/>
      <c r="BL80" s="241"/>
      <c r="BM80" s="241"/>
      <c r="BN80" s="241"/>
      <c r="BO80" s="241"/>
      <c r="BP80" s="241"/>
      <c r="BQ80" s="238">
        <v>74</v>
      </c>
      <c r="BR80" s="243"/>
      <c r="BS80" s="858"/>
      <c r="BT80" s="859"/>
      <c r="BU80" s="859"/>
      <c r="BV80" s="859"/>
      <c r="BW80" s="859"/>
      <c r="BX80" s="859"/>
      <c r="BY80" s="859"/>
      <c r="BZ80" s="859"/>
      <c r="CA80" s="859"/>
      <c r="CB80" s="859"/>
      <c r="CC80" s="859"/>
      <c r="CD80" s="859"/>
      <c r="CE80" s="859"/>
      <c r="CF80" s="859"/>
      <c r="CG80" s="864"/>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30"/>
    </row>
    <row r="81" spans="1:131" ht="26.25" hidden="1" customHeight="1" x14ac:dyDescent="0.15">
      <c r="A81" s="238">
        <v>14</v>
      </c>
      <c r="B81" s="872"/>
      <c r="C81" s="873"/>
      <c r="D81" s="873"/>
      <c r="E81" s="873"/>
      <c r="F81" s="873"/>
      <c r="G81" s="873"/>
      <c r="H81" s="873"/>
      <c r="I81" s="873"/>
      <c r="J81" s="873"/>
      <c r="K81" s="873"/>
      <c r="L81" s="873"/>
      <c r="M81" s="873"/>
      <c r="N81" s="873"/>
      <c r="O81" s="873"/>
      <c r="P81" s="874"/>
      <c r="Q81" s="875"/>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829"/>
      <c r="AP81" s="829"/>
      <c r="AQ81" s="829"/>
      <c r="AR81" s="829"/>
      <c r="AS81" s="829"/>
      <c r="AT81" s="829"/>
      <c r="AU81" s="829"/>
      <c r="AV81" s="829"/>
      <c r="AW81" s="829"/>
      <c r="AX81" s="829"/>
      <c r="AY81" s="829"/>
      <c r="AZ81" s="830"/>
      <c r="BA81" s="830"/>
      <c r="BB81" s="830"/>
      <c r="BC81" s="830"/>
      <c r="BD81" s="831"/>
      <c r="BE81" s="241"/>
      <c r="BF81" s="241"/>
      <c r="BG81" s="241"/>
      <c r="BH81" s="241"/>
      <c r="BI81" s="241"/>
      <c r="BJ81" s="241"/>
      <c r="BK81" s="241"/>
      <c r="BL81" s="241"/>
      <c r="BM81" s="241"/>
      <c r="BN81" s="241"/>
      <c r="BO81" s="241"/>
      <c r="BP81" s="241"/>
      <c r="BQ81" s="238">
        <v>75</v>
      </c>
      <c r="BR81" s="243"/>
      <c r="BS81" s="858"/>
      <c r="BT81" s="859"/>
      <c r="BU81" s="859"/>
      <c r="BV81" s="859"/>
      <c r="BW81" s="859"/>
      <c r="BX81" s="859"/>
      <c r="BY81" s="859"/>
      <c r="BZ81" s="859"/>
      <c r="CA81" s="859"/>
      <c r="CB81" s="859"/>
      <c r="CC81" s="859"/>
      <c r="CD81" s="859"/>
      <c r="CE81" s="859"/>
      <c r="CF81" s="859"/>
      <c r="CG81" s="864"/>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30"/>
    </row>
    <row r="82" spans="1:131" ht="26.25" hidden="1" customHeight="1" x14ac:dyDescent="0.15">
      <c r="A82" s="238">
        <v>15</v>
      </c>
      <c r="B82" s="872"/>
      <c r="C82" s="873"/>
      <c r="D82" s="873"/>
      <c r="E82" s="873"/>
      <c r="F82" s="873"/>
      <c r="G82" s="873"/>
      <c r="H82" s="873"/>
      <c r="I82" s="873"/>
      <c r="J82" s="873"/>
      <c r="K82" s="873"/>
      <c r="L82" s="873"/>
      <c r="M82" s="873"/>
      <c r="N82" s="873"/>
      <c r="O82" s="873"/>
      <c r="P82" s="874"/>
      <c r="Q82" s="875"/>
      <c r="R82" s="829"/>
      <c r="S82" s="829"/>
      <c r="T82" s="829"/>
      <c r="U82" s="829"/>
      <c r="V82" s="829"/>
      <c r="W82" s="829"/>
      <c r="X82" s="829"/>
      <c r="Y82" s="829"/>
      <c r="Z82" s="829"/>
      <c r="AA82" s="829"/>
      <c r="AB82" s="829"/>
      <c r="AC82" s="829"/>
      <c r="AD82" s="829"/>
      <c r="AE82" s="829"/>
      <c r="AF82" s="829"/>
      <c r="AG82" s="829"/>
      <c r="AH82" s="829"/>
      <c r="AI82" s="829"/>
      <c r="AJ82" s="829"/>
      <c r="AK82" s="829"/>
      <c r="AL82" s="829"/>
      <c r="AM82" s="829"/>
      <c r="AN82" s="829"/>
      <c r="AO82" s="829"/>
      <c r="AP82" s="829"/>
      <c r="AQ82" s="829"/>
      <c r="AR82" s="829"/>
      <c r="AS82" s="829"/>
      <c r="AT82" s="829"/>
      <c r="AU82" s="829"/>
      <c r="AV82" s="829"/>
      <c r="AW82" s="829"/>
      <c r="AX82" s="829"/>
      <c r="AY82" s="829"/>
      <c r="AZ82" s="830"/>
      <c r="BA82" s="830"/>
      <c r="BB82" s="830"/>
      <c r="BC82" s="830"/>
      <c r="BD82" s="831"/>
      <c r="BE82" s="241"/>
      <c r="BF82" s="241"/>
      <c r="BG82" s="241"/>
      <c r="BH82" s="241"/>
      <c r="BI82" s="241"/>
      <c r="BJ82" s="241"/>
      <c r="BK82" s="241"/>
      <c r="BL82" s="241"/>
      <c r="BM82" s="241"/>
      <c r="BN82" s="241"/>
      <c r="BO82" s="241"/>
      <c r="BP82" s="241"/>
      <c r="BQ82" s="238">
        <v>76</v>
      </c>
      <c r="BR82" s="243"/>
      <c r="BS82" s="858"/>
      <c r="BT82" s="859"/>
      <c r="BU82" s="859"/>
      <c r="BV82" s="859"/>
      <c r="BW82" s="859"/>
      <c r="BX82" s="859"/>
      <c r="BY82" s="859"/>
      <c r="BZ82" s="859"/>
      <c r="CA82" s="859"/>
      <c r="CB82" s="859"/>
      <c r="CC82" s="859"/>
      <c r="CD82" s="859"/>
      <c r="CE82" s="859"/>
      <c r="CF82" s="859"/>
      <c r="CG82" s="864"/>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30"/>
    </row>
    <row r="83" spans="1:131" ht="26.25" hidden="1" customHeight="1" x14ac:dyDescent="0.15">
      <c r="A83" s="238">
        <v>16</v>
      </c>
      <c r="B83" s="872"/>
      <c r="C83" s="873"/>
      <c r="D83" s="873"/>
      <c r="E83" s="873"/>
      <c r="F83" s="873"/>
      <c r="G83" s="873"/>
      <c r="H83" s="873"/>
      <c r="I83" s="873"/>
      <c r="J83" s="873"/>
      <c r="K83" s="873"/>
      <c r="L83" s="873"/>
      <c r="M83" s="873"/>
      <c r="N83" s="873"/>
      <c r="O83" s="873"/>
      <c r="P83" s="874"/>
      <c r="Q83" s="875"/>
      <c r="R83" s="829"/>
      <c r="S83" s="829"/>
      <c r="T83" s="829"/>
      <c r="U83" s="829"/>
      <c r="V83" s="829"/>
      <c r="W83" s="829"/>
      <c r="X83" s="829"/>
      <c r="Y83" s="829"/>
      <c r="Z83" s="829"/>
      <c r="AA83" s="829"/>
      <c r="AB83" s="829"/>
      <c r="AC83" s="829"/>
      <c r="AD83" s="829"/>
      <c r="AE83" s="829"/>
      <c r="AF83" s="829"/>
      <c r="AG83" s="829"/>
      <c r="AH83" s="829"/>
      <c r="AI83" s="829"/>
      <c r="AJ83" s="829"/>
      <c r="AK83" s="829"/>
      <c r="AL83" s="829"/>
      <c r="AM83" s="829"/>
      <c r="AN83" s="829"/>
      <c r="AO83" s="829"/>
      <c r="AP83" s="829"/>
      <c r="AQ83" s="829"/>
      <c r="AR83" s="829"/>
      <c r="AS83" s="829"/>
      <c r="AT83" s="829"/>
      <c r="AU83" s="829"/>
      <c r="AV83" s="829"/>
      <c r="AW83" s="829"/>
      <c r="AX83" s="829"/>
      <c r="AY83" s="829"/>
      <c r="AZ83" s="830"/>
      <c r="BA83" s="830"/>
      <c r="BB83" s="830"/>
      <c r="BC83" s="830"/>
      <c r="BD83" s="831"/>
      <c r="BE83" s="241"/>
      <c r="BF83" s="241"/>
      <c r="BG83" s="241"/>
      <c r="BH83" s="241"/>
      <c r="BI83" s="241"/>
      <c r="BJ83" s="241"/>
      <c r="BK83" s="241"/>
      <c r="BL83" s="241"/>
      <c r="BM83" s="241"/>
      <c r="BN83" s="241"/>
      <c r="BO83" s="241"/>
      <c r="BP83" s="241"/>
      <c r="BQ83" s="238">
        <v>77</v>
      </c>
      <c r="BR83" s="243"/>
      <c r="BS83" s="858"/>
      <c r="BT83" s="859"/>
      <c r="BU83" s="859"/>
      <c r="BV83" s="859"/>
      <c r="BW83" s="859"/>
      <c r="BX83" s="859"/>
      <c r="BY83" s="859"/>
      <c r="BZ83" s="859"/>
      <c r="CA83" s="859"/>
      <c r="CB83" s="859"/>
      <c r="CC83" s="859"/>
      <c r="CD83" s="859"/>
      <c r="CE83" s="859"/>
      <c r="CF83" s="859"/>
      <c r="CG83" s="864"/>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30"/>
    </row>
    <row r="84" spans="1:131" ht="26.25" hidden="1" customHeight="1" x14ac:dyDescent="0.15">
      <c r="A84" s="238">
        <v>17</v>
      </c>
      <c r="B84" s="872"/>
      <c r="C84" s="873"/>
      <c r="D84" s="873"/>
      <c r="E84" s="873"/>
      <c r="F84" s="873"/>
      <c r="G84" s="873"/>
      <c r="H84" s="873"/>
      <c r="I84" s="873"/>
      <c r="J84" s="873"/>
      <c r="K84" s="873"/>
      <c r="L84" s="873"/>
      <c r="M84" s="873"/>
      <c r="N84" s="873"/>
      <c r="O84" s="873"/>
      <c r="P84" s="874"/>
      <c r="Q84" s="875"/>
      <c r="R84" s="829"/>
      <c r="S84" s="829"/>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9"/>
      <c r="AS84" s="829"/>
      <c r="AT84" s="829"/>
      <c r="AU84" s="829"/>
      <c r="AV84" s="829"/>
      <c r="AW84" s="829"/>
      <c r="AX84" s="829"/>
      <c r="AY84" s="829"/>
      <c r="AZ84" s="830"/>
      <c r="BA84" s="830"/>
      <c r="BB84" s="830"/>
      <c r="BC84" s="830"/>
      <c r="BD84" s="831"/>
      <c r="BE84" s="241"/>
      <c r="BF84" s="241"/>
      <c r="BG84" s="241"/>
      <c r="BH84" s="241"/>
      <c r="BI84" s="241"/>
      <c r="BJ84" s="241"/>
      <c r="BK84" s="241"/>
      <c r="BL84" s="241"/>
      <c r="BM84" s="241"/>
      <c r="BN84" s="241"/>
      <c r="BO84" s="241"/>
      <c r="BP84" s="241"/>
      <c r="BQ84" s="238">
        <v>78</v>
      </c>
      <c r="BR84" s="243"/>
      <c r="BS84" s="858"/>
      <c r="BT84" s="859"/>
      <c r="BU84" s="859"/>
      <c r="BV84" s="859"/>
      <c r="BW84" s="859"/>
      <c r="BX84" s="859"/>
      <c r="BY84" s="859"/>
      <c r="BZ84" s="859"/>
      <c r="CA84" s="859"/>
      <c r="CB84" s="859"/>
      <c r="CC84" s="859"/>
      <c r="CD84" s="859"/>
      <c r="CE84" s="859"/>
      <c r="CF84" s="859"/>
      <c r="CG84" s="864"/>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30"/>
    </row>
    <row r="85" spans="1:131" ht="26.25" hidden="1" customHeight="1" x14ac:dyDescent="0.15">
      <c r="A85" s="238">
        <v>18</v>
      </c>
      <c r="B85" s="872"/>
      <c r="C85" s="873"/>
      <c r="D85" s="873"/>
      <c r="E85" s="873"/>
      <c r="F85" s="873"/>
      <c r="G85" s="873"/>
      <c r="H85" s="873"/>
      <c r="I85" s="873"/>
      <c r="J85" s="873"/>
      <c r="K85" s="873"/>
      <c r="L85" s="873"/>
      <c r="M85" s="873"/>
      <c r="N85" s="873"/>
      <c r="O85" s="873"/>
      <c r="P85" s="874"/>
      <c r="Q85" s="875"/>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30"/>
      <c r="BA85" s="830"/>
      <c r="BB85" s="830"/>
      <c r="BC85" s="830"/>
      <c r="BD85" s="831"/>
      <c r="BE85" s="241"/>
      <c r="BF85" s="241"/>
      <c r="BG85" s="241"/>
      <c r="BH85" s="241"/>
      <c r="BI85" s="241"/>
      <c r="BJ85" s="241"/>
      <c r="BK85" s="241"/>
      <c r="BL85" s="241"/>
      <c r="BM85" s="241"/>
      <c r="BN85" s="241"/>
      <c r="BO85" s="241"/>
      <c r="BP85" s="241"/>
      <c r="BQ85" s="238">
        <v>79</v>
      </c>
      <c r="BR85" s="243"/>
      <c r="BS85" s="858"/>
      <c r="BT85" s="859"/>
      <c r="BU85" s="859"/>
      <c r="BV85" s="859"/>
      <c r="BW85" s="859"/>
      <c r="BX85" s="859"/>
      <c r="BY85" s="859"/>
      <c r="BZ85" s="859"/>
      <c r="CA85" s="859"/>
      <c r="CB85" s="859"/>
      <c r="CC85" s="859"/>
      <c r="CD85" s="859"/>
      <c r="CE85" s="859"/>
      <c r="CF85" s="859"/>
      <c r="CG85" s="864"/>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30"/>
    </row>
    <row r="86" spans="1:131" ht="26.25" hidden="1" customHeight="1" x14ac:dyDescent="0.15">
      <c r="A86" s="238">
        <v>19</v>
      </c>
      <c r="B86" s="872"/>
      <c r="C86" s="873"/>
      <c r="D86" s="873"/>
      <c r="E86" s="873"/>
      <c r="F86" s="873"/>
      <c r="G86" s="873"/>
      <c r="H86" s="873"/>
      <c r="I86" s="873"/>
      <c r="J86" s="873"/>
      <c r="K86" s="873"/>
      <c r="L86" s="873"/>
      <c r="M86" s="873"/>
      <c r="N86" s="873"/>
      <c r="O86" s="873"/>
      <c r="P86" s="874"/>
      <c r="Q86" s="875"/>
      <c r="R86" s="829"/>
      <c r="S86" s="829"/>
      <c r="T86" s="829"/>
      <c r="U86" s="829"/>
      <c r="V86" s="829"/>
      <c r="W86" s="829"/>
      <c r="X86" s="829"/>
      <c r="Y86" s="829"/>
      <c r="Z86" s="829"/>
      <c r="AA86" s="829"/>
      <c r="AB86" s="829"/>
      <c r="AC86" s="829"/>
      <c r="AD86" s="829"/>
      <c r="AE86" s="829"/>
      <c r="AF86" s="829"/>
      <c r="AG86" s="829"/>
      <c r="AH86" s="829"/>
      <c r="AI86" s="829"/>
      <c r="AJ86" s="829"/>
      <c r="AK86" s="829"/>
      <c r="AL86" s="829"/>
      <c r="AM86" s="829"/>
      <c r="AN86" s="829"/>
      <c r="AO86" s="829"/>
      <c r="AP86" s="829"/>
      <c r="AQ86" s="829"/>
      <c r="AR86" s="829"/>
      <c r="AS86" s="829"/>
      <c r="AT86" s="829"/>
      <c r="AU86" s="829"/>
      <c r="AV86" s="829"/>
      <c r="AW86" s="829"/>
      <c r="AX86" s="829"/>
      <c r="AY86" s="829"/>
      <c r="AZ86" s="830"/>
      <c r="BA86" s="830"/>
      <c r="BB86" s="830"/>
      <c r="BC86" s="830"/>
      <c r="BD86" s="831"/>
      <c r="BE86" s="241"/>
      <c r="BF86" s="241"/>
      <c r="BG86" s="241"/>
      <c r="BH86" s="241"/>
      <c r="BI86" s="241"/>
      <c r="BJ86" s="241"/>
      <c r="BK86" s="241"/>
      <c r="BL86" s="241"/>
      <c r="BM86" s="241"/>
      <c r="BN86" s="241"/>
      <c r="BO86" s="241"/>
      <c r="BP86" s="241"/>
      <c r="BQ86" s="238">
        <v>80</v>
      </c>
      <c r="BR86" s="243"/>
      <c r="BS86" s="858"/>
      <c r="BT86" s="859"/>
      <c r="BU86" s="859"/>
      <c r="BV86" s="859"/>
      <c r="BW86" s="859"/>
      <c r="BX86" s="859"/>
      <c r="BY86" s="859"/>
      <c r="BZ86" s="859"/>
      <c r="CA86" s="859"/>
      <c r="CB86" s="859"/>
      <c r="CC86" s="859"/>
      <c r="CD86" s="859"/>
      <c r="CE86" s="859"/>
      <c r="CF86" s="859"/>
      <c r="CG86" s="864"/>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30"/>
    </row>
    <row r="87" spans="1:131" ht="26.25" hidden="1" customHeight="1" x14ac:dyDescent="0.15">
      <c r="A87" s="244">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41"/>
      <c r="BF87" s="241"/>
      <c r="BG87" s="241"/>
      <c r="BH87" s="241"/>
      <c r="BI87" s="241"/>
      <c r="BJ87" s="241"/>
      <c r="BK87" s="241"/>
      <c r="BL87" s="241"/>
      <c r="BM87" s="241"/>
      <c r="BN87" s="241"/>
      <c r="BO87" s="241"/>
      <c r="BP87" s="241"/>
      <c r="BQ87" s="238">
        <v>81</v>
      </c>
      <c r="BR87" s="243"/>
      <c r="BS87" s="858"/>
      <c r="BT87" s="859"/>
      <c r="BU87" s="859"/>
      <c r="BV87" s="859"/>
      <c r="BW87" s="859"/>
      <c r="BX87" s="859"/>
      <c r="BY87" s="859"/>
      <c r="BZ87" s="859"/>
      <c r="CA87" s="859"/>
      <c r="CB87" s="859"/>
      <c r="CC87" s="859"/>
      <c r="CD87" s="859"/>
      <c r="CE87" s="859"/>
      <c r="CF87" s="859"/>
      <c r="CG87" s="864"/>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30"/>
    </row>
    <row r="88" spans="1:131" ht="26.25" customHeight="1" thickBot="1" x14ac:dyDescent="0.2">
      <c r="A88" s="240" t="s">
        <v>395</v>
      </c>
      <c r="B88" s="789" t="s">
        <v>427</v>
      </c>
      <c r="C88" s="790"/>
      <c r="D88" s="790"/>
      <c r="E88" s="790"/>
      <c r="F88" s="790"/>
      <c r="G88" s="790"/>
      <c r="H88" s="790"/>
      <c r="I88" s="790"/>
      <c r="J88" s="790"/>
      <c r="K88" s="790"/>
      <c r="L88" s="790"/>
      <c r="M88" s="790"/>
      <c r="N88" s="790"/>
      <c r="O88" s="790"/>
      <c r="P88" s="791"/>
      <c r="Q88" s="839"/>
      <c r="R88" s="840"/>
      <c r="S88" s="840"/>
      <c r="T88" s="840"/>
      <c r="U88" s="840"/>
      <c r="V88" s="840"/>
      <c r="W88" s="840"/>
      <c r="X88" s="840"/>
      <c r="Y88" s="840"/>
      <c r="Z88" s="840"/>
      <c r="AA88" s="840"/>
      <c r="AB88" s="840"/>
      <c r="AC88" s="840"/>
      <c r="AD88" s="840"/>
      <c r="AE88" s="840"/>
      <c r="AF88" s="843">
        <v>2866</v>
      </c>
      <c r="AG88" s="843"/>
      <c r="AH88" s="843"/>
      <c r="AI88" s="843"/>
      <c r="AJ88" s="843"/>
      <c r="AK88" s="840"/>
      <c r="AL88" s="840"/>
      <c r="AM88" s="840"/>
      <c r="AN88" s="840"/>
      <c r="AO88" s="840"/>
      <c r="AP88" s="843">
        <v>16304</v>
      </c>
      <c r="AQ88" s="843"/>
      <c r="AR88" s="843"/>
      <c r="AS88" s="843"/>
      <c r="AT88" s="843"/>
      <c r="AU88" s="843">
        <v>14132</v>
      </c>
      <c r="AV88" s="843"/>
      <c r="AW88" s="843"/>
      <c r="AX88" s="843"/>
      <c r="AY88" s="843"/>
      <c r="AZ88" s="848"/>
      <c r="BA88" s="848"/>
      <c r="BB88" s="848"/>
      <c r="BC88" s="848"/>
      <c r="BD88" s="849"/>
      <c r="BE88" s="241"/>
      <c r="BF88" s="241"/>
      <c r="BG88" s="241"/>
      <c r="BH88" s="241"/>
      <c r="BI88" s="241"/>
      <c r="BJ88" s="241"/>
      <c r="BK88" s="241"/>
      <c r="BL88" s="241"/>
      <c r="BM88" s="241"/>
      <c r="BN88" s="241"/>
      <c r="BO88" s="241"/>
      <c r="BP88" s="241"/>
      <c r="BQ88" s="238">
        <v>82</v>
      </c>
      <c r="BR88" s="243"/>
      <c r="BS88" s="858"/>
      <c r="BT88" s="859"/>
      <c r="BU88" s="859"/>
      <c r="BV88" s="859"/>
      <c r="BW88" s="859"/>
      <c r="BX88" s="859"/>
      <c r="BY88" s="859"/>
      <c r="BZ88" s="859"/>
      <c r="CA88" s="859"/>
      <c r="CB88" s="859"/>
      <c r="CC88" s="859"/>
      <c r="CD88" s="859"/>
      <c r="CE88" s="859"/>
      <c r="CF88" s="859"/>
      <c r="CG88" s="864"/>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8"/>
      <c r="BT89" s="859"/>
      <c r="BU89" s="859"/>
      <c r="BV89" s="859"/>
      <c r="BW89" s="859"/>
      <c r="BX89" s="859"/>
      <c r="BY89" s="859"/>
      <c r="BZ89" s="859"/>
      <c r="CA89" s="859"/>
      <c r="CB89" s="859"/>
      <c r="CC89" s="859"/>
      <c r="CD89" s="859"/>
      <c r="CE89" s="859"/>
      <c r="CF89" s="859"/>
      <c r="CG89" s="864"/>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8"/>
      <c r="BT90" s="859"/>
      <c r="BU90" s="859"/>
      <c r="BV90" s="859"/>
      <c r="BW90" s="859"/>
      <c r="BX90" s="859"/>
      <c r="BY90" s="859"/>
      <c r="BZ90" s="859"/>
      <c r="CA90" s="859"/>
      <c r="CB90" s="859"/>
      <c r="CC90" s="859"/>
      <c r="CD90" s="859"/>
      <c r="CE90" s="859"/>
      <c r="CF90" s="859"/>
      <c r="CG90" s="864"/>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8"/>
      <c r="BT91" s="859"/>
      <c r="BU91" s="859"/>
      <c r="BV91" s="859"/>
      <c r="BW91" s="859"/>
      <c r="BX91" s="859"/>
      <c r="BY91" s="859"/>
      <c r="BZ91" s="859"/>
      <c r="CA91" s="859"/>
      <c r="CB91" s="859"/>
      <c r="CC91" s="859"/>
      <c r="CD91" s="859"/>
      <c r="CE91" s="859"/>
      <c r="CF91" s="859"/>
      <c r="CG91" s="864"/>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8"/>
      <c r="BT92" s="859"/>
      <c r="BU92" s="859"/>
      <c r="BV92" s="859"/>
      <c r="BW92" s="859"/>
      <c r="BX92" s="859"/>
      <c r="BY92" s="859"/>
      <c r="BZ92" s="859"/>
      <c r="CA92" s="859"/>
      <c r="CB92" s="859"/>
      <c r="CC92" s="859"/>
      <c r="CD92" s="859"/>
      <c r="CE92" s="859"/>
      <c r="CF92" s="859"/>
      <c r="CG92" s="864"/>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8"/>
      <c r="BT93" s="859"/>
      <c r="BU93" s="859"/>
      <c r="BV93" s="859"/>
      <c r="BW93" s="859"/>
      <c r="BX93" s="859"/>
      <c r="BY93" s="859"/>
      <c r="BZ93" s="859"/>
      <c r="CA93" s="859"/>
      <c r="CB93" s="859"/>
      <c r="CC93" s="859"/>
      <c r="CD93" s="859"/>
      <c r="CE93" s="859"/>
      <c r="CF93" s="859"/>
      <c r="CG93" s="864"/>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8"/>
      <c r="BT94" s="859"/>
      <c r="BU94" s="859"/>
      <c r="BV94" s="859"/>
      <c r="BW94" s="859"/>
      <c r="BX94" s="859"/>
      <c r="BY94" s="859"/>
      <c r="BZ94" s="859"/>
      <c r="CA94" s="859"/>
      <c r="CB94" s="859"/>
      <c r="CC94" s="859"/>
      <c r="CD94" s="859"/>
      <c r="CE94" s="859"/>
      <c r="CF94" s="859"/>
      <c r="CG94" s="864"/>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8"/>
      <c r="BT95" s="859"/>
      <c r="BU95" s="859"/>
      <c r="BV95" s="859"/>
      <c r="BW95" s="859"/>
      <c r="BX95" s="859"/>
      <c r="BY95" s="859"/>
      <c r="BZ95" s="859"/>
      <c r="CA95" s="859"/>
      <c r="CB95" s="859"/>
      <c r="CC95" s="859"/>
      <c r="CD95" s="859"/>
      <c r="CE95" s="859"/>
      <c r="CF95" s="859"/>
      <c r="CG95" s="864"/>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8"/>
      <c r="BT96" s="859"/>
      <c r="BU96" s="859"/>
      <c r="BV96" s="859"/>
      <c r="BW96" s="859"/>
      <c r="BX96" s="859"/>
      <c r="BY96" s="859"/>
      <c r="BZ96" s="859"/>
      <c r="CA96" s="859"/>
      <c r="CB96" s="859"/>
      <c r="CC96" s="859"/>
      <c r="CD96" s="859"/>
      <c r="CE96" s="859"/>
      <c r="CF96" s="859"/>
      <c r="CG96" s="864"/>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8"/>
      <c r="BT97" s="859"/>
      <c r="BU97" s="859"/>
      <c r="BV97" s="859"/>
      <c r="BW97" s="859"/>
      <c r="BX97" s="859"/>
      <c r="BY97" s="859"/>
      <c r="BZ97" s="859"/>
      <c r="CA97" s="859"/>
      <c r="CB97" s="859"/>
      <c r="CC97" s="859"/>
      <c r="CD97" s="859"/>
      <c r="CE97" s="859"/>
      <c r="CF97" s="859"/>
      <c r="CG97" s="864"/>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8"/>
      <c r="BT98" s="859"/>
      <c r="BU98" s="859"/>
      <c r="BV98" s="859"/>
      <c r="BW98" s="859"/>
      <c r="BX98" s="859"/>
      <c r="BY98" s="859"/>
      <c r="BZ98" s="859"/>
      <c r="CA98" s="859"/>
      <c r="CB98" s="859"/>
      <c r="CC98" s="859"/>
      <c r="CD98" s="859"/>
      <c r="CE98" s="859"/>
      <c r="CF98" s="859"/>
      <c r="CG98" s="864"/>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8"/>
      <c r="BT99" s="859"/>
      <c r="BU99" s="859"/>
      <c r="BV99" s="859"/>
      <c r="BW99" s="859"/>
      <c r="BX99" s="859"/>
      <c r="BY99" s="859"/>
      <c r="BZ99" s="859"/>
      <c r="CA99" s="859"/>
      <c r="CB99" s="859"/>
      <c r="CC99" s="859"/>
      <c r="CD99" s="859"/>
      <c r="CE99" s="859"/>
      <c r="CF99" s="859"/>
      <c r="CG99" s="864"/>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8"/>
      <c r="BT100" s="859"/>
      <c r="BU100" s="859"/>
      <c r="BV100" s="859"/>
      <c r="BW100" s="859"/>
      <c r="BX100" s="859"/>
      <c r="BY100" s="859"/>
      <c r="BZ100" s="859"/>
      <c r="CA100" s="859"/>
      <c r="CB100" s="859"/>
      <c r="CC100" s="859"/>
      <c r="CD100" s="859"/>
      <c r="CE100" s="859"/>
      <c r="CF100" s="859"/>
      <c r="CG100" s="864"/>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8"/>
      <c r="BT101" s="859"/>
      <c r="BU101" s="859"/>
      <c r="BV101" s="859"/>
      <c r="BW101" s="859"/>
      <c r="BX101" s="859"/>
      <c r="BY101" s="859"/>
      <c r="BZ101" s="859"/>
      <c r="CA101" s="859"/>
      <c r="CB101" s="859"/>
      <c r="CC101" s="859"/>
      <c r="CD101" s="859"/>
      <c r="CE101" s="859"/>
      <c r="CF101" s="859"/>
      <c r="CG101" s="864"/>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428</v>
      </c>
      <c r="BS102" s="790"/>
      <c r="BT102" s="790"/>
      <c r="BU102" s="790"/>
      <c r="BV102" s="790"/>
      <c r="BW102" s="790"/>
      <c r="BX102" s="790"/>
      <c r="BY102" s="790"/>
      <c r="BZ102" s="790"/>
      <c r="CA102" s="790"/>
      <c r="CB102" s="790"/>
      <c r="CC102" s="790"/>
      <c r="CD102" s="790"/>
      <c r="CE102" s="790"/>
      <c r="CF102" s="790"/>
      <c r="CG102" s="791"/>
      <c r="CH102" s="886"/>
      <c r="CI102" s="887"/>
      <c r="CJ102" s="887"/>
      <c r="CK102" s="887"/>
      <c r="CL102" s="888"/>
      <c r="CM102" s="886"/>
      <c r="CN102" s="887"/>
      <c r="CO102" s="887"/>
      <c r="CP102" s="887"/>
      <c r="CQ102" s="888"/>
      <c r="CR102" s="889"/>
      <c r="CS102" s="851"/>
      <c r="CT102" s="851"/>
      <c r="CU102" s="851"/>
      <c r="CV102" s="890"/>
      <c r="CW102" s="889"/>
      <c r="CX102" s="851"/>
      <c r="CY102" s="851"/>
      <c r="CZ102" s="851"/>
      <c r="DA102" s="890"/>
      <c r="DB102" s="889"/>
      <c r="DC102" s="851"/>
      <c r="DD102" s="851"/>
      <c r="DE102" s="851"/>
      <c r="DF102" s="890"/>
      <c r="DG102" s="889"/>
      <c r="DH102" s="851"/>
      <c r="DI102" s="851"/>
      <c r="DJ102" s="851"/>
      <c r="DK102" s="890"/>
      <c r="DL102" s="889"/>
      <c r="DM102" s="851"/>
      <c r="DN102" s="851"/>
      <c r="DO102" s="851"/>
      <c r="DP102" s="890"/>
      <c r="DQ102" s="889"/>
      <c r="DR102" s="851"/>
      <c r="DS102" s="851"/>
      <c r="DT102" s="851"/>
      <c r="DU102" s="890"/>
      <c r="DV102" s="789"/>
      <c r="DW102" s="790"/>
      <c r="DX102" s="790"/>
      <c r="DY102" s="790"/>
      <c r="DZ102" s="913"/>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4" t="s">
        <v>429</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5" t="s">
        <v>430</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6" t="s">
        <v>433</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434</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30" customFormat="1" ht="26.25" customHeight="1" x14ac:dyDescent="0.15">
      <c r="A109" s="911" t="s">
        <v>435</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436</v>
      </c>
      <c r="AB109" s="892"/>
      <c r="AC109" s="892"/>
      <c r="AD109" s="892"/>
      <c r="AE109" s="893"/>
      <c r="AF109" s="891" t="s">
        <v>437</v>
      </c>
      <c r="AG109" s="892"/>
      <c r="AH109" s="892"/>
      <c r="AI109" s="892"/>
      <c r="AJ109" s="893"/>
      <c r="AK109" s="891" t="s">
        <v>309</v>
      </c>
      <c r="AL109" s="892"/>
      <c r="AM109" s="892"/>
      <c r="AN109" s="892"/>
      <c r="AO109" s="893"/>
      <c r="AP109" s="891" t="s">
        <v>438</v>
      </c>
      <c r="AQ109" s="892"/>
      <c r="AR109" s="892"/>
      <c r="AS109" s="892"/>
      <c r="AT109" s="894"/>
      <c r="AU109" s="911" t="s">
        <v>435</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436</v>
      </c>
      <c r="BR109" s="892"/>
      <c r="BS109" s="892"/>
      <c r="BT109" s="892"/>
      <c r="BU109" s="893"/>
      <c r="BV109" s="891" t="s">
        <v>437</v>
      </c>
      <c r="BW109" s="892"/>
      <c r="BX109" s="892"/>
      <c r="BY109" s="892"/>
      <c r="BZ109" s="893"/>
      <c r="CA109" s="891" t="s">
        <v>309</v>
      </c>
      <c r="CB109" s="892"/>
      <c r="CC109" s="892"/>
      <c r="CD109" s="892"/>
      <c r="CE109" s="893"/>
      <c r="CF109" s="912" t="s">
        <v>438</v>
      </c>
      <c r="CG109" s="912"/>
      <c r="CH109" s="912"/>
      <c r="CI109" s="912"/>
      <c r="CJ109" s="912"/>
      <c r="CK109" s="891" t="s">
        <v>439</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436</v>
      </c>
      <c r="DH109" s="892"/>
      <c r="DI109" s="892"/>
      <c r="DJ109" s="892"/>
      <c r="DK109" s="893"/>
      <c r="DL109" s="891" t="s">
        <v>437</v>
      </c>
      <c r="DM109" s="892"/>
      <c r="DN109" s="892"/>
      <c r="DO109" s="892"/>
      <c r="DP109" s="893"/>
      <c r="DQ109" s="891" t="s">
        <v>309</v>
      </c>
      <c r="DR109" s="892"/>
      <c r="DS109" s="892"/>
      <c r="DT109" s="892"/>
      <c r="DU109" s="893"/>
      <c r="DV109" s="891" t="s">
        <v>438</v>
      </c>
      <c r="DW109" s="892"/>
      <c r="DX109" s="892"/>
      <c r="DY109" s="892"/>
      <c r="DZ109" s="894"/>
    </row>
    <row r="110" spans="1:131" s="230" customFormat="1" ht="26.25" customHeight="1" x14ac:dyDescent="0.15">
      <c r="A110" s="895" t="s">
        <v>440</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8894940</v>
      </c>
      <c r="AB110" s="899"/>
      <c r="AC110" s="899"/>
      <c r="AD110" s="899"/>
      <c r="AE110" s="900"/>
      <c r="AF110" s="901">
        <v>9124955</v>
      </c>
      <c r="AG110" s="899"/>
      <c r="AH110" s="899"/>
      <c r="AI110" s="899"/>
      <c r="AJ110" s="900"/>
      <c r="AK110" s="901">
        <v>9200560</v>
      </c>
      <c r="AL110" s="899"/>
      <c r="AM110" s="899"/>
      <c r="AN110" s="899"/>
      <c r="AO110" s="900"/>
      <c r="AP110" s="902">
        <v>23.4</v>
      </c>
      <c r="AQ110" s="903"/>
      <c r="AR110" s="903"/>
      <c r="AS110" s="903"/>
      <c r="AT110" s="904"/>
      <c r="AU110" s="905" t="s">
        <v>74</v>
      </c>
      <c r="AV110" s="906"/>
      <c r="AW110" s="906"/>
      <c r="AX110" s="906"/>
      <c r="AY110" s="906"/>
      <c r="AZ110" s="928" t="s">
        <v>441</v>
      </c>
      <c r="BA110" s="896"/>
      <c r="BB110" s="896"/>
      <c r="BC110" s="896"/>
      <c r="BD110" s="896"/>
      <c r="BE110" s="896"/>
      <c r="BF110" s="896"/>
      <c r="BG110" s="896"/>
      <c r="BH110" s="896"/>
      <c r="BI110" s="896"/>
      <c r="BJ110" s="896"/>
      <c r="BK110" s="896"/>
      <c r="BL110" s="896"/>
      <c r="BM110" s="896"/>
      <c r="BN110" s="896"/>
      <c r="BO110" s="896"/>
      <c r="BP110" s="897"/>
      <c r="BQ110" s="929">
        <v>74894127</v>
      </c>
      <c r="BR110" s="930"/>
      <c r="BS110" s="930"/>
      <c r="BT110" s="930"/>
      <c r="BU110" s="930"/>
      <c r="BV110" s="930">
        <v>75832099</v>
      </c>
      <c r="BW110" s="930"/>
      <c r="BX110" s="930"/>
      <c r="BY110" s="930"/>
      <c r="BZ110" s="930"/>
      <c r="CA110" s="930">
        <v>74679888</v>
      </c>
      <c r="CB110" s="930"/>
      <c r="CC110" s="930"/>
      <c r="CD110" s="930"/>
      <c r="CE110" s="930"/>
      <c r="CF110" s="943">
        <v>189.8</v>
      </c>
      <c r="CG110" s="944"/>
      <c r="CH110" s="944"/>
      <c r="CI110" s="944"/>
      <c r="CJ110" s="944"/>
      <c r="CK110" s="945" t="s">
        <v>442</v>
      </c>
      <c r="CL110" s="946"/>
      <c r="CM110" s="928" t="s">
        <v>443</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v>853983</v>
      </c>
      <c r="DH110" s="930"/>
      <c r="DI110" s="930"/>
      <c r="DJ110" s="930"/>
      <c r="DK110" s="930"/>
      <c r="DL110" s="930">
        <v>782852</v>
      </c>
      <c r="DM110" s="930"/>
      <c r="DN110" s="930"/>
      <c r="DO110" s="930"/>
      <c r="DP110" s="930"/>
      <c r="DQ110" s="930">
        <v>815793</v>
      </c>
      <c r="DR110" s="930"/>
      <c r="DS110" s="930"/>
      <c r="DT110" s="930"/>
      <c r="DU110" s="930"/>
      <c r="DV110" s="931">
        <v>2.1</v>
      </c>
      <c r="DW110" s="931"/>
      <c r="DX110" s="931"/>
      <c r="DY110" s="931"/>
      <c r="DZ110" s="932"/>
    </row>
    <row r="111" spans="1:131" s="230" customFormat="1" ht="26.25" customHeight="1" x14ac:dyDescent="0.15">
      <c r="A111" s="933" t="s">
        <v>444</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445</v>
      </c>
      <c r="AB111" s="937"/>
      <c r="AC111" s="937"/>
      <c r="AD111" s="937"/>
      <c r="AE111" s="938"/>
      <c r="AF111" s="939" t="s">
        <v>445</v>
      </c>
      <c r="AG111" s="937"/>
      <c r="AH111" s="937"/>
      <c r="AI111" s="937"/>
      <c r="AJ111" s="938"/>
      <c r="AK111" s="939" t="s">
        <v>445</v>
      </c>
      <c r="AL111" s="937"/>
      <c r="AM111" s="937"/>
      <c r="AN111" s="937"/>
      <c r="AO111" s="938"/>
      <c r="AP111" s="940" t="s">
        <v>445</v>
      </c>
      <c r="AQ111" s="941"/>
      <c r="AR111" s="941"/>
      <c r="AS111" s="941"/>
      <c r="AT111" s="942"/>
      <c r="AU111" s="907"/>
      <c r="AV111" s="908"/>
      <c r="AW111" s="908"/>
      <c r="AX111" s="908"/>
      <c r="AY111" s="908"/>
      <c r="AZ111" s="921" t="s">
        <v>446</v>
      </c>
      <c r="BA111" s="922"/>
      <c r="BB111" s="922"/>
      <c r="BC111" s="922"/>
      <c r="BD111" s="922"/>
      <c r="BE111" s="922"/>
      <c r="BF111" s="922"/>
      <c r="BG111" s="922"/>
      <c r="BH111" s="922"/>
      <c r="BI111" s="922"/>
      <c r="BJ111" s="922"/>
      <c r="BK111" s="922"/>
      <c r="BL111" s="922"/>
      <c r="BM111" s="922"/>
      <c r="BN111" s="922"/>
      <c r="BO111" s="922"/>
      <c r="BP111" s="923"/>
      <c r="BQ111" s="924">
        <v>1767965</v>
      </c>
      <c r="BR111" s="925"/>
      <c r="BS111" s="925"/>
      <c r="BT111" s="925"/>
      <c r="BU111" s="925"/>
      <c r="BV111" s="925">
        <v>1452545</v>
      </c>
      <c r="BW111" s="925"/>
      <c r="BX111" s="925"/>
      <c r="BY111" s="925"/>
      <c r="BZ111" s="925"/>
      <c r="CA111" s="925">
        <v>1305071</v>
      </c>
      <c r="CB111" s="925"/>
      <c r="CC111" s="925"/>
      <c r="CD111" s="925"/>
      <c r="CE111" s="925"/>
      <c r="CF111" s="919">
        <v>3.3</v>
      </c>
      <c r="CG111" s="920"/>
      <c r="CH111" s="920"/>
      <c r="CI111" s="920"/>
      <c r="CJ111" s="920"/>
      <c r="CK111" s="947"/>
      <c r="CL111" s="948"/>
      <c r="CM111" s="921" t="s">
        <v>447</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392</v>
      </c>
      <c r="DH111" s="925"/>
      <c r="DI111" s="925"/>
      <c r="DJ111" s="925"/>
      <c r="DK111" s="925"/>
      <c r="DL111" s="925" t="s">
        <v>416</v>
      </c>
      <c r="DM111" s="925"/>
      <c r="DN111" s="925"/>
      <c r="DO111" s="925"/>
      <c r="DP111" s="925"/>
      <c r="DQ111" s="925" t="s">
        <v>392</v>
      </c>
      <c r="DR111" s="925"/>
      <c r="DS111" s="925"/>
      <c r="DT111" s="925"/>
      <c r="DU111" s="925"/>
      <c r="DV111" s="926" t="s">
        <v>392</v>
      </c>
      <c r="DW111" s="926"/>
      <c r="DX111" s="926"/>
      <c r="DY111" s="926"/>
      <c r="DZ111" s="927"/>
    </row>
    <row r="112" spans="1:131" s="230" customFormat="1" ht="26.25" customHeight="1" x14ac:dyDescent="0.15">
      <c r="A112" s="951" t="s">
        <v>448</v>
      </c>
      <c r="B112" s="952"/>
      <c r="C112" s="922" t="s">
        <v>449</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t="s">
        <v>450</v>
      </c>
      <c r="AB112" s="958"/>
      <c r="AC112" s="958"/>
      <c r="AD112" s="958"/>
      <c r="AE112" s="959"/>
      <c r="AF112" s="960" t="s">
        <v>450</v>
      </c>
      <c r="AG112" s="958"/>
      <c r="AH112" s="958"/>
      <c r="AI112" s="958"/>
      <c r="AJ112" s="959"/>
      <c r="AK112" s="960" t="s">
        <v>450</v>
      </c>
      <c r="AL112" s="958"/>
      <c r="AM112" s="958"/>
      <c r="AN112" s="958"/>
      <c r="AO112" s="959"/>
      <c r="AP112" s="961" t="s">
        <v>450</v>
      </c>
      <c r="AQ112" s="962"/>
      <c r="AR112" s="962"/>
      <c r="AS112" s="962"/>
      <c r="AT112" s="963"/>
      <c r="AU112" s="907"/>
      <c r="AV112" s="908"/>
      <c r="AW112" s="908"/>
      <c r="AX112" s="908"/>
      <c r="AY112" s="908"/>
      <c r="AZ112" s="921" t="s">
        <v>451</v>
      </c>
      <c r="BA112" s="922"/>
      <c r="BB112" s="922"/>
      <c r="BC112" s="922"/>
      <c r="BD112" s="922"/>
      <c r="BE112" s="922"/>
      <c r="BF112" s="922"/>
      <c r="BG112" s="922"/>
      <c r="BH112" s="922"/>
      <c r="BI112" s="922"/>
      <c r="BJ112" s="922"/>
      <c r="BK112" s="922"/>
      <c r="BL112" s="922"/>
      <c r="BM112" s="922"/>
      <c r="BN112" s="922"/>
      <c r="BO112" s="922"/>
      <c r="BP112" s="923"/>
      <c r="BQ112" s="924">
        <v>6852774</v>
      </c>
      <c r="BR112" s="925"/>
      <c r="BS112" s="925"/>
      <c r="BT112" s="925"/>
      <c r="BU112" s="925"/>
      <c r="BV112" s="925">
        <v>6161492</v>
      </c>
      <c r="BW112" s="925"/>
      <c r="BX112" s="925"/>
      <c r="BY112" s="925"/>
      <c r="BZ112" s="925"/>
      <c r="CA112" s="925">
        <v>6001671</v>
      </c>
      <c r="CB112" s="925"/>
      <c r="CC112" s="925"/>
      <c r="CD112" s="925"/>
      <c r="CE112" s="925"/>
      <c r="CF112" s="919">
        <v>15.3</v>
      </c>
      <c r="CG112" s="920"/>
      <c r="CH112" s="920"/>
      <c r="CI112" s="920"/>
      <c r="CJ112" s="920"/>
      <c r="CK112" s="947"/>
      <c r="CL112" s="948"/>
      <c r="CM112" s="921" t="s">
        <v>452</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450</v>
      </c>
      <c r="DH112" s="925"/>
      <c r="DI112" s="925"/>
      <c r="DJ112" s="925"/>
      <c r="DK112" s="925"/>
      <c r="DL112" s="925" t="s">
        <v>450</v>
      </c>
      <c r="DM112" s="925"/>
      <c r="DN112" s="925"/>
      <c r="DO112" s="925"/>
      <c r="DP112" s="925"/>
      <c r="DQ112" s="925" t="s">
        <v>129</v>
      </c>
      <c r="DR112" s="925"/>
      <c r="DS112" s="925"/>
      <c r="DT112" s="925"/>
      <c r="DU112" s="925"/>
      <c r="DV112" s="926" t="s">
        <v>450</v>
      </c>
      <c r="DW112" s="926"/>
      <c r="DX112" s="926"/>
      <c r="DY112" s="926"/>
      <c r="DZ112" s="927"/>
    </row>
    <row r="113" spans="1:130" s="230" customFormat="1" ht="26.25" customHeight="1" x14ac:dyDescent="0.15">
      <c r="A113" s="953"/>
      <c r="B113" s="954"/>
      <c r="C113" s="922" t="s">
        <v>453</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481027</v>
      </c>
      <c r="AB113" s="937"/>
      <c r="AC113" s="937"/>
      <c r="AD113" s="937"/>
      <c r="AE113" s="938"/>
      <c r="AF113" s="939">
        <v>465538</v>
      </c>
      <c r="AG113" s="937"/>
      <c r="AH113" s="937"/>
      <c r="AI113" s="937"/>
      <c r="AJ113" s="938"/>
      <c r="AK113" s="939">
        <v>447774</v>
      </c>
      <c r="AL113" s="937"/>
      <c r="AM113" s="937"/>
      <c r="AN113" s="937"/>
      <c r="AO113" s="938"/>
      <c r="AP113" s="940">
        <v>1.1000000000000001</v>
      </c>
      <c r="AQ113" s="941"/>
      <c r="AR113" s="941"/>
      <c r="AS113" s="941"/>
      <c r="AT113" s="942"/>
      <c r="AU113" s="907"/>
      <c r="AV113" s="908"/>
      <c r="AW113" s="908"/>
      <c r="AX113" s="908"/>
      <c r="AY113" s="908"/>
      <c r="AZ113" s="921" t="s">
        <v>454</v>
      </c>
      <c r="BA113" s="922"/>
      <c r="BB113" s="922"/>
      <c r="BC113" s="922"/>
      <c r="BD113" s="922"/>
      <c r="BE113" s="922"/>
      <c r="BF113" s="922"/>
      <c r="BG113" s="922"/>
      <c r="BH113" s="922"/>
      <c r="BI113" s="922"/>
      <c r="BJ113" s="922"/>
      <c r="BK113" s="922"/>
      <c r="BL113" s="922"/>
      <c r="BM113" s="922"/>
      <c r="BN113" s="922"/>
      <c r="BO113" s="922"/>
      <c r="BP113" s="923"/>
      <c r="BQ113" s="924">
        <v>10994897</v>
      </c>
      <c r="BR113" s="925"/>
      <c r="BS113" s="925"/>
      <c r="BT113" s="925"/>
      <c r="BU113" s="925"/>
      <c r="BV113" s="925">
        <v>14220346</v>
      </c>
      <c r="BW113" s="925"/>
      <c r="BX113" s="925"/>
      <c r="BY113" s="925"/>
      <c r="BZ113" s="925"/>
      <c r="CA113" s="925">
        <v>14131829</v>
      </c>
      <c r="CB113" s="925"/>
      <c r="CC113" s="925"/>
      <c r="CD113" s="925"/>
      <c r="CE113" s="925"/>
      <c r="CF113" s="919">
        <v>35.9</v>
      </c>
      <c r="CG113" s="920"/>
      <c r="CH113" s="920"/>
      <c r="CI113" s="920"/>
      <c r="CJ113" s="920"/>
      <c r="CK113" s="947"/>
      <c r="CL113" s="948"/>
      <c r="CM113" s="921" t="s">
        <v>455</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t="s">
        <v>450</v>
      </c>
      <c r="DH113" s="958"/>
      <c r="DI113" s="958"/>
      <c r="DJ113" s="958"/>
      <c r="DK113" s="959"/>
      <c r="DL113" s="960" t="s">
        <v>450</v>
      </c>
      <c r="DM113" s="958"/>
      <c r="DN113" s="958"/>
      <c r="DO113" s="958"/>
      <c r="DP113" s="959"/>
      <c r="DQ113" s="960" t="s">
        <v>450</v>
      </c>
      <c r="DR113" s="958"/>
      <c r="DS113" s="958"/>
      <c r="DT113" s="958"/>
      <c r="DU113" s="959"/>
      <c r="DV113" s="961" t="s">
        <v>450</v>
      </c>
      <c r="DW113" s="962"/>
      <c r="DX113" s="962"/>
      <c r="DY113" s="962"/>
      <c r="DZ113" s="963"/>
    </row>
    <row r="114" spans="1:130" s="230" customFormat="1" ht="26.25" customHeight="1" x14ac:dyDescent="0.15">
      <c r="A114" s="953"/>
      <c r="B114" s="954"/>
      <c r="C114" s="922" t="s">
        <v>456</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v>206064</v>
      </c>
      <c r="AB114" s="958"/>
      <c r="AC114" s="958"/>
      <c r="AD114" s="958"/>
      <c r="AE114" s="959"/>
      <c r="AF114" s="960">
        <v>145925</v>
      </c>
      <c r="AG114" s="958"/>
      <c r="AH114" s="958"/>
      <c r="AI114" s="958"/>
      <c r="AJ114" s="959"/>
      <c r="AK114" s="960">
        <v>130343</v>
      </c>
      <c r="AL114" s="958"/>
      <c r="AM114" s="958"/>
      <c r="AN114" s="958"/>
      <c r="AO114" s="959"/>
      <c r="AP114" s="961">
        <v>0.3</v>
      </c>
      <c r="AQ114" s="962"/>
      <c r="AR114" s="962"/>
      <c r="AS114" s="962"/>
      <c r="AT114" s="963"/>
      <c r="AU114" s="907"/>
      <c r="AV114" s="908"/>
      <c r="AW114" s="908"/>
      <c r="AX114" s="908"/>
      <c r="AY114" s="908"/>
      <c r="AZ114" s="921" t="s">
        <v>457</v>
      </c>
      <c r="BA114" s="922"/>
      <c r="BB114" s="922"/>
      <c r="BC114" s="922"/>
      <c r="BD114" s="922"/>
      <c r="BE114" s="922"/>
      <c r="BF114" s="922"/>
      <c r="BG114" s="922"/>
      <c r="BH114" s="922"/>
      <c r="BI114" s="922"/>
      <c r="BJ114" s="922"/>
      <c r="BK114" s="922"/>
      <c r="BL114" s="922"/>
      <c r="BM114" s="922"/>
      <c r="BN114" s="922"/>
      <c r="BO114" s="922"/>
      <c r="BP114" s="923"/>
      <c r="BQ114" s="924">
        <v>9001188</v>
      </c>
      <c r="BR114" s="925"/>
      <c r="BS114" s="925"/>
      <c r="BT114" s="925"/>
      <c r="BU114" s="925"/>
      <c r="BV114" s="925">
        <v>9013092</v>
      </c>
      <c r="BW114" s="925"/>
      <c r="BX114" s="925"/>
      <c r="BY114" s="925"/>
      <c r="BZ114" s="925"/>
      <c r="CA114" s="925">
        <v>9112352</v>
      </c>
      <c r="CB114" s="925"/>
      <c r="CC114" s="925"/>
      <c r="CD114" s="925"/>
      <c r="CE114" s="925"/>
      <c r="CF114" s="919">
        <v>23.2</v>
      </c>
      <c r="CG114" s="920"/>
      <c r="CH114" s="920"/>
      <c r="CI114" s="920"/>
      <c r="CJ114" s="920"/>
      <c r="CK114" s="947"/>
      <c r="CL114" s="948"/>
      <c r="CM114" s="921" t="s">
        <v>458</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459</v>
      </c>
      <c r="DH114" s="958"/>
      <c r="DI114" s="958"/>
      <c r="DJ114" s="958"/>
      <c r="DK114" s="959"/>
      <c r="DL114" s="960" t="s">
        <v>450</v>
      </c>
      <c r="DM114" s="958"/>
      <c r="DN114" s="958"/>
      <c r="DO114" s="958"/>
      <c r="DP114" s="959"/>
      <c r="DQ114" s="960" t="s">
        <v>450</v>
      </c>
      <c r="DR114" s="958"/>
      <c r="DS114" s="958"/>
      <c r="DT114" s="958"/>
      <c r="DU114" s="959"/>
      <c r="DV114" s="961" t="s">
        <v>450</v>
      </c>
      <c r="DW114" s="962"/>
      <c r="DX114" s="962"/>
      <c r="DY114" s="962"/>
      <c r="DZ114" s="963"/>
    </row>
    <row r="115" spans="1:130" s="230" customFormat="1" ht="26.25" customHeight="1" x14ac:dyDescent="0.15">
      <c r="A115" s="953"/>
      <c r="B115" s="954"/>
      <c r="C115" s="922" t="s">
        <v>460</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v>110272</v>
      </c>
      <c r="AB115" s="937"/>
      <c r="AC115" s="937"/>
      <c r="AD115" s="937"/>
      <c r="AE115" s="938"/>
      <c r="AF115" s="939">
        <v>72862</v>
      </c>
      <c r="AG115" s="937"/>
      <c r="AH115" s="937"/>
      <c r="AI115" s="937"/>
      <c r="AJ115" s="938"/>
      <c r="AK115" s="939">
        <v>72304</v>
      </c>
      <c r="AL115" s="937"/>
      <c r="AM115" s="937"/>
      <c r="AN115" s="937"/>
      <c r="AO115" s="938"/>
      <c r="AP115" s="940">
        <v>0.2</v>
      </c>
      <c r="AQ115" s="941"/>
      <c r="AR115" s="941"/>
      <c r="AS115" s="941"/>
      <c r="AT115" s="942"/>
      <c r="AU115" s="907"/>
      <c r="AV115" s="908"/>
      <c r="AW115" s="908"/>
      <c r="AX115" s="908"/>
      <c r="AY115" s="908"/>
      <c r="AZ115" s="921" t="s">
        <v>461</v>
      </c>
      <c r="BA115" s="922"/>
      <c r="BB115" s="922"/>
      <c r="BC115" s="922"/>
      <c r="BD115" s="922"/>
      <c r="BE115" s="922"/>
      <c r="BF115" s="922"/>
      <c r="BG115" s="922"/>
      <c r="BH115" s="922"/>
      <c r="BI115" s="922"/>
      <c r="BJ115" s="922"/>
      <c r="BK115" s="922"/>
      <c r="BL115" s="922"/>
      <c r="BM115" s="922"/>
      <c r="BN115" s="922"/>
      <c r="BO115" s="922"/>
      <c r="BP115" s="923"/>
      <c r="BQ115" s="924">
        <v>975</v>
      </c>
      <c r="BR115" s="925"/>
      <c r="BS115" s="925"/>
      <c r="BT115" s="925"/>
      <c r="BU115" s="925"/>
      <c r="BV115" s="925">
        <v>136689</v>
      </c>
      <c r="BW115" s="925"/>
      <c r="BX115" s="925"/>
      <c r="BY115" s="925"/>
      <c r="BZ115" s="925"/>
      <c r="CA115" s="925">
        <v>63279</v>
      </c>
      <c r="CB115" s="925"/>
      <c r="CC115" s="925"/>
      <c r="CD115" s="925"/>
      <c r="CE115" s="925"/>
      <c r="CF115" s="919">
        <v>0.2</v>
      </c>
      <c r="CG115" s="920"/>
      <c r="CH115" s="920"/>
      <c r="CI115" s="920"/>
      <c r="CJ115" s="920"/>
      <c r="CK115" s="947"/>
      <c r="CL115" s="948"/>
      <c r="CM115" s="921" t="s">
        <v>462</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v>910108</v>
      </c>
      <c r="DH115" s="958"/>
      <c r="DI115" s="958"/>
      <c r="DJ115" s="958"/>
      <c r="DK115" s="959"/>
      <c r="DL115" s="960">
        <v>667677</v>
      </c>
      <c r="DM115" s="958"/>
      <c r="DN115" s="958"/>
      <c r="DO115" s="958"/>
      <c r="DP115" s="959"/>
      <c r="DQ115" s="960">
        <v>488189</v>
      </c>
      <c r="DR115" s="958"/>
      <c r="DS115" s="958"/>
      <c r="DT115" s="958"/>
      <c r="DU115" s="959"/>
      <c r="DV115" s="961">
        <v>1.2</v>
      </c>
      <c r="DW115" s="962"/>
      <c r="DX115" s="962"/>
      <c r="DY115" s="962"/>
      <c r="DZ115" s="963"/>
    </row>
    <row r="116" spans="1:130" s="230" customFormat="1" ht="26.25" customHeight="1" x14ac:dyDescent="0.15">
      <c r="A116" s="955"/>
      <c r="B116" s="956"/>
      <c r="C116" s="964" t="s">
        <v>463</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t="s">
        <v>450</v>
      </c>
      <c r="AB116" s="958"/>
      <c r="AC116" s="958"/>
      <c r="AD116" s="958"/>
      <c r="AE116" s="959"/>
      <c r="AF116" s="960" t="s">
        <v>459</v>
      </c>
      <c r="AG116" s="958"/>
      <c r="AH116" s="958"/>
      <c r="AI116" s="958"/>
      <c r="AJ116" s="959"/>
      <c r="AK116" s="960" t="s">
        <v>450</v>
      </c>
      <c r="AL116" s="958"/>
      <c r="AM116" s="958"/>
      <c r="AN116" s="958"/>
      <c r="AO116" s="959"/>
      <c r="AP116" s="961" t="s">
        <v>450</v>
      </c>
      <c r="AQ116" s="962"/>
      <c r="AR116" s="962"/>
      <c r="AS116" s="962"/>
      <c r="AT116" s="963"/>
      <c r="AU116" s="907"/>
      <c r="AV116" s="908"/>
      <c r="AW116" s="908"/>
      <c r="AX116" s="908"/>
      <c r="AY116" s="908"/>
      <c r="AZ116" s="966" t="s">
        <v>464</v>
      </c>
      <c r="BA116" s="967"/>
      <c r="BB116" s="967"/>
      <c r="BC116" s="967"/>
      <c r="BD116" s="967"/>
      <c r="BE116" s="967"/>
      <c r="BF116" s="967"/>
      <c r="BG116" s="967"/>
      <c r="BH116" s="967"/>
      <c r="BI116" s="967"/>
      <c r="BJ116" s="967"/>
      <c r="BK116" s="967"/>
      <c r="BL116" s="967"/>
      <c r="BM116" s="967"/>
      <c r="BN116" s="967"/>
      <c r="BO116" s="967"/>
      <c r="BP116" s="968"/>
      <c r="BQ116" s="924" t="s">
        <v>450</v>
      </c>
      <c r="BR116" s="925"/>
      <c r="BS116" s="925"/>
      <c r="BT116" s="925"/>
      <c r="BU116" s="925"/>
      <c r="BV116" s="925" t="s">
        <v>450</v>
      </c>
      <c r="BW116" s="925"/>
      <c r="BX116" s="925"/>
      <c r="BY116" s="925"/>
      <c r="BZ116" s="925"/>
      <c r="CA116" s="925" t="s">
        <v>465</v>
      </c>
      <c r="CB116" s="925"/>
      <c r="CC116" s="925"/>
      <c r="CD116" s="925"/>
      <c r="CE116" s="925"/>
      <c r="CF116" s="919" t="s">
        <v>450</v>
      </c>
      <c r="CG116" s="920"/>
      <c r="CH116" s="920"/>
      <c r="CI116" s="920"/>
      <c r="CJ116" s="920"/>
      <c r="CK116" s="947"/>
      <c r="CL116" s="948"/>
      <c r="CM116" s="921" t="s">
        <v>466</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t="s">
        <v>450</v>
      </c>
      <c r="DH116" s="958"/>
      <c r="DI116" s="958"/>
      <c r="DJ116" s="958"/>
      <c r="DK116" s="959"/>
      <c r="DL116" s="960" t="s">
        <v>450</v>
      </c>
      <c r="DM116" s="958"/>
      <c r="DN116" s="958"/>
      <c r="DO116" s="958"/>
      <c r="DP116" s="959"/>
      <c r="DQ116" s="960" t="s">
        <v>450</v>
      </c>
      <c r="DR116" s="958"/>
      <c r="DS116" s="958"/>
      <c r="DT116" s="958"/>
      <c r="DU116" s="959"/>
      <c r="DV116" s="961" t="s">
        <v>450</v>
      </c>
      <c r="DW116" s="962"/>
      <c r="DX116" s="962"/>
      <c r="DY116" s="962"/>
      <c r="DZ116" s="963"/>
    </row>
    <row r="117" spans="1:130" s="230" customFormat="1" ht="26.25" customHeight="1" x14ac:dyDescent="0.15">
      <c r="A117" s="911" t="s">
        <v>190</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467</v>
      </c>
      <c r="Z117" s="893"/>
      <c r="AA117" s="977">
        <v>9692303</v>
      </c>
      <c r="AB117" s="978"/>
      <c r="AC117" s="978"/>
      <c r="AD117" s="978"/>
      <c r="AE117" s="979"/>
      <c r="AF117" s="980">
        <v>9809280</v>
      </c>
      <c r="AG117" s="978"/>
      <c r="AH117" s="978"/>
      <c r="AI117" s="978"/>
      <c r="AJ117" s="979"/>
      <c r="AK117" s="980">
        <v>9850981</v>
      </c>
      <c r="AL117" s="978"/>
      <c r="AM117" s="978"/>
      <c r="AN117" s="978"/>
      <c r="AO117" s="979"/>
      <c r="AP117" s="981"/>
      <c r="AQ117" s="982"/>
      <c r="AR117" s="982"/>
      <c r="AS117" s="982"/>
      <c r="AT117" s="983"/>
      <c r="AU117" s="907"/>
      <c r="AV117" s="908"/>
      <c r="AW117" s="908"/>
      <c r="AX117" s="908"/>
      <c r="AY117" s="908"/>
      <c r="AZ117" s="973" t="s">
        <v>468</v>
      </c>
      <c r="BA117" s="974"/>
      <c r="BB117" s="974"/>
      <c r="BC117" s="974"/>
      <c r="BD117" s="974"/>
      <c r="BE117" s="974"/>
      <c r="BF117" s="974"/>
      <c r="BG117" s="974"/>
      <c r="BH117" s="974"/>
      <c r="BI117" s="974"/>
      <c r="BJ117" s="974"/>
      <c r="BK117" s="974"/>
      <c r="BL117" s="974"/>
      <c r="BM117" s="974"/>
      <c r="BN117" s="974"/>
      <c r="BO117" s="974"/>
      <c r="BP117" s="975"/>
      <c r="BQ117" s="924" t="s">
        <v>450</v>
      </c>
      <c r="BR117" s="925"/>
      <c r="BS117" s="925"/>
      <c r="BT117" s="925"/>
      <c r="BU117" s="925"/>
      <c r="BV117" s="925" t="s">
        <v>450</v>
      </c>
      <c r="BW117" s="925"/>
      <c r="BX117" s="925"/>
      <c r="BY117" s="925"/>
      <c r="BZ117" s="925"/>
      <c r="CA117" s="925" t="s">
        <v>450</v>
      </c>
      <c r="CB117" s="925"/>
      <c r="CC117" s="925"/>
      <c r="CD117" s="925"/>
      <c r="CE117" s="925"/>
      <c r="CF117" s="919" t="s">
        <v>450</v>
      </c>
      <c r="CG117" s="920"/>
      <c r="CH117" s="920"/>
      <c r="CI117" s="920"/>
      <c r="CJ117" s="920"/>
      <c r="CK117" s="947"/>
      <c r="CL117" s="948"/>
      <c r="CM117" s="921" t="s">
        <v>469</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450</v>
      </c>
      <c r="DH117" s="958"/>
      <c r="DI117" s="958"/>
      <c r="DJ117" s="958"/>
      <c r="DK117" s="959"/>
      <c r="DL117" s="960" t="s">
        <v>450</v>
      </c>
      <c r="DM117" s="958"/>
      <c r="DN117" s="958"/>
      <c r="DO117" s="958"/>
      <c r="DP117" s="959"/>
      <c r="DQ117" s="960" t="s">
        <v>450</v>
      </c>
      <c r="DR117" s="958"/>
      <c r="DS117" s="958"/>
      <c r="DT117" s="958"/>
      <c r="DU117" s="959"/>
      <c r="DV117" s="961" t="s">
        <v>450</v>
      </c>
      <c r="DW117" s="962"/>
      <c r="DX117" s="962"/>
      <c r="DY117" s="962"/>
      <c r="DZ117" s="963"/>
    </row>
    <row r="118" spans="1:130" s="230" customFormat="1" ht="26.25" customHeight="1" x14ac:dyDescent="0.15">
      <c r="A118" s="911" t="s">
        <v>439</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436</v>
      </c>
      <c r="AB118" s="892"/>
      <c r="AC118" s="892"/>
      <c r="AD118" s="892"/>
      <c r="AE118" s="893"/>
      <c r="AF118" s="891" t="s">
        <v>437</v>
      </c>
      <c r="AG118" s="892"/>
      <c r="AH118" s="892"/>
      <c r="AI118" s="892"/>
      <c r="AJ118" s="893"/>
      <c r="AK118" s="891" t="s">
        <v>309</v>
      </c>
      <c r="AL118" s="892"/>
      <c r="AM118" s="892"/>
      <c r="AN118" s="892"/>
      <c r="AO118" s="893"/>
      <c r="AP118" s="969" t="s">
        <v>438</v>
      </c>
      <c r="AQ118" s="970"/>
      <c r="AR118" s="970"/>
      <c r="AS118" s="970"/>
      <c r="AT118" s="971"/>
      <c r="AU118" s="907"/>
      <c r="AV118" s="908"/>
      <c r="AW118" s="908"/>
      <c r="AX118" s="908"/>
      <c r="AY118" s="908"/>
      <c r="AZ118" s="972" t="s">
        <v>470</v>
      </c>
      <c r="BA118" s="964"/>
      <c r="BB118" s="964"/>
      <c r="BC118" s="964"/>
      <c r="BD118" s="964"/>
      <c r="BE118" s="964"/>
      <c r="BF118" s="964"/>
      <c r="BG118" s="964"/>
      <c r="BH118" s="964"/>
      <c r="BI118" s="964"/>
      <c r="BJ118" s="964"/>
      <c r="BK118" s="964"/>
      <c r="BL118" s="964"/>
      <c r="BM118" s="964"/>
      <c r="BN118" s="964"/>
      <c r="BO118" s="964"/>
      <c r="BP118" s="965"/>
      <c r="BQ118" s="998" t="s">
        <v>450</v>
      </c>
      <c r="BR118" s="999"/>
      <c r="BS118" s="999"/>
      <c r="BT118" s="999"/>
      <c r="BU118" s="999"/>
      <c r="BV118" s="999" t="s">
        <v>450</v>
      </c>
      <c r="BW118" s="999"/>
      <c r="BX118" s="999"/>
      <c r="BY118" s="999"/>
      <c r="BZ118" s="999"/>
      <c r="CA118" s="999" t="s">
        <v>450</v>
      </c>
      <c r="CB118" s="999"/>
      <c r="CC118" s="999"/>
      <c r="CD118" s="999"/>
      <c r="CE118" s="999"/>
      <c r="CF118" s="919" t="s">
        <v>450</v>
      </c>
      <c r="CG118" s="920"/>
      <c r="CH118" s="920"/>
      <c r="CI118" s="920"/>
      <c r="CJ118" s="920"/>
      <c r="CK118" s="947"/>
      <c r="CL118" s="948"/>
      <c r="CM118" s="921" t="s">
        <v>471</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450</v>
      </c>
      <c r="DH118" s="958"/>
      <c r="DI118" s="958"/>
      <c r="DJ118" s="958"/>
      <c r="DK118" s="959"/>
      <c r="DL118" s="960" t="s">
        <v>450</v>
      </c>
      <c r="DM118" s="958"/>
      <c r="DN118" s="958"/>
      <c r="DO118" s="958"/>
      <c r="DP118" s="959"/>
      <c r="DQ118" s="960" t="s">
        <v>450</v>
      </c>
      <c r="DR118" s="958"/>
      <c r="DS118" s="958"/>
      <c r="DT118" s="958"/>
      <c r="DU118" s="959"/>
      <c r="DV118" s="961" t="s">
        <v>129</v>
      </c>
      <c r="DW118" s="962"/>
      <c r="DX118" s="962"/>
      <c r="DY118" s="962"/>
      <c r="DZ118" s="963"/>
    </row>
    <row r="119" spans="1:130" s="230" customFormat="1" ht="26.25" customHeight="1" x14ac:dyDescent="0.15">
      <c r="A119" s="1055" t="s">
        <v>442</v>
      </c>
      <c r="B119" s="946"/>
      <c r="C119" s="928" t="s">
        <v>443</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v>107764</v>
      </c>
      <c r="AB119" s="899"/>
      <c r="AC119" s="899"/>
      <c r="AD119" s="899"/>
      <c r="AE119" s="900"/>
      <c r="AF119" s="901">
        <v>71131</v>
      </c>
      <c r="AG119" s="899"/>
      <c r="AH119" s="899"/>
      <c r="AI119" s="899"/>
      <c r="AJ119" s="900"/>
      <c r="AK119" s="901">
        <v>71131</v>
      </c>
      <c r="AL119" s="899"/>
      <c r="AM119" s="899"/>
      <c r="AN119" s="899"/>
      <c r="AO119" s="900"/>
      <c r="AP119" s="902">
        <v>0.2</v>
      </c>
      <c r="AQ119" s="903"/>
      <c r="AR119" s="903"/>
      <c r="AS119" s="903"/>
      <c r="AT119" s="904"/>
      <c r="AU119" s="909"/>
      <c r="AV119" s="910"/>
      <c r="AW119" s="910"/>
      <c r="AX119" s="910"/>
      <c r="AY119" s="910"/>
      <c r="AZ119" s="251" t="s">
        <v>190</v>
      </c>
      <c r="BA119" s="251"/>
      <c r="BB119" s="251"/>
      <c r="BC119" s="251"/>
      <c r="BD119" s="251"/>
      <c r="BE119" s="251"/>
      <c r="BF119" s="251"/>
      <c r="BG119" s="251"/>
      <c r="BH119" s="251"/>
      <c r="BI119" s="251"/>
      <c r="BJ119" s="251"/>
      <c r="BK119" s="251"/>
      <c r="BL119" s="251"/>
      <c r="BM119" s="251"/>
      <c r="BN119" s="251"/>
      <c r="BO119" s="976" t="s">
        <v>472</v>
      </c>
      <c r="BP119" s="1004"/>
      <c r="BQ119" s="998">
        <v>103511926</v>
      </c>
      <c r="BR119" s="999"/>
      <c r="BS119" s="999"/>
      <c r="BT119" s="999"/>
      <c r="BU119" s="999"/>
      <c r="BV119" s="999">
        <v>106816263</v>
      </c>
      <c r="BW119" s="999"/>
      <c r="BX119" s="999"/>
      <c r="BY119" s="999"/>
      <c r="BZ119" s="999"/>
      <c r="CA119" s="999">
        <v>105294090</v>
      </c>
      <c r="CB119" s="999"/>
      <c r="CC119" s="999"/>
      <c r="CD119" s="999"/>
      <c r="CE119" s="999"/>
      <c r="CF119" s="1000"/>
      <c r="CG119" s="1001"/>
      <c r="CH119" s="1001"/>
      <c r="CI119" s="1001"/>
      <c r="CJ119" s="1002"/>
      <c r="CK119" s="949"/>
      <c r="CL119" s="950"/>
      <c r="CM119" s="972" t="s">
        <v>473</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v>3874</v>
      </c>
      <c r="DH119" s="985"/>
      <c r="DI119" s="985"/>
      <c r="DJ119" s="985"/>
      <c r="DK119" s="986"/>
      <c r="DL119" s="984">
        <v>2016</v>
      </c>
      <c r="DM119" s="985"/>
      <c r="DN119" s="985"/>
      <c r="DO119" s="985"/>
      <c r="DP119" s="986"/>
      <c r="DQ119" s="984">
        <v>1089</v>
      </c>
      <c r="DR119" s="985"/>
      <c r="DS119" s="985"/>
      <c r="DT119" s="985"/>
      <c r="DU119" s="986"/>
      <c r="DV119" s="987">
        <v>0</v>
      </c>
      <c r="DW119" s="988"/>
      <c r="DX119" s="988"/>
      <c r="DY119" s="988"/>
      <c r="DZ119" s="989"/>
    </row>
    <row r="120" spans="1:130" s="230" customFormat="1" ht="26.25" customHeight="1" x14ac:dyDescent="0.15">
      <c r="A120" s="1056"/>
      <c r="B120" s="948"/>
      <c r="C120" s="921" t="s">
        <v>447</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450</v>
      </c>
      <c r="AB120" s="958"/>
      <c r="AC120" s="958"/>
      <c r="AD120" s="958"/>
      <c r="AE120" s="959"/>
      <c r="AF120" s="960" t="s">
        <v>474</v>
      </c>
      <c r="AG120" s="958"/>
      <c r="AH120" s="958"/>
      <c r="AI120" s="958"/>
      <c r="AJ120" s="959"/>
      <c r="AK120" s="960" t="s">
        <v>450</v>
      </c>
      <c r="AL120" s="958"/>
      <c r="AM120" s="958"/>
      <c r="AN120" s="958"/>
      <c r="AO120" s="959"/>
      <c r="AP120" s="961" t="s">
        <v>450</v>
      </c>
      <c r="AQ120" s="962"/>
      <c r="AR120" s="962"/>
      <c r="AS120" s="962"/>
      <c r="AT120" s="963"/>
      <c r="AU120" s="990" t="s">
        <v>475</v>
      </c>
      <c r="AV120" s="991"/>
      <c r="AW120" s="991"/>
      <c r="AX120" s="991"/>
      <c r="AY120" s="992"/>
      <c r="AZ120" s="928" t="s">
        <v>476</v>
      </c>
      <c r="BA120" s="896"/>
      <c r="BB120" s="896"/>
      <c r="BC120" s="896"/>
      <c r="BD120" s="896"/>
      <c r="BE120" s="896"/>
      <c r="BF120" s="896"/>
      <c r="BG120" s="896"/>
      <c r="BH120" s="896"/>
      <c r="BI120" s="896"/>
      <c r="BJ120" s="896"/>
      <c r="BK120" s="896"/>
      <c r="BL120" s="896"/>
      <c r="BM120" s="896"/>
      <c r="BN120" s="896"/>
      <c r="BO120" s="896"/>
      <c r="BP120" s="897"/>
      <c r="BQ120" s="929">
        <v>29608322</v>
      </c>
      <c r="BR120" s="930"/>
      <c r="BS120" s="930"/>
      <c r="BT120" s="930"/>
      <c r="BU120" s="930"/>
      <c r="BV120" s="930">
        <v>32117925</v>
      </c>
      <c r="BW120" s="930"/>
      <c r="BX120" s="930"/>
      <c r="BY120" s="930"/>
      <c r="BZ120" s="930"/>
      <c r="CA120" s="930">
        <v>36995454</v>
      </c>
      <c r="CB120" s="930"/>
      <c r="CC120" s="930"/>
      <c r="CD120" s="930"/>
      <c r="CE120" s="930"/>
      <c r="CF120" s="943">
        <v>94</v>
      </c>
      <c r="CG120" s="944"/>
      <c r="CH120" s="944"/>
      <c r="CI120" s="944"/>
      <c r="CJ120" s="944"/>
      <c r="CK120" s="1005" t="s">
        <v>477</v>
      </c>
      <c r="CL120" s="1006"/>
      <c r="CM120" s="1006"/>
      <c r="CN120" s="1006"/>
      <c r="CO120" s="1007"/>
      <c r="CP120" s="1013" t="s">
        <v>478</v>
      </c>
      <c r="CQ120" s="1014"/>
      <c r="CR120" s="1014"/>
      <c r="CS120" s="1014"/>
      <c r="CT120" s="1014"/>
      <c r="CU120" s="1014"/>
      <c r="CV120" s="1014"/>
      <c r="CW120" s="1014"/>
      <c r="CX120" s="1014"/>
      <c r="CY120" s="1014"/>
      <c r="CZ120" s="1014"/>
      <c r="DA120" s="1014"/>
      <c r="DB120" s="1014"/>
      <c r="DC120" s="1014"/>
      <c r="DD120" s="1014"/>
      <c r="DE120" s="1014"/>
      <c r="DF120" s="1015"/>
      <c r="DG120" s="929">
        <v>6172621</v>
      </c>
      <c r="DH120" s="930"/>
      <c r="DI120" s="930"/>
      <c r="DJ120" s="930"/>
      <c r="DK120" s="930"/>
      <c r="DL120" s="930">
        <v>5538658</v>
      </c>
      <c r="DM120" s="930"/>
      <c r="DN120" s="930"/>
      <c r="DO120" s="930"/>
      <c r="DP120" s="930"/>
      <c r="DQ120" s="930">
        <v>5388315</v>
      </c>
      <c r="DR120" s="930"/>
      <c r="DS120" s="930"/>
      <c r="DT120" s="930"/>
      <c r="DU120" s="930"/>
      <c r="DV120" s="931">
        <v>13.7</v>
      </c>
      <c r="DW120" s="931"/>
      <c r="DX120" s="931"/>
      <c r="DY120" s="931"/>
      <c r="DZ120" s="932"/>
    </row>
    <row r="121" spans="1:130" s="230" customFormat="1" ht="26.25" customHeight="1" x14ac:dyDescent="0.15">
      <c r="A121" s="1056"/>
      <c r="B121" s="948"/>
      <c r="C121" s="973" t="s">
        <v>479</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t="s">
        <v>450</v>
      </c>
      <c r="AB121" s="958"/>
      <c r="AC121" s="958"/>
      <c r="AD121" s="958"/>
      <c r="AE121" s="959"/>
      <c r="AF121" s="960" t="s">
        <v>450</v>
      </c>
      <c r="AG121" s="958"/>
      <c r="AH121" s="958"/>
      <c r="AI121" s="958"/>
      <c r="AJ121" s="959"/>
      <c r="AK121" s="960" t="s">
        <v>465</v>
      </c>
      <c r="AL121" s="958"/>
      <c r="AM121" s="958"/>
      <c r="AN121" s="958"/>
      <c r="AO121" s="959"/>
      <c r="AP121" s="961" t="s">
        <v>450</v>
      </c>
      <c r="AQ121" s="962"/>
      <c r="AR121" s="962"/>
      <c r="AS121" s="962"/>
      <c r="AT121" s="963"/>
      <c r="AU121" s="993"/>
      <c r="AV121" s="994"/>
      <c r="AW121" s="994"/>
      <c r="AX121" s="994"/>
      <c r="AY121" s="995"/>
      <c r="AZ121" s="921" t="s">
        <v>480</v>
      </c>
      <c r="BA121" s="922"/>
      <c r="BB121" s="922"/>
      <c r="BC121" s="922"/>
      <c r="BD121" s="922"/>
      <c r="BE121" s="922"/>
      <c r="BF121" s="922"/>
      <c r="BG121" s="922"/>
      <c r="BH121" s="922"/>
      <c r="BI121" s="922"/>
      <c r="BJ121" s="922"/>
      <c r="BK121" s="922"/>
      <c r="BL121" s="922"/>
      <c r="BM121" s="922"/>
      <c r="BN121" s="922"/>
      <c r="BO121" s="922"/>
      <c r="BP121" s="923"/>
      <c r="BQ121" s="924">
        <v>8646382</v>
      </c>
      <c r="BR121" s="925"/>
      <c r="BS121" s="925"/>
      <c r="BT121" s="925"/>
      <c r="BU121" s="925"/>
      <c r="BV121" s="925">
        <v>8006468</v>
      </c>
      <c r="BW121" s="925"/>
      <c r="BX121" s="925"/>
      <c r="BY121" s="925"/>
      <c r="BZ121" s="925"/>
      <c r="CA121" s="925">
        <v>9508254</v>
      </c>
      <c r="CB121" s="925"/>
      <c r="CC121" s="925"/>
      <c r="CD121" s="925"/>
      <c r="CE121" s="925"/>
      <c r="CF121" s="919">
        <v>24.2</v>
      </c>
      <c r="CG121" s="920"/>
      <c r="CH121" s="920"/>
      <c r="CI121" s="920"/>
      <c r="CJ121" s="920"/>
      <c r="CK121" s="1008"/>
      <c r="CL121" s="1009"/>
      <c r="CM121" s="1009"/>
      <c r="CN121" s="1009"/>
      <c r="CO121" s="1010"/>
      <c r="CP121" s="1018" t="s">
        <v>481</v>
      </c>
      <c r="CQ121" s="1019"/>
      <c r="CR121" s="1019"/>
      <c r="CS121" s="1019"/>
      <c r="CT121" s="1019"/>
      <c r="CU121" s="1019"/>
      <c r="CV121" s="1019"/>
      <c r="CW121" s="1019"/>
      <c r="CX121" s="1019"/>
      <c r="CY121" s="1019"/>
      <c r="CZ121" s="1019"/>
      <c r="DA121" s="1019"/>
      <c r="DB121" s="1019"/>
      <c r="DC121" s="1019"/>
      <c r="DD121" s="1019"/>
      <c r="DE121" s="1019"/>
      <c r="DF121" s="1020"/>
      <c r="DG121" s="924">
        <v>663520</v>
      </c>
      <c r="DH121" s="925"/>
      <c r="DI121" s="925"/>
      <c r="DJ121" s="925"/>
      <c r="DK121" s="925"/>
      <c r="DL121" s="925">
        <v>607768</v>
      </c>
      <c r="DM121" s="925"/>
      <c r="DN121" s="925"/>
      <c r="DO121" s="925"/>
      <c r="DP121" s="925"/>
      <c r="DQ121" s="925">
        <v>599886</v>
      </c>
      <c r="DR121" s="925"/>
      <c r="DS121" s="925"/>
      <c r="DT121" s="925"/>
      <c r="DU121" s="925"/>
      <c r="DV121" s="926">
        <v>1.5</v>
      </c>
      <c r="DW121" s="926"/>
      <c r="DX121" s="926"/>
      <c r="DY121" s="926"/>
      <c r="DZ121" s="927"/>
    </row>
    <row r="122" spans="1:130" s="230" customFormat="1" ht="26.25" customHeight="1" x14ac:dyDescent="0.15">
      <c r="A122" s="1056"/>
      <c r="B122" s="948"/>
      <c r="C122" s="921" t="s">
        <v>458</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450</v>
      </c>
      <c r="AB122" s="958"/>
      <c r="AC122" s="958"/>
      <c r="AD122" s="958"/>
      <c r="AE122" s="959"/>
      <c r="AF122" s="960" t="s">
        <v>450</v>
      </c>
      <c r="AG122" s="958"/>
      <c r="AH122" s="958"/>
      <c r="AI122" s="958"/>
      <c r="AJ122" s="959"/>
      <c r="AK122" s="960" t="s">
        <v>450</v>
      </c>
      <c r="AL122" s="958"/>
      <c r="AM122" s="958"/>
      <c r="AN122" s="958"/>
      <c r="AO122" s="959"/>
      <c r="AP122" s="961" t="s">
        <v>450</v>
      </c>
      <c r="AQ122" s="962"/>
      <c r="AR122" s="962"/>
      <c r="AS122" s="962"/>
      <c r="AT122" s="963"/>
      <c r="AU122" s="993"/>
      <c r="AV122" s="994"/>
      <c r="AW122" s="994"/>
      <c r="AX122" s="994"/>
      <c r="AY122" s="995"/>
      <c r="AZ122" s="972" t="s">
        <v>482</v>
      </c>
      <c r="BA122" s="964"/>
      <c r="BB122" s="964"/>
      <c r="BC122" s="964"/>
      <c r="BD122" s="964"/>
      <c r="BE122" s="964"/>
      <c r="BF122" s="964"/>
      <c r="BG122" s="964"/>
      <c r="BH122" s="964"/>
      <c r="BI122" s="964"/>
      <c r="BJ122" s="964"/>
      <c r="BK122" s="964"/>
      <c r="BL122" s="964"/>
      <c r="BM122" s="964"/>
      <c r="BN122" s="964"/>
      <c r="BO122" s="964"/>
      <c r="BP122" s="965"/>
      <c r="BQ122" s="998">
        <v>73389777</v>
      </c>
      <c r="BR122" s="999"/>
      <c r="BS122" s="999"/>
      <c r="BT122" s="999"/>
      <c r="BU122" s="999"/>
      <c r="BV122" s="999">
        <v>77874112</v>
      </c>
      <c r="BW122" s="999"/>
      <c r="BX122" s="999"/>
      <c r="BY122" s="999"/>
      <c r="BZ122" s="999"/>
      <c r="CA122" s="999">
        <v>77391810</v>
      </c>
      <c r="CB122" s="999"/>
      <c r="CC122" s="999"/>
      <c r="CD122" s="999"/>
      <c r="CE122" s="999"/>
      <c r="CF122" s="1016">
        <v>196.7</v>
      </c>
      <c r="CG122" s="1017"/>
      <c r="CH122" s="1017"/>
      <c r="CI122" s="1017"/>
      <c r="CJ122" s="1017"/>
      <c r="CK122" s="1008"/>
      <c r="CL122" s="1009"/>
      <c r="CM122" s="1009"/>
      <c r="CN122" s="1009"/>
      <c r="CO122" s="1010"/>
      <c r="CP122" s="1018" t="s">
        <v>483</v>
      </c>
      <c r="CQ122" s="1019"/>
      <c r="CR122" s="1019"/>
      <c r="CS122" s="1019"/>
      <c r="CT122" s="1019"/>
      <c r="CU122" s="1019"/>
      <c r="CV122" s="1019"/>
      <c r="CW122" s="1019"/>
      <c r="CX122" s="1019"/>
      <c r="CY122" s="1019"/>
      <c r="CZ122" s="1019"/>
      <c r="DA122" s="1019"/>
      <c r="DB122" s="1019"/>
      <c r="DC122" s="1019"/>
      <c r="DD122" s="1019"/>
      <c r="DE122" s="1019"/>
      <c r="DF122" s="1020"/>
      <c r="DG122" s="924">
        <v>16633</v>
      </c>
      <c r="DH122" s="925"/>
      <c r="DI122" s="925"/>
      <c r="DJ122" s="925"/>
      <c r="DK122" s="925"/>
      <c r="DL122" s="925">
        <v>15066</v>
      </c>
      <c r="DM122" s="925"/>
      <c r="DN122" s="925"/>
      <c r="DO122" s="925"/>
      <c r="DP122" s="925"/>
      <c r="DQ122" s="925">
        <v>13470</v>
      </c>
      <c r="DR122" s="925"/>
      <c r="DS122" s="925"/>
      <c r="DT122" s="925"/>
      <c r="DU122" s="925"/>
      <c r="DV122" s="926">
        <v>0</v>
      </c>
      <c r="DW122" s="926"/>
      <c r="DX122" s="926"/>
      <c r="DY122" s="926"/>
      <c r="DZ122" s="927"/>
    </row>
    <row r="123" spans="1:130" s="230" customFormat="1" ht="26.25" customHeight="1" x14ac:dyDescent="0.15">
      <c r="A123" s="1056"/>
      <c r="B123" s="948"/>
      <c r="C123" s="921" t="s">
        <v>466</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t="s">
        <v>450</v>
      </c>
      <c r="AB123" s="958"/>
      <c r="AC123" s="958"/>
      <c r="AD123" s="958"/>
      <c r="AE123" s="959"/>
      <c r="AF123" s="960" t="s">
        <v>450</v>
      </c>
      <c r="AG123" s="958"/>
      <c r="AH123" s="958"/>
      <c r="AI123" s="958"/>
      <c r="AJ123" s="959"/>
      <c r="AK123" s="960" t="s">
        <v>450</v>
      </c>
      <c r="AL123" s="958"/>
      <c r="AM123" s="958"/>
      <c r="AN123" s="958"/>
      <c r="AO123" s="959"/>
      <c r="AP123" s="961" t="s">
        <v>450</v>
      </c>
      <c r="AQ123" s="962"/>
      <c r="AR123" s="962"/>
      <c r="AS123" s="962"/>
      <c r="AT123" s="963"/>
      <c r="AU123" s="996"/>
      <c r="AV123" s="997"/>
      <c r="AW123" s="997"/>
      <c r="AX123" s="997"/>
      <c r="AY123" s="997"/>
      <c r="AZ123" s="251" t="s">
        <v>190</v>
      </c>
      <c r="BA123" s="251"/>
      <c r="BB123" s="251"/>
      <c r="BC123" s="251"/>
      <c r="BD123" s="251"/>
      <c r="BE123" s="251"/>
      <c r="BF123" s="251"/>
      <c r="BG123" s="251"/>
      <c r="BH123" s="251"/>
      <c r="BI123" s="251"/>
      <c r="BJ123" s="251"/>
      <c r="BK123" s="251"/>
      <c r="BL123" s="251"/>
      <c r="BM123" s="251"/>
      <c r="BN123" s="251"/>
      <c r="BO123" s="976" t="s">
        <v>484</v>
      </c>
      <c r="BP123" s="1004"/>
      <c r="BQ123" s="1062">
        <v>111644481</v>
      </c>
      <c r="BR123" s="1063"/>
      <c r="BS123" s="1063"/>
      <c r="BT123" s="1063"/>
      <c r="BU123" s="1063"/>
      <c r="BV123" s="1063">
        <v>117998505</v>
      </c>
      <c r="BW123" s="1063"/>
      <c r="BX123" s="1063"/>
      <c r="BY123" s="1063"/>
      <c r="BZ123" s="1063"/>
      <c r="CA123" s="1063">
        <v>123895518</v>
      </c>
      <c r="CB123" s="1063"/>
      <c r="CC123" s="1063"/>
      <c r="CD123" s="1063"/>
      <c r="CE123" s="1063"/>
      <c r="CF123" s="1000"/>
      <c r="CG123" s="1001"/>
      <c r="CH123" s="1001"/>
      <c r="CI123" s="1001"/>
      <c r="CJ123" s="1002"/>
      <c r="CK123" s="1008"/>
      <c r="CL123" s="1009"/>
      <c r="CM123" s="1009"/>
      <c r="CN123" s="1009"/>
      <c r="CO123" s="1010"/>
      <c r="CP123" s="1018"/>
      <c r="CQ123" s="1019"/>
      <c r="CR123" s="1019"/>
      <c r="CS123" s="1019"/>
      <c r="CT123" s="1019"/>
      <c r="CU123" s="1019"/>
      <c r="CV123" s="1019"/>
      <c r="CW123" s="1019"/>
      <c r="CX123" s="1019"/>
      <c r="CY123" s="1019"/>
      <c r="CZ123" s="1019"/>
      <c r="DA123" s="1019"/>
      <c r="DB123" s="1019"/>
      <c r="DC123" s="1019"/>
      <c r="DD123" s="1019"/>
      <c r="DE123" s="1019"/>
      <c r="DF123" s="1020"/>
      <c r="DG123" s="957"/>
      <c r="DH123" s="958"/>
      <c r="DI123" s="958"/>
      <c r="DJ123" s="958"/>
      <c r="DK123" s="959"/>
      <c r="DL123" s="960"/>
      <c r="DM123" s="958"/>
      <c r="DN123" s="958"/>
      <c r="DO123" s="958"/>
      <c r="DP123" s="959"/>
      <c r="DQ123" s="960"/>
      <c r="DR123" s="958"/>
      <c r="DS123" s="958"/>
      <c r="DT123" s="958"/>
      <c r="DU123" s="959"/>
      <c r="DV123" s="961"/>
      <c r="DW123" s="962"/>
      <c r="DX123" s="962"/>
      <c r="DY123" s="962"/>
      <c r="DZ123" s="963"/>
    </row>
    <row r="124" spans="1:130" s="230" customFormat="1" ht="26.25" customHeight="1" thickBot="1" x14ac:dyDescent="0.2">
      <c r="A124" s="1056"/>
      <c r="B124" s="948"/>
      <c r="C124" s="921" t="s">
        <v>469</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129</v>
      </c>
      <c r="AB124" s="958"/>
      <c r="AC124" s="958"/>
      <c r="AD124" s="958"/>
      <c r="AE124" s="959"/>
      <c r="AF124" s="960" t="s">
        <v>450</v>
      </c>
      <c r="AG124" s="958"/>
      <c r="AH124" s="958"/>
      <c r="AI124" s="958"/>
      <c r="AJ124" s="959"/>
      <c r="AK124" s="960" t="s">
        <v>450</v>
      </c>
      <c r="AL124" s="958"/>
      <c r="AM124" s="958"/>
      <c r="AN124" s="958"/>
      <c r="AO124" s="959"/>
      <c r="AP124" s="961" t="s">
        <v>450</v>
      </c>
      <c r="AQ124" s="962"/>
      <c r="AR124" s="962"/>
      <c r="AS124" s="962"/>
      <c r="AT124" s="963"/>
      <c r="AU124" s="1058" t="s">
        <v>485</v>
      </c>
      <c r="AV124" s="1059"/>
      <c r="AW124" s="1059"/>
      <c r="AX124" s="1059"/>
      <c r="AY124" s="1059"/>
      <c r="AZ124" s="1059"/>
      <c r="BA124" s="1059"/>
      <c r="BB124" s="1059"/>
      <c r="BC124" s="1059"/>
      <c r="BD124" s="1059"/>
      <c r="BE124" s="1059"/>
      <c r="BF124" s="1059"/>
      <c r="BG124" s="1059"/>
      <c r="BH124" s="1059"/>
      <c r="BI124" s="1059"/>
      <c r="BJ124" s="1059"/>
      <c r="BK124" s="1059"/>
      <c r="BL124" s="1059"/>
      <c r="BM124" s="1059"/>
      <c r="BN124" s="1059"/>
      <c r="BO124" s="1059"/>
      <c r="BP124" s="1060"/>
      <c r="BQ124" s="1061" t="s">
        <v>129</v>
      </c>
      <c r="BR124" s="1026"/>
      <c r="BS124" s="1026"/>
      <c r="BT124" s="1026"/>
      <c r="BU124" s="1026"/>
      <c r="BV124" s="1026" t="s">
        <v>450</v>
      </c>
      <c r="BW124" s="1026"/>
      <c r="BX124" s="1026"/>
      <c r="BY124" s="1026"/>
      <c r="BZ124" s="1026"/>
      <c r="CA124" s="1026" t="s">
        <v>450</v>
      </c>
      <c r="CB124" s="1026"/>
      <c r="CC124" s="1026"/>
      <c r="CD124" s="1026"/>
      <c r="CE124" s="1026"/>
      <c r="CF124" s="1027"/>
      <c r="CG124" s="1028"/>
      <c r="CH124" s="1028"/>
      <c r="CI124" s="1028"/>
      <c r="CJ124" s="1029"/>
      <c r="CK124" s="1011"/>
      <c r="CL124" s="1011"/>
      <c r="CM124" s="1011"/>
      <c r="CN124" s="1011"/>
      <c r="CO124" s="1012"/>
      <c r="CP124" s="1018" t="s">
        <v>486</v>
      </c>
      <c r="CQ124" s="1019"/>
      <c r="CR124" s="1019"/>
      <c r="CS124" s="1019"/>
      <c r="CT124" s="1019"/>
      <c r="CU124" s="1019"/>
      <c r="CV124" s="1019"/>
      <c r="CW124" s="1019"/>
      <c r="CX124" s="1019"/>
      <c r="CY124" s="1019"/>
      <c r="CZ124" s="1019"/>
      <c r="DA124" s="1019"/>
      <c r="DB124" s="1019"/>
      <c r="DC124" s="1019"/>
      <c r="DD124" s="1019"/>
      <c r="DE124" s="1019"/>
      <c r="DF124" s="1020"/>
      <c r="DG124" s="1003" t="s">
        <v>129</v>
      </c>
      <c r="DH124" s="985"/>
      <c r="DI124" s="985"/>
      <c r="DJ124" s="985"/>
      <c r="DK124" s="986"/>
      <c r="DL124" s="984" t="s">
        <v>450</v>
      </c>
      <c r="DM124" s="985"/>
      <c r="DN124" s="985"/>
      <c r="DO124" s="985"/>
      <c r="DP124" s="986"/>
      <c r="DQ124" s="984" t="s">
        <v>129</v>
      </c>
      <c r="DR124" s="985"/>
      <c r="DS124" s="985"/>
      <c r="DT124" s="985"/>
      <c r="DU124" s="986"/>
      <c r="DV124" s="987" t="s">
        <v>450</v>
      </c>
      <c r="DW124" s="988"/>
      <c r="DX124" s="988"/>
      <c r="DY124" s="988"/>
      <c r="DZ124" s="989"/>
    </row>
    <row r="125" spans="1:130" s="230" customFormat="1" ht="26.25" customHeight="1" x14ac:dyDescent="0.15">
      <c r="A125" s="1056"/>
      <c r="B125" s="948"/>
      <c r="C125" s="921" t="s">
        <v>471</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465</v>
      </c>
      <c r="AB125" s="958"/>
      <c r="AC125" s="958"/>
      <c r="AD125" s="958"/>
      <c r="AE125" s="959"/>
      <c r="AF125" s="960" t="s">
        <v>450</v>
      </c>
      <c r="AG125" s="958"/>
      <c r="AH125" s="958"/>
      <c r="AI125" s="958"/>
      <c r="AJ125" s="959"/>
      <c r="AK125" s="960" t="s">
        <v>450</v>
      </c>
      <c r="AL125" s="958"/>
      <c r="AM125" s="958"/>
      <c r="AN125" s="958"/>
      <c r="AO125" s="959"/>
      <c r="AP125" s="961" t="s">
        <v>465</v>
      </c>
      <c r="AQ125" s="962"/>
      <c r="AR125" s="962"/>
      <c r="AS125" s="962"/>
      <c r="AT125" s="96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1" t="s">
        <v>487</v>
      </c>
      <c r="CL125" s="1006"/>
      <c r="CM125" s="1006"/>
      <c r="CN125" s="1006"/>
      <c r="CO125" s="1007"/>
      <c r="CP125" s="928" t="s">
        <v>488</v>
      </c>
      <c r="CQ125" s="896"/>
      <c r="CR125" s="896"/>
      <c r="CS125" s="896"/>
      <c r="CT125" s="896"/>
      <c r="CU125" s="896"/>
      <c r="CV125" s="896"/>
      <c r="CW125" s="896"/>
      <c r="CX125" s="896"/>
      <c r="CY125" s="896"/>
      <c r="CZ125" s="896"/>
      <c r="DA125" s="896"/>
      <c r="DB125" s="896"/>
      <c r="DC125" s="896"/>
      <c r="DD125" s="896"/>
      <c r="DE125" s="896"/>
      <c r="DF125" s="897"/>
      <c r="DG125" s="929" t="s">
        <v>465</v>
      </c>
      <c r="DH125" s="930"/>
      <c r="DI125" s="930"/>
      <c r="DJ125" s="930"/>
      <c r="DK125" s="930"/>
      <c r="DL125" s="930" t="s">
        <v>129</v>
      </c>
      <c r="DM125" s="930"/>
      <c r="DN125" s="930"/>
      <c r="DO125" s="930"/>
      <c r="DP125" s="930"/>
      <c r="DQ125" s="930" t="s">
        <v>450</v>
      </c>
      <c r="DR125" s="930"/>
      <c r="DS125" s="930"/>
      <c r="DT125" s="930"/>
      <c r="DU125" s="930"/>
      <c r="DV125" s="931" t="s">
        <v>474</v>
      </c>
      <c r="DW125" s="931"/>
      <c r="DX125" s="931"/>
      <c r="DY125" s="931"/>
      <c r="DZ125" s="932"/>
    </row>
    <row r="126" spans="1:130" s="230" customFormat="1" ht="26.25" customHeight="1" thickBot="1" x14ac:dyDescent="0.2">
      <c r="A126" s="1056"/>
      <c r="B126" s="948"/>
      <c r="C126" s="921" t="s">
        <v>473</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v>2359</v>
      </c>
      <c r="AB126" s="958"/>
      <c r="AC126" s="958"/>
      <c r="AD126" s="958"/>
      <c r="AE126" s="959"/>
      <c r="AF126" s="960">
        <v>1497</v>
      </c>
      <c r="AG126" s="958"/>
      <c r="AH126" s="958"/>
      <c r="AI126" s="958"/>
      <c r="AJ126" s="959"/>
      <c r="AK126" s="960">
        <v>961</v>
      </c>
      <c r="AL126" s="958"/>
      <c r="AM126" s="958"/>
      <c r="AN126" s="958"/>
      <c r="AO126" s="959"/>
      <c r="AP126" s="961">
        <v>0</v>
      </c>
      <c r="AQ126" s="962"/>
      <c r="AR126" s="962"/>
      <c r="AS126" s="962"/>
      <c r="AT126" s="96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2"/>
      <c r="CL126" s="1009"/>
      <c r="CM126" s="1009"/>
      <c r="CN126" s="1009"/>
      <c r="CO126" s="1010"/>
      <c r="CP126" s="921" t="s">
        <v>489</v>
      </c>
      <c r="CQ126" s="922"/>
      <c r="CR126" s="922"/>
      <c r="CS126" s="922"/>
      <c r="CT126" s="922"/>
      <c r="CU126" s="922"/>
      <c r="CV126" s="922"/>
      <c r="CW126" s="922"/>
      <c r="CX126" s="922"/>
      <c r="CY126" s="922"/>
      <c r="CZ126" s="922"/>
      <c r="DA126" s="922"/>
      <c r="DB126" s="922"/>
      <c r="DC126" s="922"/>
      <c r="DD126" s="922"/>
      <c r="DE126" s="922"/>
      <c r="DF126" s="923"/>
      <c r="DG126" s="924">
        <v>975</v>
      </c>
      <c r="DH126" s="925"/>
      <c r="DI126" s="925"/>
      <c r="DJ126" s="925"/>
      <c r="DK126" s="925"/>
      <c r="DL126" s="925">
        <v>136689</v>
      </c>
      <c r="DM126" s="925"/>
      <c r="DN126" s="925"/>
      <c r="DO126" s="925"/>
      <c r="DP126" s="925"/>
      <c r="DQ126" s="925">
        <v>63279</v>
      </c>
      <c r="DR126" s="925"/>
      <c r="DS126" s="925"/>
      <c r="DT126" s="925"/>
      <c r="DU126" s="925"/>
      <c r="DV126" s="926">
        <v>0.2</v>
      </c>
      <c r="DW126" s="926"/>
      <c r="DX126" s="926"/>
      <c r="DY126" s="926"/>
      <c r="DZ126" s="927"/>
    </row>
    <row r="127" spans="1:130" s="230" customFormat="1" ht="26.25" customHeight="1" x14ac:dyDescent="0.15">
      <c r="A127" s="1057"/>
      <c r="B127" s="950"/>
      <c r="C127" s="972" t="s">
        <v>490</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v>149</v>
      </c>
      <c r="AB127" s="958"/>
      <c r="AC127" s="958"/>
      <c r="AD127" s="958"/>
      <c r="AE127" s="959"/>
      <c r="AF127" s="960">
        <v>234</v>
      </c>
      <c r="AG127" s="958"/>
      <c r="AH127" s="958"/>
      <c r="AI127" s="958"/>
      <c r="AJ127" s="959"/>
      <c r="AK127" s="960">
        <v>212</v>
      </c>
      <c r="AL127" s="958"/>
      <c r="AM127" s="958"/>
      <c r="AN127" s="958"/>
      <c r="AO127" s="959"/>
      <c r="AP127" s="961">
        <v>0</v>
      </c>
      <c r="AQ127" s="962"/>
      <c r="AR127" s="962"/>
      <c r="AS127" s="962"/>
      <c r="AT127" s="963"/>
      <c r="AU127" s="232"/>
      <c r="AV127" s="232"/>
      <c r="AW127" s="232"/>
      <c r="AX127" s="1030" t="s">
        <v>491</v>
      </c>
      <c r="AY127" s="1031"/>
      <c r="AZ127" s="1031"/>
      <c r="BA127" s="1031"/>
      <c r="BB127" s="1031"/>
      <c r="BC127" s="1031"/>
      <c r="BD127" s="1031"/>
      <c r="BE127" s="1032"/>
      <c r="BF127" s="1033" t="s">
        <v>492</v>
      </c>
      <c r="BG127" s="1031"/>
      <c r="BH127" s="1031"/>
      <c r="BI127" s="1031"/>
      <c r="BJ127" s="1031"/>
      <c r="BK127" s="1031"/>
      <c r="BL127" s="1032"/>
      <c r="BM127" s="1033" t="s">
        <v>493</v>
      </c>
      <c r="BN127" s="1031"/>
      <c r="BO127" s="1031"/>
      <c r="BP127" s="1031"/>
      <c r="BQ127" s="1031"/>
      <c r="BR127" s="1031"/>
      <c r="BS127" s="1032"/>
      <c r="BT127" s="1033" t="s">
        <v>494</v>
      </c>
      <c r="BU127" s="1031"/>
      <c r="BV127" s="1031"/>
      <c r="BW127" s="1031"/>
      <c r="BX127" s="1031"/>
      <c r="BY127" s="1031"/>
      <c r="BZ127" s="1054"/>
      <c r="CA127" s="232"/>
      <c r="CB127" s="232"/>
      <c r="CC127" s="232"/>
      <c r="CD127" s="255"/>
      <c r="CE127" s="255"/>
      <c r="CF127" s="255"/>
      <c r="CG127" s="232"/>
      <c r="CH127" s="232"/>
      <c r="CI127" s="232"/>
      <c r="CJ127" s="254"/>
      <c r="CK127" s="1022"/>
      <c r="CL127" s="1009"/>
      <c r="CM127" s="1009"/>
      <c r="CN127" s="1009"/>
      <c r="CO127" s="1010"/>
      <c r="CP127" s="921" t="s">
        <v>495</v>
      </c>
      <c r="CQ127" s="922"/>
      <c r="CR127" s="922"/>
      <c r="CS127" s="922"/>
      <c r="CT127" s="922"/>
      <c r="CU127" s="922"/>
      <c r="CV127" s="922"/>
      <c r="CW127" s="922"/>
      <c r="CX127" s="922"/>
      <c r="CY127" s="922"/>
      <c r="CZ127" s="922"/>
      <c r="DA127" s="922"/>
      <c r="DB127" s="922"/>
      <c r="DC127" s="922"/>
      <c r="DD127" s="922"/>
      <c r="DE127" s="922"/>
      <c r="DF127" s="923"/>
      <c r="DG127" s="924" t="s">
        <v>450</v>
      </c>
      <c r="DH127" s="925"/>
      <c r="DI127" s="925"/>
      <c r="DJ127" s="925"/>
      <c r="DK127" s="925"/>
      <c r="DL127" s="925" t="s">
        <v>129</v>
      </c>
      <c r="DM127" s="925"/>
      <c r="DN127" s="925"/>
      <c r="DO127" s="925"/>
      <c r="DP127" s="925"/>
      <c r="DQ127" s="925" t="s">
        <v>129</v>
      </c>
      <c r="DR127" s="925"/>
      <c r="DS127" s="925"/>
      <c r="DT127" s="925"/>
      <c r="DU127" s="925"/>
      <c r="DV127" s="926" t="s">
        <v>450</v>
      </c>
      <c r="DW127" s="926"/>
      <c r="DX127" s="926"/>
      <c r="DY127" s="926"/>
      <c r="DZ127" s="927"/>
    </row>
    <row r="128" spans="1:130" s="230" customFormat="1" ht="26.25" customHeight="1" thickBot="1" x14ac:dyDescent="0.2">
      <c r="A128" s="1040" t="s">
        <v>496</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497</v>
      </c>
      <c r="X128" s="1042"/>
      <c r="Y128" s="1042"/>
      <c r="Z128" s="1043"/>
      <c r="AA128" s="1044">
        <v>985512</v>
      </c>
      <c r="AB128" s="1045"/>
      <c r="AC128" s="1045"/>
      <c r="AD128" s="1045"/>
      <c r="AE128" s="1046"/>
      <c r="AF128" s="1047">
        <v>1035868</v>
      </c>
      <c r="AG128" s="1045"/>
      <c r="AH128" s="1045"/>
      <c r="AI128" s="1045"/>
      <c r="AJ128" s="1046"/>
      <c r="AK128" s="1047">
        <v>993598</v>
      </c>
      <c r="AL128" s="1045"/>
      <c r="AM128" s="1045"/>
      <c r="AN128" s="1045"/>
      <c r="AO128" s="1046"/>
      <c r="AP128" s="1048"/>
      <c r="AQ128" s="1049"/>
      <c r="AR128" s="1049"/>
      <c r="AS128" s="1049"/>
      <c r="AT128" s="1050"/>
      <c r="AU128" s="232"/>
      <c r="AV128" s="232"/>
      <c r="AW128" s="232"/>
      <c r="AX128" s="895" t="s">
        <v>498</v>
      </c>
      <c r="AY128" s="896"/>
      <c r="AZ128" s="896"/>
      <c r="BA128" s="896"/>
      <c r="BB128" s="896"/>
      <c r="BC128" s="896"/>
      <c r="BD128" s="896"/>
      <c r="BE128" s="897"/>
      <c r="BF128" s="1051" t="s">
        <v>450</v>
      </c>
      <c r="BG128" s="1052"/>
      <c r="BH128" s="1052"/>
      <c r="BI128" s="1052"/>
      <c r="BJ128" s="1052"/>
      <c r="BK128" s="1052"/>
      <c r="BL128" s="1053"/>
      <c r="BM128" s="1051">
        <v>11.3</v>
      </c>
      <c r="BN128" s="1052"/>
      <c r="BO128" s="1052"/>
      <c r="BP128" s="1052"/>
      <c r="BQ128" s="1052"/>
      <c r="BR128" s="1052"/>
      <c r="BS128" s="1053"/>
      <c r="BT128" s="1051">
        <v>20</v>
      </c>
      <c r="BU128" s="1052"/>
      <c r="BV128" s="1052"/>
      <c r="BW128" s="1052"/>
      <c r="BX128" s="1052"/>
      <c r="BY128" s="1052"/>
      <c r="BZ128" s="1075"/>
      <c r="CA128" s="255"/>
      <c r="CB128" s="255"/>
      <c r="CC128" s="255"/>
      <c r="CD128" s="255"/>
      <c r="CE128" s="255"/>
      <c r="CF128" s="255"/>
      <c r="CG128" s="232"/>
      <c r="CH128" s="232"/>
      <c r="CI128" s="232"/>
      <c r="CJ128" s="254"/>
      <c r="CK128" s="1023"/>
      <c r="CL128" s="1024"/>
      <c r="CM128" s="1024"/>
      <c r="CN128" s="1024"/>
      <c r="CO128" s="1025"/>
      <c r="CP128" s="1034" t="s">
        <v>499</v>
      </c>
      <c r="CQ128" s="726"/>
      <c r="CR128" s="726"/>
      <c r="CS128" s="726"/>
      <c r="CT128" s="726"/>
      <c r="CU128" s="726"/>
      <c r="CV128" s="726"/>
      <c r="CW128" s="726"/>
      <c r="CX128" s="726"/>
      <c r="CY128" s="726"/>
      <c r="CZ128" s="726"/>
      <c r="DA128" s="726"/>
      <c r="DB128" s="726"/>
      <c r="DC128" s="726"/>
      <c r="DD128" s="726"/>
      <c r="DE128" s="726"/>
      <c r="DF128" s="1035"/>
      <c r="DG128" s="1036" t="s">
        <v>450</v>
      </c>
      <c r="DH128" s="1037"/>
      <c r="DI128" s="1037"/>
      <c r="DJ128" s="1037"/>
      <c r="DK128" s="1037"/>
      <c r="DL128" s="1037" t="s">
        <v>450</v>
      </c>
      <c r="DM128" s="1037"/>
      <c r="DN128" s="1037"/>
      <c r="DO128" s="1037"/>
      <c r="DP128" s="1037"/>
      <c r="DQ128" s="1037" t="s">
        <v>450</v>
      </c>
      <c r="DR128" s="1037"/>
      <c r="DS128" s="1037"/>
      <c r="DT128" s="1037"/>
      <c r="DU128" s="1037"/>
      <c r="DV128" s="1038" t="s">
        <v>450</v>
      </c>
      <c r="DW128" s="1038"/>
      <c r="DX128" s="1038"/>
      <c r="DY128" s="1038"/>
      <c r="DZ128" s="1039"/>
    </row>
    <row r="129" spans="1:131" s="230" customFormat="1" ht="26.25" customHeight="1" x14ac:dyDescent="0.15">
      <c r="A129" s="933" t="s">
        <v>108</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500</v>
      </c>
      <c r="X129" s="1070"/>
      <c r="Y129" s="1070"/>
      <c r="Z129" s="1071"/>
      <c r="AA129" s="957">
        <v>46990123</v>
      </c>
      <c r="AB129" s="958"/>
      <c r="AC129" s="958"/>
      <c r="AD129" s="958"/>
      <c r="AE129" s="959"/>
      <c r="AF129" s="960">
        <v>48475703</v>
      </c>
      <c r="AG129" s="958"/>
      <c r="AH129" s="958"/>
      <c r="AI129" s="958"/>
      <c r="AJ129" s="959"/>
      <c r="AK129" s="960">
        <v>46961246</v>
      </c>
      <c r="AL129" s="958"/>
      <c r="AM129" s="958"/>
      <c r="AN129" s="958"/>
      <c r="AO129" s="959"/>
      <c r="AP129" s="1072"/>
      <c r="AQ129" s="1073"/>
      <c r="AR129" s="1073"/>
      <c r="AS129" s="1073"/>
      <c r="AT129" s="1074"/>
      <c r="AU129" s="233"/>
      <c r="AV129" s="233"/>
      <c r="AW129" s="233"/>
      <c r="AX129" s="1064" t="s">
        <v>501</v>
      </c>
      <c r="AY129" s="922"/>
      <c r="AZ129" s="922"/>
      <c r="BA129" s="922"/>
      <c r="BB129" s="922"/>
      <c r="BC129" s="922"/>
      <c r="BD129" s="922"/>
      <c r="BE129" s="923"/>
      <c r="BF129" s="1065" t="s">
        <v>129</v>
      </c>
      <c r="BG129" s="1066"/>
      <c r="BH129" s="1066"/>
      <c r="BI129" s="1066"/>
      <c r="BJ129" s="1066"/>
      <c r="BK129" s="1066"/>
      <c r="BL129" s="1067"/>
      <c r="BM129" s="1065">
        <v>16.3</v>
      </c>
      <c r="BN129" s="1066"/>
      <c r="BO129" s="1066"/>
      <c r="BP129" s="1066"/>
      <c r="BQ129" s="1066"/>
      <c r="BR129" s="1066"/>
      <c r="BS129" s="1067"/>
      <c r="BT129" s="1065">
        <v>30</v>
      </c>
      <c r="BU129" s="1066"/>
      <c r="BV129" s="1066"/>
      <c r="BW129" s="1066"/>
      <c r="BX129" s="1066"/>
      <c r="BY129" s="1066"/>
      <c r="BZ129" s="106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3" t="s">
        <v>502</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503</v>
      </c>
      <c r="X130" s="1070"/>
      <c r="Y130" s="1070"/>
      <c r="Z130" s="1071"/>
      <c r="AA130" s="957">
        <v>8103020</v>
      </c>
      <c r="AB130" s="958"/>
      <c r="AC130" s="958"/>
      <c r="AD130" s="958"/>
      <c r="AE130" s="959"/>
      <c r="AF130" s="960">
        <v>7820939</v>
      </c>
      <c r="AG130" s="958"/>
      <c r="AH130" s="958"/>
      <c r="AI130" s="958"/>
      <c r="AJ130" s="959"/>
      <c r="AK130" s="960">
        <v>7610991</v>
      </c>
      <c r="AL130" s="958"/>
      <c r="AM130" s="958"/>
      <c r="AN130" s="958"/>
      <c r="AO130" s="959"/>
      <c r="AP130" s="1072"/>
      <c r="AQ130" s="1073"/>
      <c r="AR130" s="1073"/>
      <c r="AS130" s="1073"/>
      <c r="AT130" s="1074"/>
      <c r="AU130" s="233"/>
      <c r="AV130" s="233"/>
      <c r="AW130" s="233"/>
      <c r="AX130" s="1064" t="s">
        <v>504</v>
      </c>
      <c r="AY130" s="922"/>
      <c r="AZ130" s="922"/>
      <c r="BA130" s="922"/>
      <c r="BB130" s="922"/>
      <c r="BC130" s="922"/>
      <c r="BD130" s="922"/>
      <c r="BE130" s="923"/>
      <c r="BF130" s="1100">
        <v>2.2999999999999998</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505</v>
      </c>
      <c r="X131" s="1107"/>
      <c r="Y131" s="1107"/>
      <c r="Z131" s="1108"/>
      <c r="AA131" s="1003">
        <v>38887103</v>
      </c>
      <c r="AB131" s="985"/>
      <c r="AC131" s="985"/>
      <c r="AD131" s="985"/>
      <c r="AE131" s="986"/>
      <c r="AF131" s="984">
        <v>40654764</v>
      </c>
      <c r="AG131" s="985"/>
      <c r="AH131" s="985"/>
      <c r="AI131" s="985"/>
      <c r="AJ131" s="986"/>
      <c r="AK131" s="984">
        <v>39350255</v>
      </c>
      <c r="AL131" s="985"/>
      <c r="AM131" s="985"/>
      <c r="AN131" s="985"/>
      <c r="AO131" s="986"/>
      <c r="AP131" s="1109"/>
      <c r="AQ131" s="1110"/>
      <c r="AR131" s="1110"/>
      <c r="AS131" s="1110"/>
      <c r="AT131" s="1111"/>
      <c r="AU131" s="233"/>
      <c r="AV131" s="233"/>
      <c r="AW131" s="233"/>
      <c r="AX131" s="1082" t="s">
        <v>506</v>
      </c>
      <c r="AY131" s="726"/>
      <c r="AZ131" s="726"/>
      <c r="BA131" s="726"/>
      <c r="BB131" s="726"/>
      <c r="BC131" s="726"/>
      <c r="BD131" s="726"/>
      <c r="BE131" s="1035"/>
      <c r="BF131" s="1083" t="s">
        <v>450</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89" t="s">
        <v>507</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508</v>
      </c>
      <c r="W132" s="1093"/>
      <c r="X132" s="1093"/>
      <c r="Y132" s="1093"/>
      <c r="Z132" s="1094"/>
      <c r="AA132" s="1095">
        <v>1.5526258639999999</v>
      </c>
      <c r="AB132" s="1096"/>
      <c r="AC132" s="1096"/>
      <c r="AD132" s="1096"/>
      <c r="AE132" s="1097"/>
      <c r="AF132" s="1098">
        <v>2.3428324410000001</v>
      </c>
      <c r="AG132" s="1096"/>
      <c r="AH132" s="1096"/>
      <c r="AI132" s="1096"/>
      <c r="AJ132" s="1097"/>
      <c r="AK132" s="1098">
        <v>3.1674305540000001</v>
      </c>
      <c r="AL132" s="1096"/>
      <c r="AM132" s="1096"/>
      <c r="AN132" s="1096"/>
      <c r="AO132" s="1097"/>
      <c r="AP132" s="1000"/>
      <c r="AQ132" s="1001"/>
      <c r="AR132" s="1001"/>
      <c r="AS132" s="1001"/>
      <c r="AT132" s="1099"/>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509</v>
      </c>
      <c r="W133" s="1076"/>
      <c r="X133" s="1076"/>
      <c r="Y133" s="1076"/>
      <c r="Z133" s="1077"/>
      <c r="AA133" s="1078">
        <v>1</v>
      </c>
      <c r="AB133" s="1079"/>
      <c r="AC133" s="1079"/>
      <c r="AD133" s="1079"/>
      <c r="AE133" s="1080"/>
      <c r="AF133" s="1078">
        <v>1.6</v>
      </c>
      <c r="AG133" s="1079"/>
      <c r="AH133" s="1079"/>
      <c r="AI133" s="1079"/>
      <c r="AJ133" s="1080"/>
      <c r="AK133" s="1078">
        <v>2.2999999999999998</v>
      </c>
      <c r="AL133" s="1079"/>
      <c r="AM133" s="1079"/>
      <c r="AN133" s="1079"/>
      <c r="AO133" s="1080"/>
      <c r="AP133" s="1027"/>
      <c r="AQ133" s="1028"/>
      <c r="AR133" s="1028"/>
      <c r="AS133" s="1028"/>
      <c r="AT133" s="1081"/>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p1UGSJkQ6caPRIP8jXDpJLS680EDi5TXoFE00oYuOSvDUEAcC/hnI/2UCAc81zPDWmE8mMd44a2wlmwSO+Naw==" saltValue="QxlyloAt7c+5DdtbL0nnD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kfK+M8zNDP3Z1n0zNz4VmKOVzFfnU8rXpQQ43FVSeTit/kp3f2Av9pkCSKBHS/9xPq1/VLRgNmXOZ8Fv3aPPnA==" saltValue="cfAu4J71hILc3h4eQxYR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mzePi3anCKR1hWWF6WtL3IKWVRoehnJZJnIQ+IYFfzpf4TSYT3jNCy2Ys8yOAPO9lcYxT7Kx4WFV/6s6P55IQ==" saltValue="via0oFeJpkrO8tFSdQhCP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3"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4"/>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5" t="s">
        <v>518</v>
      </c>
      <c r="AL9" s="1116"/>
      <c r="AM9" s="1116"/>
      <c r="AN9" s="1117"/>
      <c r="AO9" s="281">
        <v>14985127</v>
      </c>
      <c r="AP9" s="281">
        <v>78723</v>
      </c>
      <c r="AQ9" s="282">
        <v>69543</v>
      </c>
      <c r="AR9" s="283">
        <v>13.2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5" t="s">
        <v>519</v>
      </c>
      <c r="AL10" s="1116"/>
      <c r="AM10" s="1116"/>
      <c r="AN10" s="1117"/>
      <c r="AO10" s="284">
        <v>85503</v>
      </c>
      <c r="AP10" s="284">
        <v>449</v>
      </c>
      <c r="AQ10" s="285">
        <v>2774</v>
      </c>
      <c r="AR10" s="286">
        <v>-83.8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5" t="s">
        <v>520</v>
      </c>
      <c r="AL11" s="1116"/>
      <c r="AM11" s="1116"/>
      <c r="AN11" s="1117"/>
      <c r="AO11" s="284">
        <v>9071</v>
      </c>
      <c r="AP11" s="284">
        <v>48</v>
      </c>
      <c r="AQ11" s="285">
        <v>457</v>
      </c>
      <c r="AR11" s="286">
        <v>-89.5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5" t="s">
        <v>521</v>
      </c>
      <c r="AL12" s="1116"/>
      <c r="AM12" s="1116"/>
      <c r="AN12" s="1117"/>
      <c r="AO12" s="284" t="s">
        <v>522</v>
      </c>
      <c r="AP12" s="284" t="s">
        <v>522</v>
      </c>
      <c r="AQ12" s="285">
        <v>16</v>
      </c>
      <c r="AR12" s="286" t="s">
        <v>522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5" t="s">
        <v>523</v>
      </c>
      <c r="AL13" s="1116"/>
      <c r="AM13" s="1116"/>
      <c r="AN13" s="1117"/>
      <c r="AO13" s="284">
        <v>313265</v>
      </c>
      <c r="AP13" s="284">
        <v>1646</v>
      </c>
      <c r="AQ13" s="285">
        <v>2048</v>
      </c>
      <c r="AR13" s="286">
        <v>-19.600000000000001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5" t="s">
        <v>524</v>
      </c>
      <c r="AL14" s="1116"/>
      <c r="AM14" s="1116"/>
      <c r="AN14" s="1117"/>
      <c r="AO14" s="284">
        <v>346797</v>
      </c>
      <c r="AP14" s="284">
        <v>1822</v>
      </c>
      <c r="AQ14" s="285">
        <v>1567</v>
      </c>
      <c r="AR14" s="286">
        <v>16.3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8" t="s">
        <v>525</v>
      </c>
      <c r="AL15" s="1119"/>
      <c r="AM15" s="1119"/>
      <c r="AN15" s="1120"/>
      <c r="AO15" s="284">
        <v>-757347</v>
      </c>
      <c r="AP15" s="284">
        <v>-3979</v>
      </c>
      <c r="AQ15" s="285">
        <v>-4078</v>
      </c>
      <c r="AR15" s="286">
        <v>-2.4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8" t="s">
        <v>190</v>
      </c>
      <c r="AL16" s="1119"/>
      <c r="AM16" s="1119"/>
      <c r="AN16" s="1120"/>
      <c r="AO16" s="284">
        <v>14982416</v>
      </c>
      <c r="AP16" s="284">
        <v>78709</v>
      </c>
      <c r="AQ16" s="285">
        <v>72328</v>
      </c>
      <c r="AR16" s="286">
        <v>8.8000000000000007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1" t="s">
        <v>530</v>
      </c>
      <c r="AL21" s="1122"/>
      <c r="AM21" s="1122"/>
      <c r="AN21" s="1123"/>
      <c r="AO21" s="297">
        <v>7.54</v>
      </c>
      <c r="AP21" s="298">
        <v>7.03</v>
      </c>
      <c r="AQ21" s="299">
        <v>0.51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1" t="s">
        <v>531</v>
      </c>
      <c r="AL22" s="1122"/>
      <c r="AM22" s="1122"/>
      <c r="AN22" s="1123"/>
      <c r="AO22" s="302">
        <v>99.8</v>
      </c>
      <c r="AP22" s="303">
        <v>99.2</v>
      </c>
      <c r="AQ22" s="304">
        <v>0.6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2" t="s">
        <v>532</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3"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4"/>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9" t="s">
        <v>535</v>
      </c>
      <c r="AL32" s="1130"/>
      <c r="AM32" s="1130"/>
      <c r="AN32" s="1131"/>
      <c r="AO32" s="312">
        <v>9200560</v>
      </c>
      <c r="AP32" s="312">
        <v>48334</v>
      </c>
      <c r="AQ32" s="313">
        <v>36026</v>
      </c>
      <c r="AR32" s="314">
        <v>34.200000000000003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9" t="s">
        <v>536</v>
      </c>
      <c r="AL33" s="1130"/>
      <c r="AM33" s="1130"/>
      <c r="AN33" s="1131"/>
      <c r="AO33" s="312" t="s">
        <v>522</v>
      </c>
      <c r="AP33" s="312" t="s">
        <v>522</v>
      </c>
      <c r="AQ33" s="313" t="s">
        <v>522</v>
      </c>
      <c r="AR33" s="314" t="s">
        <v>522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9" t="s">
        <v>537</v>
      </c>
      <c r="AL34" s="1130"/>
      <c r="AM34" s="1130"/>
      <c r="AN34" s="1131"/>
      <c r="AO34" s="312" t="s">
        <v>522</v>
      </c>
      <c r="AP34" s="312" t="s">
        <v>522</v>
      </c>
      <c r="AQ34" s="313" t="s">
        <v>522</v>
      </c>
      <c r="AR34" s="314" t="s">
        <v>522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9" t="s">
        <v>538</v>
      </c>
      <c r="AL35" s="1130"/>
      <c r="AM35" s="1130"/>
      <c r="AN35" s="1131"/>
      <c r="AO35" s="312">
        <v>447774</v>
      </c>
      <c r="AP35" s="312">
        <v>2352</v>
      </c>
      <c r="AQ35" s="313">
        <v>9412</v>
      </c>
      <c r="AR35" s="314">
        <v>-75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9" t="s">
        <v>539</v>
      </c>
      <c r="AL36" s="1130"/>
      <c r="AM36" s="1130"/>
      <c r="AN36" s="1131"/>
      <c r="AO36" s="312">
        <v>130343</v>
      </c>
      <c r="AP36" s="312">
        <v>685</v>
      </c>
      <c r="AQ36" s="313">
        <v>651</v>
      </c>
      <c r="AR36" s="314">
        <v>5.2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9" t="s">
        <v>540</v>
      </c>
      <c r="AL37" s="1130"/>
      <c r="AM37" s="1130"/>
      <c r="AN37" s="1131"/>
      <c r="AO37" s="312">
        <v>72304</v>
      </c>
      <c r="AP37" s="312">
        <v>380</v>
      </c>
      <c r="AQ37" s="313">
        <v>496</v>
      </c>
      <c r="AR37" s="314">
        <v>-23.4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2" t="s">
        <v>541</v>
      </c>
      <c r="AL38" s="1133"/>
      <c r="AM38" s="1133"/>
      <c r="AN38" s="1134"/>
      <c r="AO38" s="315" t="s">
        <v>522</v>
      </c>
      <c r="AP38" s="315" t="s">
        <v>522</v>
      </c>
      <c r="AQ38" s="316">
        <v>0</v>
      </c>
      <c r="AR38" s="304" t="s">
        <v>522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2" t="s">
        <v>542</v>
      </c>
      <c r="AL39" s="1133"/>
      <c r="AM39" s="1133"/>
      <c r="AN39" s="1134"/>
      <c r="AO39" s="312">
        <v>-993598</v>
      </c>
      <c r="AP39" s="312">
        <v>-5220</v>
      </c>
      <c r="AQ39" s="313">
        <v>-5535</v>
      </c>
      <c r="AR39" s="314">
        <v>-5.7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9" t="s">
        <v>543</v>
      </c>
      <c r="AL40" s="1130"/>
      <c r="AM40" s="1130"/>
      <c r="AN40" s="1131"/>
      <c r="AO40" s="312">
        <v>-7610991</v>
      </c>
      <c r="AP40" s="312">
        <v>-39984</v>
      </c>
      <c r="AQ40" s="313">
        <v>-33207</v>
      </c>
      <c r="AR40" s="314">
        <v>20.399999999999999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5" t="s">
        <v>302</v>
      </c>
      <c r="AL41" s="1136"/>
      <c r="AM41" s="1136"/>
      <c r="AN41" s="1137"/>
      <c r="AO41" s="312">
        <v>1246392</v>
      </c>
      <c r="AP41" s="312">
        <v>6548</v>
      </c>
      <c r="AQ41" s="313">
        <v>7844</v>
      </c>
      <c r="AR41" s="314">
        <v>-16.5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4" t="s">
        <v>513</v>
      </c>
      <c r="AN49" s="1126" t="s">
        <v>547</v>
      </c>
      <c r="AO49" s="1127"/>
      <c r="AP49" s="1127"/>
      <c r="AQ49" s="1127"/>
      <c r="AR49" s="1128"/>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5"/>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6862677</v>
      </c>
      <c r="AN51" s="334">
        <v>36558</v>
      </c>
      <c r="AO51" s="335">
        <v>-32.200000000000003</v>
      </c>
      <c r="AP51" s="336">
        <v>48064</v>
      </c>
      <c r="AQ51" s="337">
        <v>-7.3</v>
      </c>
      <c r="AR51" s="338">
        <v>-24.9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3151967</v>
      </c>
      <c r="AN52" s="342">
        <v>16791</v>
      </c>
      <c r="AO52" s="343">
        <v>-46.6</v>
      </c>
      <c r="AP52" s="344">
        <v>30373</v>
      </c>
      <c r="AQ52" s="345">
        <v>3.4</v>
      </c>
      <c r="AR52" s="346">
        <v>-50</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8764180</v>
      </c>
      <c r="AN53" s="334">
        <v>46426</v>
      </c>
      <c r="AO53" s="335">
        <v>27</v>
      </c>
      <c r="AP53" s="336">
        <v>56662</v>
      </c>
      <c r="AQ53" s="337">
        <v>17.899999999999999</v>
      </c>
      <c r="AR53" s="338">
        <v>9.1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4692008</v>
      </c>
      <c r="AN54" s="342">
        <v>24855</v>
      </c>
      <c r="AO54" s="343">
        <v>48</v>
      </c>
      <c r="AP54" s="344">
        <v>34709</v>
      </c>
      <c r="AQ54" s="345">
        <v>14.3</v>
      </c>
      <c r="AR54" s="346">
        <v>33.700000000000003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11359497</v>
      </c>
      <c r="AN55" s="334">
        <v>59986</v>
      </c>
      <c r="AO55" s="335">
        <v>29.2</v>
      </c>
      <c r="AP55" s="336">
        <v>60285</v>
      </c>
      <c r="AQ55" s="337">
        <v>6.4</v>
      </c>
      <c r="AR55" s="338">
        <v>22.8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5918230</v>
      </c>
      <c r="AN56" s="342">
        <v>31252</v>
      </c>
      <c r="AO56" s="343">
        <v>25.7</v>
      </c>
      <c r="AP56" s="344">
        <v>36445</v>
      </c>
      <c r="AQ56" s="345">
        <v>5</v>
      </c>
      <c r="AR56" s="346">
        <v>20.7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9264660</v>
      </c>
      <c r="AN57" s="334">
        <v>49009</v>
      </c>
      <c r="AO57" s="335">
        <v>-18.3</v>
      </c>
      <c r="AP57" s="336">
        <v>52714</v>
      </c>
      <c r="AQ57" s="337">
        <v>-12.6</v>
      </c>
      <c r="AR57" s="338">
        <v>-5.7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4663854</v>
      </c>
      <c r="AN58" s="342">
        <v>24671</v>
      </c>
      <c r="AO58" s="343">
        <v>-21.1</v>
      </c>
      <c r="AP58" s="344">
        <v>29032</v>
      </c>
      <c r="AQ58" s="345">
        <v>-20.3</v>
      </c>
      <c r="AR58" s="346">
        <v>-0.8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12872565</v>
      </c>
      <c r="AN59" s="334">
        <v>67625</v>
      </c>
      <c r="AO59" s="335">
        <v>38</v>
      </c>
      <c r="AP59" s="336">
        <v>46001</v>
      </c>
      <c r="AQ59" s="337">
        <v>-12.7</v>
      </c>
      <c r="AR59" s="338">
        <v>50.7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6936472</v>
      </c>
      <c r="AN60" s="342">
        <v>36440</v>
      </c>
      <c r="AO60" s="343">
        <v>47.7</v>
      </c>
      <c r="AP60" s="344">
        <v>27974</v>
      </c>
      <c r="AQ60" s="345">
        <v>-3.6</v>
      </c>
      <c r="AR60" s="346">
        <v>51.3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9824716</v>
      </c>
      <c r="AN61" s="349">
        <v>51921</v>
      </c>
      <c r="AO61" s="350">
        <v>8.6999999999999993</v>
      </c>
      <c r="AP61" s="351">
        <v>52745</v>
      </c>
      <c r="AQ61" s="352">
        <v>-1.7</v>
      </c>
      <c r="AR61" s="338">
        <v>10.4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5072506</v>
      </c>
      <c r="AN62" s="342">
        <v>26802</v>
      </c>
      <c r="AO62" s="343">
        <v>10.7</v>
      </c>
      <c r="AP62" s="344">
        <v>31707</v>
      </c>
      <c r="AQ62" s="345">
        <v>-0.2</v>
      </c>
      <c r="AR62" s="346">
        <v>10.9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4hx3dcTBDK1CRI4zB8ciBctsene8nxeOTDKOtgMZpkybvA3u46Rm0IkHUX0FE7wzmFPln71C2Kpd5/OGq6chdA==" saltValue="HdnRqju2YDT8dnqIOlRyA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0" spans="125:125" ht="13.5" hidden="1" customHeight="1" x14ac:dyDescent="0.15"/>
    <row r="121" spans="125:125" ht="13.5" hidden="1" customHeight="1" x14ac:dyDescent="0.15">
      <c r="DU121" s="259"/>
    </row>
  </sheetData>
  <sheetProtection algorithmName="SHA-512" hashValue="gS00ZSA1/AzUkhLADYYBUx1YitKj2pX8hxUOU9BtGRx7Gyb2wNgV3aqOGuEbltEgx02+51Ys2t6AogoyUJyABQ==" saltValue="rZEvgwLOOdWQLGsL+ZcQ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TpksIIkUDIXsSJmHQmN5RLJPQg4L7BhG7YlV+HFcBIEKWcoXn0f9ckMWrUo0bApCg87hJ8rUqaxquThqDYNHvQ==" saltValue="VCuRqTfvXO6CviPpoRdkr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38" t="s">
        <v>3</v>
      </c>
      <c r="D47" s="1138"/>
      <c r="E47" s="1139"/>
      <c r="F47" s="11">
        <v>29.18</v>
      </c>
      <c r="G47" s="12">
        <v>29.58</v>
      </c>
      <c r="H47" s="12">
        <v>32.49</v>
      </c>
      <c r="I47" s="12">
        <v>31.51</v>
      </c>
      <c r="J47" s="13">
        <v>33.61</v>
      </c>
    </row>
    <row r="48" spans="2:10" ht="57.75" customHeight="1" x14ac:dyDescent="0.15">
      <c r="B48" s="14"/>
      <c r="C48" s="1140" t="s">
        <v>4</v>
      </c>
      <c r="D48" s="1140"/>
      <c r="E48" s="1141"/>
      <c r="F48" s="15">
        <v>1.84</v>
      </c>
      <c r="G48" s="16">
        <v>7.86</v>
      </c>
      <c r="H48" s="16">
        <v>5.24</v>
      </c>
      <c r="I48" s="16">
        <v>5.04</v>
      </c>
      <c r="J48" s="17">
        <v>0.77</v>
      </c>
    </row>
    <row r="49" spans="2:10" ht="57.75" customHeight="1" thickBot="1" x14ac:dyDescent="0.2">
      <c r="B49" s="18"/>
      <c r="C49" s="1142" t="s">
        <v>5</v>
      </c>
      <c r="D49" s="1142"/>
      <c r="E49" s="1143"/>
      <c r="F49" s="19" t="s">
        <v>568</v>
      </c>
      <c r="G49" s="20">
        <v>7</v>
      </c>
      <c r="H49" s="20">
        <v>2.13</v>
      </c>
      <c r="I49" s="20" t="s">
        <v>569</v>
      </c>
      <c r="J49" s="21" t="s">
        <v>570</v>
      </c>
    </row>
    <row r="50" spans="2:10" x14ac:dyDescent="0.15"/>
  </sheetData>
  <sheetProtection algorithmName="SHA-512" hashValue="ApqEx2B4PviAwWdCsBwCGI9MErYX4jBYvWTnvrF+pIRm/PPeaKoHwthDmvsGcT0qbPjWOJrPAre0vlY2nlAn8w==" saltValue="wa/J0F980LjcVnYAe71k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2024-03-19T01:27:45Z</cp:lastPrinted>
  <dcterms:created xsi:type="dcterms:W3CDTF">2024-02-05T02:52:42Z</dcterms:created>
  <dcterms:modified xsi:type="dcterms:W3CDTF">2024-03-19T01:31:45Z</dcterms:modified>
  <cp:category/>
</cp:coreProperties>
</file>