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AM37" i="9"/>
  <c r="AM36" i="9"/>
  <c r="AM35" i="9"/>
  <c r="CO34" i="9"/>
  <c r="CO35" i="9" s="1"/>
  <c r="CO36" i="9" s="1"/>
  <c r="CO37" i="9" s="1"/>
  <c r="CO38" i="9" s="1"/>
  <c r="BW34" i="9"/>
  <c r="BW35" i="9" s="1"/>
  <c r="BW36" i="9" s="1"/>
  <c r="BW37"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 r="BE36" i="9" s="1"/>
  <c r="BE37" i="9" s="1"/>
  <c r="BE38" i="9" s="1"/>
</calcChain>
</file>

<file path=xl/sharedStrings.xml><?xml version="1.0" encoding="utf-8"?>
<sst xmlns="http://schemas.openxmlformats.org/spreadsheetml/2006/main" count="1013" uniqueCount="562">
  <si>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</si>
  <si>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</si>
  <si>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</si>
  <si>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</si>
  <si>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</si>
  <si>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</si>
  <si>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</si>
  <si>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</si>
  <si>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</si>
  <si>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</si>
  <si>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</si>
  <si>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</si>
  <si>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</si>
  <si>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</si>
  <si>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</si>
  <si>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</si>
  <si>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</si>
  <si>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</si>
  <si>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</si>
  <si>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</si>
  <si>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</si>
  <si>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</si>
  <si>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</si>
  <si>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</si>
  <si>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</si>
  <si>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</si>
  <si>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</si>
  <si>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</si>
  <si>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</si>
  <si>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</si>
  <si>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</si>
  <si>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</si>
  <si>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</si>
  <si>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</si>
  <si>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</si>
  <si>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</si>
  <si>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</si>
  <si>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</si>
  <si>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</si>
  <si>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</si>
  <si>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</si>
  <si>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</si>
  <si>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</si>
  <si>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</si>
  <si>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</si>
  <si>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</si>
  <si>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</si>
  <si>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</si>
  <si>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</si>
  <si>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</si>
  <si>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</si>
  <si>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</si>
  <si>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</si>
  <si>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</si>
  <si>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</si>
  <si>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</si>
  <si>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</si>
  <si>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</si>
  <si>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</si>
  <si>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</si>
  <si>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</si>
  <si>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</si>
  <si>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</si>
  <si>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</si>
  <si>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</si>
  <si>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</si>
  <si>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</si>
  <si>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</si>
  <si>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</si>
  <si>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</si>
  <si>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</si>
  <si>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</si>
  <si>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</si>
  <si>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</si>
  <si>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</si>
  <si>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</si>
  <si>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</si>
  <si>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</si>
  <si>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</si>
  <si>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</si>
  <si>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</si>
  <si>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</si>
  <si>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</si>
  <si>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</si>
  <si>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</si>
  <si>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</si>
  <si>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</si>
  <si>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</si>
  <si>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</si>
  <si>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</si>
  <si>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</si>
  <si>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</si>
  <si>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</si>
  <si>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</si>
  <si>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</si>
  <si>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</si>
  <si>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</si>
  <si>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</si>
  <si>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</si>
  <si>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</si>
  <si>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</si>
  <si>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</si>
  <si>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</si>
  <si>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</si>
  <si>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</si>
  <si>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</si>
  <si>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</si>
  <si>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</si>
  <si>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</si>
  <si>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</si>
  <si>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</si>
  <si>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</si>
  <si>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</si>
  <si>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</si>
  <si>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</si>
  <si>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</si>
  <si>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</si>
  <si>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</si>
  <si>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</si>
  <si>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</si>
  <si>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</si>
  <si>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</si>
  <si>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</si>
  <si>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</si>
  <si>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</si>
  <si>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</si>
  <si>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</si>
  <si>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</si>
  <si>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</si>
  <si>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</si>
  <si>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</si>
  <si>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</si>
  <si>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</si>
  <si>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</si>
  <si>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</si>
  <si>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</si>
  <si>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</si>
  <si>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</si>
  <si>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</si>
  <si>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</si>
  <si>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</si>
  <si>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</si>
  <si>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</si>
  <si>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</si>
  <si>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</si>
  <si>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</si>
  <si>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</si>
  <si>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</si>
  <si>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</si>
  <si>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</si>
  <si>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</si>
  <si>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</si>
  <si>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</si>
  <si>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</si>
  <si>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</si>
  <si>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</si>
  <si>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</si>
  <si>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</si>
  <si>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</si>
  <si>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</si>
  <si>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</si>
  <si>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</si>
  <si>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</si>
  <si>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</si>
  <si>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</si>
  <si>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</si>
  <si>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</si>
  <si>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</si>
  <si>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</si>
  <si>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</si>
  <si>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</si>
  <si>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</si>
  <si>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</si>
  <si>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</si>
  <si>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</si>
  <si>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</si>
  <si>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</si>
  <si>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</si>
  <si>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</si>
  <si>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</si>
  <si>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</si>
  <si>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</si>
  <si>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</si>
  <si>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</si>
  <si>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</si>
  <si>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</si>
  <si>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</si>
  <si>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</si>
  <si>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</si>
  <si>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</si>
  <si>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</si>
  <si>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</si>
  <si>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広島県東広島市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</si>
  <si>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</si>
  <si>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</si>
  <si>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</si>
  <si>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</si>
  <si>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</si>
  <si>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</si>
  <si>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</si>
  <si>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</si>
  <si>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</si>
  <si>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</si>
  <si>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</si>
  <si>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</si>
  <si>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</si>
  <si>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</si>
  <si>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</si>
  <si>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</si>
  <si>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</si>
  <si>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</si>
  <si>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</si>
  <si>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</si>
  <si>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</si>
  <si>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</si>
  <si>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</si>
  <si>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</si>
  <si>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</si>
  <si>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</si>
  <si>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</si>
  <si>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</si>
  <si>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</si>
  <si>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</si>
  <si>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</si>
  <si>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</si>
  <si>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</si>
  <si>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</si>
  <si>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</si>
  <si>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</si>
  <si>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</si>
  <si>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</si>
  <si>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</si>
  <si>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</si>
  <si>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</si>
  <si>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</si>
  <si>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</si>
  <si>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</si>
  <si>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</si>
  <si>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</si>
  <si>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</si>
  <si>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</si>
  <si>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</si>
  <si>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</si>
  <si>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</si>
  <si>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</si>
  <si>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</si>
  <si>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</si>
  <si>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</si>
  <si>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</si>
  <si>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</si>
  <si>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</si>
  <si>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</si>
  <si>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</si>
  <si>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</si>
  <si>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</si>
  <si>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</si>
  <si>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</si>
  <si>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</si>
  <si>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</si>
  <si>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</si>
  <si>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</si>
  <si>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</si>
  <si>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</si>
  <si>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</si>
  <si>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</si>
  <si>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</si>
  <si>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</si>
  <si>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</si>
  <si>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</si>
  <si>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</si>
  <si>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</si>
  <si>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</si>
  <si>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</si>
  <si>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</si>
  <si>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</si>
  <si>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</si>
  <si>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</si>
  <si>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</si>
  <si>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</si>
  <si>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</si>
  <si>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</si>
  <si>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</si>
  <si>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</si>
  <si>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</si>
  <si>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</si>
  <si>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</si>
  <si>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</si>
  <si>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</si>
  <si>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</si>
  <si>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</si>
  <si>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</si>
  <si>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</si>
  <si>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</si>
  <si>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</si>
  <si>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</si>
  <si>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</si>
  <si>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</si>
  <si>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</si>
  <si>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</si>
  <si>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</si>
  <si>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</si>
  <si>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</si>
  <si>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</si>
  <si>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</si>
  <si>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</si>
  <si>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</si>
  <si>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</si>
  <si>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</si>
  <si>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</si>
  <si>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</si>
  <si>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</si>
  <si>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</si>
  <si>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</si>
  <si>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</si>
  <si>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</si>
  <si>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</si>
  <si>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</si>
  <si>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</si>
  <si>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</si>
  <si>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</si>
  <si>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</si>
  <si>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</si>
  <si>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</si>
  <si>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</si>
  <si>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</si>
  <si>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</si>
  <si>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</si>
  <si>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</si>
  <si>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</si>
  <si>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</si>
  <si>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</si>
  <si>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</si>
  <si>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</si>
  <si>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</si>
  <si>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</si>
  <si>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</si>
  <si>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</si>
  <si>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</si>
  <si>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</si>
  <si>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</si>
  <si>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広島県東広島市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</si>
  <si>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</si>
  <si>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</si>
  <si>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</si>
  <si>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</si>
  <si>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</si>
  <si>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</si>
  <si>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</si>
  <si>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</si>
  <si>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</si>
  <si>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</si>
  <si>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</si>
  <si>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</si>
  <si>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</si>
  <si>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</si>
  <si>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</si>
  <si>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</si>
  <si>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</si>
  <si>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</si>
  <si>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</si>
  <si>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</si>
  <si>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</si>
  <si>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</si>
  <si>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産業団地汚水処理施設事業特別会計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</si>
  <si>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</si>
  <si>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</si>
  <si>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</si>
  <si>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</si>
  <si>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</si>
  <si>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</si>
  <si>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</si>
  <si>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</si>
  <si>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</si>
  <si>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</si>
  <si>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</si>
  <si>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</si>
  <si>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</si>
  <si>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</si>
  <si>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</si>
  <si>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</si>
  <si>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</si>
  <si>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</si>
  <si>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</si>
  <si>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</si>
  <si>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</si>
  <si>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</si>
  <si>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特定地域生活排水処理事業特別会計</t>
    <phoneticPr fontId="5"/>
  </si>
  <si>
    <t>寺家地区土地区画整理事業特別会計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</si>
  <si>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</si>
  <si>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</si>
  <si>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</si>
  <si>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</si>
  <si>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</si>
  <si>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</si>
  <si>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</si>
  <si>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</si>
  <si>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</si>
  <si>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</si>
  <si>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</si>
  <si>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</si>
  <si>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</si>
  <si>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</si>
  <si>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</si>
  <si>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</si>
  <si>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</si>
  <si>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</si>
  <si>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</si>
  <si>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</si>
  <si>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</si>
  <si>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</si>
  <si>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</si>
  <si>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</si>
  <si>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</si>
  <si>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</si>
  <si>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</si>
  <si>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</si>
  <si>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</si>
  <si>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</si>
  <si>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</si>
  <si>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</si>
  <si>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</si>
  <si>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</si>
  <si>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</si>
  <si>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</si>
  <si>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</si>
  <si>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</si>
  <si>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</si>
  <si>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</si>
  <si>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</si>
  <si>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</si>
  <si>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</si>
  <si>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</si>
  <si>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</si>
  <si>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</si>
  <si>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</si>
  <si>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</si>
  <si>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</si>
  <si>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</si>
  <si>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</si>
  <si>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</si>
  <si>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</si>
  <si>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</si>
  <si>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</si>
  <si>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</si>
  <si>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</si>
  <si>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</si>
  <si>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</si>
  <si>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</si>
  <si>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</si>
  <si>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</si>
  <si>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</si>
  <si>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</si>
  <si>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</si>
  <si>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</si>
  <si>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</si>
  <si>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</si>
  <si>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</si>
  <si>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</si>
  <si>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</si>
  <si>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</si>
  <si>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</si>
  <si>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</si>
  <si>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</si>
  <si>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</si>
  <si>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</si>
  <si>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</si>
  <si>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</si>
  <si>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</si>
  <si>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</si>
  <si>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</si>
  <si>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</si>
  <si>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</si>
  <si>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</si>
  <si>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</si>
  <si>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</si>
  <si>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</si>
  <si>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</si>
  <si>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</si>
  <si>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</si>
  <si>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</si>
  <si>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</si>
  <si>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</si>
  <si>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</si>
  <si>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</si>
  <si>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</si>
  <si>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</si>
  <si>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</si>
  <si>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</si>
  <si>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</si>
  <si>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</si>
  <si>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</si>
  <si>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</si>
  <si>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</si>
  <si>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</si>
  <si>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</si>
  <si>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</si>
  <si>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</si>
  <si>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</si>
  <si>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</si>
  <si>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</si>
  <si>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</si>
  <si>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</si>
  <si>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</si>
  <si>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</si>
  <si>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</si>
  <si>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</si>
  <si>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</si>
  <si>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</si>
  <si>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</si>
  <si>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</si>
  <si>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</si>
  <si>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</si>
  <si>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</si>
  <si>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</si>
  <si>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</si>
  <si>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</si>
  <si>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</si>
  <si>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</si>
  <si>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</si>
  <si>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</si>
  <si>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</si>
  <si>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</si>
  <si>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</si>
  <si>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</si>
  <si>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</si>
  <si>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</si>
  <si>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</si>
  <si>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</si>
  <si>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</si>
  <si>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</si>
  <si>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介護保険特別会計(保険事業勘定)</t>
  </si>
  <si>
    <t>国民健康保険特別会計</t>
  </si>
  <si>
    <t>後期高齢者医療特別会計</t>
  </si>
  <si>
    <t>公共下水道事業特別会計</t>
  </si>
  <si>
    <t>農業集落排水事業特別会計</t>
  </si>
  <si>
    <t>産業団地汚水処理施設事業特別会計</t>
  </si>
  <si>
    <t>その他会計（赤字）</t>
  </si>
  <si>
    <t>その他会計（黒字）</t>
  </si>
  <si>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</si>
  <si>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</si>
  <si>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</si>
  <si>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</si>
  <si>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</si>
  <si>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東広島流通センター</t>
    <phoneticPr fontId="2"/>
  </si>
  <si>
    <t>東広島市土地開発公社</t>
    <phoneticPr fontId="2"/>
  </si>
  <si>
    <t>東広島市教育文化振興事業団</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</si>
  <si>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</si>
  <si>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</si>
  <si>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</si>
  <si>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</si>
  <si>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</si>
  <si>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</si>
  <si>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</si>
  <si>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</si>
  <si>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</si>
  <si>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</si>
  <si>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</si>
  <si>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</si>
  <si>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</si>
  <si>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発行により基準財政需要額算入見込額が増加しているものの、繰上償還の実施により地方債残高がほぼ横ばいとなったことから、引き続き充当可能財源等が将来負担額を上回ることとなり、該当なしとなった。
　実質公債費比率は、近年の地方債の繰上償還により元利償還金が減となったことから、平成26年度と比較して1.5ポイント改善した。
　今後も美術館整備などの大型事業が続くことから、将来世代へ大きな負担を残さないよう、普通建設事業の精査と、地方交付税措置のない地方債は借り入れないという方針のもと、地方債の発行抑制に努める。</t>
    <rPh sb="9" eb="12">
      <t>チホウサイ</t>
    </rPh>
    <rPh sb="13" eb="15">
      <t>ハッコウ</t>
    </rPh>
    <rPh sb="18" eb="20">
      <t>キジュン</t>
    </rPh>
    <rPh sb="20" eb="22">
      <t>ザイセイ</t>
    </rPh>
    <rPh sb="22" eb="24">
      <t>ジュヨウ</t>
    </rPh>
    <rPh sb="24" eb="25">
      <t>ガク</t>
    </rPh>
    <rPh sb="25" eb="27">
      <t>サンニュウ</t>
    </rPh>
    <rPh sb="27" eb="29">
      <t>ミコ</t>
    </rPh>
    <rPh sb="29" eb="30">
      <t>ガク</t>
    </rPh>
    <rPh sb="31" eb="33">
      <t>ゾウカ</t>
    </rPh>
    <rPh sb="41" eb="43">
      <t>クリアゲ</t>
    </rPh>
    <rPh sb="43" eb="45">
      <t>ショウカン</t>
    </rPh>
    <rPh sb="46" eb="48">
      <t>ジッシ</t>
    </rPh>
    <rPh sb="51" eb="54">
      <t>チホウサイ</t>
    </rPh>
    <rPh sb="54" eb="56">
      <t>ザンダカ</t>
    </rPh>
    <rPh sb="59" eb="60">
      <t>ヨコ</t>
    </rPh>
    <rPh sb="71" eb="72">
      <t>ヒ</t>
    </rPh>
    <rPh sb="73" eb="74">
      <t>ツヅ</t>
    </rPh>
    <rPh sb="75" eb="77">
      <t>ジュウトウ</t>
    </rPh>
    <rPh sb="77" eb="79">
      <t>カノウ</t>
    </rPh>
    <rPh sb="79" eb="81">
      <t>ザイゲン</t>
    </rPh>
    <rPh sb="81" eb="82">
      <t>トウ</t>
    </rPh>
    <rPh sb="83" eb="85">
      <t>ショウライ</t>
    </rPh>
    <rPh sb="85" eb="87">
      <t>フタン</t>
    </rPh>
    <rPh sb="87" eb="88">
      <t>ガク</t>
    </rPh>
    <rPh sb="89" eb="91">
      <t>ウワマワ</t>
    </rPh>
    <rPh sb="98" eb="100">
      <t>ガイトウ</t>
    </rPh>
    <rPh sb="109" eb="111">
      <t>ジッシツ</t>
    </rPh>
    <rPh sb="111" eb="113">
      <t>コウサイ</t>
    </rPh>
    <rPh sb="113" eb="114">
      <t>ヒ</t>
    </rPh>
    <rPh sb="114" eb="116">
      <t>ヒリツ</t>
    </rPh>
    <rPh sb="118" eb="120">
      <t>キンネン</t>
    </rPh>
    <rPh sb="121" eb="124">
      <t>チホウサイ</t>
    </rPh>
    <rPh sb="125" eb="127">
      <t>クリアゲ</t>
    </rPh>
    <rPh sb="127" eb="129">
      <t>ショウカン</t>
    </rPh>
    <rPh sb="132" eb="134">
      <t>ガンリ</t>
    </rPh>
    <rPh sb="134" eb="137">
      <t>ショウカンキン</t>
    </rPh>
    <rPh sb="138" eb="139">
      <t>ゲン</t>
    </rPh>
    <rPh sb="148" eb="150">
      <t>ヘイセイ</t>
    </rPh>
    <rPh sb="152" eb="154">
      <t>ネンド</t>
    </rPh>
    <rPh sb="155" eb="157">
      <t>ヒカク</t>
    </rPh>
    <rPh sb="166" eb="168">
      <t>カイゼン</t>
    </rPh>
    <rPh sb="173" eb="175">
      <t>コンゴ</t>
    </rPh>
    <rPh sb="176" eb="179">
      <t>ビジュツカン</t>
    </rPh>
    <rPh sb="179" eb="181">
      <t>セイビ</t>
    </rPh>
    <rPh sb="184" eb="186">
      <t>オオガタ</t>
    </rPh>
    <rPh sb="186" eb="188">
      <t>ジギョウ</t>
    </rPh>
    <rPh sb="189" eb="190">
      <t>ツヅ</t>
    </rPh>
    <rPh sb="196" eb="198">
      <t>ショウライ</t>
    </rPh>
    <rPh sb="198" eb="200">
      <t>セダイ</t>
    </rPh>
    <rPh sb="201" eb="202">
      <t>オオ</t>
    </rPh>
    <rPh sb="204" eb="206">
      <t>フタン</t>
    </rPh>
    <rPh sb="207" eb="208">
      <t>ノコ</t>
    </rPh>
    <rPh sb="214" eb="216">
      <t>フツウ</t>
    </rPh>
    <rPh sb="216" eb="218">
      <t>ケンセツ</t>
    </rPh>
    <rPh sb="218" eb="220">
      <t>ジギョウ</t>
    </rPh>
    <rPh sb="221" eb="223">
      <t>セイサ</t>
    </rPh>
    <rPh sb="225" eb="227">
      <t>チホウ</t>
    </rPh>
    <rPh sb="227" eb="230">
      <t>コウフゼイ</t>
    </rPh>
    <rPh sb="230" eb="232">
      <t>ソチ</t>
    </rPh>
    <rPh sb="235" eb="238">
      <t>チホウサイ</t>
    </rPh>
    <rPh sb="239" eb="240">
      <t>カ</t>
    </rPh>
    <rPh sb="241" eb="242">
      <t>イ</t>
    </rPh>
    <rPh sb="248" eb="250">
      <t>ホウシン</t>
    </rPh>
    <rPh sb="254" eb="257">
      <t>チホウサイ</t>
    </rPh>
    <rPh sb="258" eb="260">
      <t>ハッコウ</t>
    </rPh>
    <rPh sb="260" eb="262">
      <t>ヨクセイ</t>
    </rPh>
    <rPh sb="263" eb="264">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</si>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</sst>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59252</c:v>
                </c:pt>
                <c:pt idx="1">
                  <c:v>67648</c:v>
                </c:pt>
                <c:pt idx="2">
                  <c:v>66383</c:v>
                </c:pt>
                <c:pt idx="3">
                  <c:v>54911</c:v>
                </c:pt>
                <c:pt idx="4">
                  <c:v>84083</c:v>
                </c:pt>
              </c:numCache>
            </c:numRef>
          </c:val>
          <c:smooth val="0"/>
        </c:ser>
        <c:dLbls>
          <c:showLegendKey val="0"/>
          <c:showVal val="0"/>
          <c:showCatName val="0"/>
          <c:showSerName val="0"/>
          <c:showPercent val="0"/>
          <c:showBubbleSize val="0"/>
        </c:dLbls>
        <c:marker val="1"/>
        <c:smooth val="0"/>
        <c:axId val="131270912"/>
        <c:axId val="131277184"/>
      </c:lineChart>
      <c:catAx>
        <c:axId val="131270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77184"/>
        <c:crosses val="autoZero"/>
        <c:auto val="1"/>
        <c:lblAlgn val="ctr"/>
        <c:lblOffset val="100"/>
        <c:tickLblSkip val="1"/>
        <c:tickMarkSkip val="1"/>
        <c:noMultiLvlLbl val="0"/>
      </c:catAx>
      <c:valAx>
        <c:axId val="1312771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7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3.73</c:v>
                </c:pt>
                <c:pt idx="1">
                  <c:v>3.14</c:v>
                </c:pt>
                <c:pt idx="2">
                  <c:v>6.4</c:v>
                </c:pt>
                <c:pt idx="3">
                  <c:v>5.34</c:v>
                </c:pt>
                <c:pt idx="4">
                  <c:v>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23.26</c:v>
                </c:pt>
                <c:pt idx="1">
                  <c:v>23.17</c:v>
                </c:pt>
                <c:pt idx="2">
                  <c:v>29.07</c:v>
                </c:pt>
                <c:pt idx="3">
                  <c:v>31.89</c:v>
                </c:pt>
                <c:pt idx="4">
                  <c:v>31.83</c:v>
                </c:pt>
              </c:numCache>
            </c:numRef>
          </c:val>
        </c:ser>
        <c:dLbls>
          <c:showLegendKey val="0"/>
          <c:showVal val="0"/>
          <c:showCatName val="0"/>
          <c:showSerName val="0"/>
          <c:showPercent val="0"/>
          <c:showBubbleSize val="0"/>
        </c:dLbls>
        <c:gapWidth val="250"/>
        <c:overlap val="100"/>
        <c:axId val="143307520"/>
        <c:axId val="14330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7.25</c:v>
                </c:pt>
                <c:pt idx="1">
                  <c:v>1.54</c:v>
                </c:pt>
                <c:pt idx="2">
                  <c:v>17.73</c:v>
                </c:pt>
                <c:pt idx="3">
                  <c:v>8.35</c:v>
                </c:pt>
                <c:pt idx="4">
                  <c:v>2.0699999999999998</c:v>
                </c:pt>
              </c:numCache>
            </c:numRef>
          </c:val>
          <c:smooth val="0"/>
        </c:ser>
        <c:dLbls>
          <c:showLegendKey val="0"/>
          <c:showVal val="0"/>
          <c:showCatName val="0"/>
          <c:showSerName val="0"/>
          <c:showPercent val="0"/>
          <c:showBubbleSize val="0"/>
        </c:dLbls>
        <c:marker val="1"/>
        <c:smooth val="0"/>
        <c:axId val="143307520"/>
        <c:axId val="143309440"/>
      </c:lineChart>
      <c:catAx>
        <c:axId val="1433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309440"/>
        <c:crosses val="autoZero"/>
        <c:auto val="1"/>
        <c:lblAlgn val="ctr"/>
        <c:lblOffset val="100"/>
        <c:tickLblSkip val="1"/>
        <c:tickMarkSkip val="1"/>
        <c:noMultiLvlLbl val="0"/>
      </c:catAx>
      <c:valAx>
        <c:axId val="14330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産業団地汚水処理施設事業特別会計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0.13</c:v>
                </c:pt>
                <c:pt idx="4">
                  <c:v>#N/A</c:v>
                </c:pt>
                <c:pt idx="5">
                  <c:v>1.38</c:v>
                </c:pt>
                <c:pt idx="6">
                  <c:v>#N/A</c:v>
                </c:pt>
                <c:pt idx="7">
                  <c:v>1.97</c:v>
                </c:pt>
                <c:pt idx="8">
                  <c:v>#N/A</c:v>
                </c:pt>
                <c:pt idx="9">
                  <c:v>0.05</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0.41</c:v>
                </c:pt>
                <c:pt idx="4">
                  <c:v>#N/A</c:v>
                </c:pt>
                <c:pt idx="5">
                  <c:v>0.06</c:v>
                </c:pt>
                <c:pt idx="6">
                  <c:v>#N/A</c:v>
                </c:pt>
                <c:pt idx="7">
                  <c:v>0.24</c:v>
                </c:pt>
                <c:pt idx="8">
                  <c:v>#N/A</c:v>
                </c:pt>
                <c:pt idx="9">
                  <c:v>0.17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3.72</c:v>
                </c:pt>
                <c:pt idx="2">
                  <c:v>#N/A</c:v>
                </c:pt>
                <c:pt idx="3">
                  <c:v>3.13</c:v>
                </c:pt>
                <c:pt idx="4">
                  <c:v>#N/A</c:v>
                </c:pt>
                <c:pt idx="5">
                  <c:v>6.38</c:v>
                </c:pt>
                <c:pt idx="6">
                  <c:v>#N/A</c:v>
                </c:pt>
                <c:pt idx="7">
                  <c:v>5.33</c:v>
                </c:pt>
                <c:pt idx="8">
                  <c:v>#N/A</c:v>
                </c:pt>
                <c:pt idx="9">
                  <c:v>1.28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6.25</c:v>
                </c:pt>
                <c:pt idx="2">
                  <c:v>#N/A</c:v>
                </c:pt>
                <c:pt idx="3">
                  <c:v>7.72</c:v>
                </c:pt>
                <c:pt idx="4">
                  <c:v>#N/A</c:v>
                </c:pt>
                <c:pt idx="5">
                  <c:v>8.82</c:v>
                </c:pt>
                <c:pt idx="6">
                  <c:v>#N/A</c:v>
                </c:pt>
                <c:pt idx="7">
                  <c:v>9.73</c:v>
                </c:pt>
                <c:pt idx="8">
                  <c:v>#N/A</c:v>
                </c:pt>
                <c:pt idx="9">
                  <c:v>9.36</c:v>
                </c:pt>
              </c:numCache>
            </c:numRef>
          </c:val>
        </c:ser>
        <c:dLbls>
          <c:showLegendKey val="0"/>
          <c:showVal val="0"/>
          <c:showCatName val="0"/>
          <c:showSerName val="0"/>
          <c:showPercent val="0"/>
          <c:showBubbleSize val="0"/>
        </c:dLbls>
        <c:gapWidth val="150"/>
        <c:overlap val="100"/>
        <c:axId val="143434496"/>
        <c:axId val="143436032"/>
      </c:barChart>
      <c:catAx>
        <c:axId val="1434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36032"/>
        <c:crosses val="autoZero"/>
        <c:auto val="1"/>
        <c:lblAlgn val="ctr"/>
        <c:lblOffset val="100"/>
        <c:tickLblSkip val="1"/>
        <c:tickMarkSkip val="1"/>
        <c:noMultiLvlLbl val="0"/>
      </c:catAx>
      <c:valAx>
        <c:axId val="14343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3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8776</c:v>
                </c:pt>
                <c:pt idx="5">
                  <c:v>8768</c:v>
                </c:pt>
                <c:pt idx="8">
                  <c:v>9190</c:v>
                </c:pt>
                <c:pt idx="11">
                  <c:v>9317</c:v>
                </c:pt>
                <c:pt idx="14">
                  <c:v>8773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106</c:v>
                </c:pt>
                <c:pt idx="3">
                  <c:v>88</c:v>
                </c:pt>
                <c:pt idx="6">
                  <c:v>79</c:v>
                </c:pt>
                <c:pt idx="9">
                  <c:v>63</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1008</c:v>
                </c:pt>
                <c:pt idx="3">
                  <c:v>995</c:v>
                </c:pt>
                <c:pt idx="6">
                  <c:v>891</c:v>
                </c:pt>
                <c:pt idx="9">
                  <c:v>732</c:v>
                </c:pt>
                <c:pt idx="12">
                  <c:v>310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1274</c:v>
                </c:pt>
                <c:pt idx="3">
                  <c:v>1221</c:v>
                </c:pt>
                <c:pt idx="6">
                  <c:v>1107</c:v>
                </c:pt>
                <c:pt idx="9">
                  <c:v>1185</c:v>
                </c:pt>
                <c:pt idx="12">
                  <c:v>1380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9077</c:v>
                </c:pt>
                <c:pt idx="3">
                  <c:v>8784</c:v>
                </c:pt>
                <c:pt idx="6">
                  <c:v>8770</c:v>
                </c:pt>
                <c:pt idx="9">
                  <c:v>8265</c:v>
                </c:pt>
                <c:pt idx="12">
                  <c:v>7753</c:v>
                </c:pt>
              </c:numCache>
            </c:numRef>
          </c:val>
        </c:ser>
        <c:dLbls>
          <c:showLegendKey val="0"/>
          <c:showVal val="0"/>
          <c:showCatName val="0"/>
          <c:showSerName val="0"/>
          <c:showPercent val="0"/>
          <c:showBubbleSize val="0"/>
        </c:dLbls>
        <c:gapWidth val="100"/>
        <c:overlap val="100"/>
        <c:axId val="157528448"/>
        <c:axId val="15753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2689</c:v>
                </c:pt>
                <c:pt idx="2">
                  <c:v>#N/A</c:v>
                </c:pt>
                <c:pt idx="3">
                  <c:v>#N/A</c:v>
                </c:pt>
                <c:pt idx="4">
                  <c:v>2320</c:v>
                </c:pt>
                <c:pt idx="5">
                  <c:v>#N/A</c:v>
                </c:pt>
                <c:pt idx="6">
                  <c:v>#N/A</c:v>
                </c:pt>
                <c:pt idx="7">
                  <c:v>1657</c:v>
                </c:pt>
                <c:pt idx="8">
                  <c:v>#N/A</c:v>
                </c:pt>
                <c:pt idx="9">
                  <c:v>#N/A</c:v>
                </c:pt>
                <c:pt idx="10">
                  <c:v>928</c:v>
                </c:pt>
                <c:pt idx="11">
                  <c:v>#N/A</c:v>
                </c:pt>
                <c:pt idx="12">
                  <c:v>#N/A</c:v>
                </c:pt>
                <c:pt idx="13">
                  <c:v>744</c:v>
                </c:pt>
                <c:pt idx="14">
                  <c:v>#N/A</c:v>
                </c:pt>
              </c:numCache>
            </c:numRef>
          </c:val>
          <c:smooth val="0"/>
        </c:ser>
        <c:dLbls>
          <c:showLegendKey val="0"/>
          <c:showVal val="0"/>
          <c:showCatName val="0"/>
          <c:showSerName val="0"/>
          <c:showPercent val="0"/>
          <c:showBubbleSize val="0"/>
        </c:dLbls>
        <c:marker val="1"/>
        <c:smooth val="0"/>
        <c:axId val="157528448"/>
        <c:axId val="157530368"/>
      </c:lineChart>
      <c:catAx>
        <c:axId val="1575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530368"/>
        <c:crosses val="autoZero"/>
        <c:auto val="1"/>
        <c:lblAlgn val="ctr"/>
        <c:lblOffset val="100"/>
        <c:tickLblSkip val="1"/>
        <c:tickMarkSkip val="1"/>
        <c:noMultiLvlLbl val="0"/>
      </c:catAx>
      <c:valAx>
        <c:axId val="15753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77169</c:v>
                </c:pt>
                <c:pt idx="5">
                  <c:v>78603</c:v>
                </c:pt>
                <c:pt idx="8">
                  <c:v>80759</c:v>
                </c:pt>
                <c:pt idx="11">
                  <c:v>80286</c:v>
                </c:pt>
                <c:pt idx="14">
                  <c:v>83618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12430</c:v>
                </c:pt>
                <c:pt idx="5">
                  <c:v>12069</c:v>
                </c:pt>
                <c:pt idx="8">
                  <c:v>11916</c:v>
                </c:pt>
                <c:pt idx="11">
                  <c:v>10027</c:v>
                </c:pt>
                <c:pt idx="14">
                  <c:v>13783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24856</c:v>
                </c:pt>
                <c:pt idx="5">
                  <c:v>23903</c:v>
                </c:pt>
                <c:pt idx="8">
                  <c:v>26591</c:v>
                </c:pt>
                <c:pt idx="11">
                  <c:v>27972</c:v>
                </c:pt>
                <c:pt idx="14">
                  <c:v>28203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386</c:v>
                </c:pt>
                <c:pt idx="3">
                  <c:v>370</c:v>
                </c:pt>
                <c:pt idx="6">
                  <c:v>355</c:v>
                </c:pt>
                <c:pt idx="9">
                  <c:v>516</c:v>
                </c:pt>
                <c:pt idx="12">
                  <c:v>289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13250</c:v>
                </c:pt>
                <c:pt idx="3">
                  <c:v>12669</c:v>
                </c:pt>
                <c:pt idx="6">
                  <c:v>12292</c:v>
                </c:pt>
                <c:pt idx="9">
                  <c:v>11300</c:v>
                </c:pt>
                <c:pt idx="12">
                  <c:v>10759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4010</c:v>
                </c:pt>
                <c:pt idx="3">
                  <c:v>3100</c:v>
                </c:pt>
                <c:pt idx="6">
                  <c:v>2280</c:v>
                </c:pt>
                <c:pt idx="9">
                  <c:v>1557</c:v>
                </c:pt>
                <c:pt idx="12">
                  <c:v>1283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17397</c:v>
                </c:pt>
                <c:pt idx="3">
                  <c:v>16207</c:v>
                </c:pt>
                <c:pt idx="6">
                  <c:v>15297</c:v>
                </c:pt>
                <c:pt idx="9">
                  <c:v>14772</c:v>
                </c:pt>
                <c:pt idx="12">
                  <c:v>16143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2241</c:v>
                </c:pt>
                <c:pt idx="3">
                  <c:v>1351</c:v>
                </c:pt>
                <c:pt idx="6">
                  <c:v>846</c:v>
                </c:pt>
                <c:pt idx="9">
                  <c:v>453</c:v>
                </c:pt>
                <c:pt idx="12">
                  <c:v>714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83641</c:v>
                </c:pt>
                <c:pt idx="3">
                  <c:v>85522</c:v>
                </c:pt>
                <c:pt idx="6">
                  <c:v>84035</c:v>
                </c:pt>
                <c:pt idx="9">
                  <c:v>84996</c:v>
                </c:pt>
                <c:pt idx="12">
                  <c:v>84997</c:v>
                </c:pt>
              </c:numCache>
            </c:numRef>
          </c:val>
        </c:ser>
        <c:dLbls>
          <c:showLegendKey val="0"/>
          <c:showVal val="0"/>
          <c:showCatName val="0"/>
          <c:showSerName val="0"/>
          <c:showPercent val="0"/>
          <c:showBubbleSize val="0"/>
        </c:dLbls>
        <c:gapWidth val="100"/>
        <c:overlap val="100"/>
        <c:axId val="143362304"/>
        <c:axId val="14336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6470</c:v>
                </c:pt>
                <c:pt idx="2">
                  <c:v>#N/A</c:v>
                </c:pt>
                <c:pt idx="3">
                  <c:v>#N/A</c:v>
                </c:pt>
                <c:pt idx="4">
                  <c:v>4643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3362304"/>
        <c:axId val="143368576"/>
      </c:lineChart>
      <c:catAx>
        <c:axId val="1433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368576"/>
        <c:crosses val="autoZero"/>
        <c:auto val="1"/>
        <c:lblAlgn val="ctr"/>
        <c:lblOffset val="100"/>
        <c:tickLblSkip val="1"/>
        <c:tickMarkSkip val="1"/>
        <c:noMultiLvlLbl val="0"/>
      </c:catAx>
      <c:valAx>
        <c:axId val="1433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6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6004992"/>
        <c:axId val="145929344"/>
      </c:scatterChart>
      <c:valAx>
        <c:axId val="146004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29344"/>
        <c:crosses val="autoZero"/>
        <c:crossBetween val="midCat"/>
      </c:valAx>
      <c:valAx>
        <c:axId val="145929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04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8.6999999999999993</c:v>
                </c:pt>
                <c:pt idx="1">
                  <c:v>7.6</c:v>
                </c:pt>
                <c:pt idx="2">
                  <c:v>6.2</c:v>
                </c:pt>
                <c:pt idx="3">
                  <c:v>4.5999999999999996</c:v>
                </c:pt>
                <c:pt idx="4">
                  <c:v>3.1</c:v>
                </c:pt>
              </c:numCache>
            </c:numRef>
          </c:xVal>
          <c:yVal>
            <c:numRef>
              <c:f>公会計指標分析・財政指標組合せ分析表!$K$73:$O$73</c:f>
              <c:numCache>
                <c:formatCode>#,##0.0;"▲ "#,##0.0</c:formatCode>
                <c:ptCount val="5"/>
                <c:pt idx="0">
                  <c:v>18.100000000000001</c:v>
                </c:pt>
                <c:pt idx="1">
                  <c:v>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145852672"/>
        <c:axId val="145871232"/>
      </c:scatterChart>
      <c:valAx>
        <c:axId val="145852672"/>
        <c:scaling>
          <c:orientation val="minMax"/>
          <c:max val="9.1"/>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871232"/>
        <c:crosses val="autoZero"/>
        <c:crossBetween val="midCat"/>
      </c:valAx>
      <c:valAx>
        <c:axId val="145871232"/>
        <c:scaling>
          <c:orientation val="minMax"/>
          <c:max val="6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852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繰上償還の実施により元利償還金が減少傾向となっており、それに伴って実質公債費比率の分子も減少傾向にある。</a:t>
          </a:r>
          <a:endParaRPr lang="ja-JP" altLang="ja-JP" sz="1300">
            <a:effectLst/>
          </a:endParaRPr>
        </a:p>
        <a:p>
          <a:r>
            <a:rPr kumimoji="1" lang="ja-JP" altLang="ja-JP" sz="1300">
              <a:solidFill>
                <a:schemeClr val="dk1"/>
              </a:solidFill>
              <a:effectLst/>
              <a:latin typeface="+mn-lt"/>
              <a:ea typeface="+mn-ea"/>
              <a:cs typeface="+mn-cs"/>
            </a:rPr>
            <a:t>　今後は、美術館建設などの大型事業に係る地方債の発行も見込まれ、実質公債費比率が上昇する可能性もあることから、より一層の経費削減と地方債の計画的な発行や抑制に取り組む必要がある。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年度以来</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％を下回っている。主な要因として、地方債残高が平成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年度より実施している地方債の繰上償還により減少傾向にあるため、引き続き、地方交付税措置のない地方債は発行しないという方針のもと、将来負担を考慮した地方債の発行を図っていく必要がある。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基準財政需要額が増加する一方で、基準財政収入額も増となっていることから横ばいとなっている。</a:t>
          </a:r>
          <a:endParaRPr lang="ja-JP" altLang="ja-JP" sz="1300">
            <a:effectLst/>
          </a:endParaRPr>
        </a:p>
        <a:p>
          <a:r>
            <a:rPr kumimoji="1" lang="ja-JP" altLang="ja-JP" sz="1300">
              <a:solidFill>
                <a:schemeClr val="dk1"/>
              </a:solidFill>
              <a:effectLst/>
              <a:latin typeface="+mn-lt"/>
              <a:ea typeface="+mn-ea"/>
              <a:cs typeface="+mn-cs"/>
            </a:rPr>
            <a:t>　今後は、国</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経済対策に伴う景気回復の兆しがあり、市税の増に伴う基準財政収入額の増が見込まれるものの、地方交付税の縮減や大型事業の実施も続くことが見込まれるため、引き続き収納率向上対策による歳入確保を行うとともに、</a:t>
          </a:r>
          <a:r>
            <a:rPr kumimoji="1" lang="ja-JP" altLang="en-US" sz="1300">
              <a:solidFill>
                <a:schemeClr val="dk1"/>
              </a:solidFill>
              <a:effectLst/>
              <a:latin typeface="+mn-lt"/>
              <a:ea typeface="+mn-ea"/>
              <a:cs typeface="+mn-cs"/>
            </a:rPr>
            <a:t>行政コストの削減や行政サービスの合理化</a:t>
          </a:r>
          <a:r>
            <a:rPr kumimoji="1" lang="ja-JP" altLang="ja-JP" sz="1300">
              <a:solidFill>
                <a:schemeClr val="dk1"/>
              </a:solidFill>
              <a:effectLst/>
              <a:latin typeface="+mn-lt"/>
              <a:ea typeface="+mn-ea"/>
              <a:cs typeface="+mn-cs"/>
            </a:rPr>
            <a:t>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106892</xdr:rowOff>
    </xdr:to>
    <xdr:cxnSp macro="">
      <xdr:nvCxnSpPr>
        <xdr:cNvPr id="68" name="直線コネクタ 67"/>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12294</xdr:rowOff>
    </xdr:from>
    <xdr:ext cx="762000" cy="259045"/>
    <xdr:sp macro="" textlink="">
      <xdr:nvSpPr>
        <xdr:cNvPr id="69" name="財政力平均値テキスト"/>
        <xdr:cNvSpPr txBox="1"/>
      </xdr:nvSpPr>
      <xdr:spPr>
        <a:xfrm>
          <a:off x="5041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106892</xdr:rowOff>
    </xdr:to>
    <xdr:cxnSp macro="">
      <xdr:nvCxnSpPr>
        <xdr:cNvPr id="71" name="直線コネクタ 70"/>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7" name="直線コネクタ 76"/>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28169</xdr:rowOff>
    </xdr:from>
    <xdr:ext cx="762000" cy="259045"/>
    <xdr:sp macro="" textlink="">
      <xdr:nvSpPr>
        <xdr:cNvPr id="88" name="財政力該当値テキスト"/>
        <xdr:cNvSpPr txBox="1"/>
      </xdr:nvSpPr>
      <xdr:spPr>
        <a:xfrm>
          <a:off x="5041900" y="68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9" name="円/楕円 88"/>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90" name="テキスト ボックス 89"/>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地方税及び地方消費税交付金の増に伴い経常一般財源が増額となり、一部事務組合への負担金の減による補助費等の減や、地方債の繰上償還の実施による公債費の減により、経常経費が減となったことから、</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ポイント改善した。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高齢化や少子化対策による扶助費の増が見込まれるため、引き続き収納率向上対策による一般財源の確保を図るとともに、事務事業の見直しや繰上償還の実施などにより可能な限り経常経費を抑制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162378</xdr:rowOff>
    </xdr:from>
    <xdr:to>
      <xdr:col>7</xdr:col>
      <xdr:colOff>152400</xdr:colOff>
      <xdr:row>67</xdr:row>
      <xdr:rowOff>31750</xdr:rowOff>
    </xdr:to>
    <xdr:cxnSp macro="">
      <xdr:nvCxnSpPr>
        <xdr:cNvPr id="128" name="直線コネクタ 127"/>
        <xdr:cNvCxnSpPr/>
      </xdr:nvCxnSpPr>
      <xdr:spPr>
        <a:xfrm flipV="1">
          <a:off x="4953000" y="10277928"/>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9"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0" name="直線コネクタ 129"/>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31"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32" name="直線コネクタ 131"/>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15724</xdr:rowOff>
    </xdr:from>
    <xdr:to>
      <xdr:col>7</xdr:col>
      <xdr:colOff>152400</xdr:colOff>
      <xdr:row>63</xdr:row>
      <xdr:rowOff>97065</xdr:rowOff>
    </xdr:to>
    <xdr:cxnSp macro="">
      <xdr:nvCxnSpPr>
        <xdr:cNvPr id="133" name="直線コネクタ 132"/>
        <xdr:cNvCxnSpPr/>
      </xdr:nvCxnSpPr>
      <xdr:spPr>
        <a:xfrm flipV="1">
          <a:off x="4114800" y="10645624"/>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52812</xdr:rowOff>
    </xdr:from>
    <xdr:ext cx="762000" cy="259045"/>
    <xdr:sp macro="" textlink="">
      <xdr:nvSpPr>
        <xdr:cNvPr id="134" name="財政構造の弾力性平均値テキスト"/>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80735</xdr:rowOff>
    </xdr:from>
    <xdr:to>
      <xdr:col>7</xdr:col>
      <xdr:colOff>203200</xdr:colOff>
      <xdr:row>64</xdr:row>
      <xdr:rowOff>10885</xdr:rowOff>
    </xdr:to>
    <xdr:sp macro="" textlink="">
      <xdr:nvSpPr>
        <xdr:cNvPr id="135" name="フローチャート : 判断 134"/>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126093</xdr:rowOff>
    </xdr:from>
    <xdr:to>
      <xdr:col>6</xdr:col>
      <xdr:colOff>0</xdr:colOff>
      <xdr:row>63</xdr:row>
      <xdr:rowOff>97065</xdr:rowOff>
    </xdr:to>
    <xdr:cxnSp macro="">
      <xdr:nvCxnSpPr>
        <xdr:cNvPr id="136" name="直線コネクタ 135"/>
        <xdr:cNvCxnSpPr/>
      </xdr:nvCxnSpPr>
      <xdr:spPr>
        <a:xfrm>
          <a:off x="3225800" y="9898743"/>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126093</xdr:rowOff>
    </xdr:from>
    <xdr:to>
      <xdr:col>4</xdr:col>
      <xdr:colOff>482600</xdr:colOff>
      <xdr:row>66</xdr:row>
      <xdr:rowOff>42333</xdr:rowOff>
    </xdr:to>
    <xdr:cxnSp macro="">
      <xdr:nvCxnSpPr>
        <xdr:cNvPr id="139" name="直線コネクタ 138"/>
        <xdr:cNvCxnSpPr/>
      </xdr:nvCxnSpPr>
      <xdr:spPr>
        <a:xfrm flipV="1">
          <a:off x="2336800" y="9898743"/>
          <a:ext cx="889000" cy="14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66</xdr:row>
      <xdr:rowOff>42333</xdr:rowOff>
    </xdr:to>
    <xdr:cxnSp macro="">
      <xdr:nvCxnSpPr>
        <xdr:cNvPr id="142" name="直線コネクタ 141"/>
        <xdr:cNvCxnSpPr/>
      </xdr:nvCxnSpPr>
      <xdr:spPr>
        <a:xfrm>
          <a:off x="1447800" y="10829472"/>
          <a:ext cx="8890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136374</xdr:rowOff>
    </xdr:from>
    <xdr:to>
      <xdr:col>7</xdr:col>
      <xdr:colOff>203200</xdr:colOff>
      <xdr:row>62</xdr:row>
      <xdr:rowOff>66524</xdr:rowOff>
    </xdr:to>
    <xdr:sp macro="" textlink="">
      <xdr:nvSpPr>
        <xdr:cNvPr id="152" name="円/楕円 151"/>
        <xdr:cNvSpPr/>
      </xdr:nvSpPr>
      <xdr:spPr>
        <a:xfrm>
          <a:off x="49022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152901</xdr:rowOff>
    </xdr:from>
    <xdr:ext cx="762000" cy="259045"/>
    <xdr:sp macro="" textlink="">
      <xdr:nvSpPr>
        <xdr:cNvPr id="153" name="財政構造の弾力性該当値テキスト"/>
        <xdr:cNvSpPr txBox="1"/>
      </xdr:nvSpPr>
      <xdr:spPr>
        <a:xfrm>
          <a:off x="50419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4" name="円/楕円 153"/>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55" name="テキスト ボックス 15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75293</xdr:rowOff>
    </xdr:from>
    <xdr:to>
      <xdr:col>4</xdr:col>
      <xdr:colOff>533400</xdr:colOff>
      <xdr:row>58</xdr:row>
      <xdr:rowOff>5443</xdr:rowOff>
    </xdr:to>
    <xdr:sp macro="" textlink="">
      <xdr:nvSpPr>
        <xdr:cNvPr id="156" name="円/楕円 155"/>
        <xdr:cNvSpPr/>
      </xdr:nvSpPr>
      <xdr:spPr>
        <a:xfrm>
          <a:off x="3175000" y="9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15620</xdr:rowOff>
    </xdr:from>
    <xdr:ext cx="762000" cy="259045"/>
    <xdr:sp macro="" textlink="">
      <xdr:nvSpPr>
        <xdr:cNvPr id="157" name="テキスト ボックス 156"/>
        <xdr:cNvSpPr txBox="1"/>
      </xdr:nvSpPr>
      <xdr:spPr>
        <a:xfrm>
          <a:off x="2844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8" name="円/楕円 157"/>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9" name="テキスト ボックス 158"/>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60" name="円/楕円 159"/>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61" name="テキスト ボックス 160"/>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1,148</a:t>
          </a:r>
          <a:r>
            <a:rPr kumimoji="1" lang="ja-JP" altLang="ja-JP" sz="1300">
              <a:solidFill>
                <a:schemeClr val="dk1"/>
              </a:solidFill>
              <a:effectLst/>
              <a:latin typeface="+mn-lt"/>
              <a:ea typeface="+mn-ea"/>
              <a:cs typeface="+mn-cs"/>
            </a:rPr>
            <a:t>円の増となっており、類似団体の平均を大きく上回っている要因としては、近隣市町から常備消防業務を受託していることが主なものとなっている。</a:t>
          </a:r>
          <a:endParaRPr lang="ja-JP" altLang="ja-JP" sz="1300">
            <a:effectLst/>
          </a:endParaRPr>
        </a:p>
        <a:p>
          <a:r>
            <a:rPr kumimoji="1" lang="ja-JP" altLang="ja-JP" sz="1300">
              <a:solidFill>
                <a:schemeClr val="dk1"/>
              </a:solidFill>
              <a:effectLst/>
              <a:latin typeface="+mn-lt"/>
              <a:ea typeface="+mn-ea"/>
              <a:cs typeface="+mn-cs"/>
            </a:rPr>
            <a:t>　今後も、新たな施設整備や既存施設の維持補修に係る物件費の増が見込まれるため、施設の管理方法の見直しや職員数の適正化等により、より一層の経費削減に努める。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91" name="直線コネクタ 190"/>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2"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3" name="直線コネクタ 192"/>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4"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5" name="直線コネクタ 194"/>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4183</xdr:rowOff>
    </xdr:from>
    <xdr:to>
      <xdr:col>7</xdr:col>
      <xdr:colOff>152400</xdr:colOff>
      <xdr:row>88</xdr:row>
      <xdr:rowOff>50352</xdr:rowOff>
    </xdr:to>
    <xdr:cxnSp macro="">
      <xdr:nvCxnSpPr>
        <xdr:cNvPr id="196" name="直線コネクタ 195"/>
        <xdr:cNvCxnSpPr/>
      </xdr:nvCxnSpPr>
      <xdr:spPr>
        <a:xfrm>
          <a:off x="4114800" y="15091783"/>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136312</xdr:rowOff>
    </xdr:from>
    <xdr:ext cx="762000" cy="259045"/>
    <xdr:sp macro="" textlink="">
      <xdr:nvSpPr>
        <xdr:cNvPr id="197" name="人件費・物件費等の状況平均値テキスト"/>
        <xdr:cNvSpPr txBox="1"/>
      </xdr:nvSpPr>
      <xdr:spPr>
        <a:xfrm>
          <a:off x="5041900" y="143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8" name="フローチャート : 判断 197"/>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22896</xdr:rowOff>
    </xdr:from>
    <xdr:to>
      <xdr:col>6</xdr:col>
      <xdr:colOff>0</xdr:colOff>
      <xdr:row>88</xdr:row>
      <xdr:rowOff>4183</xdr:rowOff>
    </xdr:to>
    <xdr:cxnSp macro="">
      <xdr:nvCxnSpPr>
        <xdr:cNvPr id="199" name="直線コネクタ 198"/>
        <xdr:cNvCxnSpPr/>
      </xdr:nvCxnSpPr>
      <xdr:spPr>
        <a:xfrm>
          <a:off x="3225800" y="14767596"/>
          <a:ext cx="889000" cy="3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200" name="フローチャート : 判断 199"/>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149151</xdr:rowOff>
    </xdr:from>
    <xdr:ext cx="736600" cy="259045"/>
    <xdr:sp macro="" textlink="">
      <xdr:nvSpPr>
        <xdr:cNvPr id="201" name="テキスト ボックス 200"/>
        <xdr:cNvSpPr txBox="1"/>
      </xdr:nvSpPr>
      <xdr:spPr>
        <a:xfrm>
          <a:off x="3733800" y="143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22896</xdr:rowOff>
    </xdr:from>
    <xdr:to>
      <xdr:col>4</xdr:col>
      <xdr:colOff>482600</xdr:colOff>
      <xdr:row>87</xdr:row>
      <xdr:rowOff>106621</xdr:rowOff>
    </xdr:to>
    <xdr:cxnSp macro="">
      <xdr:nvCxnSpPr>
        <xdr:cNvPr id="202" name="直線コネクタ 201"/>
        <xdr:cNvCxnSpPr/>
      </xdr:nvCxnSpPr>
      <xdr:spPr>
        <a:xfrm flipV="1">
          <a:off x="2336800" y="14767596"/>
          <a:ext cx="889000" cy="2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3" name="フローチャート : 判断 202"/>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167335</xdr:rowOff>
    </xdr:from>
    <xdr:ext cx="762000" cy="259045"/>
    <xdr:sp macro="" textlink="">
      <xdr:nvSpPr>
        <xdr:cNvPr id="204" name="テキスト ボックス 203"/>
        <xdr:cNvSpPr txBox="1"/>
      </xdr:nvSpPr>
      <xdr:spPr>
        <a:xfrm>
          <a:off x="2844800" y="1422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106621</xdr:rowOff>
    </xdr:from>
    <xdr:to>
      <xdr:col>3</xdr:col>
      <xdr:colOff>279400</xdr:colOff>
      <xdr:row>87</xdr:row>
      <xdr:rowOff>170928</xdr:rowOff>
    </xdr:to>
    <xdr:cxnSp macro="">
      <xdr:nvCxnSpPr>
        <xdr:cNvPr id="205" name="直線コネクタ 204"/>
        <xdr:cNvCxnSpPr/>
      </xdr:nvCxnSpPr>
      <xdr:spPr>
        <a:xfrm flipV="1">
          <a:off x="1447800" y="15022771"/>
          <a:ext cx="889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6" name="フローチャート : 判断 205"/>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106689</xdr:rowOff>
    </xdr:from>
    <xdr:ext cx="762000" cy="259045"/>
    <xdr:sp macro="" textlink="">
      <xdr:nvSpPr>
        <xdr:cNvPr id="207" name="テキスト ボックス 206"/>
        <xdr:cNvSpPr txBox="1"/>
      </xdr:nvSpPr>
      <xdr:spPr>
        <a:xfrm>
          <a:off x="1955800" y="141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8" name="フローチャート : 判断 207"/>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111870</xdr:rowOff>
    </xdr:from>
    <xdr:ext cx="762000" cy="259045"/>
    <xdr:sp macro="" textlink="">
      <xdr:nvSpPr>
        <xdr:cNvPr id="209" name="テキスト ボックス 208"/>
        <xdr:cNvSpPr txBox="1"/>
      </xdr:nvSpPr>
      <xdr:spPr>
        <a:xfrm>
          <a:off x="1066800" y="143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171002</xdr:rowOff>
    </xdr:from>
    <xdr:to>
      <xdr:col>7</xdr:col>
      <xdr:colOff>203200</xdr:colOff>
      <xdr:row>88</xdr:row>
      <xdr:rowOff>101152</xdr:rowOff>
    </xdr:to>
    <xdr:sp macro="" textlink="">
      <xdr:nvSpPr>
        <xdr:cNvPr id="215" name="円/楕円 214"/>
        <xdr:cNvSpPr/>
      </xdr:nvSpPr>
      <xdr:spPr>
        <a:xfrm>
          <a:off x="4902200" y="150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143079</xdr:rowOff>
    </xdr:from>
    <xdr:ext cx="762000" cy="259045"/>
    <xdr:sp macro="" textlink="">
      <xdr:nvSpPr>
        <xdr:cNvPr id="216" name="人件費・物件費等の状況該当値テキスト"/>
        <xdr:cNvSpPr txBox="1"/>
      </xdr:nvSpPr>
      <xdr:spPr>
        <a:xfrm>
          <a:off x="5041900" y="1505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123,252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124833</xdr:rowOff>
    </xdr:from>
    <xdr:to>
      <xdr:col>6</xdr:col>
      <xdr:colOff>50800</xdr:colOff>
      <xdr:row>88</xdr:row>
      <xdr:rowOff>54983</xdr:rowOff>
    </xdr:to>
    <xdr:sp macro="" textlink="">
      <xdr:nvSpPr>
        <xdr:cNvPr id="217" name="円/楕円 216"/>
        <xdr:cNvSpPr/>
      </xdr:nvSpPr>
      <xdr:spPr>
        <a:xfrm>
          <a:off x="4064000" y="15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39760</xdr:rowOff>
    </xdr:from>
    <xdr:ext cx="736600" cy="259045"/>
    <xdr:sp macro="" textlink="">
      <xdr:nvSpPr>
        <xdr:cNvPr id="218" name="テキスト ボックス 217"/>
        <xdr:cNvSpPr txBox="1"/>
      </xdr:nvSpPr>
      <xdr:spPr>
        <a:xfrm>
          <a:off x="3733800" y="1512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143546</xdr:rowOff>
    </xdr:from>
    <xdr:to>
      <xdr:col>4</xdr:col>
      <xdr:colOff>533400</xdr:colOff>
      <xdr:row>86</xdr:row>
      <xdr:rowOff>73696</xdr:rowOff>
    </xdr:to>
    <xdr:sp macro="" textlink="">
      <xdr:nvSpPr>
        <xdr:cNvPr id="219" name="円/楕円 218"/>
        <xdr:cNvSpPr/>
      </xdr:nvSpPr>
      <xdr:spPr>
        <a:xfrm>
          <a:off x="3175000" y="147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58473</xdr:rowOff>
    </xdr:from>
    <xdr:ext cx="762000" cy="259045"/>
    <xdr:sp macro="" textlink="">
      <xdr:nvSpPr>
        <xdr:cNvPr id="220" name="テキスト ボックス 219"/>
        <xdr:cNvSpPr txBox="1"/>
      </xdr:nvSpPr>
      <xdr:spPr>
        <a:xfrm>
          <a:off x="2844800" y="148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55821</xdr:rowOff>
    </xdr:from>
    <xdr:to>
      <xdr:col>3</xdr:col>
      <xdr:colOff>330200</xdr:colOff>
      <xdr:row>87</xdr:row>
      <xdr:rowOff>157421</xdr:rowOff>
    </xdr:to>
    <xdr:sp macro="" textlink="">
      <xdr:nvSpPr>
        <xdr:cNvPr id="221" name="円/楕円 220"/>
        <xdr:cNvSpPr/>
      </xdr:nvSpPr>
      <xdr:spPr>
        <a:xfrm>
          <a:off x="2286000" y="149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142198</xdr:rowOff>
    </xdr:from>
    <xdr:ext cx="762000" cy="259045"/>
    <xdr:sp macro="" textlink="">
      <xdr:nvSpPr>
        <xdr:cNvPr id="222" name="テキスト ボックス 221"/>
        <xdr:cNvSpPr txBox="1"/>
      </xdr:nvSpPr>
      <xdr:spPr>
        <a:xfrm>
          <a:off x="1955800" y="150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120128</xdr:rowOff>
    </xdr:from>
    <xdr:to>
      <xdr:col>2</xdr:col>
      <xdr:colOff>127000</xdr:colOff>
      <xdr:row>88</xdr:row>
      <xdr:rowOff>50278</xdr:rowOff>
    </xdr:to>
    <xdr:sp macro="" textlink="">
      <xdr:nvSpPr>
        <xdr:cNvPr id="223" name="円/楕円 222"/>
        <xdr:cNvSpPr/>
      </xdr:nvSpPr>
      <xdr:spPr>
        <a:xfrm>
          <a:off x="1397000" y="150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35055</xdr:rowOff>
    </xdr:from>
    <xdr:ext cx="762000" cy="259045"/>
    <xdr:sp macro="" textlink="">
      <xdr:nvSpPr>
        <xdr:cNvPr id="224" name="テキスト ボックス 223"/>
        <xdr:cNvSpPr txBox="1"/>
      </xdr:nvSpPr>
      <xdr:spPr>
        <a:xfrm>
          <a:off x="1066800" y="1512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年度に引き続き、依然として</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を上回っており、また類似団体の平均と比較しても高い指数になっている。引き続き、定員適正化計画に基づき、給与水準の均衡を図っていく。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144991</xdr:rowOff>
    </xdr:from>
    <xdr:to>
      <xdr:col>24</xdr:col>
      <xdr:colOff>558800</xdr:colOff>
      <xdr:row>86</xdr:row>
      <xdr:rowOff>31221</xdr:rowOff>
    </xdr:to>
    <xdr:cxnSp macro="">
      <xdr:nvCxnSpPr>
        <xdr:cNvPr id="257" name="直線コネクタ 256"/>
        <xdr:cNvCxnSpPr/>
      </xdr:nvCxnSpPr>
      <xdr:spPr>
        <a:xfrm flipV="1">
          <a:off x="17018000" y="13860991"/>
          <a:ext cx="0" cy="91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59918</xdr:rowOff>
    </xdr:from>
    <xdr:ext cx="762000" cy="259045"/>
    <xdr:sp macro="" textlink="">
      <xdr:nvSpPr>
        <xdr:cNvPr id="260"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144991</xdr:rowOff>
    </xdr:from>
    <xdr:to>
      <xdr:col>24</xdr:col>
      <xdr:colOff>647700</xdr:colOff>
      <xdr:row>80</xdr:row>
      <xdr:rowOff>144991</xdr:rowOff>
    </xdr:to>
    <xdr:cxnSp macro="">
      <xdr:nvCxnSpPr>
        <xdr:cNvPr id="261" name="直線コネクタ 260"/>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132821</xdr:rowOff>
    </xdr:from>
    <xdr:to>
      <xdr:col>24</xdr:col>
      <xdr:colOff>558800</xdr:colOff>
      <xdr:row>84</xdr:row>
      <xdr:rowOff>142875</xdr:rowOff>
    </xdr:to>
    <xdr:cxnSp macro="">
      <xdr:nvCxnSpPr>
        <xdr:cNvPr id="262" name="直線コネクタ 261"/>
        <xdr:cNvCxnSpPr/>
      </xdr:nvCxnSpPr>
      <xdr:spPr>
        <a:xfrm>
          <a:off x="16179800" y="145346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119186</xdr:rowOff>
    </xdr:from>
    <xdr:ext cx="762000" cy="259045"/>
    <xdr:sp macro="" textlink="">
      <xdr:nvSpPr>
        <xdr:cNvPr id="263" name="給与水準   （国との比較）平均値テキスト"/>
        <xdr:cNvSpPr txBox="1"/>
      </xdr:nvSpPr>
      <xdr:spPr>
        <a:xfrm>
          <a:off x="17106900" y="14178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64" name="フローチャート : 判断 263"/>
        <xdr:cNvSpPr/>
      </xdr:nvSpPr>
      <xdr:spPr>
        <a:xfrm>
          <a:off x="169672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132821</xdr:rowOff>
    </xdr:from>
    <xdr:to>
      <xdr:col>23</xdr:col>
      <xdr:colOff>406400</xdr:colOff>
      <xdr:row>84</xdr:row>
      <xdr:rowOff>132821</xdr:rowOff>
    </xdr:to>
    <xdr:cxnSp macro="">
      <xdr:nvCxnSpPr>
        <xdr:cNvPr id="265" name="直線コネクタ 264"/>
        <xdr:cNvCxnSpPr/>
      </xdr:nvCxnSpPr>
      <xdr:spPr>
        <a:xfrm>
          <a:off x="15290800" y="14534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66" name="フローチャート : 判断 265"/>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53040</xdr:rowOff>
    </xdr:from>
    <xdr:ext cx="736600" cy="259045"/>
    <xdr:sp macro="" textlink="">
      <xdr:nvSpPr>
        <xdr:cNvPr id="267" name="テキスト ボックス 266"/>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89</xdr:row>
      <xdr:rowOff>49741</xdr:rowOff>
    </xdr:to>
    <xdr:cxnSp macro="">
      <xdr:nvCxnSpPr>
        <xdr:cNvPr id="268" name="直線コネクタ 267"/>
        <xdr:cNvCxnSpPr/>
      </xdr:nvCxnSpPr>
      <xdr:spPr>
        <a:xfrm flipV="1">
          <a:off x="14401800" y="14534621"/>
          <a:ext cx="8890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49741</xdr:rowOff>
    </xdr:from>
    <xdr:to>
      <xdr:col>21</xdr:col>
      <xdr:colOff>0</xdr:colOff>
      <xdr:row>89</xdr:row>
      <xdr:rowOff>59796</xdr:rowOff>
    </xdr:to>
    <xdr:cxnSp macro="">
      <xdr:nvCxnSpPr>
        <xdr:cNvPr id="271" name="直線コネクタ 270"/>
        <xdr:cNvCxnSpPr/>
      </xdr:nvCxnSpPr>
      <xdr:spPr>
        <a:xfrm flipV="1">
          <a:off x="13512800" y="1530879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100013</xdr:rowOff>
    </xdr:from>
    <xdr:to>
      <xdr:col>21</xdr:col>
      <xdr:colOff>50800</xdr:colOff>
      <xdr:row>89</xdr:row>
      <xdr:rowOff>30163</xdr:rowOff>
    </xdr:to>
    <xdr:sp macro="" textlink="">
      <xdr:nvSpPr>
        <xdr:cNvPr id="272" name="フローチャート : 判断 271"/>
        <xdr:cNvSpPr/>
      </xdr:nvSpPr>
      <xdr:spPr>
        <a:xfrm>
          <a:off x="14351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73" name="テキスト ボックス 272"/>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4" name="フローチャート : 判断 273"/>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5" name="テキスト ボックス 274"/>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92075</xdr:rowOff>
    </xdr:from>
    <xdr:to>
      <xdr:col>24</xdr:col>
      <xdr:colOff>609600</xdr:colOff>
      <xdr:row>85</xdr:row>
      <xdr:rowOff>22225</xdr:rowOff>
    </xdr:to>
    <xdr:sp macro="" textlink="">
      <xdr:nvSpPr>
        <xdr:cNvPr id="281" name="円/楕円 280"/>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64152</xdr:rowOff>
    </xdr:from>
    <xdr:ext cx="762000" cy="259045"/>
    <xdr:sp macro="" textlink="">
      <xdr:nvSpPr>
        <xdr:cNvPr id="282" name="給与水準   （国との比較）該当値テキスト"/>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82021</xdr:rowOff>
    </xdr:from>
    <xdr:to>
      <xdr:col>23</xdr:col>
      <xdr:colOff>457200</xdr:colOff>
      <xdr:row>85</xdr:row>
      <xdr:rowOff>12171</xdr:rowOff>
    </xdr:to>
    <xdr:sp macro="" textlink="">
      <xdr:nvSpPr>
        <xdr:cNvPr id="283" name="円/楕円 282"/>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168398</xdr:rowOff>
    </xdr:from>
    <xdr:ext cx="736600" cy="259045"/>
    <xdr:sp macro="" textlink="">
      <xdr:nvSpPr>
        <xdr:cNvPr id="284" name="テキスト ボックス 283"/>
        <xdr:cNvSpPr txBox="1"/>
      </xdr:nvSpPr>
      <xdr:spPr>
        <a:xfrm>
          <a:off x="15798800" y="1457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5" name="円/楕円 284"/>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6" name="テキスト ボックス 285"/>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170391</xdr:rowOff>
    </xdr:from>
    <xdr:to>
      <xdr:col>21</xdr:col>
      <xdr:colOff>50800</xdr:colOff>
      <xdr:row>89</xdr:row>
      <xdr:rowOff>100541</xdr:rowOff>
    </xdr:to>
    <xdr:sp macro="" textlink="">
      <xdr:nvSpPr>
        <xdr:cNvPr id="287" name="円/楕円 286"/>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88" name="テキスト ボックス 287"/>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89" name="円/楕円 288"/>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90" name="テキスト ボックス 289"/>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年度と比較して、改善</a:t>
          </a:r>
          <a:r>
            <a:rPr kumimoji="1" lang="en-US" altLang="ja-JP" sz="1300" baseline="0">
              <a:solidFill>
                <a:schemeClr val="dk1"/>
              </a:solidFill>
              <a:effectLst/>
              <a:latin typeface="+mn-lt"/>
              <a:ea typeface="+mn-ea"/>
              <a:cs typeface="+mn-cs"/>
            </a:rPr>
            <a:t>0.17</a:t>
          </a:r>
          <a:r>
            <a:rPr kumimoji="1" lang="ja-JP" altLang="ja-JP" sz="1300" baseline="0">
              <a:solidFill>
                <a:schemeClr val="dk1"/>
              </a:solidFill>
              <a:effectLst/>
              <a:latin typeface="+mn-lt"/>
              <a:ea typeface="+mn-ea"/>
              <a:cs typeface="+mn-cs"/>
            </a:rPr>
            <a:t>ポイントの改善がみられる</a:t>
          </a:r>
          <a:r>
            <a:rPr kumimoji="1" lang="ja-JP" altLang="en-US" sz="1300" baseline="0">
              <a:solidFill>
                <a:schemeClr val="dk1"/>
              </a:solidFill>
              <a:effectLst/>
              <a:latin typeface="+mn-lt"/>
              <a:ea typeface="+mn-ea"/>
              <a:cs typeface="+mn-cs"/>
            </a:rPr>
            <a:t>。他市町の消防事務の受託に伴う職員数の増があるものの、</a:t>
          </a:r>
          <a:r>
            <a:rPr kumimoji="1" lang="ja-JP" altLang="ja-JP" sz="1300" baseline="0">
              <a:solidFill>
                <a:schemeClr val="dk1"/>
              </a:solidFill>
              <a:effectLst/>
              <a:latin typeface="+mn-lt"/>
              <a:ea typeface="+mn-ea"/>
              <a:cs typeface="+mn-cs"/>
            </a:rPr>
            <a:t>依然として類似団体の平均を</a:t>
          </a:r>
          <a:r>
            <a:rPr kumimoji="1" lang="ja-JP" altLang="en-US" sz="1300" baseline="0">
              <a:solidFill>
                <a:schemeClr val="dk1"/>
              </a:solidFill>
              <a:effectLst/>
              <a:latin typeface="+mn-lt"/>
              <a:ea typeface="+mn-ea"/>
              <a:cs typeface="+mn-cs"/>
            </a:rPr>
            <a:t>大きく</a:t>
          </a:r>
          <a:r>
            <a:rPr kumimoji="1" lang="ja-JP" altLang="ja-JP" sz="1300" baseline="0">
              <a:solidFill>
                <a:schemeClr val="dk1"/>
              </a:solidFill>
              <a:effectLst/>
              <a:latin typeface="+mn-lt"/>
              <a:ea typeface="+mn-ea"/>
              <a:cs typeface="+mn-cs"/>
            </a:rPr>
            <a:t>上回っている状況にあるため、引き続き事務事業の見直しや職員の適正配置など、定員の適正化を図っていく。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8" name="直線コネクタ 317"/>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9"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20" name="直線コネクタ 319"/>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21"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22" name="直線コネクタ 321"/>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138176</xdr:rowOff>
    </xdr:from>
    <xdr:to>
      <xdr:col>24</xdr:col>
      <xdr:colOff>558800</xdr:colOff>
      <xdr:row>66</xdr:row>
      <xdr:rowOff>48768</xdr:rowOff>
    </xdr:to>
    <xdr:cxnSp macro="">
      <xdr:nvCxnSpPr>
        <xdr:cNvPr id="323" name="直線コネクタ 322"/>
        <xdr:cNvCxnSpPr/>
      </xdr:nvCxnSpPr>
      <xdr:spPr>
        <a:xfrm flipV="1">
          <a:off x="16179800" y="1128242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24"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5" name="フローチャート : 判断 324"/>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48768</xdr:rowOff>
    </xdr:from>
    <xdr:to>
      <xdr:col>23</xdr:col>
      <xdr:colOff>406400</xdr:colOff>
      <xdr:row>66</xdr:row>
      <xdr:rowOff>106680</xdr:rowOff>
    </xdr:to>
    <xdr:cxnSp macro="">
      <xdr:nvCxnSpPr>
        <xdr:cNvPr id="326" name="直線コネクタ 325"/>
        <xdr:cNvCxnSpPr/>
      </xdr:nvCxnSpPr>
      <xdr:spPr>
        <a:xfrm flipV="1">
          <a:off x="15290800" y="113644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7" name="フローチャート : 判断 326"/>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8" name="テキスト ボックス 327"/>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106680</xdr:rowOff>
    </xdr:from>
    <xdr:to>
      <xdr:col>22</xdr:col>
      <xdr:colOff>203200</xdr:colOff>
      <xdr:row>67</xdr:row>
      <xdr:rowOff>2794</xdr:rowOff>
    </xdr:to>
    <xdr:cxnSp macro="">
      <xdr:nvCxnSpPr>
        <xdr:cNvPr id="329" name="直線コネクタ 328"/>
        <xdr:cNvCxnSpPr/>
      </xdr:nvCxnSpPr>
      <xdr:spPr>
        <a:xfrm flipV="1">
          <a:off x="14401800" y="114223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30" name="フローチャート : 判断 329"/>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31" name="テキスト ボックス 330"/>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2794</xdr:rowOff>
    </xdr:from>
    <xdr:to>
      <xdr:col>21</xdr:col>
      <xdr:colOff>0</xdr:colOff>
      <xdr:row>67</xdr:row>
      <xdr:rowOff>123444</xdr:rowOff>
    </xdr:to>
    <xdr:cxnSp macro="">
      <xdr:nvCxnSpPr>
        <xdr:cNvPr id="332" name="直線コネクタ 331"/>
        <xdr:cNvCxnSpPr/>
      </xdr:nvCxnSpPr>
      <xdr:spPr>
        <a:xfrm flipV="1">
          <a:off x="13512800" y="114899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3" name="フローチャート : 判断 332"/>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4" name="テキスト ボックス 333"/>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5" name="フローチャート : 判断 334"/>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36" name="テキスト ボックス 335"/>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87376</xdr:rowOff>
    </xdr:from>
    <xdr:to>
      <xdr:col>24</xdr:col>
      <xdr:colOff>609600</xdr:colOff>
      <xdr:row>66</xdr:row>
      <xdr:rowOff>17526</xdr:rowOff>
    </xdr:to>
    <xdr:sp macro="" textlink="">
      <xdr:nvSpPr>
        <xdr:cNvPr id="342" name="円/楕円 341"/>
        <xdr:cNvSpPr/>
      </xdr:nvSpPr>
      <xdr:spPr>
        <a:xfrm>
          <a:off x="16967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154703</xdr:rowOff>
    </xdr:from>
    <xdr:ext cx="762000" cy="259045"/>
    <xdr:sp macro="" textlink="">
      <xdr:nvSpPr>
        <xdr:cNvPr id="343" name="定員管理の状況該当値テキスト"/>
        <xdr:cNvSpPr txBox="1"/>
      </xdr:nvSpPr>
      <xdr:spPr>
        <a:xfrm>
          <a:off x="17106900" y="1112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169418</xdr:rowOff>
    </xdr:from>
    <xdr:to>
      <xdr:col>23</xdr:col>
      <xdr:colOff>457200</xdr:colOff>
      <xdr:row>66</xdr:row>
      <xdr:rowOff>99568</xdr:rowOff>
    </xdr:to>
    <xdr:sp macro="" textlink="">
      <xdr:nvSpPr>
        <xdr:cNvPr id="344" name="円/楕円 343"/>
        <xdr:cNvSpPr/>
      </xdr:nvSpPr>
      <xdr:spPr>
        <a:xfrm>
          <a:off x="16129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84345</xdr:rowOff>
    </xdr:from>
    <xdr:ext cx="736600" cy="259045"/>
    <xdr:sp macro="" textlink="">
      <xdr:nvSpPr>
        <xdr:cNvPr id="345" name="テキスト ボックス 344"/>
        <xdr:cNvSpPr txBox="1"/>
      </xdr:nvSpPr>
      <xdr:spPr>
        <a:xfrm>
          <a:off x="15798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55880</xdr:rowOff>
    </xdr:from>
    <xdr:to>
      <xdr:col>22</xdr:col>
      <xdr:colOff>254000</xdr:colOff>
      <xdr:row>66</xdr:row>
      <xdr:rowOff>157480</xdr:rowOff>
    </xdr:to>
    <xdr:sp macro="" textlink="">
      <xdr:nvSpPr>
        <xdr:cNvPr id="346" name="円/楕円 345"/>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142257</xdr:rowOff>
    </xdr:from>
    <xdr:ext cx="762000" cy="259045"/>
    <xdr:sp macro="" textlink="">
      <xdr:nvSpPr>
        <xdr:cNvPr id="347" name="テキスト ボックス 346"/>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123444</xdr:rowOff>
    </xdr:from>
    <xdr:to>
      <xdr:col>21</xdr:col>
      <xdr:colOff>50800</xdr:colOff>
      <xdr:row>67</xdr:row>
      <xdr:rowOff>53594</xdr:rowOff>
    </xdr:to>
    <xdr:sp macro="" textlink="">
      <xdr:nvSpPr>
        <xdr:cNvPr id="348" name="円/楕円 347"/>
        <xdr:cNvSpPr/>
      </xdr:nvSpPr>
      <xdr:spPr>
        <a:xfrm>
          <a:off x="14351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38371</xdr:rowOff>
    </xdr:from>
    <xdr:ext cx="762000" cy="259045"/>
    <xdr:sp macro="" textlink="">
      <xdr:nvSpPr>
        <xdr:cNvPr id="349" name="テキスト ボックス 348"/>
        <xdr:cNvSpPr txBox="1"/>
      </xdr:nvSpPr>
      <xdr:spPr>
        <a:xfrm>
          <a:off x="14020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72644</xdr:rowOff>
    </xdr:from>
    <xdr:to>
      <xdr:col>19</xdr:col>
      <xdr:colOff>533400</xdr:colOff>
      <xdr:row>68</xdr:row>
      <xdr:rowOff>2794</xdr:rowOff>
    </xdr:to>
    <xdr:sp macro="" textlink="">
      <xdr:nvSpPr>
        <xdr:cNvPr id="350" name="円/楕円 349"/>
        <xdr:cNvSpPr/>
      </xdr:nvSpPr>
      <xdr:spPr>
        <a:xfrm>
          <a:off x="134620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159021</xdr:rowOff>
    </xdr:from>
    <xdr:ext cx="762000" cy="259045"/>
    <xdr:sp macro="" textlink="">
      <xdr:nvSpPr>
        <xdr:cNvPr id="351" name="テキスト ボックス 350"/>
        <xdr:cNvSpPr txBox="1"/>
      </xdr:nvSpPr>
      <xdr:spPr>
        <a:xfrm>
          <a:off x="13131800" y="116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地方債の繰上償還により、元利償還金が減となったことから</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今後も美術館整備などの大型事業により</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債の発行額も多額となる見込みであることから、引き続き、</a:t>
          </a:r>
          <a:r>
            <a:rPr kumimoji="1" lang="ja-JP" altLang="en-US" sz="1300">
              <a:solidFill>
                <a:schemeClr val="dk1"/>
              </a:solidFill>
              <a:effectLst/>
              <a:latin typeface="+mn-lt"/>
              <a:ea typeface="+mn-ea"/>
              <a:cs typeface="+mn-cs"/>
            </a:rPr>
            <a:t>原則として</a:t>
          </a:r>
          <a:r>
            <a:rPr kumimoji="1" lang="ja-JP" altLang="ja-JP" sz="1300">
              <a:solidFill>
                <a:schemeClr val="dk1"/>
              </a:solidFill>
              <a:effectLst/>
              <a:latin typeface="+mn-lt"/>
              <a:ea typeface="+mn-ea"/>
              <a:cs typeface="+mn-cs"/>
            </a:rPr>
            <a:t>地方交付税措置のない地方債の発行をしないという方針のもと、将来への負担を考慮した地方債の発行に努める。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81" name="直線コネクタ 380"/>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82"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83" name="直線コネクタ 382"/>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4"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5" name="直線コネクタ 384"/>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166551</xdr:rowOff>
    </xdr:from>
    <xdr:to>
      <xdr:col>24</xdr:col>
      <xdr:colOff>558800</xdr:colOff>
      <xdr:row>39</xdr:row>
      <xdr:rowOff>98516</xdr:rowOff>
    </xdr:to>
    <xdr:cxnSp macro="">
      <xdr:nvCxnSpPr>
        <xdr:cNvPr id="386" name="直線コネクタ 385"/>
        <xdr:cNvCxnSpPr/>
      </xdr:nvCxnSpPr>
      <xdr:spPr>
        <a:xfrm flipV="1">
          <a:off x="16179800" y="668165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156771</xdr:rowOff>
    </xdr:from>
    <xdr:ext cx="762000" cy="259045"/>
    <xdr:sp macro="" textlink="">
      <xdr:nvSpPr>
        <xdr:cNvPr id="387" name="公債費負担の状況平均値テキスト"/>
        <xdr:cNvSpPr txBox="1"/>
      </xdr:nvSpPr>
      <xdr:spPr>
        <a:xfrm>
          <a:off x="17106900" y="667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8" name="フローチャート : 判断 387"/>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98516</xdr:rowOff>
    </xdr:from>
    <xdr:to>
      <xdr:col>23</xdr:col>
      <xdr:colOff>406400</xdr:colOff>
      <xdr:row>40</xdr:row>
      <xdr:rowOff>37374</xdr:rowOff>
    </xdr:to>
    <xdr:cxnSp macro="">
      <xdr:nvCxnSpPr>
        <xdr:cNvPr id="389" name="直線コネクタ 388"/>
        <xdr:cNvCxnSpPr/>
      </xdr:nvCxnSpPr>
      <xdr:spPr>
        <a:xfrm flipV="1">
          <a:off x="15290800" y="678506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90" name="フローチャート : 判断 389"/>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4008</xdr:rowOff>
    </xdr:from>
    <xdr:ext cx="736600" cy="259045"/>
    <xdr:sp macro="" textlink="">
      <xdr:nvSpPr>
        <xdr:cNvPr id="391" name="テキスト ボックス 390"/>
        <xdr:cNvSpPr txBox="1"/>
      </xdr:nvSpPr>
      <xdr:spPr>
        <a:xfrm>
          <a:off x="15798800" y="686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37374</xdr:rowOff>
    </xdr:from>
    <xdr:to>
      <xdr:col>22</xdr:col>
      <xdr:colOff>203200</xdr:colOff>
      <xdr:row>40</xdr:row>
      <xdr:rowOff>133894</xdr:rowOff>
    </xdr:to>
    <xdr:cxnSp macro="">
      <xdr:nvCxnSpPr>
        <xdr:cNvPr id="392" name="直線コネクタ 391"/>
        <xdr:cNvCxnSpPr/>
      </xdr:nvCxnSpPr>
      <xdr:spPr>
        <a:xfrm flipV="1">
          <a:off x="14401800" y="68953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93" name="フローチャート : 判断 392"/>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77668</xdr:rowOff>
    </xdr:from>
    <xdr:ext cx="762000" cy="259045"/>
    <xdr:sp macro="" textlink="">
      <xdr:nvSpPr>
        <xdr:cNvPr id="394" name="テキスト ボックス 393"/>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133894</xdr:rowOff>
    </xdr:from>
    <xdr:to>
      <xdr:col>21</xdr:col>
      <xdr:colOff>0</xdr:colOff>
      <xdr:row>41</xdr:row>
      <xdr:rowOff>38281</xdr:rowOff>
    </xdr:to>
    <xdr:cxnSp macro="">
      <xdr:nvCxnSpPr>
        <xdr:cNvPr id="395" name="直線コネクタ 394"/>
        <xdr:cNvCxnSpPr/>
      </xdr:nvCxnSpPr>
      <xdr:spPr>
        <a:xfrm flipV="1">
          <a:off x="13512800" y="699189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6" name="フローチャート : 判断 395"/>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7" name="テキスト ボックス 39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8" name="フローチャート : 判断 397"/>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23421</xdr:rowOff>
    </xdr:from>
    <xdr:ext cx="762000" cy="259045"/>
    <xdr:sp macro="" textlink="">
      <xdr:nvSpPr>
        <xdr:cNvPr id="399" name="テキスト ボックス 398"/>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115751</xdr:rowOff>
    </xdr:from>
    <xdr:to>
      <xdr:col>24</xdr:col>
      <xdr:colOff>609600</xdr:colOff>
      <xdr:row>39</xdr:row>
      <xdr:rowOff>45901</xdr:rowOff>
    </xdr:to>
    <xdr:sp macro="" textlink="">
      <xdr:nvSpPr>
        <xdr:cNvPr id="405" name="円/楕円 404"/>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132278</xdr:rowOff>
    </xdr:from>
    <xdr:ext cx="762000" cy="259045"/>
    <xdr:sp macro="" textlink="">
      <xdr:nvSpPr>
        <xdr:cNvPr id="406"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47716</xdr:rowOff>
    </xdr:from>
    <xdr:to>
      <xdr:col>23</xdr:col>
      <xdr:colOff>457200</xdr:colOff>
      <xdr:row>39</xdr:row>
      <xdr:rowOff>149316</xdr:rowOff>
    </xdr:to>
    <xdr:sp macro="" textlink="">
      <xdr:nvSpPr>
        <xdr:cNvPr id="407" name="円/楕円 406"/>
        <xdr:cNvSpPr/>
      </xdr:nvSpPr>
      <xdr:spPr>
        <a:xfrm>
          <a:off x="16129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159493</xdr:rowOff>
    </xdr:from>
    <xdr:ext cx="736600" cy="259045"/>
    <xdr:sp macro="" textlink="">
      <xdr:nvSpPr>
        <xdr:cNvPr id="408" name="テキスト ボックス 407"/>
        <xdr:cNvSpPr txBox="1"/>
      </xdr:nvSpPr>
      <xdr:spPr>
        <a:xfrm>
          <a:off x="15798800" y="650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158024</xdr:rowOff>
    </xdr:from>
    <xdr:to>
      <xdr:col>22</xdr:col>
      <xdr:colOff>254000</xdr:colOff>
      <xdr:row>40</xdr:row>
      <xdr:rowOff>88174</xdr:rowOff>
    </xdr:to>
    <xdr:sp macro="" textlink="">
      <xdr:nvSpPr>
        <xdr:cNvPr id="409" name="円/楕円 408"/>
        <xdr:cNvSpPr/>
      </xdr:nvSpPr>
      <xdr:spPr>
        <a:xfrm>
          <a:off x="15240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72951</xdr:rowOff>
    </xdr:from>
    <xdr:ext cx="762000" cy="259045"/>
    <xdr:sp macro="" textlink="">
      <xdr:nvSpPr>
        <xdr:cNvPr id="410" name="テキスト ボックス 409"/>
        <xdr:cNvSpPr txBox="1"/>
      </xdr:nvSpPr>
      <xdr:spPr>
        <a:xfrm>
          <a:off x="14909800" y="693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83094</xdr:rowOff>
    </xdr:from>
    <xdr:to>
      <xdr:col>21</xdr:col>
      <xdr:colOff>50800</xdr:colOff>
      <xdr:row>41</xdr:row>
      <xdr:rowOff>13244</xdr:rowOff>
    </xdr:to>
    <xdr:sp macro="" textlink="">
      <xdr:nvSpPr>
        <xdr:cNvPr id="411" name="円/楕円 410"/>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169471</xdr:rowOff>
    </xdr:from>
    <xdr:ext cx="762000" cy="259045"/>
    <xdr:sp macro="" textlink="">
      <xdr:nvSpPr>
        <xdr:cNvPr id="412" name="テキスト ボックス 411"/>
        <xdr:cNvSpPr txBox="1"/>
      </xdr:nvSpPr>
      <xdr:spPr>
        <a:xfrm>
          <a:off x="14020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158931</xdr:rowOff>
    </xdr:from>
    <xdr:to>
      <xdr:col>19</xdr:col>
      <xdr:colOff>533400</xdr:colOff>
      <xdr:row>41</xdr:row>
      <xdr:rowOff>89081</xdr:rowOff>
    </xdr:to>
    <xdr:sp macro="" textlink="">
      <xdr:nvSpPr>
        <xdr:cNvPr id="413" name="円/楕円 412"/>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73858</xdr:rowOff>
    </xdr:from>
    <xdr:ext cx="762000" cy="259045"/>
    <xdr:sp macro="" textlink="">
      <xdr:nvSpPr>
        <xdr:cNvPr id="414" name="テキスト ボックス 413"/>
        <xdr:cNvSpPr txBox="1"/>
      </xdr:nvSpPr>
      <xdr:spPr>
        <a:xfrm>
          <a:off x="13131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発行により基準財政需要額算入見込額が増加したものの、繰上償還の実施により地方債残高がほぼ横ばいとなったことから、充当可能財源等が将来負担額を上回ることとなり、該当なしとなっている。</a:t>
          </a:r>
          <a:endParaRPr lang="ja-JP" altLang="ja-JP" sz="1300">
            <a:effectLst/>
          </a:endParaRPr>
        </a:p>
        <a:p>
          <a:r>
            <a:rPr kumimoji="1" lang="ja-JP" altLang="ja-JP" sz="1300">
              <a:solidFill>
                <a:schemeClr val="dk1"/>
              </a:solidFill>
              <a:effectLst/>
              <a:latin typeface="+mn-lt"/>
              <a:ea typeface="+mn-ea"/>
              <a:cs typeface="+mn-cs"/>
            </a:rPr>
            <a:t>　今後も美術館整備などの大型事業の実施が続くことから、将来世代へ大きな負担を残さないよう普通建設事業の精査と地方債の発行抑制</a:t>
          </a:r>
          <a:r>
            <a:rPr kumimoji="1" lang="ja-JP" altLang="en-US" sz="1300">
              <a:solidFill>
                <a:schemeClr val="dk1"/>
              </a:solidFill>
              <a:effectLst/>
              <a:latin typeface="+mn-lt"/>
              <a:ea typeface="+mn-ea"/>
              <a:cs typeface="+mn-cs"/>
            </a:rPr>
            <a:t>を図り</a:t>
          </a:r>
          <a:r>
            <a:rPr kumimoji="1" lang="ja-JP" altLang="ja-JP" sz="1300">
              <a:solidFill>
                <a:schemeClr val="dk1"/>
              </a:solidFill>
              <a:effectLst/>
              <a:latin typeface="+mn-lt"/>
              <a:ea typeface="+mn-ea"/>
              <a:cs typeface="+mn-cs"/>
            </a:rPr>
            <a:t>、財政健全化に取り組む。</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43" name="直線コネクタ 442"/>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4"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5" name="直線コネクタ 444"/>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74930</xdr:rowOff>
    </xdr:from>
    <xdr:to>
      <xdr:col>21</xdr:col>
      <xdr:colOff>0</xdr:colOff>
      <xdr:row>14</xdr:row>
      <xdr:rowOff>115951</xdr:rowOff>
    </xdr:to>
    <xdr:cxnSp macro="">
      <xdr:nvCxnSpPr>
        <xdr:cNvPr id="448" name="直線コネクタ 447"/>
        <xdr:cNvCxnSpPr/>
      </xdr:nvCxnSpPr>
      <xdr:spPr>
        <a:xfrm flipV="1">
          <a:off x="13512800" y="247523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49"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50" name="フローチャート : 判断 449"/>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51" name="フローチャート : 判断 450"/>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52" name="テキスト ボックス 451"/>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53" name="フローチャート : 判断 452"/>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4" name="テキスト ボックス 453"/>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55" name="フローチャート : 判断 454"/>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6" name="テキスト ボックス 455"/>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7" name="フローチャート : 判断 456"/>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8" name="テキスト ボックス 457"/>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24130</xdr:rowOff>
    </xdr:from>
    <xdr:to>
      <xdr:col>21</xdr:col>
      <xdr:colOff>50800</xdr:colOff>
      <xdr:row>14</xdr:row>
      <xdr:rowOff>125730</xdr:rowOff>
    </xdr:to>
    <xdr:sp macro="" textlink="">
      <xdr:nvSpPr>
        <xdr:cNvPr id="464" name="円/楕円 463"/>
        <xdr:cNvSpPr/>
      </xdr:nvSpPr>
      <xdr:spPr>
        <a:xfrm>
          <a:off x="14351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135907</xdr:rowOff>
    </xdr:from>
    <xdr:ext cx="762000" cy="259045"/>
    <xdr:sp macro="" textlink="">
      <xdr:nvSpPr>
        <xdr:cNvPr id="465" name="テキスト ボックス 464"/>
        <xdr:cNvSpPr txBox="1"/>
      </xdr:nvSpPr>
      <xdr:spPr>
        <a:xfrm>
          <a:off x="14020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65151</xdr:rowOff>
    </xdr:from>
    <xdr:to>
      <xdr:col>19</xdr:col>
      <xdr:colOff>533400</xdr:colOff>
      <xdr:row>14</xdr:row>
      <xdr:rowOff>166751</xdr:rowOff>
    </xdr:to>
    <xdr:sp macro="" textlink="">
      <xdr:nvSpPr>
        <xdr:cNvPr id="466" name="円/楕円 465"/>
        <xdr:cNvSpPr/>
      </xdr:nvSpPr>
      <xdr:spPr>
        <a:xfrm>
          <a:off x="13462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5478</xdr:rowOff>
    </xdr:from>
    <xdr:ext cx="762000" cy="259045"/>
    <xdr:sp macro="" textlink="">
      <xdr:nvSpPr>
        <xdr:cNvPr id="467" name="テキスト ボックス 466"/>
        <xdr:cNvSpPr txBox="1"/>
      </xdr:nvSpPr>
      <xdr:spPr>
        <a:xfrm>
          <a:off x="13131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人件費に係る経常収支比率は、地方消費税交付金及び地方税の増収により経常一般財源が増となったことから、平成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ポイントの減となった。</a:t>
          </a:r>
          <a:endParaRPr lang="ja-JP" altLang="ja-JP" sz="1300">
            <a:effectLst/>
          </a:endParaRPr>
        </a:p>
        <a:p>
          <a:r>
            <a:rPr kumimoji="1" lang="ja-JP" altLang="ja-JP" sz="1300">
              <a:solidFill>
                <a:schemeClr val="dk1"/>
              </a:solidFill>
              <a:effectLst/>
              <a:latin typeface="+mn-lt"/>
              <a:ea typeface="+mn-ea"/>
              <a:cs typeface="+mn-cs"/>
            </a:rPr>
            <a:t>　しかしながら、人件費そのものが減となっているわけではないため、今後も引き続き、</a:t>
          </a:r>
          <a:r>
            <a:rPr kumimoji="1" lang="ja-JP" altLang="ja-JP" sz="1300" baseline="0">
              <a:solidFill>
                <a:schemeClr val="dk1"/>
              </a:solidFill>
              <a:effectLst/>
              <a:latin typeface="+mn-lt"/>
              <a:ea typeface="+mn-ea"/>
              <a:cs typeface="+mn-cs"/>
            </a:rPr>
            <a:t>事務事業の見直しや職員の適正配置により、人件費の抑制に努めていく必要がある。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57150</xdr:rowOff>
    </xdr:from>
    <xdr:to>
      <xdr:col>7</xdr:col>
      <xdr:colOff>15875</xdr:colOff>
      <xdr:row>39</xdr:row>
      <xdr:rowOff>120650</xdr:rowOff>
    </xdr:to>
    <xdr:cxnSp macro="">
      <xdr:nvCxnSpPr>
        <xdr:cNvPr id="66" name="直線コネクタ 65"/>
        <xdr:cNvCxnSpPr/>
      </xdr:nvCxnSpPr>
      <xdr:spPr>
        <a:xfrm flipV="1">
          <a:off x="3987800" y="6743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39</xdr:row>
      <xdr:rowOff>120650</xdr:rowOff>
    </xdr:to>
    <xdr:cxnSp macro="">
      <xdr:nvCxnSpPr>
        <xdr:cNvPr id="69" name="直線コネクタ 68"/>
        <xdr:cNvCxnSpPr/>
      </xdr:nvCxnSpPr>
      <xdr:spPr>
        <a:xfrm>
          <a:off x="3098800" y="6451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40</xdr:row>
      <xdr:rowOff>139700</xdr:rowOff>
    </xdr:to>
    <xdr:cxnSp macro="">
      <xdr:nvCxnSpPr>
        <xdr:cNvPr id="72" name="直線コネクタ 71"/>
        <xdr:cNvCxnSpPr/>
      </xdr:nvCxnSpPr>
      <xdr:spPr>
        <a:xfrm flipV="1">
          <a:off x="2209800" y="64516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40</xdr:row>
      <xdr:rowOff>139700</xdr:rowOff>
    </xdr:to>
    <xdr:cxnSp macro="">
      <xdr:nvCxnSpPr>
        <xdr:cNvPr id="75" name="直線コネクタ 74"/>
        <xdr:cNvCxnSpPr/>
      </xdr:nvCxnSpPr>
      <xdr:spPr>
        <a:xfrm>
          <a:off x="1320800" y="694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6350</xdr:rowOff>
    </xdr:from>
    <xdr:to>
      <xdr:col>7</xdr:col>
      <xdr:colOff>66675</xdr:colOff>
      <xdr:row>39</xdr:row>
      <xdr:rowOff>107950</xdr:rowOff>
    </xdr:to>
    <xdr:sp macro="" textlink="">
      <xdr:nvSpPr>
        <xdr:cNvPr id="85" name="円/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69850</xdr:rowOff>
    </xdr:from>
    <xdr:to>
      <xdr:col>5</xdr:col>
      <xdr:colOff>600075</xdr:colOff>
      <xdr:row>40</xdr:row>
      <xdr:rowOff>0</xdr:rowOff>
    </xdr:to>
    <xdr:sp macro="" textlink="">
      <xdr:nvSpPr>
        <xdr:cNvPr id="87" name="円/楕円 86"/>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156227</xdr:rowOff>
    </xdr:from>
    <xdr:ext cx="736600" cy="259045"/>
    <xdr:sp macro="" textlink="">
      <xdr:nvSpPr>
        <xdr:cNvPr id="88" name="テキスト ボックス 87"/>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9" name="円/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90" name="テキスト ボックス 89"/>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88900</xdr:rowOff>
    </xdr:from>
    <xdr:to>
      <xdr:col>3</xdr:col>
      <xdr:colOff>193675</xdr:colOff>
      <xdr:row>41</xdr:row>
      <xdr:rowOff>19050</xdr:rowOff>
    </xdr:to>
    <xdr:sp macro="" textlink="">
      <xdr:nvSpPr>
        <xdr:cNvPr id="91" name="円/楕円 90"/>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3827</xdr:rowOff>
    </xdr:from>
    <xdr:ext cx="762000" cy="259045"/>
    <xdr:sp macro="" textlink="">
      <xdr:nvSpPr>
        <xdr:cNvPr id="92" name="テキスト ボックス 91"/>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物件費に係る経常収支比率は、歳出の増はあったものの経常一般財源も増となっていることから、平成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年度から横ばいとなっている。</a:t>
          </a:r>
          <a:endParaRPr lang="ja-JP" altLang="ja-JP" sz="1300">
            <a:effectLst/>
          </a:endParaRPr>
        </a:p>
        <a:p>
          <a:r>
            <a:rPr kumimoji="1" lang="ja-JP" altLang="ja-JP" sz="1300">
              <a:solidFill>
                <a:schemeClr val="dk1"/>
              </a:solidFill>
              <a:effectLst/>
              <a:latin typeface="+mn-lt"/>
              <a:ea typeface="+mn-ea"/>
              <a:cs typeface="+mn-cs"/>
            </a:rPr>
            <a:t>　今後とも、施設管理に指定管理者制度を用いるなど、民間を活用したコストの削減に努めていくとともに、公共施設の適正配置計画に基づき、老朽施設の整理統合などを行い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物件費の抑制に努めていく必要がある。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86179</xdr:rowOff>
    </xdr:to>
    <xdr:cxnSp macro="">
      <xdr:nvCxnSpPr>
        <xdr:cNvPr id="129" name="直線コネクタ 128"/>
        <xdr:cNvCxnSpPr/>
      </xdr:nvCxnSpPr>
      <xdr:spPr>
        <a:xfrm>
          <a:off x="15671800" y="265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53521</xdr:rowOff>
    </xdr:from>
    <xdr:to>
      <xdr:col>22</xdr:col>
      <xdr:colOff>565150</xdr:colOff>
      <xdr:row>15</xdr:row>
      <xdr:rowOff>86179</xdr:rowOff>
    </xdr:to>
    <xdr:cxnSp macro="">
      <xdr:nvCxnSpPr>
        <xdr:cNvPr id="132" name="直線コネクタ 131"/>
        <xdr:cNvCxnSpPr/>
      </xdr:nvCxnSpPr>
      <xdr:spPr>
        <a:xfrm>
          <a:off x="14782800" y="2282371"/>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53521</xdr:rowOff>
    </xdr:from>
    <xdr:to>
      <xdr:col>21</xdr:col>
      <xdr:colOff>361950</xdr:colOff>
      <xdr:row>14</xdr:row>
      <xdr:rowOff>127000</xdr:rowOff>
    </xdr:to>
    <xdr:cxnSp macro="">
      <xdr:nvCxnSpPr>
        <xdr:cNvPr id="135" name="直線コネクタ 134"/>
        <xdr:cNvCxnSpPr/>
      </xdr:nvCxnSpPr>
      <xdr:spPr>
        <a:xfrm flipV="1">
          <a:off x="13893800" y="2282371"/>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127000</xdr:rowOff>
    </xdr:to>
    <xdr:cxnSp macro="">
      <xdr:nvCxnSpPr>
        <xdr:cNvPr id="138" name="直線コネクタ 137"/>
        <xdr:cNvCxnSpPr/>
      </xdr:nvCxnSpPr>
      <xdr:spPr>
        <a:xfrm>
          <a:off x="13004800" y="2331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2721</xdr:rowOff>
    </xdr:from>
    <xdr:to>
      <xdr:col>21</xdr:col>
      <xdr:colOff>412750</xdr:colOff>
      <xdr:row>13</xdr:row>
      <xdr:rowOff>104321</xdr:rowOff>
    </xdr:to>
    <xdr:sp macro="" textlink="">
      <xdr:nvSpPr>
        <xdr:cNvPr id="152" name="円/楕円 151"/>
        <xdr:cNvSpPr/>
      </xdr:nvSpPr>
      <xdr:spPr>
        <a:xfrm>
          <a:off x="14732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114498</xdr:rowOff>
    </xdr:from>
    <xdr:ext cx="762000" cy="259045"/>
    <xdr:sp macro="" textlink="">
      <xdr:nvSpPr>
        <xdr:cNvPr id="153" name="テキスト ボックス 152"/>
        <xdr:cNvSpPr txBox="1"/>
      </xdr:nvSpPr>
      <xdr:spPr>
        <a:xfrm>
          <a:off x="14401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4" name="円/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扶助費に係る経常収支比率は、私立保育所及び私立認定こども園の施設数増や障害福祉サービス費の増により、平成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ポイントの増となった。</a:t>
          </a:r>
          <a:endParaRPr lang="ja-JP" altLang="ja-JP" sz="1300">
            <a:effectLst/>
          </a:endParaRPr>
        </a:p>
        <a:p>
          <a:r>
            <a:rPr kumimoji="1" lang="ja-JP" altLang="ja-JP" sz="1300">
              <a:solidFill>
                <a:schemeClr val="dk1"/>
              </a:solidFill>
              <a:effectLst/>
              <a:latin typeface="+mn-lt"/>
              <a:ea typeface="+mn-ea"/>
              <a:cs typeface="+mn-cs"/>
            </a:rPr>
            <a:t>　当市は他市と比べて高齢者の割合が低いことから類似団体の中では</a:t>
          </a:r>
          <a:r>
            <a:rPr kumimoji="1" lang="ja-JP" altLang="en-US" sz="1300">
              <a:solidFill>
                <a:schemeClr val="dk1"/>
              </a:solidFill>
              <a:effectLst/>
              <a:latin typeface="+mn-lt"/>
              <a:ea typeface="+mn-ea"/>
              <a:cs typeface="+mn-cs"/>
            </a:rPr>
            <a:t>扶助費の割合が低くなっているが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高齢化に伴う増が見込まれることから、</a:t>
          </a:r>
          <a:r>
            <a:rPr kumimoji="1" lang="ja-JP" altLang="ja-JP" sz="1300">
              <a:solidFill>
                <a:schemeClr val="dk1"/>
              </a:solidFill>
              <a:effectLst/>
              <a:latin typeface="+mn-lt"/>
              <a:ea typeface="+mn-ea"/>
              <a:cs typeface="+mn-cs"/>
            </a:rPr>
            <a:t>今後も引き続き、生活保護受給者の自立助長などに取り組んでいく必要がある。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54</xdr:row>
      <xdr:rowOff>31750</xdr:rowOff>
    </xdr:to>
    <xdr:cxnSp macro="">
      <xdr:nvCxnSpPr>
        <xdr:cNvPr id="190" name="直線コネクタ 189"/>
        <xdr:cNvCxnSpPr/>
      </xdr:nvCxnSpPr>
      <xdr:spPr>
        <a:xfrm>
          <a:off x="3987800" y="9175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69850</xdr:rowOff>
    </xdr:from>
    <xdr:to>
      <xdr:col>5</xdr:col>
      <xdr:colOff>549275</xdr:colOff>
      <xdr:row>53</xdr:row>
      <xdr:rowOff>88900</xdr:rowOff>
    </xdr:to>
    <xdr:cxnSp macro="">
      <xdr:nvCxnSpPr>
        <xdr:cNvPr id="193" name="直線コネクタ 192"/>
        <xdr:cNvCxnSpPr/>
      </xdr:nvCxnSpPr>
      <xdr:spPr>
        <a:xfrm>
          <a:off x="3098800" y="8985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53</xdr:row>
      <xdr:rowOff>107950</xdr:rowOff>
    </xdr:to>
    <xdr:cxnSp macro="">
      <xdr:nvCxnSpPr>
        <xdr:cNvPr id="196" name="直線コネクタ 195"/>
        <xdr:cNvCxnSpPr/>
      </xdr:nvCxnSpPr>
      <xdr:spPr>
        <a:xfrm flipV="1">
          <a:off x="2209800" y="8985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69850</xdr:rowOff>
    </xdr:from>
    <xdr:to>
      <xdr:col>3</xdr:col>
      <xdr:colOff>142875</xdr:colOff>
      <xdr:row>53</xdr:row>
      <xdr:rowOff>107950</xdr:rowOff>
    </xdr:to>
    <xdr:cxnSp macro="">
      <xdr:nvCxnSpPr>
        <xdr:cNvPr id="199" name="直線コネクタ 198"/>
        <xdr:cNvCxnSpPr/>
      </xdr:nvCxnSpPr>
      <xdr:spPr>
        <a:xfrm>
          <a:off x="1320800" y="8985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9" name="円/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10"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11" name="円/楕円 210"/>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12" name="テキスト ボックス 211"/>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19050</xdr:rowOff>
    </xdr:from>
    <xdr:to>
      <xdr:col>4</xdr:col>
      <xdr:colOff>396875</xdr:colOff>
      <xdr:row>52</xdr:row>
      <xdr:rowOff>120650</xdr:rowOff>
    </xdr:to>
    <xdr:sp macro="" textlink="">
      <xdr:nvSpPr>
        <xdr:cNvPr id="213" name="円/楕円 212"/>
        <xdr:cNvSpPr/>
      </xdr:nvSpPr>
      <xdr:spPr>
        <a:xfrm>
          <a:off x="3048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130827</xdr:rowOff>
    </xdr:from>
    <xdr:ext cx="762000" cy="259045"/>
    <xdr:sp macro="" textlink="">
      <xdr:nvSpPr>
        <xdr:cNvPr id="214" name="テキスト ボックス 213"/>
        <xdr:cNvSpPr txBox="1"/>
      </xdr:nvSpPr>
      <xdr:spPr>
        <a:xfrm>
          <a:off x="2717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5" name="円/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19050</xdr:rowOff>
    </xdr:from>
    <xdr:to>
      <xdr:col>1</xdr:col>
      <xdr:colOff>676275</xdr:colOff>
      <xdr:row>52</xdr:row>
      <xdr:rowOff>120650</xdr:rowOff>
    </xdr:to>
    <xdr:sp macro="" textlink="">
      <xdr:nvSpPr>
        <xdr:cNvPr id="217" name="円/楕円 216"/>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130827</xdr:rowOff>
    </xdr:from>
    <xdr:ext cx="762000" cy="259045"/>
    <xdr:sp macro="" textlink="">
      <xdr:nvSpPr>
        <xdr:cNvPr id="218" name="テキスト ボックス 217"/>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その他に含まれる主な経費は、公営企業等に対する繰出金であり、平成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ポイント増となった。</a:t>
          </a:r>
          <a:endParaRPr lang="ja-JP" altLang="ja-JP" sz="1300">
            <a:effectLst/>
          </a:endParaRPr>
        </a:p>
        <a:p>
          <a:r>
            <a:rPr kumimoji="1" lang="ja-JP" altLang="ja-JP" sz="1300">
              <a:solidFill>
                <a:schemeClr val="dk1"/>
              </a:solidFill>
              <a:effectLst/>
              <a:latin typeface="+mn-lt"/>
              <a:ea typeface="+mn-ea"/>
              <a:cs typeface="+mn-cs"/>
            </a:rPr>
            <a:t>　公営企業においては、独立採算の原則に</a:t>
          </a:r>
          <a:r>
            <a:rPr kumimoji="1" lang="ja-JP" altLang="en-US" sz="1300">
              <a:solidFill>
                <a:schemeClr val="dk1"/>
              </a:solidFill>
              <a:effectLst/>
              <a:latin typeface="+mn-lt"/>
              <a:ea typeface="+mn-ea"/>
              <a:cs typeface="+mn-cs"/>
            </a:rPr>
            <a:t>基づき</a:t>
          </a:r>
          <a:r>
            <a:rPr kumimoji="1" lang="ja-JP" altLang="ja-JP" sz="1300">
              <a:solidFill>
                <a:schemeClr val="dk1"/>
              </a:solidFill>
              <a:effectLst/>
              <a:latin typeface="+mn-lt"/>
              <a:ea typeface="+mn-ea"/>
              <a:cs typeface="+mn-cs"/>
            </a:rPr>
            <a:t>、一層の経費削減に努めるとともに、適正な使用料の設定を行い、普通会計の負担</a:t>
          </a:r>
          <a:r>
            <a:rPr kumimoji="1" lang="ja-JP" altLang="en-US" sz="1300">
              <a:solidFill>
                <a:schemeClr val="dk1"/>
              </a:solidFill>
              <a:effectLst/>
              <a:latin typeface="+mn-lt"/>
              <a:ea typeface="+mn-ea"/>
              <a:cs typeface="+mn-cs"/>
            </a:rPr>
            <a:t>軽減に努める</a:t>
          </a:r>
          <a:r>
            <a:rPr kumimoji="1" lang="ja-JP" altLang="ja-JP" sz="1300">
              <a:solidFill>
                <a:schemeClr val="dk1"/>
              </a:solidFill>
              <a:effectLst/>
              <a:latin typeface="+mn-lt"/>
              <a:ea typeface="+mn-ea"/>
              <a:cs typeface="+mn-cs"/>
            </a:rPr>
            <a:t>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135165</xdr:rowOff>
    </xdr:to>
    <xdr:cxnSp macro="">
      <xdr:nvCxnSpPr>
        <xdr:cNvPr id="253" name="直線コネクタ 252"/>
        <xdr:cNvCxnSpPr/>
      </xdr:nvCxnSpPr>
      <xdr:spPr>
        <a:xfrm>
          <a:off x="15671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102507</xdr:rowOff>
    </xdr:from>
    <xdr:to>
      <xdr:col>22</xdr:col>
      <xdr:colOff>565150</xdr:colOff>
      <xdr:row>57</xdr:row>
      <xdr:rowOff>69850</xdr:rowOff>
    </xdr:to>
    <xdr:cxnSp macro="">
      <xdr:nvCxnSpPr>
        <xdr:cNvPr id="256" name="直線コネクタ 255"/>
        <xdr:cNvCxnSpPr/>
      </xdr:nvCxnSpPr>
      <xdr:spPr>
        <a:xfrm>
          <a:off x="14782800" y="95322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102507</xdr:rowOff>
    </xdr:from>
    <xdr:to>
      <xdr:col>21</xdr:col>
      <xdr:colOff>361950</xdr:colOff>
      <xdr:row>57</xdr:row>
      <xdr:rowOff>86178</xdr:rowOff>
    </xdr:to>
    <xdr:cxnSp macro="">
      <xdr:nvCxnSpPr>
        <xdr:cNvPr id="259" name="直線コネクタ 258"/>
        <xdr:cNvCxnSpPr/>
      </xdr:nvCxnSpPr>
      <xdr:spPr>
        <a:xfrm flipV="1">
          <a:off x="13893800" y="95322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89099</xdr:rowOff>
    </xdr:from>
    <xdr:ext cx="762000" cy="259045"/>
    <xdr:sp macro="" textlink="">
      <xdr:nvSpPr>
        <xdr:cNvPr id="261" name="テキスト ボックス 260"/>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57</xdr:row>
      <xdr:rowOff>86178</xdr:rowOff>
    </xdr:to>
    <xdr:cxnSp macro="">
      <xdr:nvCxnSpPr>
        <xdr:cNvPr id="262" name="直線コネクタ 261"/>
        <xdr:cNvCxnSpPr/>
      </xdr:nvCxnSpPr>
      <xdr:spPr>
        <a:xfrm>
          <a:off x="13004800" y="96792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84365</xdr:rowOff>
    </xdr:from>
    <xdr:to>
      <xdr:col>24</xdr:col>
      <xdr:colOff>82550</xdr:colOff>
      <xdr:row>58</xdr:row>
      <xdr:rowOff>14515</xdr:rowOff>
    </xdr:to>
    <xdr:sp macro="" textlink="">
      <xdr:nvSpPr>
        <xdr:cNvPr id="272" name="円/楕円 271"/>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56442</xdr:rowOff>
    </xdr:from>
    <xdr:ext cx="762000" cy="259045"/>
    <xdr:sp macro="" textlink="">
      <xdr:nvSpPr>
        <xdr:cNvPr id="273"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4" name="円/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51707</xdr:rowOff>
    </xdr:from>
    <xdr:to>
      <xdr:col>21</xdr:col>
      <xdr:colOff>412750</xdr:colOff>
      <xdr:row>55</xdr:row>
      <xdr:rowOff>153307</xdr:rowOff>
    </xdr:to>
    <xdr:sp macro="" textlink="">
      <xdr:nvSpPr>
        <xdr:cNvPr id="276" name="円/楕円 275"/>
        <xdr:cNvSpPr/>
      </xdr:nvSpPr>
      <xdr:spPr>
        <a:xfrm>
          <a:off x="14732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163484</xdr:rowOff>
    </xdr:from>
    <xdr:ext cx="762000" cy="259045"/>
    <xdr:sp macro="" textlink="">
      <xdr:nvSpPr>
        <xdr:cNvPr id="277" name="テキスト ボックス 276"/>
        <xdr:cNvSpPr txBox="1"/>
      </xdr:nvSpPr>
      <xdr:spPr>
        <a:xfrm>
          <a:off x="14401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35378</xdr:rowOff>
    </xdr:from>
    <xdr:to>
      <xdr:col>20</xdr:col>
      <xdr:colOff>209550</xdr:colOff>
      <xdr:row>57</xdr:row>
      <xdr:rowOff>136978</xdr:rowOff>
    </xdr:to>
    <xdr:sp macro="" textlink="">
      <xdr:nvSpPr>
        <xdr:cNvPr id="278" name="円/楕円 277"/>
        <xdr:cNvSpPr/>
      </xdr:nvSpPr>
      <xdr:spPr>
        <a:xfrm>
          <a:off x="13843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121755</xdr:rowOff>
    </xdr:from>
    <xdr:ext cx="762000" cy="259045"/>
    <xdr:sp macro="" textlink="">
      <xdr:nvSpPr>
        <xdr:cNvPr id="279" name="テキスト ボックス 278"/>
        <xdr:cNvSpPr txBox="1"/>
      </xdr:nvSpPr>
      <xdr:spPr>
        <a:xfrm>
          <a:off x="13512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81" name="テキスト ボックス 280"/>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補助費等に係る経常収支比率は、経常一般財源の増及び一部事務組合の負担金が減となったことから、平成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ポイントの減となった。</a:t>
          </a:r>
          <a:endParaRPr lang="ja-JP" altLang="ja-JP" sz="1300">
            <a:effectLst/>
          </a:endParaRPr>
        </a:p>
        <a:p>
          <a:r>
            <a:rPr kumimoji="1" lang="ja-JP" altLang="ja-JP" sz="1300">
              <a:solidFill>
                <a:schemeClr val="dk1"/>
              </a:solidFill>
              <a:effectLst/>
              <a:latin typeface="+mn-lt"/>
              <a:ea typeface="+mn-ea"/>
              <a:cs typeface="+mn-cs"/>
            </a:rPr>
            <a:t>　今後は、一般廃棄物処理を行っている一部事務組合において処理施設の更新に係る負担金の増額が見込まれることから、引き続き、各団体への補助金の見直しなどに努めていく必要がある。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43180</xdr:rowOff>
    </xdr:to>
    <xdr:cxnSp macro="">
      <xdr:nvCxnSpPr>
        <xdr:cNvPr id="313" name="直線コネクタ 312"/>
        <xdr:cNvCxnSpPr/>
      </xdr:nvCxnSpPr>
      <xdr:spPr>
        <a:xfrm flipV="1">
          <a:off x="15671800" y="6116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4"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168910</xdr:rowOff>
    </xdr:from>
    <xdr:to>
      <xdr:col>22</xdr:col>
      <xdr:colOff>565150</xdr:colOff>
      <xdr:row>36</xdr:row>
      <xdr:rowOff>43180</xdr:rowOff>
    </xdr:to>
    <xdr:cxnSp macro="">
      <xdr:nvCxnSpPr>
        <xdr:cNvPr id="316" name="直線コネクタ 315"/>
        <xdr:cNvCxnSpPr/>
      </xdr:nvCxnSpPr>
      <xdr:spPr>
        <a:xfrm>
          <a:off x="14782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18" name="テキスト ボックス 317"/>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88900</xdr:rowOff>
    </xdr:to>
    <xdr:cxnSp macro="">
      <xdr:nvCxnSpPr>
        <xdr:cNvPr id="319" name="直線コネクタ 318"/>
        <xdr:cNvCxnSpPr/>
      </xdr:nvCxnSpPr>
      <xdr:spPr>
        <a:xfrm flipV="1">
          <a:off x="13893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1" name="テキスト ボックス 320"/>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88900</xdr:rowOff>
    </xdr:to>
    <xdr:cxnSp macro="">
      <xdr:nvCxnSpPr>
        <xdr:cNvPr id="322" name="直線コネクタ 321"/>
        <xdr:cNvCxnSpPr/>
      </xdr:nvCxnSpPr>
      <xdr:spPr>
        <a:xfrm>
          <a:off x="13004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24" name="テキスト ボックス 323"/>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6" name="テキスト ボックス 325"/>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32" name="円/楕円 33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3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34" name="円/楕円 333"/>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35" name="テキスト ボックス 334"/>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118110</xdr:rowOff>
    </xdr:from>
    <xdr:to>
      <xdr:col>21</xdr:col>
      <xdr:colOff>412750</xdr:colOff>
      <xdr:row>36</xdr:row>
      <xdr:rowOff>48260</xdr:rowOff>
    </xdr:to>
    <xdr:sp macro="" textlink="">
      <xdr:nvSpPr>
        <xdr:cNvPr id="336" name="円/楕円 335"/>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58437</xdr:rowOff>
    </xdr:from>
    <xdr:ext cx="762000" cy="259045"/>
    <xdr:sp macro="" textlink="">
      <xdr:nvSpPr>
        <xdr:cNvPr id="337" name="テキスト ボックス 336"/>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8" name="円/楕円 337"/>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9" name="テキスト ボックス 338"/>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40" name="円/楕円 33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41" name="テキスト ボックス 34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公債費に係る経常収支比率は、過年度の繰上償還により元利償還金が減となったことや、平成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年度に実施した繰上償還の額が平成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年度よりも減となったことから、平成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ポイントの減となった。</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原則として</a:t>
          </a:r>
          <a:r>
            <a:rPr kumimoji="1" lang="ja-JP" altLang="ja-JP" sz="1300">
              <a:solidFill>
                <a:schemeClr val="dk1"/>
              </a:solidFill>
              <a:effectLst/>
              <a:latin typeface="+mn-lt"/>
              <a:ea typeface="+mn-ea"/>
              <a:cs typeface="+mn-cs"/>
            </a:rPr>
            <a:t>地方交付税措置のない地方債の発行をしないという方針のもと、将来への負担を考慮した地方債の発行に努める。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37193</xdr:rowOff>
    </xdr:from>
    <xdr:to>
      <xdr:col>7</xdr:col>
      <xdr:colOff>15875</xdr:colOff>
      <xdr:row>77</xdr:row>
      <xdr:rowOff>128632</xdr:rowOff>
    </xdr:to>
    <xdr:cxnSp macro="">
      <xdr:nvCxnSpPr>
        <xdr:cNvPr id="376" name="直線コネクタ 375"/>
        <xdr:cNvCxnSpPr/>
      </xdr:nvCxnSpPr>
      <xdr:spPr>
        <a:xfrm flipV="1">
          <a:off x="3987800" y="1323884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123751</xdr:rowOff>
    </xdr:from>
    <xdr:ext cx="762000" cy="259045"/>
    <xdr:sp macro="" textlink="">
      <xdr:nvSpPr>
        <xdr:cNvPr id="377" name="公債費平均値テキスト"/>
        <xdr:cNvSpPr txBox="1"/>
      </xdr:nvSpPr>
      <xdr:spPr>
        <a:xfrm>
          <a:off x="4914900" y="12811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122101</xdr:rowOff>
    </xdr:from>
    <xdr:to>
      <xdr:col>5</xdr:col>
      <xdr:colOff>549275</xdr:colOff>
      <xdr:row>77</xdr:row>
      <xdr:rowOff>128632</xdr:rowOff>
    </xdr:to>
    <xdr:cxnSp macro="">
      <xdr:nvCxnSpPr>
        <xdr:cNvPr id="379" name="直線コネクタ 378"/>
        <xdr:cNvCxnSpPr/>
      </xdr:nvCxnSpPr>
      <xdr:spPr>
        <a:xfrm>
          <a:off x="3098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145523</xdr:rowOff>
    </xdr:from>
    <xdr:ext cx="736600" cy="259045"/>
    <xdr:sp macro="" textlink="">
      <xdr:nvSpPr>
        <xdr:cNvPr id="381" name="テキスト ボックス 380"/>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122101</xdr:rowOff>
    </xdr:from>
    <xdr:to>
      <xdr:col>4</xdr:col>
      <xdr:colOff>346075</xdr:colOff>
      <xdr:row>78</xdr:row>
      <xdr:rowOff>120469</xdr:rowOff>
    </xdr:to>
    <xdr:cxnSp macro="">
      <xdr:nvCxnSpPr>
        <xdr:cNvPr id="382" name="直線コネクタ 381"/>
        <xdr:cNvCxnSpPr/>
      </xdr:nvCxnSpPr>
      <xdr:spPr>
        <a:xfrm flipV="1">
          <a:off x="2209800" y="13323751"/>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4" name="テキスト ボックス 38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94343</xdr:rowOff>
    </xdr:from>
    <xdr:to>
      <xdr:col>3</xdr:col>
      <xdr:colOff>142875</xdr:colOff>
      <xdr:row>78</xdr:row>
      <xdr:rowOff>120469</xdr:rowOff>
    </xdr:to>
    <xdr:cxnSp macro="">
      <xdr:nvCxnSpPr>
        <xdr:cNvPr id="385" name="直線コネクタ 384"/>
        <xdr:cNvCxnSpPr/>
      </xdr:nvCxnSpPr>
      <xdr:spPr>
        <a:xfrm>
          <a:off x="1320800" y="134674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26324</xdr:rowOff>
    </xdr:from>
    <xdr:ext cx="762000" cy="259045"/>
    <xdr:sp macro="" textlink="">
      <xdr:nvSpPr>
        <xdr:cNvPr id="387" name="テキスト ボックス 386"/>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157843</xdr:rowOff>
    </xdr:from>
    <xdr:to>
      <xdr:col>7</xdr:col>
      <xdr:colOff>66675</xdr:colOff>
      <xdr:row>77</xdr:row>
      <xdr:rowOff>87993</xdr:rowOff>
    </xdr:to>
    <xdr:sp macro="" textlink="">
      <xdr:nvSpPr>
        <xdr:cNvPr id="395" name="円/楕円 394"/>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129920</xdr:rowOff>
    </xdr:from>
    <xdr:ext cx="762000" cy="259045"/>
    <xdr:sp macro="" textlink="">
      <xdr:nvSpPr>
        <xdr:cNvPr id="396" name="公債費該当値テキスト"/>
        <xdr:cNvSpPr txBox="1"/>
      </xdr:nvSpPr>
      <xdr:spPr>
        <a:xfrm>
          <a:off x="4914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77832</xdr:rowOff>
    </xdr:from>
    <xdr:to>
      <xdr:col>5</xdr:col>
      <xdr:colOff>600075</xdr:colOff>
      <xdr:row>78</xdr:row>
      <xdr:rowOff>7982</xdr:rowOff>
    </xdr:to>
    <xdr:sp macro="" textlink="">
      <xdr:nvSpPr>
        <xdr:cNvPr id="397" name="円/楕円 396"/>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164209</xdr:rowOff>
    </xdr:from>
    <xdr:ext cx="736600" cy="259045"/>
    <xdr:sp macro="" textlink="">
      <xdr:nvSpPr>
        <xdr:cNvPr id="398" name="テキスト ボックス 397"/>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71301</xdr:rowOff>
    </xdr:from>
    <xdr:to>
      <xdr:col>4</xdr:col>
      <xdr:colOff>396875</xdr:colOff>
      <xdr:row>78</xdr:row>
      <xdr:rowOff>1451</xdr:rowOff>
    </xdr:to>
    <xdr:sp macro="" textlink="">
      <xdr:nvSpPr>
        <xdr:cNvPr id="399" name="円/楕円 398"/>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157678</xdr:rowOff>
    </xdr:from>
    <xdr:ext cx="762000" cy="259045"/>
    <xdr:sp macro="" textlink="">
      <xdr:nvSpPr>
        <xdr:cNvPr id="400" name="テキスト ボックス 399"/>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69669</xdr:rowOff>
    </xdr:from>
    <xdr:to>
      <xdr:col>3</xdr:col>
      <xdr:colOff>193675</xdr:colOff>
      <xdr:row>78</xdr:row>
      <xdr:rowOff>171269</xdr:rowOff>
    </xdr:to>
    <xdr:sp macro="" textlink="">
      <xdr:nvSpPr>
        <xdr:cNvPr id="401" name="円/楕円 400"/>
        <xdr:cNvSpPr/>
      </xdr:nvSpPr>
      <xdr:spPr>
        <a:xfrm>
          <a:off x="2159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156046</xdr:rowOff>
    </xdr:from>
    <xdr:ext cx="762000" cy="259045"/>
    <xdr:sp macro="" textlink="">
      <xdr:nvSpPr>
        <xdr:cNvPr id="402" name="テキスト ボックス 401"/>
        <xdr:cNvSpPr txBox="1"/>
      </xdr:nvSpPr>
      <xdr:spPr>
        <a:xfrm>
          <a:off x="1828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43543</xdr:rowOff>
    </xdr:from>
    <xdr:to>
      <xdr:col>1</xdr:col>
      <xdr:colOff>676275</xdr:colOff>
      <xdr:row>78</xdr:row>
      <xdr:rowOff>145143</xdr:rowOff>
    </xdr:to>
    <xdr:sp macro="" textlink="">
      <xdr:nvSpPr>
        <xdr:cNvPr id="403" name="円/楕円 402"/>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129920</xdr:rowOff>
    </xdr:from>
    <xdr:ext cx="762000" cy="259045"/>
    <xdr:sp macro="" textlink="">
      <xdr:nvSpPr>
        <xdr:cNvPr id="404" name="テキスト ボックス 403"/>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公債費を除いた経常収支比率は、類似団体平均を下回っているものの、今後、公共施設の老朽化に伴う施設の維持管理費や高齢化に伴う扶助費の増が見込まれる。</a:t>
          </a:r>
          <a:endParaRPr lang="ja-JP" altLang="ja-JP" sz="1300">
            <a:effectLst/>
          </a:endParaRPr>
        </a:p>
        <a:p>
          <a:r>
            <a:rPr kumimoji="1" lang="ja-JP" altLang="ja-JP" sz="1300">
              <a:solidFill>
                <a:schemeClr val="dk1"/>
              </a:solidFill>
              <a:effectLst/>
              <a:latin typeface="+mn-lt"/>
              <a:ea typeface="+mn-ea"/>
              <a:cs typeface="+mn-cs"/>
            </a:rPr>
            <a:t>　普通交付税の合併算定替の特例措置が段階的に縮小されることから、より一層</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経常経費の削減に努める必要がある。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58420</xdr:rowOff>
    </xdr:to>
    <xdr:cxnSp macro="">
      <xdr:nvCxnSpPr>
        <xdr:cNvPr id="435" name="直線コネクタ 434"/>
        <xdr:cNvCxnSpPr/>
      </xdr:nvCxnSpPr>
      <xdr:spPr>
        <a:xfrm flipV="1">
          <a:off x="15671800" y="13052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41419</xdr:rowOff>
    </xdr:from>
    <xdr:ext cx="762000" cy="259045"/>
    <xdr:sp macro="" textlink="">
      <xdr:nvSpPr>
        <xdr:cNvPr id="436"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76</xdr:row>
      <xdr:rowOff>58420</xdr:rowOff>
    </xdr:to>
    <xdr:cxnSp macro="">
      <xdr:nvCxnSpPr>
        <xdr:cNvPr id="438" name="直線コネクタ 437"/>
        <xdr:cNvCxnSpPr/>
      </xdr:nvCxnSpPr>
      <xdr:spPr>
        <a:xfrm>
          <a:off x="14782800" y="1269542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0" name="テキスト ボックス 439"/>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76</xdr:row>
      <xdr:rowOff>127000</xdr:rowOff>
    </xdr:to>
    <xdr:cxnSp macro="">
      <xdr:nvCxnSpPr>
        <xdr:cNvPr id="441" name="直線コネクタ 440"/>
        <xdr:cNvCxnSpPr/>
      </xdr:nvCxnSpPr>
      <xdr:spPr>
        <a:xfrm flipV="1">
          <a:off x="13893800" y="1269542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3" name="テキスト ボックス 442"/>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76</xdr:row>
      <xdr:rowOff>127000</xdr:rowOff>
    </xdr:to>
    <xdr:cxnSp macro="">
      <xdr:nvCxnSpPr>
        <xdr:cNvPr id="444" name="直線コネクタ 443"/>
        <xdr:cNvCxnSpPr/>
      </xdr:nvCxnSpPr>
      <xdr:spPr>
        <a:xfrm>
          <a:off x="13004800" y="129651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46" name="テキスト ボックス 44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8" name="テキスト ボックス 44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54" name="円/楕円 453"/>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55"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6" name="円/楕円 455"/>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7" name="テキスト ボックス 456"/>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128778</xdr:rowOff>
    </xdr:from>
    <xdr:to>
      <xdr:col>21</xdr:col>
      <xdr:colOff>412750</xdr:colOff>
      <xdr:row>74</xdr:row>
      <xdr:rowOff>58928</xdr:rowOff>
    </xdr:to>
    <xdr:sp macro="" textlink="">
      <xdr:nvSpPr>
        <xdr:cNvPr id="458" name="円/楕円 457"/>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69105</xdr:rowOff>
    </xdr:from>
    <xdr:ext cx="762000" cy="259045"/>
    <xdr:sp macro="" textlink="">
      <xdr:nvSpPr>
        <xdr:cNvPr id="459" name="テキスト ボックス 458"/>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60" name="円/楕円 459"/>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61" name="テキスト ボックス 460"/>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62" name="円/楕円 461"/>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63" name="テキスト ボックス 462"/>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広島県東広島市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32207</xdr:rowOff>
    </xdr:from>
    <xdr:to>
      <xdr:col>4</xdr:col>
      <xdr:colOff>1117600</xdr:colOff>
      <xdr:row>13</xdr:row>
      <xdr:rowOff>54290</xdr:rowOff>
    </xdr:to>
    <xdr:cxnSp macro="">
      <xdr:nvCxnSpPr>
        <xdr:cNvPr id="48" name="直線コネクタ 47"/>
        <xdr:cNvCxnSpPr/>
      </xdr:nvCxnSpPr>
      <xdr:spPr bwMode="auto">
        <a:xfrm flipV="1">
          <a:off x="5003800" y="2308682"/>
          <a:ext cx="6477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54290</xdr:rowOff>
    </xdr:from>
    <xdr:to>
      <xdr:col>4</xdr:col>
      <xdr:colOff>469900</xdr:colOff>
      <xdr:row>14</xdr:row>
      <xdr:rowOff>2215</xdr:rowOff>
    </xdr:to>
    <xdr:cxnSp macro="">
      <xdr:nvCxnSpPr>
        <xdr:cNvPr id="51" name="直線コネクタ 50"/>
        <xdr:cNvCxnSpPr/>
      </xdr:nvCxnSpPr>
      <xdr:spPr bwMode="auto">
        <a:xfrm flipV="1">
          <a:off x="4305300" y="2330765"/>
          <a:ext cx="698500" cy="11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13462</xdr:rowOff>
    </xdr:from>
    <xdr:to>
      <xdr:col>3</xdr:col>
      <xdr:colOff>904875</xdr:colOff>
      <xdr:row>14</xdr:row>
      <xdr:rowOff>2215</xdr:rowOff>
    </xdr:to>
    <xdr:cxnSp macro="">
      <xdr:nvCxnSpPr>
        <xdr:cNvPr id="54" name="直線コネクタ 53"/>
        <xdr:cNvCxnSpPr/>
      </xdr:nvCxnSpPr>
      <xdr:spPr bwMode="auto">
        <a:xfrm>
          <a:off x="3606800" y="2289937"/>
          <a:ext cx="698500" cy="16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142941</xdr:rowOff>
    </xdr:from>
    <xdr:to>
      <xdr:col>3</xdr:col>
      <xdr:colOff>206375</xdr:colOff>
      <xdr:row>13</xdr:row>
      <xdr:rowOff>13462</xdr:rowOff>
    </xdr:to>
    <xdr:cxnSp macro="">
      <xdr:nvCxnSpPr>
        <xdr:cNvPr id="57" name="直線コネクタ 56"/>
        <xdr:cNvCxnSpPr/>
      </xdr:nvCxnSpPr>
      <xdr:spPr bwMode="auto">
        <a:xfrm>
          <a:off x="2908300" y="2247966"/>
          <a:ext cx="698500" cy="4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152857</xdr:rowOff>
    </xdr:from>
    <xdr:to>
      <xdr:col>5</xdr:col>
      <xdr:colOff>34925</xdr:colOff>
      <xdr:row>13</xdr:row>
      <xdr:rowOff>83007</xdr:rowOff>
    </xdr:to>
    <xdr:sp macro="" textlink="">
      <xdr:nvSpPr>
        <xdr:cNvPr id="67" name="円/楕円 66"/>
        <xdr:cNvSpPr/>
      </xdr:nvSpPr>
      <xdr:spPr bwMode="auto">
        <a:xfrm>
          <a:off x="5600700" y="225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99534</xdr:rowOff>
    </xdr:from>
    <xdr:ext cx="762000" cy="259045"/>
    <xdr:sp macro="" textlink="">
      <xdr:nvSpPr>
        <xdr:cNvPr id="68" name="人口1人当たり決算額の推移該当値テキスト130"/>
        <xdr:cNvSpPr txBox="1"/>
      </xdr:nvSpPr>
      <xdr:spPr>
        <a:xfrm>
          <a:off x="5740400" y="22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75,615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3490</xdr:rowOff>
    </xdr:from>
    <xdr:to>
      <xdr:col>4</xdr:col>
      <xdr:colOff>520700</xdr:colOff>
      <xdr:row>13</xdr:row>
      <xdr:rowOff>105090</xdr:rowOff>
    </xdr:to>
    <xdr:sp macro="" textlink="">
      <xdr:nvSpPr>
        <xdr:cNvPr id="69" name="円/楕円 68"/>
        <xdr:cNvSpPr/>
      </xdr:nvSpPr>
      <xdr:spPr bwMode="auto">
        <a:xfrm>
          <a:off x="4953000" y="227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115267</xdr:rowOff>
    </xdr:from>
    <xdr:ext cx="736600" cy="259045"/>
    <xdr:sp macro="" textlink="">
      <xdr:nvSpPr>
        <xdr:cNvPr id="70" name="テキスト ボックス 69"/>
        <xdr:cNvSpPr txBox="1"/>
      </xdr:nvSpPr>
      <xdr:spPr>
        <a:xfrm>
          <a:off x="4622800" y="204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75,132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122865</xdr:rowOff>
    </xdr:from>
    <xdr:to>
      <xdr:col>3</xdr:col>
      <xdr:colOff>955675</xdr:colOff>
      <xdr:row>14</xdr:row>
      <xdr:rowOff>53015</xdr:rowOff>
    </xdr:to>
    <xdr:sp macro="" textlink="">
      <xdr:nvSpPr>
        <xdr:cNvPr id="71" name="円/楕円 70"/>
        <xdr:cNvSpPr/>
      </xdr:nvSpPr>
      <xdr:spPr bwMode="auto">
        <a:xfrm>
          <a:off x="4254500" y="239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63192</xdr:rowOff>
    </xdr:from>
    <xdr:ext cx="762000" cy="259045"/>
    <xdr:sp macro="" textlink="">
      <xdr:nvSpPr>
        <xdr:cNvPr id="72" name="テキスト ボックス 71"/>
        <xdr:cNvSpPr txBox="1"/>
      </xdr:nvSpPr>
      <xdr:spPr>
        <a:xfrm>
          <a:off x="3924300" y="21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134112</xdr:rowOff>
    </xdr:from>
    <xdr:to>
      <xdr:col>3</xdr:col>
      <xdr:colOff>257175</xdr:colOff>
      <xdr:row>13</xdr:row>
      <xdr:rowOff>64262</xdr:rowOff>
    </xdr:to>
    <xdr:sp macro="" textlink="">
      <xdr:nvSpPr>
        <xdr:cNvPr id="73" name="円/楕円 72"/>
        <xdr:cNvSpPr/>
      </xdr:nvSpPr>
      <xdr:spPr bwMode="auto">
        <a:xfrm>
          <a:off x="3556000" y="223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74439</xdr:rowOff>
    </xdr:from>
    <xdr:ext cx="762000" cy="259045"/>
    <xdr:sp macro="" textlink="">
      <xdr:nvSpPr>
        <xdr:cNvPr id="74" name="テキスト ボックス 73"/>
        <xdr:cNvSpPr txBox="1"/>
      </xdr:nvSpPr>
      <xdr:spPr>
        <a:xfrm>
          <a:off x="3225800" y="200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92141</xdr:rowOff>
    </xdr:from>
    <xdr:to>
      <xdr:col>2</xdr:col>
      <xdr:colOff>692150</xdr:colOff>
      <xdr:row>13</xdr:row>
      <xdr:rowOff>22291</xdr:rowOff>
    </xdr:to>
    <xdr:sp macro="" textlink="">
      <xdr:nvSpPr>
        <xdr:cNvPr id="75" name="円/楕円 74"/>
        <xdr:cNvSpPr/>
      </xdr:nvSpPr>
      <xdr:spPr bwMode="auto">
        <a:xfrm>
          <a:off x="2857500" y="219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32468</xdr:rowOff>
    </xdr:from>
    <xdr:ext cx="762000" cy="259045"/>
    <xdr:sp macro="" textlink="">
      <xdr:nvSpPr>
        <xdr:cNvPr id="76" name="テキスト ボックス 75"/>
        <xdr:cNvSpPr txBox="1"/>
      </xdr:nvSpPr>
      <xdr:spPr>
        <a:xfrm>
          <a:off x="2527300" y="196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240119</xdr:rowOff>
    </xdr:from>
    <xdr:to>
      <xdr:col>4</xdr:col>
      <xdr:colOff>1117600</xdr:colOff>
      <xdr:row>37</xdr:row>
      <xdr:rowOff>278981</xdr:rowOff>
    </xdr:to>
    <xdr:cxnSp macro="">
      <xdr:nvCxnSpPr>
        <xdr:cNvPr id="110" name="直線コネクタ 109"/>
        <xdr:cNvCxnSpPr/>
      </xdr:nvCxnSpPr>
      <xdr:spPr bwMode="auto">
        <a:xfrm>
          <a:off x="5003800" y="7364819"/>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128922</xdr:rowOff>
    </xdr:from>
    <xdr:ext cx="762000" cy="259045"/>
    <xdr:sp macro="" textlink="">
      <xdr:nvSpPr>
        <xdr:cNvPr id="111" name="人口1人当たり決算額の推移平均値テキスト445"/>
        <xdr:cNvSpPr txBox="1"/>
      </xdr:nvSpPr>
      <xdr:spPr>
        <a:xfrm>
          <a:off x="5740400" y="7082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88481</xdr:rowOff>
    </xdr:from>
    <xdr:to>
      <xdr:col>4</xdr:col>
      <xdr:colOff>469900</xdr:colOff>
      <xdr:row>37</xdr:row>
      <xdr:rowOff>240119</xdr:rowOff>
    </xdr:to>
    <xdr:cxnSp macro="">
      <xdr:nvCxnSpPr>
        <xdr:cNvPr id="113" name="直線コネクタ 112"/>
        <xdr:cNvCxnSpPr/>
      </xdr:nvCxnSpPr>
      <xdr:spPr bwMode="auto">
        <a:xfrm>
          <a:off x="4305300" y="7213181"/>
          <a:ext cx="698500" cy="15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15" name="テキスト ボックス 114"/>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119990</xdr:rowOff>
    </xdr:from>
    <xdr:to>
      <xdr:col>3</xdr:col>
      <xdr:colOff>904875</xdr:colOff>
      <xdr:row>37</xdr:row>
      <xdr:rowOff>88481</xdr:rowOff>
    </xdr:to>
    <xdr:cxnSp macro="">
      <xdr:nvCxnSpPr>
        <xdr:cNvPr id="116" name="直線コネクタ 115"/>
        <xdr:cNvCxnSpPr/>
      </xdr:nvCxnSpPr>
      <xdr:spPr bwMode="auto">
        <a:xfrm>
          <a:off x="3606800" y="7073240"/>
          <a:ext cx="698500" cy="13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310087</xdr:rowOff>
    </xdr:from>
    <xdr:ext cx="762000" cy="259045"/>
    <xdr:sp macro="" textlink="">
      <xdr:nvSpPr>
        <xdr:cNvPr id="118" name="テキスト ボックス 117"/>
        <xdr:cNvSpPr txBox="1"/>
      </xdr:nvSpPr>
      <xdr:spPr>
        <a:xfrm>
          <a:off x="3924300" y="69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30493</xdr:rowOff>
    </xdr:from>
    <xdr:to>
      <xdr:col>3</xdr:col>
      <xdr:colOff>206375</xdr:colOff>
      <xdr:row>36</xdr:row>
      <xdr:rowOff>119990</xdr:rowOff>
    </xdr:to>
    <xdr:cxnSp macro="">
      <xdr:nvCxnSpPr>
        <xdr:cNvPr id="119" name="直線コネクタ 118"/>
        <xdr:cNvCxnSpPr/>
      </xdr:nvCxnSpPr>
      <xdr:spPr bwMode="auto">
        <a:xfrm>
          <a:off x="2908300" y="6983743"/>
          <a:ext cx="698500" cy="8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45876</xdr:rowOff>
    </xdr:from>
    <xdr:ext cx="762000" cy="259045"/>
    <xdr:sp macro="" textlink="">
      <xdr:nvSpPr>
        <xdr:cNvPr id="121" name="テキスト ボックス 120"/>
        <xdr:cNvSpPr txBox="1"/>
      </xdr:nvSpPr>
      <xdr:spPr>
        <a:xfrm>
          <a:off x="3225800" y="717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3205</xdr:rowOff>
    </xdr:from>
    <xdr:ext cx="762000" cy="259045"/>
    <xdr:sp macro="" textlink="">
      <xdr:nvSpPr>
        <xdr:cNvPr id="123" name="テキスト ボックス 122"/>
        <xdr:cNvSpPr txBox="1"/>
      </xdr:nvSpPr>
      <xdr:spPr>
        <a:xfrm>
          <a:off x="2527300" y="71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228181</xdr:rowOff>
    </xdr:from>
    <xdr:to>
      <xdr:col>5</xdr:col>
      <xdr:colOff>34925</xdr:colOff>
      <xdr:row>37</xdr:row>
      <xdr:rowOff>329781</xdr:rowOff>
    </xdr:to>
    <xdr:sp macro="" textlink="">
      <xdr:nvSpPr>
        <xdr:cNvPr id="129" name="円/楕円 128"/>
        <xdr:cNvSpPr/>
      </xdr:nvSpPr>
      <xdr:spPr bwMode="auto">
        <a:xfrm>
          <a:off x="5600700" y="73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200258</xdr:rowOff>
    </xdr:from>
    <xdr:ext cx="762000" cy="259045"/>
    <xdr:sp macro="" textlink="">
      <xdr:nvSpPr>
        <xdr:cNvPr id="130" name="人口1人当たり決算額の推移該当値テキスト445"/>
        <xdr:cNvSpPr txBox="1"/>
      </xdr:nvSpPr>
      <xdr:spPr>
        <a:xfrm>
          <a:off x="5740400" y="732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189319</xdr:rowOff>
    </xdr:from>
    <xdr:to>
      <xdr:col>4</xdr:col>
      <xdr:colOff>520700</xdr:colOff>
      <xdr:row>37</xdr:row>
      <xdr:rowOff>290919</xdr:rowOff>
    </xdr:to>
    <xdr:sp macro="" textlink="">
      <xdr:nvSpPr>
        <xdr:cNvPr id="131" name="円/楕円 130"/>
        <xdr:cNvSpPr/>
      </xdr:nvSpPr>
      <xdr:spPr bwMode="auto">
        <a:xfrm>
          <a:off x="4953000" y="73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275696</xdr:rowOff>
    </xdr:from>
    <xdr:ext cx="736600" cy="259045"/>
    <xdr:sp macro="" textlink="">
      <xdr:nvSpPr>
        <xdr:cNvPr id="132" name="テキスト ボックス 131"/>
        <xdr:cNvSpPr txBox="1"/>
      </xdr:nvSpPr>
      <xdr:spPr>
        <a:xfrm>
          <a:off x="4622800" y="740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37681</xdr:rowOff>
    </xdr:from>
    <xdr:to>
      <xdr:col>3</xdr:col>
      <xdr:colOff>955675</xdr:colOff>
      <xdr:row>37</xdr:row>
      <xdr:rowOff>139281</xdr:rowOff>
    </xdr:to>
    <xdr:sp macro="" textlink="">
      <xdr:nvSpPr>
        <xdr:cNvPr id="133" name="円/楕円 132"/>
        <xdr:cNvSpPr/>
      </xdr:nvSpPr>
      <xdr:spPr bwMode="auto">
        <a:xfrm>
          <a:off x="4254500" y="716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124058</xdr:rowOff>
    </xdr:from>
    <xdr:ext cx="762000" cy="259045"/>
    <xdr:sp macro="" textlink="">
      <xdr:nvSpPr>
        <xdr:cNvPr id="134" name="テキスト ボックス 133"/>
        <xdr:cNvSpPr txBox="1"/>
      </xdr:nvSpPr>
      <xdr:spPr>
        <a:xfrm>
          <a:off x="3924300" y="724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69190</xdr:rowOff>
    </xdr:from>
    <xdr:to>
      <xdr:col>3</xdr:col>
      <xdr:colOff>257175</xdr:colOff>
      <xdr:row>36</xdr:row>
      <xdr:rowOff>170790</xdr:rowOff>
    </xdr:to>
    <xdr:sp macro="" textlink="">
      <xdr:nvSpPr>
        <xdr:cNvPr id="135" name="円/楕円 134"/>
        <xdr:cNvSpPr/>
      </xdr:nvSpPr>
      <xdr:spPr bwMode="auto">
        <a:xfrm>
          <a:off x="3556000" y="702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180967</xdr:rowOff>
    </xdr:from>
    <xdr:ext cx="762000" cy="259045"/>
    <xdr:sp macro="" textlink="">
      <xdr:nvSpPr>
        <xdr:cNvPr id="136" name="テキスト ボックス 135"/>
        <xdr:cNvSpPr txBox="1"/>
      </xdr:nvSpPr>
      <xdr:spPr>
        <a:xfrm>
          <a:off x="3225800" y="67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322593</xdr:rowOff>
    </xdr:from>
    <xdr:to>
      <xdr:col>2</xdr:col>
      <xdr:colOff>692150</xdr:colOff>
      <xdr:row>36</xdr:row>
      <xdr:rowOff>81293</xdr:rowOff>
    </xdr:to>
    <xdr:sp macro="" textlink="">
      <xdr:nvSpPr>
        <xdr:cNvPr id="137" name="円/楕円 136"/>
        <xdr:cNvSpPr/>
      </xdr:nvSpPr>
      <xdr:spPr bwMode="auto">
        <a:xfrm>
          <a:off x="2857500" y="693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91470</xdr:rowOff>
    </xdr:from>
    <xdr:ext cx="762000" cy="259045"/>
    <xdr:sp macro="" textlink="">
      <xdr:nvSpPr>
        <xdr:cNvPr id="138" name="テキスト ボックス 137"/>
        <xdr:cNvSpPr txBox="1"/>
      </xdr:nvSpPr>
      <xdr:spPr>
        <a:xfrm>
          <a:off x="2527300" y="67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106827</xdr:rowOff>
    </xdr:from>
    <xdr:to>
      <xdr:col>6</xdr:col>
      <xdr:colOff>511175</xdr:colOff>
      <xdr:row>31</xdr:row>
      <xdr:rowOff>119995</xdr:rowOff>
    </xdr:to>
    <xdr:cxnSp macro="">
      <xdr:nvCxnSpPr>
        <xdr:cNvPr id="59" name="直線コネクタ 58"/>
        <xdr:cNvCxnSpPr/>
      </xdr:nvCxnSpPr>
      <xdr:spPr>
        <a:xfrm flipV="1">
          <a:off x="3797300" y="5421777"/>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119995</xdr:rowOff>
    </xdr:from>
    <xdr:to>
      <xdr:col>5</xdr:col>
      <xdr:colOff>358775</xdr:colOff>
      <xdr:row>32</xdr:row>
      <xdr:rowOff>86390</xdr:rowOff>
    </xdr:to>
    <xdr:cxnSp macro="">
      <xdr:nvCxnSpPr>
        <xdr:cNvPr id="62" name="直線コネクタ 61"/>
        <xdr:cNvCxnSpPr/>
      </xdr:nvCxnSpPr>
      <xdr:spPr>
        <a:xfrm flipV="1">
          <a:off x="2908300" y="5434945"/>
          <a:ext cx="889000" cy="1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15296</xdr:rowOff>
    </xdr:from>
    <xdr:to>
      <xdr:col>4</xdr:col>
      <xdr:colOff>155575</xdr:colOff>
      <xdr:row>32</xdr:row>
      <xdr:rowOff>86390</xdr:rowOff>
    </xdr:to>
    <xdr:cxnSp macro="">
      <xdr:nvCxnSpPr>
        <xdr:cNvPr id="65" name="直線コネクタ 64"/>
        <xdr:cNvCxnSpPr/>
      </xdr:nvCxnSpPr>
      <xdr:spPr>
        <a:xfrm>
          <a:off x="2019300" y="5330246"/>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133162</xdr:rowOff>
    </xdr:from>
    <xdr:to>
      <xdr:col>2</xdr:col>
      <xdr:colOff>638175</xdr:colOff>
      <xdr:row>31</xdr:row>
      <xdr:rowOff>15296</xdr:rowOff>
    </xdr:to>
    <xdr:cxnSp macro="">
      <xdr:nvCxnSpPr>
        <xdr:cNvPr id="68" name="直線コネクタ 67"/>
        <xdr:cNvCxnSpPr/>
      </xdr:nvCxnSpPr>
      <xdr:spPr>
        <a:xfrm>
          <a:off x="1130300" y="5276662"/>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56027</xdr:rowOff>
    </xdr:from>
    <xdr:to>
      <xdr:col>6</xdr:col>
      <xdr:colOff>561975</xdr:colOff>
      <xdr:row>31</xdr:row>
      <xdr:rowOff>157627</xdr:rowOff>
    </xdr:to>
    <xdr:sp macro="" textlink="">
      <xdr:nvSpPr>
        <xdr:cNvPr id="78" name="円/楕円 77"/>
        <xdr:cNvSpPr/>
      </xdr:nvSpPr>
      <xdr:spPr>
        <a:xfrm>
          <a:off x="4584700" y="53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9054</xdr:rowOff>
    </xdr:from>
    <xdr:ext cx="534377" cy="259045"/>
    <xdr:sp macro="" textlink="">
      <xdr:nvSpPr>
        <xdr:cNvPr id="79" name="人件費該当値テキスト"/>
        <xdr:cNvSpPr txBox="1"/>
      </xdr:nvSpPr>
      <xdr:spPr>
        <a:xfrm>
          <a:off x="4686300" y="532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76,969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69195</xdr:rowOff>
    </xdr:from>
    <xdr:to>
      <xdr:col>5</xdr:col>
      <xdr:colOff>409575</xdr:colOff>
      <xdr:row>31</xdr:row>
      <xdr:rowOff>170795</xdr:rowOff>
    </xdr:to>
    <xdr:sp macro="" textlink="">
      <xdr:nvSpPr>
        <xdr:cNvPr id="80" name="円/楕円 79"/>
        <xdr:cNvSpPr/>
      </xdr:nvSpPr>
      <xdr:spPr>
        <a:xfrm>
          <a:off x="3746500" y="53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15872</xdr:rowOff>
    </xdr:from>
    <xdr:ext cx="534377" cy="259045"/>
    <xdr:sp macro="" textlink="">
      <xdr:nvSpPr>
        <xdr:cNvPr id="81" name="テキスト ボックス 80"/>
        <xdr:cNvSpPr txBox="1"/>
      </xdr:nvSpPr>
      <xdr:spPr>
        <a:xfrm>
          <a:off x="3530111" y="515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35590</xdr:rowOff>
    </xdr:from>
    <xdr:to>
      <xdr:col>4</xdr:col>
      <xdr:colOff>206375</xdr:colOff>
      <xdr:row>32</xdr:row>
      <xdr:rowOff>137190</xdr:rowOff>
    </xdr:to>
    <xdr:sp macro="" textlink="">
      <xdr:nvSpPr>
        <xdr:cNvPr id="82" name="円/楕円 81"/>
        <xdr:cNvSpPr/>
      </xdr:nvSpPr>
      <xdr:spPr>
        <a:xfrm>
          <a:off x="2857500" y="55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153717</xdr:rowOff>
    </xdr:from>
    <xdr:ext cx="534377" cy="259045"/>
    <xdr:sp macro="" textlink="">
      <xdr:nvSpPr>
        <xdr:cNvPr id="83" name="テキスト ボックス 82"/>
        <xdr:cNvSpPr txBox="1"/>
      </xdr:nvSpPr>
      <xdr:spPr>
        <a:xfrm>
          <a:off x="2641111" y="52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73,666</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135946</xdr:rowOff>
    </xdr:from>
    <xdr:to>
      <xdr:col>3</xdr:col>
      <xdr:colOff>3175</xdr:colOff>
      <xdr:row>31</xdr:row>
      <xdr:rowOff>66096</xdr:rowOff>
    </xdr:to>
    <xdr:sp macro="" textlink="">
      <xdr:nvSpPr>
        <xdr:cNvPr id="84" name="円/楕円 83"/>
        <xdr:cNvSpPr/>
      </xdr:nvSpPr>
      <xdr:spPr>
        <a:xfrm>
          <a:off x="1968500" y="52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82623</xdr:rowOff>
    </xdr:from>
    <xdr:ext cx="534377" cy="259045"/>
    <xdr:sp macro="" textlink="">
      <xdr:nvSpPr>
        <xdr:cNvPr id="85" name="テキスト ボックス 84"/>
        <xdr:cNvSpPr txBox="1"/>
      </xdr:nvSpPr>
      <xdr:spPr>
        <a:xfrm>
          <a:off x="1752111" y="50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82362</xdr:rowOff>
    </xdr:from>
    <xdr:to>
      <xdr:col>1</xdr:col>
      <xdr:colOff>485775</xdr:colOff>
      <xdr:row>31</xdr:row>
      <xdr:rowOff>12512</xdr:rowOff>
    </xdr:to>
    <xdr:sp macro="" textlink="">
      <xdr:nvSpPr>
        <xdr:cNvPr id="86" name="円/楕円 85"/>
        <xdr:cNvSpPr/>
      </xdr:nvSpPr>
      <xdr:spPr>
        <a:xfrm>
          <a:off x="1079500" y="52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29039</xdr:rowOff>
    </xdr:from>
    <xdr:ext cx="534377" cy="259045"/>
    <xdr:sp macro="" textlink="">
      <xdr:nvSpPr>
        <xdr:cNvPr id="87" name="テキスト ボックス 86"/>
        <xdr:cNvSpPr txBox="1"/>
      </xdr:nvSpPr>
      <xdr:spPr>
        <a:xfrm>
          <a:off x="863111" y="50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159359</xdr:rowOff>
    </xdr:from>
    <xdr:to>
      <xdr:col>6</xdr:col>
      <xdr:colOff>511175</xdr:colOff>
      <xdr:row>56</xdr:row>
      <xdr:rowOff>19533</xdr:rowOff>
    </xdr:to>
    <xdr:cxnSp macro="">
      <xdr:nvCxnSpPr>
        <xdr:cNvPr id="117" name="直線コネクタ 116"/>
        <xdr:cNvCxnSpPr/>
      </xdr:nvCxnSpPr>
      <xdr:spPr>
        <a:xfrm flipV="1">
          <a:off x="3797300" y="9589109"/>
          <a:ext cx="8382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18"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19533</xdr:rowOff>
    </xdr:from>
    <xdr:to>
      <xdr:col>5</xdr:col>
      <xdr:colOff>358775</xdr:colOff>
      <xdr:row>57</xdr:row>
      <xdr:rowOff>5931</xdr:rowOff>
    </xdr:to>
    <xdr:cxnSp macro="">
      <xdr:nvCxnSpPr>
        <xdr:cNvPr id="120" name="直線コネクタ 119"/>
        <xdr:cNvCxnSpPr/>
      </xdr:nvCxnSpPr>
      <xdr:spPr>
        <a:xfrm flipV="1">
          <a:off x="2908300" y="9620733"/>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64415</xdr:rowOff>
    </xdr:from>
    <xdr:to>
      <xdr:col>4</xdr:col>
      <xdr:colOff>155575</xdr:colOff>
      <xdr:row>57</xdr:row>
      <xdr:rowOff>5931</xdr:rowOff>
    </xdr:to>
    <xdr:cxnSp macro="">
      <xdr:nvCxnSpPr>
        <xdr:cNvPr id="123" name="直線コネクタ 122"/>
        <xdr:cNvCxnSpPr/>
      </xdr:nvCxnSpPr>
      <xdr:spPr>
        <a:xfrm>
          <a:off x="2019300" y="9665615"/>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46736</xdr:rowOff>
    </xdr:from>
    <xdr:to>
      <xdr:col>2</xdr:col>
      <xdr:colOff>638175</xdr:colOff>
      <xdr:row>56</xdr:row>
      <xdr:rowOff>64415</xdr:rowOff>
    </xdr:to>
    <xdr:cxnSp macro="">
      <xdr:nvCxnSpPr>
        <xdr:cNvPr id="126" name="直線コネクタ 125"/>
        <xdr:cNvCxnSpPr/>
      </xdr:nvCxnSpPr>
      <xdr:spPr>
        <a:xfrm>
          <a:off x="1130300" y="9647936"/>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108559</xdr:rowOff>
    </xdr:from>
    <xdr:to>
      <xdr:col>6</xdr:col>
      <xdr:colOff>561975</xdr:colOff>
      <xdr:row>56</xdr:row>
      <xdr:rowOff>38709</xdr:rowOff>
    </xdr:to>
    <xdr:sp macro="" textlink="">
      <xdr:nvSpPr>
        <xdr:cNvPr id="136" name="円/楕円 135"/>
        <xdr:cNvSpPr/>
      </xdr:nvSpPr>
      <xdr:spPr>
        <a:xfrm>
          <a:off x="4584700" y="9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86986</xdr:rowOff>
    </xdr:from>
    <xdr:ext cx="534377" cy="259045"/>
    <xdr:sp macro="" textlink="">
      <xdr:nvSpPr>
        <xdr:cNvPr id="137" name="物件費該当値テキスト"/>
        <xdr:cNvSpPr txBox="1"/>
      </xdr:nvSpPr>
      <xdr:spPr>
        <a:xfrm>
          <a:off x="4686300" y="95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140183</xdr:rowOff>
    </xdr:from>
    <xdr:to>
      <xdr:col>5</xdr:col>
      <xdr:colOff>409575</xdr:colOff>
      <xdr:row>56</xdr:row>
      <xdr:rowOff>70333</xdr:rowOff>
    </xdr:to>
    <xdr:sp macro="" textlink="">
      <xdr:nvSpPr>
        <xdr:cNvPr id="138" name="円/楕円 137"/>
        <xdr:cNvSpPr/>
      </xdr:nvSpPr>
      <xdr:spPr>
        <a:xfrm>
          <a:off x="3746500" y="95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61460</xdr:rowOff>
    </xdr:from>
    <xdr:ext cx="534377" cy="259045"/>
    <xdr:sp macro="" textlink="">
      <xdr:nvSpPr>
        <xdr:cNvPr id="139" name="テキスト ボックス 138"/>
        <xdr:cNvSpPr txBox="1"/>
      </xdr:nvSpPr>
      <xdr:spPr>
        <a:xfrm>
          <a:off x="3530111" y="96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126581</xdr:rowOff>
    </xdr:from>
    <xdr:to>
      <xdr:col>4</xdr:col>
      <xdr:colOff>206375</xdr:colOff>
      <xdr:row>57</xdr:row>
      <xdr:rowOff>56731</xdr:rowOff>
    </xdr:to>
    <xdr:sp macro="" textlink="">
      <xdr:nvSpPr>
        <xdr:cNvPr id="140" name="円/楕円 139"/>
        <xdr:cNvSpPr/>
      </xdr:nvSpPr>
      <xdr:spPr>
        <a:xfrm>
          <a:off x="2857500" y="9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47858</xdr:rowOff>
    </xdr:from>
    <xdr:ext cx="534377" cy="259045"/>
    <xdr:sp macro="" textlink="">
      <xdr:nvSpPr>
        <xdr:cNvPr id="141" name="テキスト ボックス 140"/>
        <xdr:cNvSpPr txBox="1"/>
      </xdr:nvSpPr>
      <xdr:spPr>
        <a:xfrm>
          <a:off x="2641111" y="98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13615</xdr:rowOff>
    </xdr:from>
    <xdr:to>
      <xdr:col>3</xdr:col>
      <xdr:colOff>3175</xdr:colOff>
      <xdr:row>56</xdr:row>
      <xdr:rowOff>115215</xdr:rowOff>
    </xdr:to>
    <xdr:sp macro="" textlink="">
      <xdr:nvSpPr>
        <xdr:cNvPr id="142" name="円/楕円 141"/>
        <xdr:cNvSpPr/>
      </xdr:nvSpPr>
      <xdr:spPr>
        <a:xfrm>
          <a:off x="1968500" y="9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106342</xdr:rowOff>
    </xdr:from>
    <xdr:ext cx="534377" cy="259045"/>
    <xdr:sp macro="" textlink="">
      <xdr:nvSpPr>
        <xdr:cNvPr id="143" name="テキスト ボックス 142"/>
        <xdr:cNvSpPr txBox="1"/>
      </xdr:nvSpPr>
      <xdr:spPr>
        <a:xfrm>
          <a:off x="1752111" y="97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167386</xdr:rowOff>
    </xdr:from>
    <xdr:to>
      <xdr:col>1</xdr:col>
      <xdr:colOff>485775</xdr:colOff>
      <xdr:row>56</xdr:row>
      <xdr:rowOff>97536</xdr:rowOff>
    </xdr:to>
    <xdr:sp macro="" textlink="">
      <xdr:nvSpPr>
        <xdr:cNvPr id="144" name="円/楕円 143"/>
        <xdr:cNvSpPr/>
      </xdr:nvSpPr>
      <xdr:spPr>
        <a:xfrm>
          <a:off x="1079500" y="95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88663</xdr:rowOff>
    </xdr:from>
    <xdr:ext cx="534377" cy="259045"/>
    <xdr:sp macro="" textlink="">
      <xdr:nvSpPr>
        <xdr:cNvPr id="145" name="テキスト ボックス 144"/>
        <xdr:cNvSpPr txBox="1"/>
      </xdr:nvSpPr>
      <xdr:spPr>
        <a:xfrm>
          <a:off x="863111" y="96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57241</xdr:rowOff>
    </xdr:from>
    <xdr:to>
      <xdr:col>6</xdr:col>
      <xdr:colOff>511175</xdr:colOff>
      <xdr:row>72</xdr:row>
      <xdr:rowOff>92021</xdr:rowOff>
    </xdr:to>
    <xdr:cxnSp macro="">
      <xdr:nvCxnSpPr>
        <xdr:cNvPr id="176" name="直線コネクタ 175"/>
        <xdr:cNvCxnSpPr/>
      </xdr:nvCxnSpPr>
      <xdr:spPr>
        <a:xfrm>
          <a:off x="3797300" y="12401641"/>
          <a:ext cx="8382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127254</xdr:rowOff>
    </xdr:from>
    <xdr:ext cx="469744" cy="259045"/>
    <xdr:sp macro="" textlink="">
      <xdr:nvSpPr>
        <xdr:cNvPr id="177" name="維持補修費平均値テキスト"/>
        <xdr:cNvSpPr txBox="1"/>
      </xdr:nvSpPr>
      <xdr:spPr>
        <a:xfrm>
          <a:off x="4686300" y="1298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57241</xdr:rowOff>
    </xdr:from>
    <xdr:to>
      <xdr:col>5</xdr:col>
      <xdr:colOff>358775</xdr:colOff>
      <xdr:row>73</xdr:row>
      <xdr:rowOff>137088</xdr:rowOff>
    </xdr:to>
    <xdr:cxnSp macro="">
      <xdr:nvCxnSpPr>
        <xdr:cNvPr id="179" name="直線コネクタ 178"/>
        <xdr:cNvCxnSpPr/>
      </xdr:nvCxnSpPr>
      <xdr:spPr>
        <a:xfrm flipV="1">
          <a:off x="2908300" y="12401641"/>
          <a:ext cx="889000" cy="2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89371</xdr:rowOff>
    </xdr:from>
    <xdr:ext cx="469744" cy="259045"/>
    <xdr:sp macro="" textlink="">
      <xdr:nvSpPr>
        <xdr:cNvPr id="181" name="テキスト ボックス 180"/>
        <xdr:cNvSpPr txBox="1"/>
      </xdr:nvSpPr>
      <xdr:spPr>
        <a:xfrm>
          <a:off x="3562427"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581</xdr:rowOff>
    </xdr:from>
    <xdr:to>
      <xdr:col>4</xdr:col>
      <xdr:colOff>155575</xdr:colOff>
      <xdr:row>73</xdr:row>
      <xdr:rowOff>137088</xdr:rowOff>
    </xdr:to>
    <xdr:cxnSp macro="">
      <xdr:nvCxnSpPr>
        <xdr:cNvPr id="182" name="直線コネクタ 181"/>
        <xdr:cNvCxnSpPr/>
      </xdr:nvCxnSpPr>
      <xdr:spPr>
        <a:xfrm>
          <a:off x="2019300" y="12516431"/>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98024</xdr:rowOff>
    </xdr:from>
    <xdr:ext cx="469744" cy="259045"/>
    <xdr:sp macro="" textlink="">
      <xdr:nvSpPr>
        <xdr:cNvPr id="184" name="テキスト ボックス 183"/>
        <xdr:cNvSpPr txBox="1"/>
      </xdr:nvSpPr>
      <xdr:spPr>
        <a:xfrm>
          <a:off x="2673427"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125331</xdr:rowOff>
    </xdr:from>
    <xdr:to>
      <xdr:col>2</xdr:col>
      <xdr:colOff>638175</xdr:colOff>
      <xdr:row>73</xdr:row>
      <xdr:rowOff>581</xdr:rowOff>
    </xdr:to>
    <xdr:cxnSp macro="">
      <xdr:nvCxnSpPr>
        <xdr:cNvPr id="185" name="直線コネクタ 184"/>
        <xdr:cNvCxnSpPr/>
      </xdr:nvCxnSpPr>
      <xdr:spPr>
        <a:xfrm>
          <a:off x="1130300" y="12469731"/>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94105</xdr:rowOff>
    </xdr:from>
    <xdr:ext cx="469744" cy="259045"/>
    <xdr:sp macro="" textlink="">
      <xdr:nvSpPr>
        <xdr:cNvPr id="189" name="テキスト ボックス 188"/>
        <xdr:cNvSpPr txBox="1"/>
      </xdr:nvSpPr>
      <xdr:spPr>
        <a:xfrm>
          <a:off x="895427" y="131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41221</xdr:rowOff>
    </xdr:from>
    <xdr:to>
      <xdr:col>6</xdr:col>
      <xdr:colOff>561975</xdr:colOff>
      <xdr:row>72</xdr:row>
      <xdr:rowOff>142821</xdr:rowOff>
    </xdr:to>
    <xdr:sp macro="" textlink="">
      <xdr:nvSpPr>
        <xdr:cNvPr id="195" name="円/楕円 194"/>
        <xdr:cNvSpPr/>
      </xdr:nvSpPr>
      <xdr:spPr>
        <a:xfrm>
          <a:off x="4584700" y="123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64098</xdr:rowOff>
    </xdr:from>
    <xdr:ext cx="469744" cy="259045"/>
    <xdr:sp macro="" textlink="">
      <xdr:nvSpPr>
        <xdr:cNvPr id="196" name="維持補修費該当値テキスト"/>
        <xdr:cNvSpPr txBox="1"/>
      </xdr:nvSpPr>
      <xdr:spPr>
        <a:xfrm>
          <a:off x="4686300" y="122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6441</xdr:rowOff>
    </xdr:from>
    <xdr:to>
      <xdr:col>5</xdr:col>
      <xdr:colOff>409575</xdr:colOff>
      <xdr:row>72</xdr:row>
      <xdr:rowOff>108041</xdr:rowOff>
    </xdr:to>
    <xdr:sp macro="" textlink="">
      <xdr:nvSpPr>
        <xdr:cNvPr id="197" name="円/楕円 196"/>
        <xdr:cNvSpPr/>
      </xdr:nvSpPr>
      <xdr:spPr>
        <a:xfrm>
          <a:off x="3746500" y="12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124568</xdr:rowOff>
    </xdr:from>
    <xdr:ext cx="469744" cy="259045"/>
    <xdr:sp macro="" textlink="">
      <xdr:nvSpPr>
        <xdr:cNvPr id="198" name="テキスト ボックス 197"/>
        <xdr:cNvSpPr txBox="1"/>
      </xdr:nvSpPr>
      <xdr:spPr>
        <a:xfrm>
          <a:off x="3562427" y="1212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86288</xdr:rowOff>
    </xdr:from>
    <xdr:to>
      <xdr:col>4</xdr:col>
      <xdr:colOff>206375</xdr:colOff>
      <xdr:row>74</xdr:row>
      <xdr:rowOff>16438</xdr:rowOff>
    </xdr:to>
    <xdr:sp macro="" textlink="">
      <xdr:nvSpPr>
        <xdr:cNvPr id="199" name="円/楕円 198"/>
        <xdr:cNvSpPr/>
      </xdr:nvSpPr>
      <xdr:spPr>
        <a:xfrm>
          <a:off x="2857500" y="12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32965</xdr:rowOff>
    </xdr:from>
    <xdr:ext cx="469744" cy="259045"/>
    <xdr:sp macro="" textlink="">
      <xdr:nvSpPr>
        <xdr:cNvPr id="200" name="テキスト ボックス 199"/>
        <xdr:cNvSpPr txBox="1"/>
      </xdr:nvSpPr>
      <xdr:spPr>
        <a:xfrm>
          <a:off x="2673427" y="123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121231</xdr:rowOff>
    </xdr:from>
    <xdr:to>
      <xdr:col>3</xdr:col>
      <xdr:colOff>3175</xdr:colOff>
      <xdr:row>73</xdr:row>
      <xdr:rowOff>51381</xdr:rowOff>
    </xdr:to>
    <xdr:sp macro="" textlink="">
      <xdr:nvSpPr>
        <xdr:cNvPr id="201" name="円/楕円 200"/>
        <xdr:cNvSpPr/>
      </xdr:nvSpPr>
      <xdr:spPr>
        <a:xfrm>
          <a:off x="1968500" y="124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67908</xdr:rowOff>
    </xdr:from>
    <xdr:ext cx="469744" cy="259045"/>
    <xdr:sp macro="" textlink="">
      <xdr:nvSpPr>
        <xdr:cNvPr id="202" name="テキスト ボックス 201"/>
        <xdr:cNvSpPr txBox="1"/>
      </xdr:nvSpPr>
      <xdr:spPr>
        <a:xfrm>
          <a:off x="1784427" y="122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74531</xdr:rowOff>
    </xdr:from>
    <xdr:to>
      <xdr:col>1</xdr:col>
      <xdr:colOff>485775</xdr:colOff>
      <xdr:row>73</xdr:row>
      <xdr:rowOff>4681</xdr:rowOff>
    </xdr:to>
    <xdr:sp macro="" textlink="">
      <xdr:nvSpPr>
        <xdr:cNvPr id="203" name="円/楕円 202"/>
        <xdr:cNvSpPr/>
      </xdr:nvSpPr>
      <xdr:spPr>
        <a:xfrm>
          <a:off x="1079500" y="12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21208</xdr:rowOff>
    </xdr:from>
    <xdr:ext cx="469744" cy="259045"/>
    <xdr:sp macro="" textlink="">
      <xdr:nvSpPr>
        <xdr:cNvPr id="204" name="テキスト ボックス 203"/>
        <xdr:cNvSpPr txBox="1"/>
      </xdr:nvSpPr>
      <xdr:spPr>
        <a:xfrm>
          <a:off x="895427" y="1219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136519</xdr:rowOff>
    </xdr:from>
    <xdr:to>
      <xdr:col>6</xdr:col>
      <xdr:colOff>511175</xdr:colOff>
      <xdr:row>98</xdr:row>
      <xdr:rowOff>13133</xdr:rowOff>
    </xdr:to>
    <xdr:cxnSp macro="">
      <xdr:nvCxnSpPr>
        <xdr:cNvPr id="234" name="直線コネクタ 233"/>
        <xdr:cNvCxnSpPr/>
      </xdr:nvCxnSpPr>
      <xdr:spPr>
        <a:xfrm flipV="1">
          <a:off x="3797300" y="16767169"/>
          <a:ext cx="8382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13133</xdr:rowOff>
    </xdr:from>
    <xdr:to>
      <xdr:col>5</xdr:col>
      <xdr:colOff>358775</xdr:colOff>
      <xdr:row>98</xdr:row>
      <xdr:rowOff>104648</xdr:rowOff>
    </xdr:to>
    <xdr:cxnSp macro="">
      <xdr:nvCxnSpPr>
        <xdr:cNvPr id="237" name="直線コネクタ 236"/>
        <xdr:cNvCxnSpPr/>
      </xdr:nvCxnSpPr>
      <xdr:spPr>
        <a:xfrm flipV="1">
          <a:off x="2908300" y="16815233"/>
          <a:ext cx="8890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95414</xdr:rowOff>
    </xdr:from>
    <xdr:ext cx="534377" cy="259045"/>
    <xdr:sp macro="" textlink="">
      <xdr:nvSpPr>
        <xdr:cNvPr id="239" name="テキスト ボックス 238"/>
        <xdr:cNvSpPr txBox="1"/>
      </xdr:nvSpPr>
      <xdr:spPr>
        <a:xfrm>
          <a:off x="3530111" y="1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104648</xdr:rowOff>
    </xdr:from>
    <xdr:to>
      <xdr:col>4</xdr:col>
      <xdr:colOff>155575</xdr:colOff>
      <xdr:row>98</xdr:row>
      <xdr:rowOff>122459</xdr:rowOff>
    </xdr:to>
    <xdr:cxnSp macro="">
      <xdr:nvCxnSpPr>
        <xdr:cNvPr id="240" name="直線コネクタ 239"/>
        <xdr:cNvCxnSpPr/>
      </xdr:nvCxnSpPr>
      <xdr:spPr>
        <a:xfrm flipV="1">
          <a:off x="2019300" y="16906748"/>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24261</xdr:rowOff>
    </xdr:from>
    <xdr:ext cx="534377" cy="259045"/>
    <xdr:sp macro="" textlink="">
      <xdr:nvSpPr>
        <xdr:cNvPr id="242" name="テキスト ボックス 241"/>
        <xdr:cNvSpPr txBox="1"/>
      </xdr:nvSpPr>
      <xdr:spPr>
        <a:xfrm>
          <a:off x="2641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107677</xdr:rowOff>
    </xdr:from>
    <xdr:to>
      <xdr:col>2</xdr:col>
      <xdr:colOff>638175</xdr:colOff>
      <xdr:row>98</xdr:row>
      <xdr:rowOff>122459</xdr:rowOff>
    </xdr:to>
    <xdr:cxnSp macro="">
      <xdr:nvCxnSpPr>
        <xdr:cNvPr id="243" name="直線コネクタ 242"/>
        <xdr:cNvCxnSpPr/>
      </xdr:nvCxnSpPr>
      <xdr:spPr>
        <a:xfrm>
          <a:off x="1130300" y="16909777"/>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85719</xdr:rowOff>
    </xdr:from>
    <xdr:to>
      <xdr:col>6</xdr:col>
      <xdr:colOff>561975</xdr:colOff>
      <xdr:row>98</xdr:row>
      <xdr:rowOff>15869</xdr:rowOff>
    </xdr:to>
    <xdr:sp macro="" textlink="">
      <xdr:nvSpPr>
        <xdr:cNvPr id="253" name="円/楕円 252"/>
        <xdr:cNvSpPr/>
      </xdr:nvSpPr>
      <xdr:spPr>
        <a:xfrm>
          <a:off x="4584700" y="167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646</xdr:rowOff>
    </xdr:from>
    <xdr:ext cx="534377" cy="259045"/>
    <xdr:sp macro="" textlink="">
      <xdr:nvSpPr>
        <xdr:cNvPr id="254" name="扶助費該当値テキスト"/>
        <xdr:cNvSpPr txBox="1"/>
      </xdr:nvSpPr>
      <xdr:spPr>
        <a:xfrm>
          <a:off x="4686300" y="166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133783</xdr:rowOff>
    </xdr:from>
    <xdr:to>
      <xdr:col>5</xdr:col>
      <xdr:colOff>409575</xdr:colOff>
      <xdr:row>98</xdr:row>
      <xdr:rowOff>63933</xdr:rowOff>
    </xdr:to>
    <xdr:sp macro="" textlink="">
      <xdr:nvSpPr>
        <xdr:cNvPr id="255" name="円/楕円 254"/>
        <xdr:cNvSpPr/>
      </xdr:nvSpPr>
      <xdr:spPr>
        <a:xfrm>
          <a:off x="3746500" y="16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55060</xdr:rowOff>
    </xdr:from>
    <xdr:ext cx="534377" cy="259045"/>
    <xdr:sp macro="" textlink="">
      <xdr:nvSpPr>
        <xdr:cNvPr id="256" name="テキスト ボックス 255"/>
        <xdr:cNvSpPr txBox="1"/>
      </xdr:nvSpPr>
      <xdr:spPr>
        <a:xfrm>
          <a:off x="3530111" y="168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53848</xdr:rowOff>
    </xdr:from>
    <xdr:to>
      <xdr:col>4</xdr:col>
      <xdr:colOff>206375</xdr:colOff>
      <xdr:row>98</xdr:row>
      <xdr:rowOff>155448</xdr:rowOff>
    </xdr:to>
    <xdr:sp macro="" textlink="">
      <xdr:nvSpPr>
        <xdr:cNvPr id="257" name="円/楕円 256"/>
        <xdr:cNvSpPr/>
      </xdr:nvSpPr>
      <xdr:spPr>
        <a:xfrm>
          <a:off x="2857500" y="168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146575</xdr:rowOff>
    </xdr:from>
    <xdr:ext cx="534377" cy="259045"/>
    <xdr:sp macro="" textlink="">
      <xdr:nvSpPr>
        <xdr:cNvPr id="258" name="テキスト ボックス 257"/>
        <xdr:cNvSpPr txBox="1"/>
      </xdr:nvSpPr>
      <xdr:spPr>
        <a:xfrm>
          <a:off x="2641111" y="169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71659</xdr:rowOff>
    </xdr:from>
    <xdr:to>
      <xdr:col>3</xdr:col>
      <xdr:colOff>3175</xdr:colOff>
      <xdr:row>99</xdr:row>
      <xdr:rowOff>1809</xdr:rowOff>
    </xdr:to>
    <xdr:sp macro="" textlink="">
      <xdr:nvSpPr>
        <xdr:cNvPr id="259" name="円/楕円 258"/>
        <xdr:cNvSpPr/>
      </xdr:nvSpPr>
      <xdr:spPr>
        <a:xfrm>
          <a:off x="1968500" y="168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164386</xdr:rowOff>
    </xdr:from>
    <xdr:ext cx="534377" cy="259045"/>
    <xdr:sp macro="" textlink="">
      <xdr:nvSpPr>
        <xdr:cNvPr id="260" name="テキスト ボックス 259"/>
        <xdr:cNvSpPr txBox="1"/>
      </xdr:nvSpPr>
      <xdr:spPr>
        <a:xfrm>
          <a:off x="1752111" y="169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56877</xdr:rowOff>
    </xdr:from>
    <xdr:to>
      <xdr:col>1</xdr:col>
      <xdr:colOff>485775</xdr:colOff>
      <xdr:row>98</xdr:row>
      <xdr:rowOff>158477</xdr:rowOff>
    </xdr:to>
    <xdr:sp macro="" textlink="">
      <xdr:nvSpPr>
        <xdr:cNvPr id="261" name="円/楕円 260"/>
        <xdr:cNvSpPr/>
      </xdr:nvSpPr>
      <xdr:spPr>
        <a:xfrm>
          <a:off x="1079500" y="168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149604</xdr:rowOff>
    </xdr:from>
    <xdr:ext cx="534377" cy="259045"/>
    <xdr:sp macro="" textlink="">
      <xdr:nvSpPr>
        <xdr:cNvPr id="262" name="テキスト ボックス 261"/>
        <xdr:cNvSpPr txBox="1"/>
      </xdr:nvSpPr>
      <xdr:spPr>
        <a:xfrm>
          <a:off x="863111" y="169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19359</xdr:rowOff>
    </xdr:from>
    <xdr:to>
      <xdr:col>15</xdr:col>
      <xdr:colOff>180975</xdr:colOff>
      <xdr:row>36</xdr:row>
      <xdr:rowOff>33924</xdr:rowOff>
    </xdr:to>
    <xdr:cxnSp macro="">
      <xdr:nvCxnSpPr>
        <xdr:cNvPr id="294" name="直線コネクタ 293"/>
        <xdr:cNvCxnSpPr/>
      </xdr:nvCxnSpPr>
      <xdr:spPr>
        <a:xfrm flipV="1">
          <a:off x="9639300" y="6191559"/>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25302</xdr:rowOff>
    </xdr:from>
    <xdr:to>
      <xdr:col>14</xdr:col>
      <xdr:colOff>28575</xdr:colOff>
      <xdr:row>36</xdr:row>
      <xdr:rowOff>33924</xdr:rowOff>
    </xdr:to>
    <xdr:cxnSp macro="">
      <xdr:nvCxnSpPr>
        <xdr:cNvPr id="297" name="直線コネクタ 296"/>
        <xdr:cNvCxnSpPr/>
      </xdr:nvCxnSpPr>
      <xdr:spPr>
        <a:xfrm>
          <a:off x="8750300" y="6197502"/>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8418</xdr:rowOff>
    </xdr:from>
    <xdr:to>
      <xdr:col>12</xdr:col>
      <xdr:colOff>511175</xdr:colOff>
      <xdr:row>36</xdr:row>
      <xdr:rowOff>25302</xdr:rowOff>
    </xdr:to>
    <xdr:cxnSp macro="">
      <xdr:nvCxnSpPr>
        <xdr:cNvPr id="300" name="直線コネクタ 299"/>
        <xdr:cNvCxnSpPr/>
      </xdr:nvCxnSpPr>
      <xdr:spPr>
        <a:xfrm>
          <a:off x="7861300" y="6180618"/>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8418</xdr:rowOff>
    </xdr:from>
    <xdr:to>
      <xdr:col>11</xdr:col>
      <xdr:colOff>307975</xdr:colOff>
      <xdr:row>36</xdr:row>
      <xdr:rowOff>68704</xdr:rowOff>
    </xdr:to>
    <xdr:cxnSp macro="">
      <xdr:nvCxnSpPr>
        <xdr:cNvPr id="303" name="直線コネクタ 302"/>
        <xdr:cNvCxnSpPr/>
      </xdr:nvCxnSpPr>
      <xdr:spPr>
        <a:xfrm flipV="1">
          <a:off x="6972300" y="6180618"/>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140009</xdr:rowOff>
    </xdr:from>
    <xdr:to>
      <xdr:col>15</xdr:col>
      <xdr:colOff>231775</xdr:colOff>
      <xdr:row>36</xdr:row>
      <xdr:rowOff>70159</xdr:rowOff>
    </xdr:to>
    <xdr:sp macro="" textlink="">
      <xdr:nvSpPr>
        <xdr:cNvPr id="313" name="円/楕円 312"/>
        <xdr:cNvSpPr/>
      </xdr:nvSpPr>
      <xdr:spPr>
        <a:xfrm>
          <a:off x="10426700" y="6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118436</xdr:rowOff>
    </xdr:from>
    <xdr:ext cx="534377" cy="259045"/>
    <xdr:sp macro="" textlink="">
      <xdr:nvSpPr>
        <xdr:cNvPr id="314" name="補助費等該当値テキスト"/>
        <xdr:cNvSpPr txBox="1"/>
      </xdr:nvSpPr>
      <xdr:spPr>
        <a:xfrm>
          <a:off x="10528300" y="61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154574</xdr:rowOff>
    </xdr:from>
    <xdr:to>
      <xdr:col>14</xdr:col>
      <xdr:colOff>79375</xdr:colOff>
      <xdr:row>36</xdr:row>
      <xdr:rowOff>84724</xdr:rowOff>
    </xdr:to>
    <xdr:sp macro="" textlink="">
      <xdr:nvSpPr>
        <xdr:cNvPr id="315" name="円/楕円 314"/>
        <xdr:cNvSpPr/>
      </xdr:nvSpPr>
      <xdr:spPr>
        <a:xfrm>
          <a:off x="9588500" y="61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101251</xdr:rowOff>
    </xdr:from>
    <xdr:ext cx="534377" cy="259045"/>
    <xdr:sp macro="" textlink="">
      <xdr:nvSpPr>
        <xdr:cNvPr id="316" name="テキスト ボックス 315"/>
        <xdr:cNvSpPr txBox="1"/>
      </xdr:nvSpPr>
      <xdr:spPr>
        <a:xfrm>
          <a:off x="9372111" y="593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145952</xdr:rowOff>
    </xdr:from>
    <xdr:to>
      <xdr:col>12</xdr:col>
      <xdr:colOff>561975</xdr:colOff>
      <xdr:row>36</xdr:row>
      <xdr:rowOff>76102</xdr:rowOff>
    </xdr:to>
    <xdr:sp macro="" textlink="">
      <xdr:nvSpPr>
        <xdr:cNvPr id="317" name="円/楕円 316"/>
        <xdr:cNvSpPr/>
      </xdr:nvSpPr>
      <xdr:spPr>
        <a:xfrm>
          <a:off x="8699500" y="61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67229</xdr:rowOff>
    </xdr:from>
    <xdr:ext cx="534377" cy="259045"/>
    <xdr:sp macro="" textlink="">
      <xdr:nvSpPr>
        <xdr:cNvPr id="318" name="テキスト ボックス 317"/>
        <xdr:cNvSpPr txBox="1"/>
      </xdr:nvSpPr>
      <xdr:spPr>
        <a:xfrm>
          <a:off x="8483111" y="623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129068</xdr:rowOff>
    </xdr:from>
    <xdr:to>
      <xdr:col>11</xdr:col>
      <xdr:colOff>358775</xdr:colOff>
      <xdr:row>36</xdr:row>
      <xdr:rowOff>59218</xdr:rowOff>
    </xdr:to>
    <xdr:sp macro="" textlink="">
      <xdr:nvSpPr>
        <xdr:cNvPr id="319" name="円/楕円 318"/>
        <xdr:cNvSpPr/>
      </xdr:nvSpPr>
      <xdr:spPr>
        <a:xfrm>
          <a:off x="7810500" y="61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50345</xdr:rowOff>
    </xdr:from>
    <xdr:ext cx="534377" cy="259045"/>
    <xdr:sp macro="" textlink="">
      <xdr:nvSpPr>
        <xdr:cNvPr id="320" name="テキスト ボックス 319"/>
        <xdr:cNvSpPr txBox="1"/>
      </xdr:nvSpPr>
      <xdr:spPr>
        <a:xfrm>
          <a:off x="7594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17904</xdr:rowOff>
    </xdr:from>
    <xdr:to>
      <xdr:col>10</xdr:col>
      <xdr:colOff>155575</xdr:colOff>
      <xdr:row>36</xdr:row>
      <xdr:rowOff>119504</xdr:rowOff>
    </xdr:to>
    <xdr:sp macro="" textlink="">
      <xdr:nvSpPr>
        <xdr:cNvPr id="321" name="円/楕円 320"/>
        <xdr:cNvSpPr/>
      </xdr:nvSpPr>
      <xdr:spPr>
        <a:xfrm>
          <a:off x="6921500" y="61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110631</xdr:rowOff>
    </xdr:from>
    <xdr:ext cx="534377" cy="259045"/>
    <xdr:sp macro="" textlink="">
      <xdr:nvSpPr>
        <xdr:cNvPr id="322" name="テキスト ボックス 321"/>
        <xdr:cNvSpPr txBox="1"/>
      </xdr:nvSpPr>
      <xdr:spPr>
        <a:xfrm>
          <a:off x="6705111" y="62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46362</xdr:rowOff>
    </xdr:from>
    <xdr:to>
      <xdr:col>15</xdr:col>
      <xdr:colOff>180975</xdr:colOff>
      <xdr:row>54</xdr:row>
      <xdr:rowOff>27435</xdr:rowOff>
    </xdr:to>
    <xdr:cxnSp macro="">
      <xdr:nvCxnSpPr>
        <xdr:cNvPr id="350" name="直線コネクタ 349"/>
        <xdr:cNvCxnSpPr/>
      </xdr:nvCxnSpPr>
      <xdr:spPr>
        <a:xfrm flipV="1">
          <a:off x="9639300" y="8618862"/>
          <a:ext cx="838200" cy="66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43735</xdr:rowOff>
    </xdr:from>
    <xdr:ext cx="534377" cy="259045"/>
    <xdr:sp macro="" textlink="">
      <xdr:nvSpPr>
        <xdr:cNvPr id="351" name="普通建設事業費平均値テキスト"/>
        <xdr:cNvSpPr txBox="1"/>
      </xdr:nvSpPr>
      <xdr:spPr>
        <a:xfrm>
          <a:off x="10528300" y="947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108085</xdr:rowOff>
    </xdr:from>
    <xdr:to>
      <xdr:col>14</xdr:col>
      <xdr:colOff>28575</xdr:colOff>
      <xdr:row>54</xdr:row>
      <xdr:rowOff>27435</xdr:rowOff>
    </xdr:to>
    <xdr:cxnSp macro="">
      <xdr:nvCxnSpPr>
        <xdr:cNvPr id="353" name="直線コネクタ 352"/>
        <xdr:cNvCxnSpPr/>
      </xdr:nvCxnSpPr>
      <xdr:spPr>
        <a:xfrm>
          <a:off x="8750300" y="9023485"/>
          <a:ext cx="889000" cy="26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5" name="テキスト ボックス 354"/>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79166</xdr:rowOff>
    </xdr:from>
    <xdr:to>
      <xdr:col>12</xdr:col>
      <xdr:colOff>511175</xdr:colOff>
      <xdr:row>52</xdr:row>
      <xdr:rowOff>108085</xdr:rowOff>
    </xdr:to>
    <xdr:cxnSp macro="">
      <xdr:nvCxnSpPr>
        <xdr:cNvPr id="356" name="直線コネクタ 355"/>
        <xdr:cNvCxnSpPr/>
      </xdr:nvCxnSpPr>
      <xdr:spPr>
        <a:xfrm>
          <a:off x="7861300" y="8994566"/>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166974</xdr:rowOff>
    </xdr:from>
    <xdr:ext cx="534377" cy="259045"/>
    <xdr:sp macro="" textlink="">
      <xdr:nvSpPr>
        <xdr:cNvPr id="358" name="テキスト ボックス 357"/>
        <xdr:cNvSpPr txBox="1"/>
      </xdr:nvSpPr>
      <xdr:spPr>
        <a:xfrm>
          <a:off x="8483111" y="95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79166</xdr:rowOff>
    </xdr:from>
    <xdr:to>
      <xdr:col>11</xdr:col>
      <xdr:colOff>307975</xdr:colOff>
      <xdr:row>53</xdr:row>
      <xdr:rowOff>99649</xdr:rowOff>
    </xdr:to>
    <xdr:cxnSp macro="">
      <xdr:nvCxnSpPr>
        <xdr:cNvPr id="359" name="直線コネクタ 358"/>
        <xdr:cNvCxnSpPr/>
      </xdr:nvCxnSpPr>
      <xdr:spPr>
        <a:xfrm flipV="1">
          <a:off x="6972300" y="8994566"/>
          <a:ext cx="889000" cy="19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80471</xdr:rowOff>
    </xdr:from>
    <xdr:ext cx="534377" cy="259045"/>
    <xdr:sp macro="" textlink="">
      <xdr:nvSpPr>
        <xdr:cNvPr id="361" name="テキスト ボックス 360"/>
        <xdr:cNvSpPr txBox="1"/>
      </xdr:nvSpPr>
      <xdr:spPr>
        <a:xfrm>
          <a:off x="7594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63" name="テキスト ボックス 362"/>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167012</xdr:rowOff>
    </xdr:from>
    <xdr:to>
      <xdr:col>15</xdr:col>
      <xdr:colOff>231775</xdr:colOff>
      <xdr:row>50</xdr:row>
      <xdr:rowOff>97162</xdr:rowOff>
    </xdr:to>
    <xdr:sp macro="" textlink="">
      <xdr:nvSpPr>
        <xdr:cNvPr id="369" name="円/楕円 368"/>
        <xdr:cNvSpPr/>
      </xdr:nvSpPr>
      <xdr:spPr>
        <a:xfrm>
          <a:off x="10426700" y="85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120039</xdr:rowOff>
    </xdr:from>
    <xdr:ext cx="534377" cy="259045"/>
    <xdr:sp macro="" textlink="">
      <xdr:nvSpPr>
        <xdr:cNvPr id="370" name="普通建設事業費該当値テキスト"/>
        <xdr:cNvSpPr txBox="1"/>
      </xdr:nvSpPr>
      <xdr:spPr>
        <a:xfrm>
          <a:off x="10528300" y="852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148085</xdr:rowOff>
    </xdr:from>
    <xdr:to>
      <xdr:col>14</xdr:col>
      <xdr:colOff>79375</xdr:colOff>
      <xdr:row>54</xdr:row>
      <xdr:rowOff>78235</xdr:rowOff>
    </xdr:to>
    <xdr:sp macro="" textlink="">
      <xdr:nvSpPr>
        <xdr:cNvPr id="371" name="円/楕円 370"/>
        <xdr:cNvSpPr/>
      </xdr:nvSpPr>
      <xdr:spPr>
        <a:xfrm>
          <a:off x="9588500" y="92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94762</xdr:rowOff>
    </xdr:from>
    <xdr:ext cx="534377" cy="259045"/>
    <xdr:sp macro="" textlink="">
      <xdr:nvSpPr>
        <xdr:cNvPr id="372" name="テキスト ボックス 371"/>
        <xdr:cNvSpPr txBox="1"/>
      </xdr:nvSpPr>
      <xdr:spPr>
        <a:xfrm>
          <a:off x="9372111" y="90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57285</xdr:rowOff>
    </xdr:from>
    <xdr:to>
      <xdr:col>12</xdr:col>
      <xdr:colOff>561975</xdr:colOff>
      <xdr:row>52</xdr:row>
      <xdr:rowOff>158885</xdr:rowOff>
    </xdr:to>
    <xdr:sp macro="" textlink="">
      <xdr:nvSpPr>
        <xdr:cNvPr id="373" name="円/楕円 372"/>
        <xdr:cNvSpPr/>
      </xdr:nvSpPr>
      <xdr:spPr>
        <a:xfrm>
          <a:off x="8699500" y="8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3962</xdr:rowOff>
    </xdr:from>
    <xdr:ext cx="534377" cy="259045"/>
    <xdr:sp macro="" textlink="">
      <xdr:nvSpPr>
        <xdr:cNvPr id="374" name="テキスト ボックス 373"/>
        <xdr:cNvSpPr txBox="1"/>
      </xdr:nvSpPr>
      <xdr:spPr>
        <a:xfrm>
          <a:off x="8483111" y="87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28366</xdr:rowOff>
    </xdr:from>
    <xdr:to>
      <xdr:col>11</xdr:col>
      <xdr:colOff>358775</xdr:colOff>
      <xdr:row>52</xdr:row>
      <xdr:rowOff>129966</xdr:rowOff>
    </xdr:to>
    <xdr:sp macro="" textlink="">
      <xdr:nvSpPr>
        <xdr:cNvPr id="375" name="円/楕円 374"/>
        <xdr:cNvSpPr/>
      </xdr:nvSpPr>
      <xdr:spPr>
        <a:xfrm>
          <a:off x="7810500" y="89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146493</xdr:rowOff>
    </xdr:from>
    <xdr:ext cx="534377" cy="259045"/>
    <xdr:sp macro="" textlink="">
      <xdr:nvSpPr>
        <xdr:cNvPr id="376" name="テキスト ボックス 375"/>
        <xdr:cNvSpPr txBox="1"/>
      </xdr:nvSpPr>
      <xdr:spPr>
        <a:xfrm>
          <a:off x="7594111" y="87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48849</xdr:rowOff>
    </xdr:from>
    <xdr:to>
      <xdr:col>10</xdr:col>
      <xdr:colOff>155575</xdr:colOff>
      <xdr:row>53</xdr:row>
      <xdr:rowOff>150449</xdr:rowOff>
    </xdr:to>
    <xdr:sp macro="" textlink="">
      <xdr:nvSpPr>
        <xdr:cNvPr id="377" name="円/楕円 376"/>
        <xdr:cNvSpPr/>
      </xdr:nvSpPr>
      <xdr:spPr>
        <a:xfrm>
          <a:off x="6921500" y="91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166976</xdr:rowOff>
    </xdr:from>
    <xdr:ext cx="534377" cy="259045"/>
    <xdr:sp macro="" textlink="">
      <xdr:nvSpPr>
        <xdr:cNvPr id="378" name="テキスト ボックス 377"/>
        <xdr:cNvSpPr txBox="1"/>
      </xdr:nvSpPr>
      <xdr:spPr>
        <a:xfrm>
          <a:off x="6705111" y="89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75136</xdr:rowOff>
    </xdr:from>
    <xdr:to>
      <xdr:col>15</xdr:col>
      <xdr:colOff>180975</xdr:colOff>
      <xdr:row>73</xdr:row>
      <xdr:rowOff>134345</xdr:rowOff>
    </xdr:to>
    <xdr:cxnSp macro="">
      <xdr:nvCxnSpPr>
        <xdr:cNvPr id="409" name="直線コネクタ 408"/>
        <xdr:cNvCxnSpPr/>
      </xdr:nvCxnSpPr>
      <xdr:spPr>
        <a:xfrm flipV="1">
          <a:off x="9639300" y="12076636"/>
          <a:ext cx="838200" cy="5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131368</xdr:rowOff>
    </xdr:from>
    <xdr:ext cx="534377" cy="259045"/>
    <xdr:sp macro="" textlink="">
      <xdr:nvSpPr>
        <xdr:cNvPr id="410" name="普通建設事業費 （ うち新規整備　）平均値テキスト"/>
        <xdr:cNvSpPr txBox="1"/>
      </xdr:nvSpPr>
      <xdr:spPr>
        <a:xfrm>
          <a:off x="10528300" y="13161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3" name="テキスト ボックス 412"/>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24336</xdr:rowOff>
    </xdr:from>
    <xdr:to>
      <xdr:col>15</xdr:col>
      <xdr:colOff>231775</xdr:colOff>
      <xdr:row>70</xdr:row>
      <xdr:rowOff>125936</xdr:rowOff>
    </xdr:to>
    <xdr:sp macro="" textlink="">
      <xdr:nvSpPr>
        <xdr:cNvPr id="419" name="円/楕円 418"/>
        <xdr:cNvSpPr/>
      </xdr:nvSpPr>
      <xdr:spPr>
        <a:xfrm>
          <a:off x="10426700" y="120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148813</xdr:rowOff>
    </xdr:from>
    <xdr:ext cx="534377" cy="259045"/>
    <xdr:sp macro="" textlink="">
      <xdr:nvSpPr>
        <xdr:cNvPr id="420" name="普通建設事業費 （ うち新規整備　）該当値テキスト"/>
        <xdr:cNvSpPr txBox="1"/>
      </xdr:nvSpPr>
      <xdr:spPr>
        <a:xfrm>
          <a:off x="10528300" y="119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83545</xdr:rowOff>
    </xdr:from>
    <xdr:to>
      <xdr:col>14</xdr:col>
      <xdr:colOff>79375</xdr:colOff>
      <xdr:row>74</xdr:row>
      <xdr:rowOff>13695</xdr:rowOff>
    </xdr:to>
    <xdr:sp macro="" textlink="">
      <xdr:nvSpPr>
        <xdr:cNvPr id="421" name="円/楕円 420"/>
        <xdr:cNvSpPr/>
      </xdr:nvSpPr>
      <xdr:spPr>
        <a:xfrm>
          <a:off x="9588500" y="125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30222</xdr:rowOff>
    </xdr:from>
    <xdr:ext cx="534377" cy="259045"/>
    <xdr:sp macro="" textlink="">
      <xdr:nvSpPr>
        <xdr:cNvPr id="422" name="テキスト ボックス 421"/>
        <xdr:cNvSpPr txBox="1"/>
      </xdr:nvSpPr>
      <xdr:spPr>
        <a:xfrm>
          <a:off x="9372111" y="123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116520</xdr:rowOff>
    </xdr:from>
    <xdr:to>
      <xdr:col>15</xdr:col>
      <xdr:colOff>180975</xdr:colOff>
      <xdr:row>95</xdr:row>
      <xdr:rowOff>75464</xdr:rowOff>
    </xdr:to>
    <xdr:cxnSp macro="">
      <xdr:nvCxnSpPr>
        <xdr:cNvPr id="449" name="直線コネクタ 448"/>
        <xdr:cNvCxnSpPr/>
      </xdr:nvCxnSpPr>
      <xdr:spPr>
        <a:xfrm flipV="1">
          <a:off x="9639300" y="16232820"/>
          <a:ext cx="838200" cy="1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27333</xdr:rowOff>
    </xdr:from>
    <xdr:ext cx="534377" cy="259045"/>
    <xdr:sp macro="" textlink="">
      <xdr:nvSpPr>
        <xdr:cNvPr id="450" name="普通建設事業費 （ うち更新整備　）平均値テキスト"/>
        <xdr:cNvSpPr txBox="1"/>
      </xdr:nvSpPr>
      <xdr:spPr>
        <a:xfrm>
          <a:off x="10528300" y="1597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65720</xdr:rowOff>
    </xdr:from>
    <xdr:to>
      <xdr:col>15</xdr:col>
      <xdr:colOff>231775</xdr:colOff>
      <xdr:row>94</xdr:row>
      <xdr:rowOff>167320</xdr:rowOff>
    </xdr:to>
    <xdr:sp macro="" textlink="">
      <xdr:nvSpPr>
        <xdr:cNvPr id="459" name="円/楕円 458"/>
        <xdr:cNvSpPr/>
      </xdr:nvSpPr>
      <xdr:spPr>
        <a:xfrm>
          <a:off x="10426700" y="161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44147</xdr:rowOff>
    </xdr:from>
    <xdr:ext cx="534377" cy="259045"/>
    <xdr:sp macro="" textlink="">
      <xdr:nvSpPr>
        <xdr:cNvPr id="460" name="普通建設事業費 （ うち更新整備　）該当値テキスト"/>
        <xdr:cNvSpPr txBox="1"/>
      </xdr:nvSpPr>
      <xdr:spPr>
        <a:xfrm>
          <a:off x="10528300" y="1616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24664</xdr:rowOff>
    </xdr:from>
    <xdr:to>
      <xdr:col>14</xdr:col>
      <xdr:colOff>79375</xdr:colOff>
      <xdr:row>95</xdr:row>
      <xdr:rowOff>126264</xdr:rowOff>
    </xdr:to>
    <xdr:sp macro="" textlink="">
      <xdr:nvSpPr>
        <xdr:cNvPr id="461" name="円/楕円 460"/>
        <xdr:cNvSpPr/>
      </xdr:nvSpPr>
      <xdr:spPr>
        <a:xfrm>
          <a:off x="9588500" y="16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117391</xdr:rowOff>
    </xdr:from>
    <xdr:ext cx="534377" cy="259045"/>
    <xdr:sp macro="" textlink="">
      <xdr:nvSpPr>
        <xdr:cNvPr id="462" name="テキスト ボックス 461"/>
        <xdr:cNvSpPr txBox="1"/>
      </xdr:nvSpPr>
      <xdr:spPr>
        <a:xfrm>
          <a:off x="9372111" y="164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6" name="テキスト ボックス 47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8" name="テキスト ボックス 47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0" name="テキスト ボックス 47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2" name="テキスト ボックス 48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4" name="テキスト ボックス 48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86741</xdr:rowOff>
    </xdr:from>
    <xdr:to>
      <xdr:col>23</xdr:col>
      <xdr:colOff>516889</xdr:colOff>
      <xdr:row>39</xdr:row>
      <xdr:rowOff>44450</xdr:rowOff>
    </xdr:to>
    <xdr:cxnSp macro="">
      <xdr:nvCxnSpPr>
        <xdr:cNvPr id="486" name="直線コネクタ 485"/>
        <xdr:cNvCxnSpPr/>
      </xdr:nvCxnSpPr>
      <xdr:spPr>
        <a:xfrm flipV="1">
          <a:off x="16317595" y="6087491"/>
          <a:ext cx="1269" cy="64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33418</xdr:rowOff>
    </xdr:from>
    <xdr:ext cx="469744" cy="259045"/>
    <xdr:sp macro="" textlink="">
      <xdr:nvSpPr>
        <xdr:cNvPr id="489" name="災害復旧事業費最大値テキスト"/>
        <xdr:cNvSpPr txBox="1"/>
      </xdr:nvSpPr>
      <xdr:spPr>
        <a:xfrm>
          <a:off x="16370300" y="58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35</xdr:row>
      <xdr:rowOff>86741</xdr:rowOff>
    </xdr:from>
    <xdr:to>
      <xdr:col>23</xdr:col>
      <xdr:colOff>606425</xdr:colOff>
      <xdr:row>35</xdr:row>
      <xdr:rowOff>86741</xdr:rowOff>
    </xdr:to>
    <xdr:cxnSp macro="">
      <xdr:nvCxnSpPr>
        <xdr:cNvPr id="490" name="直線コネクタ 489"/>
        <xdr:cNvCxnSpPr/>
      </xdr:nvCxnSpPr>
      <xdr:spPr>
        <a:xfrm>
          <a:off x="16230600" y="608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119888</xdr:rowOff>
    </xdr:from>
    <xdr:to>
      <xdr:col>23</xdr:col>
      <xdr:colOff>517525</xdr:colOff>
      <xdr:row>38</xdr:row>
      <xdr:rowOff>45593</xdr:rowOff>
    </xdr:to>
    <xdr:cxnSp macro="">
      <xdr:nvCxnSpPr>
        <xdr:cNvPr id="491" name="直線コネクタ 490"/>
        <xdr:cNvCxnSpPr/>
      </xdr:nvCxnSpPr>
      <xdr:spPr>
        <a:xfrm flipV="1">
          <a:off x="15481300" y="6463538"/>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31132</xdr:rowOff>
    </xdr:from>
    <xdr:ext cx="378565" cy="259045"/>
    <xdr:sp macro="" textlink="">
      <xdr:nvSpPr>
        <xdr:cNvPr id="492" name="災害復旧事業費平均値テキスト"/>
        <xdr:cNvSpPr txBox="1"/>
      </xdr:nvSpPr>
      <xdr:spPr>
        <a:xfrm>
          <a:off x="16370300" y="6546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52705</xdr:rowOff>
    </xdr:from>
    <xdr:to>
      <xdr:col>23</xdr:col>
      <xdr:colOff>568325</xdr:colOff>
      <xdr:row>38</xdr:row>
      <xdr:rowOff>154305</xdr:rowOff>
    </xdr:to>
    <xdr:sp macro="" textlink="">
      <xdr:nvSpPr>
        <xdr:cNvPr id="493" name="フローチャート : 判断 492"/>
        <xdr:cNvSpPr/>
      </xdr:nvSpPr>
      <xdr:spPr>
        <a:xfrm>
          <a:off x="162687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45593</xdr:rowOff>
    </xdr:from>
    <xdr:to>
      <xdr:col>22</xdr:col>
      <xdr:colOff>365125</xdr:colOff>
      <xdr:row>38</xdr:row>
      <xdr:rowOff>113411</xdr:rowOff>
    </xdr:to>
    <xdr:cxnSp macro="">
      <xdr:nvCxnSpPr>
        <xdr:cNvPr id="494" name="直線コネクタ 493"/>
        <xdr:cNvCxnSpPr/>
      </xdr:nvCxnSpPr>
      <xdr:spPr>
        <a:xfrm flipV="1">
          <a:off x="14592300" y="6560693"/>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139192</xdr:rowOff>
    </xdr:from>
    <xdr:to>
      <xdr:col>22</xdr:col>
      <xdr:colOff>415925</xdr:colOff>
      <xdr:row>35</xdr:row>
      <xdr:rowOff>69342</xdr:rowOff>
    </xdr:to>
    <xdr:sp macro="" textlink="">
      <xdr:nvSpPr>
        <xdr:cNvPr id="495" name="フローチャート : 判断 494"/>
        <xdr:cNvSpPr/>
      </xdr:nvSpPr>
      <xdr:spPr>
        <a:xfrm>
          <a:off x="1543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85869</xdr:rowOff>
    </xdr:from>
    <xdr:ext cx="469744" cy="259045"/>
    <xdr:sp macro="" textlink="">
      <xdr:nvSpPr>
        <xdr:cNvPr id="496" name="テキスト ボックス 495"/>
        <xdr:cNvSpPr txBox="1"/>
      </xdr:nvSpPr>
      <xdr:spPr>
        <a:xfrm>
          <a:off x="15246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113411</xdr:rowOff>
    </xdr:from>
    <xdr:to>
      <xdr:col>21</xdr:col>
      <xdr:colOff>161925</xdr:colOff>
      <xdr:row>38</xdr:row>
      <xdr:rowOff>147701</xdr:rowOff>
    </xdr:to>
    <xdr:cxnSp macro="">
      <xdr:nvCxnSpPr>
        <xdr:cNvPr id="497" name="直線コネクタ 496"/>
        <xdr:cNvCxnSpPr/>
      </xdr:nvCxnSpPr>
      <xdr:spPr>
        <a:xfrm flipV="1">
          <a:off x="13703300" y="662851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151384</xdr:rowOff>
    </xdr:from>
    <xdr:to>
      <xdr:col>21</xdr:col>
      <xdr:colOff>212725</xdr:colOff>
      <xdr:row>32</xdr:row>
      <xdr:rowOff>81534</xdr:rowOff>
    </xdr:to>
    <xdr:sp macro="" textlink="">
      <xdr:nvSpPr>
        <xdr:cNvPr id="498" name="フローチャート : 判断 497"/>
        <xdr:cNvSpPr/>
      </xdr:nvSpPr>
      <xdr:spPr>
        <a:xfrm>
          <a:off x="14541500" y="54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30</xdr:row>
      <xdr:rowOff>98061</xdr:rowOff>
    </xdr:from>
    <xdr:ext cx="469744" cy="259045"/>
    <xdr:sp macro="" textlink="">
      <xdr:nvSpPr>
        <xdr:cNvPr id="499" name="テキスト ボックス 498"/>
        <xdr:cNvSpPr txBox="1"/>
      </xdr:nvSpPr>
      <xdr:spPr>
        <a:xfrm>
          <a:off x="14357427" y="524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113030</xdr:rowOff>
    </xdr:from>
    <xdr:to>
      <xdr:col>19</xdr:col>
      <xdr:colOff>644525</xdr:colOff>
      <xdr:row>38</xdr:row>
      <xdr:rowOff>147701</xdr:rowOff>
    </xdr:to>
    <xdr:cxnSp macro="">
      <xdr:nvCxnSpPr>
        <xdr:cNvPr id="500" name="直線コネクタ 499"/>
        <xdr:cNvCxnSpPr/>
      </xdr:nvCxnSpPr>
      <xdr:spPr>
        <a:xfrm>
          <a:off x="12814300" y="5427980"/>
          <a:ext cx="889000" cy="123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160147</xdr:rowOff>
    </xdr:from>
    <xdr:to>
      <xdr:col>20</xdr:col>
      <xdr:colOff>9525</xdr:colOff>
      <xdr:row>32</xdr:row>
      <xdr:rowOff>90297</xdr:rowOff>
    </xdr:to>
    <xdr:sp macro="" textlink="">
      <xdr:nvSpPr>
        <xdr:cNvPr id="501" name="フローチャート : 判断 500"/>
        <xdr:cNvSpPr/>
      </xdr:nvSpPr>
      <xdr:spPr>
        <a:xfrm>
          <a:off x="13652500" y="547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106824</xdr:rowOff>
    </xdr:from>
    <xdr:ext cx="469744" cy="259045"/>
    <xdr:sp macro="" textlink="">
      <xdr:nvSpPr>
        <xdr:cNvPr id="502" name="テキスト ボックス 501"/>
        <xdr:cNvSpPr txBox="1"/>
      </xdr:nvSpPr>
      <xdr:spPr>
        <a:xfrm>
          <a:off x="13468427" y="5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32</xdr:row>
      <xdr:rowOff>107188</xdr:rowOff>
    </xdr:from>
    <xdr:to>
      <xdr:col>18</xdr:col>
      <xdr:colOff>492125</xdr:colOff>
      <xdr:row>33</xdr:row>
      <xdr:rowOff>37338</xdr:rowOff>
    </xdr:to>
    <xdr:sp macro="" textlink="">
      <xdr:nvSpPr>
        <xdr:cNvPr id="503" name="フローチャート : 判断 502"/>
        <xdr:cNvSpPr/>
      </xdr:nvSpPr>
      <xdr:spPr>
        <a:xfrm>
          <a:off x="12763500" y="55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28465</xdr:rowOff>
    </xdr:from>
    <xdr:ext cx="469744" cy="259045"/>
    <xdr:sp macro="" textlink="">
      <xdr:nvSpPr>
        <xdr:cNvPr id="504" name="テキスト ボックス 503"/>
        <xdr:cNvSpPr txBox="1"/>
      </xdr:nvSpPr>
      <xdr:spPr>
        <a:xfrm>
          <a:off x="12579427" y="56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69088</xdr:rowOff>
    </xdr:from>
    <xdr:to>
      <xdr:col>23</xdr:col>
      <xdr:colOff>568325</xdr:colOff>
      <xdr:row>37</xdr:row>
      <xdr:rowOff>170688</xdr:rowOff>
    </xdr:to>
    <xdr:sp macro="" textlink="">
      <xdr:nvSpPr>
        <xdr:cNvPr id="510" name="円/楕円 509"/>
        <xdr:cNvSpPr/>
      </xdr:nvSpPr>
      <xdr:spPr>
        <a:xfrm>
          <a:off x="16268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91965</xdr:rowOff>
    </xdr:from>
    <xdr:ext cx="378565" cy="259045"/>
    <xdr:sp macro="" textlink="">
      <xdr:nvSpPr>
        <xdr:cNvPr id="511" name="災害復旧事業費該当値テキスト"/>
        <xdr:cNvSpPr txBox="1"/>
      </xdr:nvSpPr>
      <xdr:spPr>
        <a:xfrm>
          <a:off x="16370300"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166243</xdr:rowOff>
    </xdr:from>
    <xdr:to>
      <xdr:col>22</xdr:col>
      <xdr:colOff>415925</xdr:colOff>
      <xdr:row>38</xdr:row>
      <xdr:rowOff>96393</xdr:rowOff>
    </xdr:to>
    <xdr:sp macro="" textlink="">
      <xdr:nvSpPr>
        <xdr:cNvPr id="512" name="円/楕円 511"/>
        <xdr:cNvSpPr/>
      </xdr:nvSpPr>
      <xdr:spPr>
        <a:xfrm>
          <a:off x="15430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87520</xdr:rowOff>
    </xdr:from>
    <xdr:ext cx="378565" cy="259045"/>
    <xdr:sp macro="" textlink="">
      <xdr:nvSpPr>
        <xdr:cNvPr id="513" name="テキスト ボックス 512"/>
        <xdr:cNvSpPr txBox="1"/>
      </xdr:nvSpPr>
      <xdr:spPr>
        <a:xfrm>
          <a:off x="15292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62611</xdr:rowOff>
    </xdr:from>
    <xdr:to>
      <xdr:col>21</xdr:col>
      <xdr:colOff>212725</xdr:colOff>
      <xdr:row>38</xdr:row>
      <xdr:rowOff>164211</xdr:rowOff>
    </xdr:to>
    <xdr:sp macro="" textlink="">
      <xdr:nvSpPr>
        <xdr:cNvPr id="514" name="円/楕円 513"/>
        <xdr:cNvSpPr/>
      </xdr:nvSpPr>
      <xdr:spPr>
        <a:xfrm>
          <a:off x="1454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155338</xdr:rowOff>
    </xdr:from>
    <xdr:ext cx="378565" cy="259045"/>
    <xdr:sp macro="" textlink="">
      <xdr:nvSpPr>
        <xdr:cNvPr id="515" name="テキスト ボックス 514"/>
        <xdr:cNvSpPr txBox="1"/>
      </xdr:nvSpPr>
      <xdr:spPr>
        <a:xfrm>
          <a:off x="14403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96901</xdr:rowOff>
    </xdr:from>
    <xdr:to>
      <xdr:col>20</xdr:col>
      <xdr:colOff>9525</xdr:colOff>
      <xdr:row>39</xdr:row>
      <xdr:rowOff>27051</xdr:rowOff>
    </xdr:to>
    <xdr:sp macro="" textlink="">
      <xdr:nvSpPr>
        <xdr:cNvPr id="516" name="円/楕円 515"/>
        <xdr:cNvSpPr/>
      </xdr:nvSpPr>
      <xdr:spPr>
        <a:xfrm>
          <a:off x="13652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18178</xdr:rowOff>
    </xdr:from>
    <xdr:ext cx="378565" cy="259045"/>
    <xdr:sp macro="" textlink="">
      <xdr:nvSpPr>
        <xdr:cNvPr id="517" name="テキスト ボックス 516"/>
        <xdr:cNvSpPr txBox="1"/>
      </xdr:nvSpPr>
      <xdr:spPr>
        <a:xfrm>
          <a:off x="13514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62230</xdr:rowOff>
    </xdr:from>
    <xdr:to>
      <xdr:col>18</xdr:col>
      <xdr:colOff>492125</xdr:colOff>
      <xdr:row>31</xdr:row>
      <xdr:rowOff>163830</xdr:rowOff>
    </xdr:to>
    <xdr:sp macro="" textlink="">
      <xdr:nvSpPr>
        <xdr:cNvPr id="518" name="円/楕円 517"/>
        <xdr:cNvSpPr/>
      </xdr:nvSpPr>
      <xdr:spPr>
        <a:xfrm>
          <a:off x="12763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8907</xdr:rowOff>
    </xdr:from>
    <xdr:ext cx="469744" cy="259045"/>
    <xdr:sp macro="" textlink="">
      <xdr:nvSpPr>
        <xdr:cNvPr id="519" name="テキスト ボックス 518"/>
        <xdr:cNvSpPr txBox="1"/>
      </xdr:nvSpPr>
      <xdr:spPr>
        <a:xfrm>
          <a:off x="12579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6" name="テキスト ボックス 58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8" name="テキスト ボックス 58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2" name="直線コネクタ 591"/>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3"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4" name="直線コネクタ 593"/>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5"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6" name="直線コネクタ 595"/>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84627</xdr:rowOff>
    </xdr:from>
    <xdr:to>
      <xdr:col>23</xdr:col>
      <xdr:colOff>517525</xdr:colOff>
      <xdr:row>73</xdr:row>
      <xdr:rowOff>14904</xdr:rowOff>
    </xdr:to>
    <xdr:cxnSp macro="">
      <xdr:nvCxnSpPr>
        <xdr:cNvPr id="597" name="直線コネクタ 596"/>
        <xdr:cNvCxnSpPr/>
      </xdr:nvCxnSpPr>
      <xdr:spPr>
        <a:xfrm>
          <a:off x="15481300" y="12429027"/>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58678</xdr:rowOff>
    </xdr:from>
    <xdr:ext cx="534377" cy="259045"/>
    <xdr:sp macro="" textlink="">
      <xdr:nvSpPr>
        <xdr:cNvPr id="598" name="公債費平均値テキスト"/>
        <xdr:cNvSpPr txBox="1"/>
      </xdr:nvSpPr>
      <xdr:spPr>
        <a:xfrm>
          <a:off x="16370300" y="12917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9" name="フローチャート : 判断 598"/>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141091</xdr:rowOff>
    </xdr:from>
    <xdr:to>
      <xdr:col>22</xdr:col>
      <xdr:colOff>365125</xdr:colOff>
      <xdr:row>72</xdr:row>
      <xdr:rowOff>84627</xdr:rowOff>
    </xdr:to>
    <xdr:cxnSp macro="">
      <xdr:nvCxnSpPr>
        <xdr:cNvPr id="600" name="直線コネクタ 599"/>
        <xdr:cNvCxnSpPr/>
      </xdr:nvCxnSpPr>
      <xdr:spPr>
        <a:xfrm>
          <a:off x="14592300" y="12314041"/>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1" name="フローチャート : 判断 600"/>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2" name="テキスト ボックス 601"/>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141091</xdr:rowOff>
    </xdr:from>
    <xdr:to>
      <xdr:col>21</xdr:col>
      <xdr:colOff>161925</xdr:colOff>
      <xdr:row>73</xdr:row>
      <xdr:rowOff>76111</xdr:rowOff>
    </xdr:to>
    <xdr:cxnSp macro="">
      <xdr:nvCxnSpPr>
        <xdr:cNvPr id="603" name="直線コネクタ 602"/>
        <xdr:cNvCxnSpPr/>
      </xdr:nvCxnSpPr>
      <xdr:spPr>
        <a:xfrm flipV="1">
          <a:off x="13703300" y="12314041"/>
          <a:ext cx="889000" cy="2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4" name="フローチャート : 判断 603"/>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5" name="テキスト ボックス 604"/>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58718</xdr:rowOff>
    </xdr:from>
    <xdr:to>
      <xdr:col>19</xdr:col>
      <xdr:colOff>644525</xdr:colOff>
      <xdr:row>73</xdr:row>
      <xdr:rowOff>76111</xdr:rowOff>
    </xdr:to>
    <xdr:cxnSp macro="">
      <xdr:nvCxnSpPr>
        <xdr:cNvPr id="606" name="直線コネクタ 605"/>
        <xdr:cNvCxnSpPr/>
      </xdr:nvCxnSpPr>
      <xdr:spPr>
        <a:xfrm>
          <a:off x="12814300" y="12231668"/>
          <a:ext cx="889000" cy="3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7" name="フローチャート : 判断 606"/>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8" name="テキスト ボックス 607"/>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9" name="フローチャート : 判断 608"/>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0" name="テキスト ボックス 609"/>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135554</xdr:rowOff>
    </xdr:from>
    <xdr:to>
      <xdr:col>23</xdr:col>
      <xdr:colOff>568325</xdr:colOff>
      <xdr:row>73</xdr:row>
      <xdr:rowOff>65704</xdr:rowOff>
    </xdr:to>
    <xdr:sp macro="" textlink="">
      <xdr:nvSpPr>
        <xdr:cNvPr id="616" name="円/楕円 615"/>
        <xdr:cNvSpPr/>
      </xdr:nvSpPr>
      <xdr:spPr>
        <a:xfrm>
          <a:off x="16268700" y="124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158431</xdr:rowOff>
    </xdr:from>
    <xdr:ext cx="534377" cy="259045"/>
    <xdr:sp macro="" textlink="">
      <xdr:nvSpPr>
        <xdr:cNvPr id="617" name="公債費該当値テキスト"/>
        <xdr:cNvSpPr txBox="1"/>
      </xdr:nvSpPr>
      <xdr:spPr>
        <a:xfrm>
          <a:off x="16370300" y="123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33827</xdr:rowOff>
    </xdr:from>
    <xdr:to>
      <xdr:col>22</xdr:col>
      <xdr:colOff>415925</xdr:colOff>
      <xdr:row>72</xdr:row>
      <xdr:rowOff>135427</xdr:rowOff>
    </xdr:to>
    <xdr:sp macro="" textlink="">
      <xdr:nvSpPr>
        <xdr:cNvPr id="618" name="円/楕円 617"/>
        <xdr:cNvSpPr/>
      </xdr:nvSpPr>
      <xdr:spPr>
        <a:xfrm>
          <a:off x="15430500" y="12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151954</xdr:rowOff>
    </xdr:from>
    <xdr:ext cx="534377" cy="259045"/>
    <xdr:sp macro="" textlink="">
      <xdr:nvSpPr>
        <xdr:cNvPr id="619" name="テキスト ボックス 618"/>
        <xdr:cNvSpPr txBox="1"/>
      </xdr:nvSpPr>
      <xdr:spPr>
        <a:xfrm>
          <a:off x="15214111" y="12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90291</xdr:rowOff>
    </xdr:from>
    <xdr:to>
      <xdr:col>21</xdr:col>
      <xdr:colOff>212725</xdr:colOff>
      <xdr:row>72</xdr:row>
      <xdr:rowOff>20441</xdr:rowOff>
    </xdr:to>
    <xdr:sp macro="" textlink="">
      <xdr:nvSpPr>
        <xdr:cNvPr id="620" name="円/楕円 619"/>
        <xdr:cNvSpPr/>
      </xdr:nvSpPr>
      <xdr:spPr>
        <a:xfrm>
          <a:off x="14541500" y="122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36968</xdr:rowOff>
    </xdr:from>
    <xdr:ext cx="534377" cy="259045"/>
    <xdr:sp macro="" textlink="">
      <xdr:nvSpPr>
        <xdr:cNvPr id="621" name="テキスト ボックス 620"/>
        <xdr:cNvSpPr txBox="1"/>
      </xdr:nvSpPr>
      <xdr:spPr>
        <a:xfrm>
          <a:off x="14325111" y="120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25311</xdr:rowOff>
    </xdr:from>
    <xdr:to>
      <xdr:col>20</xdr:col>
      <xdr:colOff>9525</xdr:colOff>
      <xdr:row>73</xdr:row>
      <xdr:rowOff>126911</xdr:rowOff>
    </xdr:to>
    <xdr:sp macro="" textlink="">
      <xdr:nvSpPr>
        <xdr:cNvPr id="622" name="円/楕円 621"/>
        <xdr:cNvSpPr/>
      </xdr:nvSpPr>
      <xdr:spPr>
        <a:xfrm>
          <a:off x="13652500" y="12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143438</xdr:rowOff>
    </xdr:from>
    <xdr:ext cx="534377" cy="259045"/>
    <xdr:sp macro="" textlink="">
      <xdr:nvSpPr>
        <xdr:cNvPr id="623" name="テキスト ボックス 622"/>
        <xdr:cNvSpPr txBox="1"/>
      </xdr:nvSpPr>
      <xdr:spPr>
        <a:xfrm>
          <a:off x="13436111" y="123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7918</xdr:rowOff>
    </xdr:from>
    <xdr:to>
      <xdr:col>18</xdr:col>
      <xdr:colOff>492125</xdr:colOff>
      <xdr:row>71</xdr:row>
      <xdr:rowOff>109518</xdr:rowOff>
    </xdr:to>
    <xdr:sp macro="" textlink="">
      <xdr:nvSpPr>
        <xdr:cNvPr id="624" name="円/楕円 623"/>
        <xdr:cNvSpPr/>
      </xdr:nvSpPr>
      <xdr:spPr>
        <a:xfrm>
          <a:off x="12763500" y="121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126045</xdr:rowOff>
    </xdr:from>
    <xdr:ext cx="534377" cy="259045"/>
    <xdr:sp macro="" textlink="">
      <xdr:nvSpPr>
        <xdr:cNvPr id="625" name="テキスト ボックス 624"/>
        <xdr:cNvSpPr txBox="1"/>
      </xdr:nvSpPr>
      <xdr:spPr>
        <a:xfrm>
          <a:off x="12547111" y="11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9" name="テキスト ボックス 63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1" name="テキスト ボックス 64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3" name="テキスト ボックス 64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5" name="テキスト ボックス 64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7" name="テキスト ボックス 64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1" name="直線コネクタ 650"/>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2"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3" name="直線コネクタ 652"/>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4"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5" name="直線コネクタ 654"/>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125135</xdr:rowOff>
    </xdr:from>
    <xdr:to>
      <xdr:col>23</xdr:col>
      <xdr:colOff>517525</xdr:colOff>
      <xdr:row>98</xdr:row>
      <xdr:rowOff>131504</xdr:rowOff>
    </xdr:to>
    <xdr:cxnSp macro="">
      <xdr:nvCxnSpPr>
        <xdr:cNvPr id="656" name="直線コネクタ 655"/>
        <xdr:cNvCxnSpPr/>
      </xdr:nvCxnSpPr>
      <xdr:spPr>
        <a:xfrm>
          <a:off x="15481300" y="16069985"/>
          <a:ext cx="838200" cy="86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7"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8" name="フローチャート : 判断 657"/>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125135</xdr:rowOff>
    </xdr:from>
    <xdr:to>
      <xdr:col>22</xdr:col>
      <xdr:colOff>365125</xdr:colOff>
      <xdr:row>96</xdr:row>
      <xdr:rowOff>115305</xdr:rowOff>
    </xdr:to>
    <xdr:cxnSp macro="">
      <xdr:nvCxnSpPr>
        <xdr:cNvPr id="659" name="直線コネクタ 658"/>
        <xdr:cNvCxnSpPr/>
      </xdr:nvCxnSpPr>
      <xdr:spPr>
        <a:xfrm flipV="1">
          <a:off x="14592300" y="16069985"/>
          <a:ext cx="889000" cy="5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0" name="フローチャート : 判断 659"/>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25102</xdr:rowOff>
    </xdr:from>
    <xdr:ext cx="469744" cy="259045"/>
    <xdr:sp macro="" textlink="">
      <xdr:nvSpPr>
        <xdr:cNvPr id="661" name="テキスト ボックス 660"/>
        <xdr:cNvSpPr txBox="1"/>
      </xdr:nvSpPr>
      <xdr:spPr>
        <a:xfrm>
          <a:off x="15246427"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115305</xdr:rowOff>
    </xdr:from>
    <xdr:to>
      <xdr:col>21</xdr:col>
      <xdr:colOff>161925</xdr:colOff>
      <xdr:row>99</xdr:row>
      <xdr:rowOff>73602</xdr:rowOff>
    </xdr:to>
    <xdr:cxnSp macro="">
      <xdr:nvCxnSpPr>
        <xdr:cNvPr id="662" name="直線コネクタ 661"/>
        <xdr:cNvCxnSpPr/>
      </xdr:nvCxnSpPr>
      <xdr:spPr>
        <a:xfrm flipV="1">
          <a:off x="13703300" y="16574505"/>
          <a:ext cx="889000" cy="47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3" name="フローチャート : 判断 662"/>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4" name="テキスト ボックス 663"/>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73602</xdr:rowOff>
    </xdr:from>
    <xdr:to>
      <xdr:col>19</xdr:col>
      <xdr:colOff>644525</xdr:colOff>
      <xdr:row>99</xdr:row>
      <xdr:rowOff>76476</xdr:rowOff>
    </xdr:to>
    <xdr:cxnSp macro="">
      <xdr:nvCxnSpPr>
        <xdr:cNvPr id="665" name="直線コネクタ 664"/>
        <xdr:cNvCxnSpPr/>
      </xdr:nvCxnSpPr>
      <xdr:spPr>
        <a:xfrm flipV="1">
          <a:off x="12814300" y="1704715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6" name="フローチャート : 判断 665"/>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7" name="テキスト ボックス 666"/>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8" name="フローチャート : 判断 667"/>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69" name="テキスト ボックス 668"/>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80704</xdr:rowOff>
    </xdr:from>
    <xdr:to>
      <xdr:col>23</xdr:col>
      <xdr:colOff>568325</xdr:colOff>
      <xdr:row>99</xdr:row>
      <xdr:rowOff>10854</xdr:rowOff>
    </xdr:to>
    <xdr:sp macro="" textlink="">
      <xdr:nvSpPr>
        <xdr:cNvPr id="675" name="円/楕円 674"/>
        <xdr:cNvSpPr/>
      </xdr:nvSpPr>
      <xdr:spPr>
        <a:xfrm>
          <a:off x="16268700" y="168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59131</xdr:rowOff>
    </xdr:from>
    <xdr:ext cx="469744" cy="259045"/>
    <xdr:sp macro="" textlink="">
      <xdr:nvSpPr>
        <xdr:cNvPr id="676" name="積立金該当値テキスト"/>
        <xdr:cNvSpPr txBox="1"/>
      </xdr:nvSpPr>
      <xdr:spPr>
        <a:xfrm>
          <a:off x="16370300" y="1686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74335</xdr:rowOff>
    </xdr:from>
    <xdr:to>
      <xdr:col>22</xdr:col>
      <xdr:colOff>415925</xdr:colOff>
      <xdr:row>94</xdr:row>
      <xdr:rowOff>4485</xdr:rowOff>
    </xdr:to>
    <xdr:sp macro="" textlink="">
      <xdr:nvSpPr>
        <xdr:cNvPr id="677" name="円/楕円 676"/>
        <xdr:cNvSpPr/>
      </xdr:nvSpPr>
      <xdr:spPr>
        <a:xfrm>
          <a:off x="15430500" y="160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21012</xdr:rowOff>
    </xdr:from>
    <xdr:ext cx="534377" cy="259045"/>
    <xdr:sp macro="" textlink="">
      <xdr:nvSpPr>
        <xdr:cNvPr id="678" name="テキスト ボックス 677"/>
        <xdr:cNvSpPr txBox="1"/>
      </xdr:nvSpPr>
      <xdr:spPr>
        <a:xfrm>
          <a:off x="15214111" y="157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64505</xdr:rowOff>
    </xdr:from>
    <xdr:to>
      <xdr:col>21</xdr:col>
      <xdr:colOff>212725</xdr:colOff>
      <xdr:row>96</xdr:row>
      <xdr:rowOff>166105</xdr:rowOff>
    </xdr:to>
    <xdr:sp macro="" textlink="">
      <xdr:nvSpPr>
        <xdr:cNvPr id="679" name="円/楕円 678"/>
        <xdr:cNvSpPr/>
      </xdr:nvSpPr>
      <xdr:spPr>
        <a:xfrm>
          <a:off x="14541500" y="165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157232</xdr:rowOff>
    </xdr:from>
    <xdr:ext cx="534377" cy="259045"/>
    <xdr:sp macro="" textlink="">
      <xdr:nvSpPr>
        <xdr:cNvPr id="680" name="テキスト ボックス 679"/>
        <xdr:cNvSpPr txBox="1"/>
      </xdr:nvSpPr>
      <xdr:spPr>
        <a:xfrm>
          <a:off x="14325111" y="166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22802</xdr:rowOff>
    </xdr:from>
    <xdr:to>
      <xdr:col>20</xdr:col>
      <xdr:colOff>9525</xdr:colOff>
      <xdr:row>99</xdr:row>
      <xdr:rowOff>124402</xdr:rowOff>
    </xdr:to>
    <xdr:sp macro="" textlink="">
      <xdr:nvSpPr>
        <xdr:cNvPr id="681" name="円/楕円 680"/>
        <xdr:cNvSpPr/>
      </xdr:nvSpPr>
      <xdr:spPr>
        <a:xfrm>
          <a:off x="13652500" y="169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115529</xdr:rowOff>
    </xdr:from>
    <xdr:ext cx="378565" cy="259045"/>
    <xdr:sp macro="" textlink="">
      <xdr:nvSpPr>
        <xdr:cNvPr id="682" name="テキスト ボックス 681"/>
        <xdr:cNvSpPr txBox="1"/>
      </xdr:nvSpPr>
      <xdr:spPr>
        <a:xfrm>
          <a:off x="13514017" y="1708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25676</xdr:rowOff>
    </xdr:from>
    <xdr:to>
      <xdr:col>18</xdr:col>
      <xdr:colOff>492125</xdr:colOff>
      <xdr:row>99</xdr:row>
      <xdr:rowOff>127276</xdr:rowOff>
    </xdr:to>
    <xdr:sp macro="" textlink="">
      <xdr:nvSpPr>
        <xdr:cNvPr id="683" name="円/楕円 682"/>
        <xdr:cNvSpPr/>
      </xdr:nvSpPr>
      <xdr:spPr>
        <a:xfrm>
          <a:off x="12763500" y="169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118403</xdr:rowOff>
    </xdr:from>
    <xdr:ext cx="378565" cy="259045"/>
    <xdr:sp macro="" textlink="">
      <xdr:nvSpPr>
        <xdr:cNvPr id="684" name="テキスト ボックス 683"/>
        <xdr:cNvSpPr txBox="1"/>
      </xdr:nvSpPr>
      <xdr:spPr>
        <a:xfrm>
          <a:off x="12625017" y="1709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6" name="テキスト ボックス 70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0" name="直線コネクタ 709"/>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3"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4" name="直線コネクタ 713"/>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3193</xdr:rowOff>
    </xdr:from>
    <xdr:to>
      <xdr:col>32</xdr:col>
      <xdr:colOff>187325</xdr:colOff>
      <xdr:row>39</xdr:row>
      <xdr:rowOff>60670</xdr:rowOff>
    </xdr:to>
    <xdr:cxnSp macro="">
      <xdr:nvCxnSpPr>
        <xdr:cNvPr id="715" name="直線コネクタ 714"/>
        <xdr:cNvCxnSpPr/>
      </xdr:nvCxnSpPr>
      <xdr:spPr>
        <a:xfrm>
          <a:off x="21323300" y="6689743"/>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6"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7" name="フローチャート : 判断 716"/>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159620</xdr:rowOff>
    </xdr:from>
    <xdr:to>
      <xdr:col>31</xdr:col>
      <xdr:colOff>34925</xdr:colOff>
      <xdr:row>39</xdr:row>
      <xdr:rowOff>3193</xdr:rowOff>
    </xdr:to>
    <xdr:cxnSp macro="">
      <xdr:nvCxnSpPr>
        <xdr:cNvPr id="718" name="直線コネクタ 717"/>
        <xdr:cNvCxnSpPr/>
      </xdr:nvCxnSpPr>
      <xdr:spPr>
        <a:xfrm>
          <a:off x="20434300" y="667472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9" name="フローチャート : 判断 718"/>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20" name="テキスト ボックス 719"/>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159620</xdr:rowOff>
    </xdr:from>
    <xdr:to>
      <xdr:col>29</xdr:col>
      <xdr:colOff>517525</xdr:colOff>
      <xdr:row>39</xdr:row>
      <xdr:rowOff>73079</xdr:rowOff>
    </xdr:to>
    <xdr:cxnSp macro="">
      <xdr:nvCxnSpPr>
        <xdr:cNvPr id="721" name="直線コネクタ 720"/>
        <xdr:cNvCxnSpPr/>
      </xdr:nvCxnSpPr>
      <xdr:spPr>
        <a:xfrm flipV="1">
          <a:off x="19545300" y="66747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2" name="フローチャート : 判断 721"/>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3" name="テキスト ボックス 722"/>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124351</xdr:rowOff>
    </xdr:from>
    <xdr:to>
      <xdr:col>28</xdr:col>
      <xdr:colOff>314325</xdr:colOff>
      <xdr:row>39</xdr:row>
      <xdr:rowOff>73079</xdr:rowOff>
    </xdr:to>
    <xdr:cxnSp macro="">
      <xdr:nvCxnSpPr>
        <xdr:cNvPr id="724" name="直線コネクタ 723"/>
        <xdr:cNvCxnSpPr/>
      </xdr:nvCxnSpPr>
      <xdr:spPr>
        <a:xfrm>
          <a:off x="18656300" y="6639451"/>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5" name="フローチャート : 判断 724"/>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6" name="テキスト ボックス 725"/>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7" name="フローチャート : 判断 726"/>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8" name="テキスト ボックス 727"/>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9870</xdr:rowOff>
    </xdr:from>
    <xdr:to>
      <xdr:col>32</xdr:col>
      <xdr:colOff>238125</xdr:colOff>
      <xdr:row>39</xdr:row>
      <xdr:rowOff>111470</xdr:rowOff>
    </xdr:to>
    <xdr:sp macro="" textlink="">
      <xdr:nvSpPr>
        <xdr:cNvPr id="734" name="円/楕円 733"/>
        <xdr:cNvSpPr/>
      </xdr:nvSpPr>
      <xdr:spPr>
        <a:xfrm>
          <a:off x="22110700" y="66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96247</xdr:rowOff>
    </xdr:from>
    <xdr:ext cx="378565" cy="259045"/>
    <xdr:sp macro="" textlink="">
      <xdr:nvSpPr>
        <xdr:cNvPr id="735" name="投資及び出資金該当値テキスト"/>
        <xdr:cNvSpPr txBox="1"/>
      </xdr:nvSpPr>
      <xdr:spPr>
        <a:xfrm>
          <a:off x="22212300" y="661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123843</xdr:rowOff>
    </xdr:from>
    <xdr:to>
      <xdr:col>31</xdr:col>
      <xdr:colOff>85725</xdr:colOff>
      <xdr:row>39</xdr:row>
      <xdr:rowOff>53993</xdr:rowOff>
    </xdr:to>
    <xdr:sp macro="" textlink="">
      <xdr:nvSpPr>
        <xdr:cNvPr id="736" name="円/楕円 735"/>
        <xdr:cNvSpPr/>
      </xdr:nvSpPr>
      <xdr:spPr>
        <a:xfrm>
          <a:off x="21272500" y="66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45120</xdr:rowOff>
    </xdr:from>
    <xdr:ext cx="378565" cy="259045"/>
    <xdr:sp macro="" textlink="">
      <xdr:nvSpPr>
        <xdr:cNvPr id="737" name="テキスト ボックス 736"/>
        <xdr:cNvSpPr txBox="1"/>
      </xdr:nvSpPr>
      <xdr:spPr>
        <a:xfrm>
          <a:off x="21134017" y="6731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108820</xdr:rowOff>
    </xdr:from>
    <xdr:to>
      <xdr:col>29</xdr:col>
      <xdr:colOff>568325</xdr:colOff>
      <xdr:row>39</xdr:row>
      <xdr:rowOff>38970</xdr:rowOff>
    </xdr:to>
    <xdr:sp macro="" textlink="">
      <xdr:nvSpPr>
        <xdr:cNvPr id="738" name="円/楕円 737"/>
        <xdr:cNvSpPr/>
      </xdr:nvSpPr>
      <xdr:spPr>
        <a:xfrm>
          <a:off x="20383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30097</xdr:rowOff>
    </xdr:from>
    <xdr:ext cx="378565" cy="259045"/>
    <xdr:sp macro="" textlink="">
      <xdr:nvSpPr>
        <xdr:cNvPr id="739" name="テキスト ボックス 738"/>
        <xdr:cNvSpPr txBox="1"/>
      </xdr:nvSpPr>
      <xdr:spPr>
        <a:xfrm>
          <a:off x="20245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22279</xdr:rowOff>
    </xdr:from>
    <xdr:to>
      <xdr:col>28</xdr:col>
      <xdr:colOff>365125</xdr:colOff>
      <xdr:row>39</xdr:row>
      <xdr:rowOff>123879</xdr:rowOff>
    </xdr:to>
    <xdr:sp macro="" textlink="">
      <xdr:nvSpPr>
        <xdr:cNvPr id="740" name="円/楕円 739"/>
        <xdr:cNvSpPr/>
      </xdr:nvSpPr>
      <xdr:spPr>
        <a:xfrm>
          <a:off x="194945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115006</xdr:rowOff>
    </xdr:from>
    <xdr:ext cx="313932" cy="259045"/>
    <xdr:sp macro="" textlink="">
      <xdr:nvSpPr>
        <xdr:cNvPr id="741" name="テキスト ボックス 740"/>
        <xdr:cNvSpPr txBox="1"/>
      </xdr:nvSpPr>
      <xdr:spPr>
        <a:xfrm>
          <a:off x="19388333" y="680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73551</xdr:rowOff>
    </xdr:from>
    <xdr:to>
      <xdr:col>27</xdr:col>
      <xdr:colOff>161925</xdr:colOff>
      <xdr:row>39</xdr:row>
      <xdr:rowOff>3701</xdr:rowOff>
    </xdr:to>
    <xdr:sp macro="" textlink="">
      <xdr:nvSpPr>
        <xdr:cNvPr id="742" name="円/楕円 741"/>
        <xdr:cNvSpPr/>
      </xdr:nvSpPr>
      <xdr:spPr>
        <a:xfrm>
          <a:off x="18605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166278</xdr:rowOff>
    </xdr:from>
    <xdr:ext cx="378565" cy="259045"/>
    <xdr:sp macro="" textlink="">
      <xdr:nvSpPr>
        <xdr:cNvPr id="743" name="テキスト ボックス 742"/>
        <xdr:cNvSpPr txBox="1"/>
      </xdr:nvSpPr>
      <xdr:spPr>
        <a:xfrm>
          <a:off x="18467017" y="668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5" name="直線コネクタ 764"/>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8"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9" name="直線コネクタ 768"/>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113251</xdr:rowOff>
    </xdr:from>
    <xdr:to>
      <xdr:col>32</xdr:col>
      <xdr:colOff>187325</xdr:colOff>
      <xdr:row>57</xdr:row>
      <xdr:rowOff>126419</xdr:rowOff>
    </xdr:to>
    <xdr:cxnSp macro="">
      <xdr:nvCxnSpPr>
        <xdr:cNvPr id="770" name="直線コネクタ 769"/>
        <xdr:cNvCxnSpPr/>
      </xdr:nvCxnSpPr>
      <xdr:spPr>
        <a:xfrm>
          <a:off x="21323300" y="9885901"/>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78826</xdr:rowOff>
    </xdr:from>
    <xdr:ext cx="469744" cy="259045"/>
    <xdr:sp macro="" textlink="">
      <xdr:nvSpPr>
        <xdr:cNvPr id="771" name="貸付金平均値テキスト"/>
        <xdr:cNvSpPr txBox="1"/>
      </xdr:nvSpPr>
      <xdr:spPr>
        <a:xfrm>
          <a:off x="22212300" y="9851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2" name="フローチャート : 判断 771"/>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99695</xdr:rowOff>
    </xdr:from>
    <xdr:to>
      <xdr:col>31</xdr:col>
      <xdr:colOff>34925</xdr:colOff>
      <xdr:row>57</xdr:row>
      <xdr:rowOff>113251</xdr:rowOff>
    </xdr:to>
    <xdr:cxnSp macro="">
      <xdr:nvCxnSpPr>
        <xdr:cNvPr id="773" name="直線コネクタ 772"/>
        <xdr:cNvCxnSpPr/>
      </xdr:nvCxnSpPr>
      <xdr:spPr>
        <a:xfrm>
          <a:off x="20434300" y="9872345"/>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4" name="フローチャート : 判断 773"/>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33952</xdr:rowOff>
    </xdr:from>
    <xdr:ext cx="469744" cy="259045"/>
    <xdr:sp macro="" textlink="">
      <xdr:nvSpPr>
        <xdr:cNvPr id="775" name="テキスト ボックス 774"/>
        <xdr:cNvSpPr txBox="1"/>
      </xdr:nvSpPr>
      <xdr:spPr>
        <a:xfrm>
          <a:off x="21088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99695</xdr:rowOff>
    </xdr:from>
    <xdr:to>
      <xdr:col>29</xdr:col>
      <xdr:colOff>517525</xdr:colOff>
      <xdr:row>57</xdr:row>
      <xdr:rowOff>104861</xdr:rowOff>
    </xdr:to>
    <xdr:cxnSp macro="">
      <xdr:nvCxnSpPr>
        <xdr:cNvPr id="776" name="直線コネクタ 775"/>
        <xdr:cNvCxnSpPr/>
      </xdr:nvCxnSpPr>
      <xdr:spPr>
        <a:xfrm flipV="1">
          <a:off x="19545300" y="9872345"/>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7" name="フローチャート : 判断 776"/>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45838</xdr:rowOff>
    </xdr:from>
    <xdr:ext cx="469744" cy="259045"/>
    <xdr:sp macro="" textlink="">
      <xdr:nvSpPr>
        <xdr:cNvPr id="778" name="テキスト ボックス 777"/>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104861</xdr:rowOff>
    </xdr:from>
    <xdr:to>
      <xdr:col>28</xdr:col>
      <xdr:colOff>314325</xdr:colOff>
      <xdr:row>57</xdr:row>
      <xdr:rowOff>119377</xdr:rowOff>
    </xdr:to>
    <xdr:cxnSp macro="">
      <xdr:nvCxnSpPr>
        <xdr:cNvPr id="779" name="直線コネクタ 778"/>
        <xdr:cNvCxnSpPr/>
      </xdr:nvCxnSpPr>
      <xdr:spPr>
        <a:xfrm flipV="1">
          <a:off x="18656300" y="9877511"/>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0" name="フローチャート : 判断 779"/>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81" name="テキスト ボックス 780"/>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2" name="フローチャート : 判断 781"/>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11137</xdr:rowOff>
    </xdr:from>
    <xdr:ext cx="469744" cy="259045"/>
    <xdr:sp macro="" textlink="">
      <xdr:nvSpPr>
        <xdr:cNvPr id="783" name="テキスト ボックス 782"/>
        <xdr:cNvSpPr txBox="1"/>
      </xdr:nvSpPr>
      <xdr:spPr>
        <a:xfrm>
          <a:off x="18421427" y="99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75619</xdr:rowOff>
    </xdr:from>
    <xdr:to>
      <xdr:col>32</xdr:col>
      <xdr:colOff>238125</xdr:colOff>
      <xdr:row>58</xdr:row>
      <xdr:rowOff>5769</xdr:rowOff>
    </xdr:to>
    <xdr:sp macro="" textlink="">
      <xdr:nvSpPr>
        <xdr:cNvPr id="789" name="円/楕円 788"/>
        <xdr:cNvSpPr/>
      </xdr:nvSpPr>
      <xdr:spPr>
        <a:xfrm>
          <a:off x="221107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98496</xdr:rowOff>
    </xdr:from>
    <xdr:ext cx="469744" cy="259045"/>
    <xdr:sp macro="" textlink="">
      <xdr:nvSpPr>
        <xdr:cNvPr id="790" name="貸付金該当値テキスト"/>
        <xdr:cNvSpPr txBox="1"/>
      </xdr:nvSpPr>
      <xdr:spPr>
        <a:xfrm>
          <a:off x="22212300" y="96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62451</xdr:rowOff>
    </xdr:from>
    <xdr:to>
      <xdr:col>31</xdr:col>
      <xdr:colOff>85725</xdr:colOff>
      <xdr:row>57</xdr:row>
      <xdr:rowOff>164051</xdr:rowOff>
    </xdr:to>
    <xdr:sp macro="" textlink="">
      <xdr:nvSpPr>
        <xdr:cNvPr id="791" name="円/楕円 790"/>
        <xdr:cNvSpPr/>
      </xdr:nvSpPr>
      <xdr:spPr>
        <a:xfrm>
          <a:off x="21272500" y="98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9128</xdr:rowOff>
    </xdr:from>
    <xdr:ext cx="469744" cy="259045"/>
    <xdr:sp macro="" textlink="">
      <xdr:nvSpPr>
        <xdr:cNvPr id="792" name="テキスト ボックス 791"/>
        <xdr:cNvSpPr txBox="1"/>
      </xdr:nvSpPr>
      <xdr:spPr>
        <a:xfrm>
          <a:off x="21088427" y="96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48895</xdr:rowOff>
    </xdr:from>
    <xdr:to>
      <xdr:col>29</xdr:col>
      <xdr:colOff>568325</xdr:colOff>
      <xdr:row>57</xdr:row>
      <xdr:rowOff>150495</xdr:rowOff>
    </xdr:to>
    <xdr:sp macro="" textlink="">
      <xdr:nvSpPr>
        <xdr:cNvPr id="793" name="円/楕円 792"/>
        <xdr:cNvSpPr/>
      </xdr:nvSpPr>
      <xdr:spPr>
        <a:xfrm>
          <a:off x="20383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167022</xdr:rowOff>
    </xdr:from>
    <xdr:ext cx="469744" cy="259045"/>
    <xdr:sp macro="" textlink="">
      <xdr:nvSpPr>
        <xdr:cNvPr id="794" name="テキスト ボックス 793"/>
        <xdr:cNvSpPr txBox="1"/>
      </xdr:nvSpPr>
      <xdr:spPr>
        <a:xfrm>
          <a:off x="20199427" y="959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54061</xdr:rowOff>
    </xdr:from>
    <xdr:to>
      <xdr:col>28</xdr:col>
      <xdr:colOff>365125</xdr:colOff>
      <xdr:row>57</xdr:row>
      <xdr:rowOff>155661</xdr:rowOff>
    </xdr:to>
    <xdr:sp macro="" textlink="">
      <xdr:nvSpPr>
        <xdr:cNvPr id="795" name="円/楕円 794"/>
        <xdr:cNvSpPr/>
      </xdr:nvSpPr>
      <xdr:spPr>
        <a:xfrm>
          <a:off x="19494500" y="98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738</xdr:rowOff>
    </xdr:from>
    <xdr:ext cx="469744" cy="259045"/>
    <xdr:sp macro="" textlink="">
      <xdr:nvSpPr>
        <xdr:cNvPr id="796" name="テキスト ボックス 795"/>
        <xdr:cNvSpPr txBox="1"/>
      </xdr:nvSpPr>
      <xdr:spPr>
        <a:xfrm>
          <a:off x="19310427" y="96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68577</xdr:rowOff>
    </xdr:from>
    <xdr:to>
      <xdr:col>27</xdr:col>
      <xdr:colOff>161925</xdr:colOff>
      <xdr:row>57</xdr:row>
      <xdr:rowOff>170177</xdr:rowOff>
    </xdr:to>
    <xdr:sp macro="" textlink="">
      <xdr:nvSpPr>
        <xdr:cNvPr id="797" name="円/楕円 796"/>
        <xdr:cNvSpPr/>
      </xdr:nvSpPr>
      <xdr:spPr>
        <a:xfrm>
          <a:off x="18605500" y="98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15254</xdr:rowOff>
    </xdr:from>
    <xdr:ext cx="469744" cy="259045"/>
    <xdr:sp macro="" textlink="">
      <xdr:nvSpPr>
        <xdr:cNvPr id="798" name="テキスト ボックス 797"/>
        <xdr:cNvSpPr txBox="1"/>
      </xdr:nvSpPr>
      <xdr:spPr>
        <a:xfrm>
          <a:off x="18421427" y="961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3" name="直線コネクタ 822"/>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4"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5" name="直線コネクタ 824"/>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6"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7" name="直線コネクタ 826"/>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141529</xdr:rowOff>
    </xdr:from>
    <xdr:to>
      <xdr:col>32</xdr:col>
      <xdr:colOff>187325</xdr:colOff>
      <xdr:row>76</xdr:row>
      <xdr:rowOff>126251</xdr:rowOff>
    </xdr:to>
    <xdr:cxnSp macro="">
      <xdr:nvCxnSpPr>
        <xdr:cNvPr id="828" name="直線コネクタ 827"/>
        <xdr:cNvCxnSpPr/>
      </xdr:nvCxnSpPr>
      <xdr:spPr>
        <a:xfrm flipV="1">
          <a:off x="21323300" y="13000279"/>
          <a:ext cx="838200" cy="1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157992</xdr:rowOff>
    </xdr:from>
    <xdr:ext cx="534377" cy="259045"/>
    <xdr:sp macro="" textlink="">
      <xdr:nvSpPr>
        <xdr:cNvPr id="829" name="繰出金平均値テキスト"/>
        <xdr:cNvSpPr txBox="1"/>
      </xdr:nvSpPr>
      <xdr:spPr>
        <a:xfrm>
          <a:off x="22212300" y="1267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0" name="フローチャート : 判断 829"/>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126251</xdr:rowOff>
    </xdr:from>
    <xdr:to>
      <xdr:col>31</xdr:col>
      <xdr:colOff>34925</xdr:colOff>
      <xdr:row>77</xdr:row>
      <xdr:rowOff>24905</xdr:rowOff>
    </xdr:to>
    <xdr:cxnSp macro="">
      <xdr:nvCxnSpPr>
        <xdr:cNvPr id="831" name="直線コネクタ 830"/>
        <xdr:cNvCxnSpPr/>
      </xdr:nvCxnSpPr>
      <xdr:spPr>
        <a:xfrm flipV="1">
          <a:off x="20434300" y="1315645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2" name="フローチャート : 判断 831"/>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27423</xdr:rowOff>
    </xdr:from>
    <xdr:ext cx="534377" cy="259045"/>
    <xdr:sp macro="" textlink="">
      <xdr:nvSpPr>
        <xdr:cNvPr id="833" name="テキスト ボックス 832"/>
        <xdr:cNvSpPr txBox="1"/>
      </xdr:nvSpPr>
      <xdr:spPr>
        <a:xfrm>
          <a:off x="21056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1778</xdr:rowOff>
    </xdr:from>
    <xdr:to>
      <xdr:col>29</xdr:col>
      <xdr:colOff>517525</xdr:colOff>
      <xdr:row>77</xdr:row>
      <xdr:rowOff>24905</xdr:rowOff>
    </xdr:to>
    <xdr:cxnSp macro="">
      <xdr:nvCxnSpPr>
        <xdr:cNvPr id="834" name="直線コネクタ 833"/>
        <xdr:cNvCxnSpPr/>
      </xdr:nvCxnSpPr>
      <xdr:spPr>
        <a:xfrm>
          <a:off x="19545300" y="13203428"/>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5" name="フローチャート : 判断 834"/>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63199</xdr:rowOff>
    </xdr:from>
    <xdr:ext cx="534377" cy="259045"/>
    <xdr:sp macro="" textlink="">
      <xdr:nvSpPr>
        <xdr:cNvPr id="836" name="テキスト ボックス 835"/>
        <xdr:cNvSpPr txBox="1"/>
      </xdr:nvSpPr>
      <xdr:spPr>
        <a:xfrm>
          <a:off x="20167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158635</xdr:rowOff>
    </xdr:from>
    <xdr:to>
      <xdr:col>28</xdr:col>
      <xdr:colOff>314325</xdr:colOff>
      <xdr:row>77</xdr:row>
      <xdr:rowOff>1778</xdr:rowOff>
    </xdr:to>
    <xdr:cxnSp macro="">
      <xdr:nvCxnSpPr>
        <xdr:cNvPr id="837" name="直線コネクタ 836"/>
        <xdr:cNvCxnSpPr/>
      </xdr:nvCxnSpPr>
      <xdr:spPr>
        <a:xfrm>
          <a:off x="18656300" y="13188835"/>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8" name="フローチャート : 判断 837"/>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84307</xdr:rowOff>
    </xdr:from>
    <xdr:ext cx="534377" cy="259045"/>
    <xdr:sp macro="" textlink="">
      <xdr:nvSpPr>
        <xdr:cNvPr id="839" name="テキスト ボックス 838"/>
        <xdr:cNvSpPr txBox="1"/>
      </xdr:nvSpPr>
      <xdr:spPr>
        <a:xfrm>
          <a:off x="19278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0" name="フローチャート : 判断 839"/>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45940</xdr:rowOff>
    </xdr:from>
    <xdr:ext cx="534377" cy="259045"/>
    <xdr:sp macro="" textlink="">
      <xdr:nvSpPr>
        <xdr:cNvPr id="841" name="テキスト ボックス 840"/>
        <xdr:cNvSpPr txBox="1"/>
      </xdr:nvSpPr>
      <xdr:spPr>
        <a:xfrm>
          <a:off x="18389111" y="127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90729</xdr:rowOff>
    </xdr:from>
    <xdr:to>
      <xdr:col>32</xdr:col>
      <xdr:colOff>238125</xdr:colOff>
      <xdr:row>76</xdr:row>
      <xdr:rowOff>20879</xdr:rowOff>
    </xdr:to>
    <xdr:sp macro="" textlink="">
      <xdr:nvSpPr>
        <xdr:cNvPr id="847" name="円/楕円 846"/>
        <xdr:cNvSpPr/>
      </xdr:nvSpPr>
      <xdr:spPr>
        <a:xfrm>
          <a:off x="22110700" y="129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69156</xdr:rowOff>
    </xdr:from>
    <xdr:ext cx="534377" cy="259045"/>
    <xdr:sp macro="" textlink="">
      <xdr:nvSpPr>
        <xdr:cNvPr id="848" name="繰出金該当値テキスト"/>
        <xdr:cNvSpPr txBox="1"/>
      </xdr:nvSpPr>
      <xdr:spPr>
        <a:xfrm>
          <a:off x="22212300"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75451</xdr:rowOff>
    </xdr:from>
    <xdr:to>
      <xdr:col>31</xdr:col>
      <xdr:colOff>85725</xdr:colOff>
      <xdr:row>77</xdr:row>
      <xdr:rowOff>5601</xdr:rowOff>
    </xdr:to>
    <xdr:sp macro="" textlink="">
      <xdr:nvSpPr>
        <xdr:cNvPr id="849" name="円/楕円 848"/>
        <xdr:cNvSpPr/>
      </xdr:nvSpPr>
      <xdr:spPr>
        <a:xfrm>
          <a:off x="21272500" y="131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168178</xdr:rowOff>
    </xdr:from>
    <xdr:ext cx="534377" cy="259045"/>
    <xdr:sp macro="" textlink="">
      <xdr:nvSpPr>
        <xdr:cNvPr id="850" name="テキスト ボックス 849"/>
        <xdr:cNvSpPr txBox="1"/>
      </xdr:nvSpPr>
      <xdr:spPr>
        <a:xfrm>
          <a:off x="21056111" y="131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145555</xdr:rowOff>
    </xdr:from>
    <xdr:to>
      <xdr:col>29</xdr:col>
      <xdr:colOff>568325</xdr:colOff>
      <xdr:row>77</xdr:row>
      <xdr:rowOff>75705</xdr:rowOff>
    </xdr:to>
    <xdr:sp macro="" textlink="">
      <xdr:nvSpPr>
        <xdr:cNvPr id="851" name="円/楕円 850"/>
        <xdr:cNvSpPr/>
      </xdr:nvSpPr>
      <xdr:spPr>
        <a:xfrm>
          <a:off x="20383500" y="131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66832</xdr:rowOff>
    </xdr:from>
    <xdr:ext cx="534377" cy="259045"/>
    <xdr:sp macro="" textlink="">
      <xdr:nvSpPr>
        <xdr:cNvPr id="852" name="テキスト ボックス 851"/>
        <xdr:cNvSpPr txBox="1"/>
      </xdr:nvSpPr>
      <xdr:spPr>
        <a:xfrm>
          <a:off x="20167111" y="132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122428</xdr:rowOff>
    </xdr:from>
    <xdr:to>
      <xdr:col>28</xdr:col>
      <xdr:colOff>365125</xdr:colOff>
      <xdr:row>77</xdr:row>
      <xdr:rowOff>52578</xdr:rowOff>
    </xdr:to>
    <xdr:sp macro="" textlink="">
      <xdr:nvSpPr>
        <xdr:cNvPr id="853" name="円/楕円 852"/>
        <xdr:cNvSpPr/>
      </xdr:nvSpPr>
      <xdr:spPr>
        <a:xfrm>
          <a:off x="19494500" y="131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43705</xdr:rowOff>
    </xdr:from>
    <xdr:ext cx="534377" cy="259045"/>
    <xdr:sp macro="" textlink="">
      <xdr:nvSpPr>
        <xdr:cNvPr id="854" name="テキスト ボックス 853"/>
        <xdr:cNvSpPr txBox="1"/>
      </xdr:nvSpPr>
      <xdr:spPr>
        <a:xfrm>
          <a:off x="19278111" y="132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107835</xdr:rowOff>
    </xdr:from>
    <xdr:to>
      <xdr:col>27</xdr:col>
      <xdr:colOff>161925</xdr:colOff>
      <xdr:row>77</xdr:row>
      <xdr:rowOff>37985</xdr:rowOff>
    </xdr:to>
    <xdr:sp macro="" textlink="">
      <xdr:nvSpPr>
        <xdr:cNvPr id="855" name="円/楕円 854"/>
        <xdr:cNvSpPr/>
      </xdr:nvSpPr>
      <xdr:spPr>
        <a:xfrm>
          <a:off x="18605500" y="131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29112</xdr:rowOff>
    </xdr:from>
    <xdr:ext cx="534377" cy="259045"/>
    <xdr:sp macro="" textlink="">
      <xdr:nvSpPr>
        <xdr:cNvPr id="856" name="テキスト ボックス 855"/>
        <xdr:cNvSpPr txBox="1"/>
      </xdr:nvSpPr>
      <xdr:spPr>
        <a:xfrm>
          <a:off x="18389111" y="1323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年度の歳出決算総額は、住民一人当たり</a:t>
          </a:r>
          <a:r>
            <a:rPr kumimoji="1" lang="en-US" altLang="ja-JP" sz="1300" baseline="0">
              <a:solidFill>
                <a:schemeClr val="dk1"/>
              </a:solidFill>
              <a:effectLst/>
              <a:latin typeface="+mn-lt"/>
              <a:ea typeface="+mn-ea"/>
              <a:cs typeface="+mn-cs"/>
            </a:rPr>
            <a:t>419</a:t>
          </a:r>
          <a:r>
            <a:rPr kumimoji="1" lang="ja-JP" altLang="ja-JP" sz="1300" baseline="0">
              <a:solidFill>
                <a:schemeClr val="dk1"/>
              </a:solidFill>
              <a:effectLst/>
              <a:latin typeface="+mn-lt"/>
              <a:ea typeface="+mn-ea"/>
              <a:cs typeface="+mn-cs"/>
            </a:rPr>
            <a:t>千円となっている。</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中でも、類似団体の平均と比較して高い水準にあるのは人件費となっており、住民一人当たり</a:t>
          </a:r>
          <a:r>
            <a:rPr kumimoji="1" lang="en-US" altLang="ja-JP" sz="1300" baseline="0">
              <a:solidFill>
                <a:schemeClr val="dk1"/>
              </a:solidFill>
              <a:effectLst/>
              <a:latin typeface="+mn-lt"/>
              <a:ea typeface="+mn-ea"/>
              <a:cs typeface="+mn-cs"/>
            </a:rPr>
            <a:t>76,969</a:t>
          </a:r>
          <a:r>
            <a:rPr kumimoji="1" lang="ja-JP" altLang="ja-JP" sz="1300" baseline="0">
              <a:solidFill>
                <a:schemeClr val="dk1"/>
              </a:solidFill>
              <a:effectLst/>
              <a:latin typeface="+mn-lt"/>
              <a:ea typeface="+mn-ea"/>
              <a:cs typeface="+mn-cs"/>
            </a:rPr>
            <a:t>円となっている。</a:t>
          </a:r>
          <a:r>
            <a:rPr kumimoji="1" lang="en-US" altLang="ja-JP" sz="1300" baseline="0">
              <a:solidFill>
                <a:schemeClr val="dk1"/>
              </a:solidFill>
              <a:effectLst/>
              <a:latin typeface="+mn-lt"/>
              <a:ea typeface="+mn-ea"/>
              <a:cs typeface="+mn-cs"/>
            </a:rPr>
            <a:t/>
          </a:r>
          <a:br>
            <a:rPr kumimoji="1" lang="en-US" altLang="ja-JP" sz="1300" baseline="0">
              <a:solidFill>
                <a:schemeClr val="dk1"/>
              </a:solidFill>
              <a:effectLst/>
              <a:latin typeface="+mn-lt"/>
              <a:ea typeface="+mn-ea"/>
              <a:cs typeface="+mn-cs"/>
            </a:rPr>
          </a:br>
          <a:r>
            <a:rPr kumimoji="1" lang="ja-JP" altLang="ja-JP" sz="1300" baseline="0">
              <a:solidFill>
                <a:schemeClr val="dk1"/>
              </a:solidFill>
              <a:effectLst/>
              <a:latin typeface="+mn-lt"/>
              <a:ea typeface="+mn-ea"/>
              <a:cs typeface="+mn-cs"/>
            </a:rPr>
            <a:t>　職員の定員状況は類似団体と比較して高い水準にあることから、引き続き事務事業の見直しや職員の適正配置など、定員の適正化を図っていく必要がある。</a:t>
          </a:r>
          <a:r>
            <a:rPr kumimoji="1" lang="en-US" altLang="ja-JP" sz="1300" baseline="0">
              <a:solidFill>
                <a:schemeClr val="dk1"/>
              </a:solidFill>
              <a:effectLst/>
              <a:latin typeface="+mn-lt"/>
              <a:ea typeface="+mn-ea"/>
              <a:cs typeface="+mn-cs"/>
            </a:rPr>
            <a:t/>
          </a:r>
          <a:br>
            <a:rPr kumimoji="1" lang="en-US" altLang="ja-JP" sz="1300" baseline="0">
              <a:solidFill>
                <a:schemeClr val="dk1"/>
              </a:solidFill>
              <a:effectLst/>
              <a:latin typeface="+mn-lt"/>
              <a:ea typeface="+mn-ea"/>
              <a:cs typeface="+mn-cs"/>
            </a:rPr>
          </a:br>
          <a:r>
            <a:rPr kumimoji="1" lang="ja-JP" altLang="ja-JP" sz="1300" baseline="0">
              <a:solidFill>
                <a:schemeClr val="dk1"/>
              </a:solidFill>
              <a:effectLst/>
              <a:latin typeface="+mn-lt"/>
              <a:ea typeface="+mn-ea"/>
              <a:cs typeface="+mn-cs"/>
            </a:rPr>
            <a:t>　また、普通建設事業費については、平成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年度が芸術文化ホールの建設完了年度であったことから、類似団体の平均を大きく上回り、住民一人当たり</a:t>
          </a:r>
          <a:r>
            <a:rPr kumimoji="1" lang="en-US" altLang="ja-JP" sz="1300" baseline="0">
              <a:solidFill>
                <a:schemeClr val="dk1"/>
              </a:solidFill>
              <a:effectLst/>
              <a:latin typeface="+mn-lt"/>
              <a:ea typeface="+mn-ea"/>
              <a:cs typeface="+mn-cs"/>
            </a:rPr>
            <a:t>84,083</a:t>
          </a:r>
          <a:r>
            <a:rPr kumimoji="1" lang="ja-JP" altLang="ja-JP" sz="1300" baseline="0">
              <a:solidFill>
                <a:schemeClr val="dk1"/>
              </a:solidFill>
              <a:effectLst/>
              <a:latin typeface="+mn-lt"/>
              <a:ea typeface="+mn-ea"/>
              <a:cs typeface="+mn-cs"/>
            </a:rPr>
            <a:t>円となっている。</a:t>
          </a:r>
          <a:endParaRPr lang="ja-JP" altLang="ja-JP" sz="1300">
            <a:effectLst/>
          </a:endParaRPr>
        </a:p>
        <a:p>
          <a:r>
            <a:rPr kumimoji="1" lang="ja-JP" altLang="ja-JP" sz="1300" baseline="0">
              <a:solidFill>
                <a:schemeClr val="dk1"/>
              </a:solidFill>
              <a:effectLst/>
              <a:latin typeface="+mn-lt"/>
              <a:ea typeface="+mn-ea"/>
              <a:cs typeface="+mn-cs"/>
            </a:rPr>
            <a:t>　今後も美術館整備のような大型事業が続く予定ではあるが、既存施設等については公共施設適正配置計画に基づき、統合や廃止、延命化などの対応をとる必要がある。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185,374
180,113
635.16
80,154,179
77,659,231
558,608
43,113,101
84,791,668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4173</xdr:rowOff>
    </xdr:from>
    <xdr:to>
      <xdr:col>6</xdr:col>
      <xdr:colOff>511175</xdr:colOff>
      <xdr:row>33</xdr:row>
      <xdr:rowOff>34653</xdr:rowOff>
    </xdr:to>
    <xdr:cxnSp macro="">
      <xdr:nvCxnSpPr>
        <xdr:cNvPr id="63" name="直線コネクタ 62"/>
        <xdr:cNvCxnSpPr/>
      </xdr:nvCxnSpPr>
      <xdr:spPr>
        <a:xfrm>
          <a:off x="3797300" y="566202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73314</xdr:rowOff>
    </xdr:from>
    <xdr:ext cx="469744" cy="259045"/>
    <xdr:sp macro="" textlink="">
      <xdr:nvSpPr>
        <xdr:cNvPr id="64" name="議会費平均値テキスト"/>
        <xdr:cNvSpPr txBox="1"/>
      </xdr:nvSpPr>
      <xdr:spPr>
        <a:xfrm>
          <a:off x="4686300" y="573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4173</xdr:rowOff>
    </xdr:from>
    <xdr:to>
      <xdr:col>5</xdr:col>
      <xdr:colOff>358775</xdr:colOff>
      <xdr:row>33</xdr:row>
      <xdr:rowOff>47716</xdr:rowOff>
    </xdr:to>
    <xdr:cxnSp macro="">
      <xdr:nvCxnSpPr>
        <xdr:cNvPr id="66" name="直線コネクタ 65"/>
        <xdr:cNvCxnSpPr/>
      </xdr:nvCxnSpPr>
      <xdr:spPr>
        <a:xfrm flipV="1">
          <a:off x="2908300" y="566202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129903</xdr:rowOff>
    </xdr:from>
    <xdr:to>
      <xdr:col>4</xdr:col>
      <xdr:colOff>155575</xdr:colOff>
      <xdr:row>33</xdr:row>
      <xdr:rowOff>47716</xdr:rowOff>
    </xdr:to>
    <xdr:cxnSp macro="">
      <xdr:nvCxnSpPr>
        <xdr:cNvPr id="69" name="直線コネクタ 68"/>
        <xdr:cNvCxnSpPr/>
      </xdr:nvCxnSpPr>
      <xdr:spPr>
        <a:xfrm>
          <a:off x="2019300" y="5616303"/>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93980</xdr:rowOff>
    </xdr:from>
    <xdr:to>
      <xdr:col>2</xdr:col>
      <xdr:colOff>638175</xdr:colOff>
      <xdr:row>32</xdr:row>
      <xdr:rowOff>129903</xdr:rowOff>
    </xdr:to>
    <xdr:cxnSp macro="">
      <xdr:nvCxnSpPr>
        <xdr:cNvPr id="72" name="直線コネクタ 71"/>
        <xdr:cNvCxnSpPr/>
      </xdr:nvCxnSpPr>
      <xdr:spPr>
        <a:xfrm>
          <a:off x="1130300" y="5237480"/>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155303</xdr:rowOff>
    </xdr:from>
    <xdr:to>
      <xdr:col>6</xdr:col>
      <xdr:colOff>561975</xdr:colOff>
      <xdr:row>33</xdr:row>
      <xdr:rowOff>85453</xdr:rowOff>
    </xdr:to>
    <xdr:sp macro="" textlink="">
      <xdr:nvSpPr>
        <xdr:cNvPr id="82" name="円/楕円 81"/>
        <xdr:cNvSpPr/>
      </xdr:nvSpPr>
      <xdr:spPr>
        <a:xfrm>
          <a:off x="4584700" y="5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6730</xdr:rowOff>
    </xdr:from>
    <xdr:ext cx="469744" cy="259045"/>
    <xdr:sp macro="" textlink="">
      <xdr:nvSpPr>
        <xdr:cNvPr id="83" name="議会費該当値テキスト"/>
        <xdr:cNvSpPr txBox="1"/>
      </xdr:nvSpPr>
      <xdr:spPr>
        <a:xfrm>
          <a:off x="4686300" y="54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124823</xdr:rowOff>
    </xdr:from>
    <xdr:to>
      <xdr:col>5</xdr:col>
      <xdr:colOff>409575</xdr:colOff>
      <xdr:row>33</xdr:row>
      <xdr:rowOff>54973</xdr:rowOff>
    </xdr:to>
    <xdr:sp macro="" textlink="">
      <xdr:nvSpPr>
        <xdr:cNvPr id="84" name="円/楕円 83"/>
        <xdr:cNvSpPr/>
      </xdr:nvSpPr>
      <xdr:spPr>
        <a:xfrm>
          <a:off x="3746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71500</xdr:rowOff>
    </xdr:from>
    <xdr:ext cx="469744" cy="259045"/>
    <xdr:sp macro="" textlink="">
      <xdr:nvSpPr>
        <xdr:cNvPr id="85" name="テキスト ボックス 84"/>
        <xdr:cNvSpPr txBox="1"/>
      </xdr:nvSpPr>
      <xdr:spPr>
        <a:xfrm>
          <a:off x="3562427"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168366</xdr:rowOff>
    </xdr:from>
    <xdr:to>
      <xdr:col>4</xdr:col>
      <xdr:colOff>206375</xdr:colOff>
      <xdr:row>33</xdr:row>
      <xdr:rowOff>98516</xdr:rowOff>
    </xdr:to>
    <xdr:sp macro="" textlink="">
      <xdr:nvSpPr>
        <xdr:cNvPr id="86" name="円/楕円 85"/>
        <xdr:cNvSpPr/>
      </xdr:nvSpPr>
      <xdr:spPr>
        <a:xfrm>
          <a:off x="2857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115043</xdr:rowOff>
    </xdr:from>
    <xdr:ext cx="469744" cy="259045"/>
    <xdr:sp macro="" textlink="">
      <xdr:nvSpPr>
        <xdr:cNvPr id="87" name="テキスト ボックス 86"/>
        <xdr:cNvSpPr txBox="1"/>
      </xdr:nvSpPr>
      <xdr:spPr>
        <a:xfrm>
          <a:off x="2673427" y="54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79103</xdr:rowOff>
    </xdr:from>
    <xdr:to>
      <xdr:col>3</xdr:col>
      <xdr:colOff>3175</xdr:colOff>
      <xdr:row>33</xdr:row>
      <xdr:rowOff>9253</xdr:rowOff>
    </xdr:to>
    <xdr:sp macro="" textlink="">
      <xdr:nvSpPr>
        <xdr:cNvPr id="88" name="円/楕円 87"/>
        <xdr:cNvSpPr/>
      </xdr:nvSpPr>
      <xdr:spPr>
        <a:xfrm>
          <a:off x="1968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25780</xdr:rowOff>
    </xdr:from>
    <xdr:ext cx="469744" cy="259045"/>
    <xdr:sp macro="" textlink="">
      <xdr:nvSpPr>
        <xdr:cNvPr id="89" name="テキスト ボックス 88"/>
        <xdr:cNvSpPr txBox="1"/>
      </xdr:nvSpPr>
      <xdr:spPr>
        <a:xfrm>
          <a:off x="1784427"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43180</xdr:rowOff>
    </xdr:from>
    <xdr:to>
      <xdr:col>1</xdr:col>
      <xdr:colOff>485775</xdr:colOff>
      <xdr:row>30</xdr:row>
      <xdr:rowOff>144780</xdr:rowOff>
    </xdr:to>
    <xdr:sp macro="" textlink="">
      <xdr:nvSpPr>
        <xdr:cNvPr id="90" name="円/楕円 89"/>
        <xdr:cNvSpPr/>
      </xdr:nvSpPr>
      <xdr:spPr>
        <a:xfrm>
          <a:off x="1079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161307</xdr:rowOff>
    </xdr:from>
    <xdr:ext cx="469744" cy="259045"/>
    <xdr:sp macro="" textlink="">
      <xdr:nvSpPr>
        <xdr:cNvPr id="91" name="テキスト ボックス 90"/>
        <xdr:cNvSpPr txBox="1"/>
      </xdr:nvSpPr>
      <xdr:spPr>
        <a:xfrm>
          <a:off x="895427"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94780</xdr:rowOff>
    </xdr:from>
    <xdr:to>
      <xdr:col>6</xdr:col>
      <xdr:colOff>511175</xdr:colOff>
      <xdr:row>53</xdr:row>
      <xdr:rowOff>117831</xdr:rowOff>
    </xdr:to>
    <xdr:cxnSp macro="">
      <xdr:nvCxnSpPr>
        <xdr:cNvPr id="121" name="直線コネクタ 120"/>
        <xdr:cNvCxnSpPr/>
      </xdr:nvCxnSpPr>
      <xdr:spPr>
        <a:xfrm>
          <a:off x="3797300" y="9181630"/>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12044</xdr:rowOff>
    </xdr:from>
    <xdr:ext cx="534377" cy="259045"/>
    <xdr:sp macro="" textlink="">
      <xdr:nvSpPr>
        <xdr:cNvPr id="122" name="総務費平均値テキスト"/>
        <xdr:cNvSpPr txBox="1"/>
      </xdr:nvSpPr>
      <xdr:spPr>
        <a:xfrm>
          <a:off x="4686300" y="96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94780</xdr:rowOff>
    </xdr:from>
    <xdr:to>
      <xdr:col>5</xdr:col>
      <xdr:colOff>358775</xdr:colOff>
      <xdr:row>53</xdr:row>
      <xdr:rowOff>160274</xdr:rowOff>
    </xdr:to>
    <xdr:cxnSp macro="">
      <xdr:nvCxnSpPr>
        <xdr:cNvPr id="124" name="直線コネクタ 123"/>
        <xdr:cNvCxnSpPr/>
      </xdr:nvCxnSpPr>
      <xdr:spPr>
        <a:xfrm flipV="1">
          <a:off x="2908300" y="9181630"/>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6" name="テキスト ボックス 125"/>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145338</xdr:rowOff>
    </xdr:from>
    <xdr:to>
      <xdr:col>4</xdr:col>
      <xdr:colOff>155575</xdr:colOff>
      <xdr:row>53</xdr:row>
      <xdr:rowOff>160274</xdr:rowOff>
    </xdr:to>
    <xdr:cxnSp macro="">
      <xdr:nvCxnSpPr>
        <xdr:cNvPr id="127" name="直線コネクタ 126"/>
        <xdr:cNvCxnSpPr/>
      </xdr:nvCxnSpPr>
      <xdr:spPr>
        <a:xfrm>
          <a:off x="2019300" y="9232188"/>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62089</xdr:rowOff>
    </xdr:from>
    <xdr:ext cx="534377" cy="259045"/>
    <xdr:sp macro="" textlink="">
      <xdr:nvSpPr>
        <xdr:cNvPr id="129" name="テキスト ボックス 128"/>
        <xdr:cNvSpPr txBox="1"/>
      </xdr:nvSpPr>
      <xdr:spPr>
        <a:xfrm>
          <a:off x="2641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145338</xdr:rowOff>
    </xdr:from>
    <xdr:to>
      <xdr:col>2</xdr:col>
      <xdr:colOff>638175</xdr:colOff>
      <xdr:row>56</xdr:row>
      <xdr:rowOff>13646</xdr:rowOff>
    </xdr:to>
    <xdr:cxnSp macro="">
      <xdr:nvCxnSpPr>
        <xdr:cNvPr id="130" name="直線コネクタ 129"/>
        <xdr:cNvCxnSpPr/>
      </xdr:nvCxnSpPr>
      <xdr:spPr>
        <a:xfrm flipV="1">
          <a:off x="1130300" y="9232188"/>
          <a:ext cx="889000" cy="38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144498</xdr:rowOff>
    </xdr:from>
    <xdr:ext cx="534377" cy="259045"/>
    <xdr:sp macro="" textlink="">
      <xdr:nvSpPr>
        <xdr:cNvPr id="132" name="テキスト ボックス 131"/>
        <xdr:cNvSpPr txBox="1"/>
      </xdr:nvSpPr>
      <xdr:spPr>
        <a:xfrm>
          <a:off x="1752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153090</xdr:rowOff>
    </xdr:from>
    <xdr:ext cx="534377" cy="259045"/>
    <xdr:sp macro="" textlink="">
      <xdr:nvSpPr>
        <xdr:cNvPr id="134" name="テキスト ボックス 133"/>
        <xdr:cNvSpPr txBox="1"/>
      </xdr:nvSpPr>
      <xdr:spPr>
        <a:xfrm>
          <a:off x="863111" y="97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67031</xdr:rowOff>
    </xdr:from>
    <xdr:to>
      <xdr:col>6</xdr:col>
      <xdr:colOff>561975</xdr:colOff>
      <xdr:row>53</xdr:row>
      <xdr:rowOff>168631</xdr:rowOff>
    </xdr:to>
    <xdr:sp macro="" textlink="">
      <xdr:nvSpPr>
        <xdr:cNvPr id="140" name="円/楕円 139"/>
        <xdr:cNvSpPr/>
      </xdr:nvSpPr>
      <xdr:spPr>
        <a:xfrm>
          <a:off x="4584700" y="91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89908</xdr:rowOff>
    </xdr:from>
    <xdr:ext cx="534377" cy="259045"/>
    <xdr:sp macro="" textlink="">
      <xdr:nvSpPr>
        <xdr:cNvPr id="141" name="総務費該当値テキスト"/>
        <xdr:cNvSpPr txBox="1"/>
      </xdr:nvSpPr>
      <xdr:spPr>
        <a:xfrm>
          <a:off x="4686300" y="90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43980</xdr:rowOff>
    </xdr:from>
    <xdr:to>
      <xdr:col>5</xdr:col>
      <xdr:colOff>409575</xdr:colOff>
      <xdr:row>53</xdr:row>
      <xdr:rowOff>145580</xdr:rowOff>
    </xdr:to>
    <xdr:sp macro="" textlink="">
      <xdr:nvSpPr>
        <xdr:cNvPr id="142" name="円/楕円 141"/>
        <xdr:cNvSpPr/>
      </xdr:nvSpPr>
      <xdr:spPr>
        <a:xfrm>
          <a:off x="3746500" y="91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162107</xdr:rowOff>
    </xdr:from>
    <xdr:ext cx="534377" cy="259045"/>
    <xdr:sp macro="" textlink="">
      <xdr:nvSpPr>
        <xdr:cNvPr id="143" name="テキスト ボックス 142"/>
        <xdr:cNvSpPr txBox="1"/>
      </xdr:nvSpPr>
      <xdr:spPr>
        <a:xfrm>
          <a:off x="3530111" y="890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109474</xdr:rowOff>
    </xdr:from>
    <xdr:to>
      <xdr:col>4</xdr:col>
      <xdr:colOff>206375</xdr:colOff>
      <xdr:row>54</xdr:row>
      <xdr:rowOff>39624</xdr:rowOff>
    </xdr:to>
    <xdr:sp macro="" textlink="">
      <xdr:nvSpPr>
        <xdr:cNvPr id="144" name="円/楕円 143"/>
        <xdr:cNvSpPr/>
      </xdr:nvSpPr>
      <xdr:spPr>
        <a:xfrm>
          <a:off x="2857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56151</xdr:rowOff>
    </xdr:from>
    <xdr:ext cx="534377" cy="259045"/>
    <xdr:sp macro="" textlink="">
      <xdr:nvSpPr>
        <xdr:cNvPr id="145" name="テキスト ボックス 144"/>
        <xdr:cNvSpPr txBox="1"/>
      </xdr:nvSpPr>
      <xdr:spPr>
        <a:xfrm>
          <a:off x="2641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94538</xdr:rowOff>
    </xdr:from>
    <xdr:to>
      <xdr:col>3</xdr:col>
      <xdr:colOff>3175</xdr:colOff>
      <xdr:row>54</xdr:row>
      <xdr:rowOff>24688</xdr:rowOff>
    </xdr:to>
    <xdr:sp macro="" textlink="">
      <xdr:nvSpPr>
        <xdr:cNvPr id="146" name="円/楕円 145"/>
        <xdr:cNvSpPr/>
      </xdr:nvSpPr>
      <xdr:spPr>
        <a:xfrm>
          <a:off x="1968500" y="9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41215</xdr:rowOff>
    </xdr:from>
    <xdr:ext cx="534377" cy="259045"/>
    <xdr:sp macro="" textlink="">
      <xdr:nvSpPr>
        <xdr:cNvPr id="147" name="テキスト ボックス 146"/>
        <xdr:cNvSpPr txBox="1"/>
      </xdr:nvSpPr>
      <xdr:spPr>
        <a:xfrm>
          <a:off x="1752111" y="89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134296</xdr:rowOff>
    </xdr:from>
    <xdr:to>
      <xdr:col>1</xdr:col>
      <xdr:colOff>485775</xdr:colOff>
      <xdr:row>56</xdr:row>
      <xdr:rowOff>64446</xdr:rowOff>
    </xdr:to>
    <xdr:sp macro="" textlink="">
      <xdr:nvSpPr>
        <xdr:cNvPr id="148" name="円/楕円 147"/>
        <xdr:cNvSpPr/>
      </xdr:nvSpPr>
      <xdr:spPr>
        <a:xfrm>
          <a:off x="1079500" y="95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80973</xdr:rowOff>
    </xdr:from>
    <xdr:ext cx="534377" cy="259045"/>
    <xdr:sp macro="" textlink="">
      <xdr:nvSpPr>
        <xdr:cNvPr id="149" name="テキスト ボックス 148"/>
        <xdr:cNvSpPr txBox="1"/>
      </xdr:nvSpPr>
      <xdr:spPr>
        <a:xfrm>
          <a:off x="863111" y="9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30364</xdr:rowOff>
    </xdr:from>
    <xdr:to>
      <xdr:col>6</xdr:col>
      <xdr:colOff>510540</xdr:colOff>
      <xdr:row>77</xdr:row>
      <xdr:rowOff>145594</xdr:rowOff>
    </xdr:to>
    <xdr:cxnSp macro="">
      <xdr:nvCxnSpPr>
        <xdr:cNvPr id="176" name="直線コネクタ 175"/>
        <xdr:cNvCxnSpPr/>
      </xdr:nvCxnSpPr>
      <xdr:spPr>
        <a:xfrm flipV="1">
          <a:off x="4633595" y="12031864"/>
          <a:ext cx="1270" cy="131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149421</xdr:rowOff>
    </xdr:from>
    <xdr:ext cx="599010" cy="259045"/>
    <xdr:sp macro="" textlink="">
      <xdr:nvSpPr>
        <xdr:cNvPr id="177" name="民生費最小値テキスト"/>
        <xdr:cNvSpPr txBox="1"/>
      </xdr:nvSpPr>
      <xdr:spPr>
        <a:xfrm>
          <a:off x="4686300" y="133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77</xdr:row>
      <xdr:rowOff>145594</xdr:rowOff>
    </xdr:from>
    <xdr:to>
      <xdr:col>6</xdr:col>
      <xdr:colOff>600075</xdr:colOff>
      <xdr:row>77</xdr:row>
      <xdr:rowOff>145594</xdr:rowOff>
    </xdr:to>
    <xdr:cxnSp macro="">
      <xdr:nvCxnSpPr>
        <xdr:cNvPr id="178" name="直線コネクタ 177"/>
        <xdr:cNvCxnSpPr/>
      </xdr:nvCxnSpPr>
      <xdr:spPr>
        <a:xfrm>
          <a:off x="4546600" y="1334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148491</xdr:rowOff>
    </xdr:from>
    <xdr:ext cx="599010" cy="259045"/>
    <xdr:sp macro="" textlink="">
      <xdr:nvSpPr>
        <xdr:cNvPr id="179" name="民生費最大値テキスト"/>
        <xdr:cNvSpPr txBox="1"/>
      </xdr:nvSpPr>
      <xdr:spPr>
        <a:xfrm>
          <a:off x="4686300" y="118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30364</xdr:rowOff>
    </xdr:from>
    <xdr:to>
      <xdr:col>6</xdr:col>
      <xdr:colOff>600075</xdr:colOff>
      <xdr:row>70</xdr:row>
      <xdr:rowOff>30364</xdr:rowOff>
    </xdr:to>
    <xdr:cxnSp macro="">
      <xdr:nvCxnSpPr>
        <xdr:cNvPr id="180" name="直線コネクタ 179"/>
        <xdr:cNvCxnSpPr/>
      </xdr:nvCxnSpPr>
      <xdr:spPr>
        <a:xfrm>
          <a:off x="4546600" y="120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171182</xdr:rowOff>
    </xdr:from>
    <xdr:to>
      <xdr:col>6</xdr:col>
      <xdr:colOff>511175</xdr:colOff>
      <xdr:row>77</xdr:row>
      <xdr:rowOff>135308</xdr:rowOff>
    </xdr:to>
    <xdr:cxnSp macro="">
      <xdr:nvCxnSpPr>
        <xdr:cNvPr id="181" name="直線コネクタ 180"/>
        <xdr:cNvCxnSpPr/>
      </xdr:nvCxnSpPr>
      <xdr:spPr>
        <a:xfrm flipV="1">
          <a:off x="3797300" y="13201382"/>
          <a:ext cx="838200" cy="1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122619</xdr:rowOff>
    </xdr:from>
    <xdr:ext cx="599010" cy="259045"/>
    <xdr:sp macro="" textlink="">
      <xdr:nvSpPr>
        <xdr:cNvPr id="182" name="民生費平均値テキスト"/>
        <xdr:cNvSpPr txBox="1"/>
      </xdr:nvSpPr>
      <xdr:spPr>
        <a:xfrm>
          <a:off x="4686300" y="12467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99742</xdr:rowOff>
    </xdr:from>
    <xdr:to>
      <xdr:col>6</xdr:col>
      <xdr:colOff>561975</xdr:colOff>
      <xdr:row>74</xdr:row>
      <xdr:rowOff>29892</xdr:rowOff>
    </xdr:to>
    <xdr:sp macro="" textlink="">
      <xdr:nvSpPr>
        <xdr:cNvPr id="183" name="フローチャート : 判断 182"/>
        <xdr:cNvSpPr/>
      </xdr:nvSpPr>
      <xdr:spPr>
        <a:xfrm>
          <a:off x="4584700" y="126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135308</xdr:rowOff>
    </xdr:from>
    <xdr:to>
      <xdr:col>5</xdr:col>
      <xdr:colOff>358775</xdr:colOff>
      <xdr:row>78</xdr:row>
      <xdr:rowOff>72589</xdr:rowOff>
    </xdr:to>
    <xdr:cxnSp macro="">
      <xdr:nvCxnSpPr>
        <xdr:cNvPr id="184" name="直線コネクタ 183"/>
        <xdr:cNvCxnSpPr/>
      </xdr:nvCxnSpPr>
      <xdr:spPr>
        <a:xfrm flipV="1">
          <a:off x="2908300" y="13336958"/>
          <a:ext cx="889000" cy="10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103139</xdr:rowOff>
    </xdr:from>
    <xdr:to>
      <xdr:col>5</xdr:col>
      <xdr:colOff>409575</xdr:colOff>
      <xdr:row>75</xdr:row>
      <xdr:rowOff>33289</xdr:rowOff>
    </xdr:to>
    <xdr:sp macro="" textlink="">
      <xdr:nvSpPr>
        <xdr:cNvPr id="185" name="フローチャート : 判断 184"/>
        <xdr:cNvSpPr/>
      </xdr:nvSpPr>
      <xdr:spPr>
        <a:xfrm>
          <a:off x="3746500" y="127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49816</xdr:rowOff>
    </xdr:from>
    <xdr:ext cx="599010" cy="259045"/>
    <xdr:sp macro="" textlink="">
      <xdr:nvSpPr>
        <xdr:cNvPr id="186" name="テキスト ボックス 185"/>
        <xdr:cNvSpPr txBox="1"/>
      </xdr:nvSpPr>
      <xdr:spPr>
        <a:xfrm>
          <a:off x="3497794" y="1256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72589</xdr:rowOff>
    </xdr:from>
    <xdr:to>
      <xdr:col>4</xdr:col>
      <xdr:colOff>155575</xdr:colOff>
      <xdr:row>78</xdr:row>
      <xdr:rowOff>92331</xdr:rowOff>
    </xdr:to>
    <xdr:cxnSp macro="">
      <xdr:nvCxnSpPr>
        <xdr:cNvPr id="187" name="直線コネクタ 186"/>
        <xdr:cNvCxnSpPr/>
      </xdr:nvCxnSpPr>
      <xdr:spPr>
        <a:xfrm flipV="1">
          <a:off x="2019300" y="13445689"/>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23978</xdr:rowOff>
    </xdr:from>
    <xdr:to>
      <xdr:col>4</xdr:col>
      <xdr:colOff>206375</xdr:colOff>
      <xdr:row>75</xdr:row>
      <xdr:rowOff>125578</xdr:rowOff>
    </xdr:to>
    <xdr:sp macro="" textlink="">
      <xdr:nvSpPr>
        <xdr:cNvPr id="188" name="フローチャート : 判断 187"/>
        <xdr:cNvSpPr/>
      </xdr:nvSpPr>
      <xdr:spPr>
        <a:xfrm>
          <a:off x="2857500" y="1288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142105</xdr:rowOff>
    </xdr:from>
    <xdr:ext cx="599010" cy="259045"/>
    <xdr:sp macro="" textlink="">
      <xdr:nvSpPr>
        <xdr:cNvPr id="189" name="テキスト ボックス 188"/>
        <xdr:cNvSpPr txBox="1"/>
      </xdr:nvSpPr>
      <xdr:spPr>
        <a:xfrm>
          <a:off x="2608794" y="1265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92331</xdr:rowOff>
    </xdr:from>
    <xdr:to>
      <xdr:col>2</xdr:col>
      <xdr:colOff>638175</xdr:colOff>
      <xdr:row>78</xdr:row>
      <xdr:rowOff>110030</xdr:rowOff>
    </xdr:to>
    <xdr:cxnSp macro="">
      <xdr:nvCxnSpPr>
        <xdr:cNvPr id="190" name="直線コネクタ 189"/>
        <xdr:cNvCxnSpPr/>
      </xdr:nvCxnSpPr>
      <xdr:spPr>
        <a:xfrm flipV="1">
          <a:off x="1130300" y="13465431"/>
          <a:ext cx="8890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80605</xdr:rowOff>
    </xdr:from>
    <xdr:to>
      <xdr:col>3</xdr:col>
      <xdr:colOff>3175</xdr:colOff>
      <xdr:row>76</xdr:row>
      <xdr:rowOff>10756</xdr:rowOff>
    </xdr:to>
    <xdr:sp macro="" textlink="">
      <xdr:nvSpPr>
        <xdr:cNvPr id="191" name="フローチャート : 判断 190"/>
        <xdr:cNvSpPr/>
      </xdr:nvSpPr>
      <xdr:spPr>
        <a:xfrm>
          <a:off x="1968500" y="129393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27282</xdr:rowOff>
    </xdr:from>
    <xdr:ext cx="599010" cy="259045"/>
    <xdr:sp macro="" textlink="">
      <xdr:nvSpPr>
        <xdr:cNvPr id="192" name="テキスト ボックス 191"/>
        <xdr:cNvSpPr txBox="1"/>
      </xdr:nvSpPr>
      <xdr:spPr>
        <a:xfrm>
          <a:off x="1719794" y="127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94517</xdr:rowOff>
    </xdr:from>
    <xdr:to>
      <xdr:col>1</xdr:col>
      <xdr:colOff>485775</xdr:colOff>
      <xdr:row>76</xdr:row>
      <xdr:rowOff>24667</xdr:rowOff>
    </xdr:to>
    <xdr:sp macro="" textlink="">
      <xdr:nvSpPr>
        <xdr:cNvPr id="193" name="フローチャート : 判断 192"/>
        <xdr:cNvSpPr/>
      </xdr:nvSpPr>
      <xdr:spPr>
        <a:xfrm>
          <a:off x="1079500" y="129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41194</xdr:rowOff>
    </xdr:from>
    <xdr:ext cx="599010" cy="259045"/>
    <xdr:sp macro="" textlink="">
      <xdr:nvSpPr>
        <xdr:cNvPr id="194" name="テキスト ボックス 193"/>
        <xdr:cNvSpPr txBox="1"/>
      </xdr:nvSpPr>
      <xdr:spPr>
        <a:xfrm>
          <a:off x="830794" y="127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120382</xdr:rowOff>
    </xdr:from>
    <xdr:to>
      <xdr:col>6</xdr:col>
      <xdr:colOff>561975</xdr:colOff>
      <xdr:row>77</xdr:row>
      <xdr:rowOff>50532</xdr:rowOff>
    </xdr:to>
    <xdr:sp macro="" textlink="">
      <xdr:nvSpPr>
        <xdr:cNvPr id="200" name="円/楕円 199"/>
        <xdr:cNvSpPr/>
      </xdr:nvSpPr>
      <xdr:spPr>
        <a:xfrm>
          <a:off x="4584700" y="131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98809</xdr:rowOff>
    </xdr:from>
    <xdr:ext cx="599010" cy="259045"/>
    <xdr:sp macro="" textlink="">
      <xdr:nvSpPr>
        <xdr:cNvPr id="201" name="民生費該当値テキスト"/>
        <xdr:cNvSpPr txBox="1"/>
      </xdr:nvSpPr>
      <xdr:spPr>
        <a:xfrm>
          <a:off x="4686300" y="1312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84508</xdr:rowOff>
    </xdr:from>
    <xdr:to>
      <xdr:col>5</xdr:col>
      <xdr:colOff>409575</xdr:colOff>
      <xdr:row>78</xdr:row>
      <xdr:rowOff>14658</xdr:rowOff>
    </xdr:to>
    <xdr:sp macro="" textlink="">
      <xdr:nvSpPr>
        <xdr:cNvPr id="202" name="円/楕円 201"/>
        <xdr:cNvSpPr/>
      </xdr:nvSpPr>
      <xdr:spPr>
        <a:xfrm>
          <a:off x="3746500" y="132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5785</xdr:rowOff>
    </xdr:from>
    <xdr:ext cx="599010" cy="259045"/>
    <xdr:sp macro="" textlink="">
      <xdr:nvSpPr>
        <xdr:cNvPr id="203" name="テキスト ボックス 202"/>
        <xdr:cNvSpPr txBox="1"/>
      </xdr:nvSpPr>
      <xdr:spPr>
        <a:xfrm>
          <a:off x="3497794" y="1337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21789</xdr:rowOff>
    </xdr:from>
    <xdr:to>
      <xdr:col>4</xdr:col>
      <xdr:colOff>206375</xdr:colOff>
      <xdr:row>78</xdr:row>
      <xdr:rowOff>123389</xdr:rowOff>
    </xdr:to>
    <xdr:sp macro="" textlink="">
      <xdr:nvSpPr>
        <xdr:cNvPr id="204" name="円/楕円 203"/>
        <xdr:cNvSpPr/>
      </xdr:nvSpPr>
      <xdr:spPr>
        <a:xfrm>
          <a:off x="2857500" y="133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114516</xdr:rowOff>
    </xdr:from>
    <xdr:ext cx="599010" cy="259045"/>
    <xdr:sp macro="" textlink="">
      <xdr:nvSpPr>
        <xdr:cNvPr id="205" name="テキスト ボックス 204"/>
        <xdr:cNvSpPr txBox="1"/>
      </xdr:nvSpPr>
      <xdr:spPr>
        <a:xfrm>
          <a:off x="2608794" y="134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41531</xdr:rowOff>
    </xdr:from>
    <xdr:to>
      <xdr:col>3</xdr:col>
      <xdr:colOff>3175</xdr:colOff>
      <xdr:row>78</xdr:row>
      <xdr:rowOff>143131</xdr:rowOff>
    </xdr:to>
    <xdr:sp macro="" textlink="">
      <xdr:nvSpPr>
        <xdr:cNvPr id="206" name="円/楕円 205"/>
        <xdr:cNvSpPr/>
      </xdr:nvSpPr>
      <xdr:spPr>
        <a:xfrm>
          <a:off x="1968500" y="134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134258</xdr:rowOff>
    </xdr:from>
    <xdr:ext cx="599010" cy="259045"/>
    <xdr:sp macro="" textlink="">
      <xdr:nvSpPr>
        <xdr:cNvPr id="207" name="テキスト ボックス 206"/>
        <xdr:cNvSpPr txBox="1"/>
      </xdr:nvSpPr>
      <xdr:spPr>
        <a:xfrm>
          <a:off x="1719794" y="1350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59230</xdr:rowOff>
    </xdr:from>
    <xdr:to>
      <xdr:col>1</xdr:col>
      <xdr:colOff>485775</xdr:colOff>
      <xdr:row>78</xdr:row>
      <xdr:rowOff>160830</xdr:rowOff>
    </xdr:to>
    <xdr:sp macro="" textlink="">
      <xdr:nvSpPr>
        <xdr:cNvPr id="208" name="円/楕円 207"/>
        <xdr:cNvSpPr/>
      </xdr:nvSpPr>
      <xdr:spPr>
        <a:xfrm>
          <a:off x="1079500" y="134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151957</xdr:rowOff>
    </xdr:from>
    <xdr:ext cx="599010" cy="259045"/>
    <xdr:sp macro="" textlink="">
      <xdr:nvSpPr>
        <xdr:cNvPr id="209" name="テキスト ボックス 208"/>
        <xdr:cNvSpPr txBox="1"/>
      </xdr:nvSpPr>
      <xdr:spPr>
        <a:xfrm>
          <a:off x="830794" y="1352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4" name="直線コネクタ 233"/>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5"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6" name="直線コネクタ 235"/>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7"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8" name="直線コネクタ 237"/>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32410</xdr:rowOff>
    </xdr:from>
    <xdr:to>
      <xdr:col>6</xdr:col>
      <xdr:colOff>511175</xdr:colOff>
      <xdr:row>96</xdr:row>
      <xdr:rowOff>112954</xdr:rowOff>
    </xdr:to>
    <xdr:cxnSp macro="">
      <xdr:nvCxnSpPr>
        <xdr:cNvPr id="239" name="直線コネクタ 238"/>
        <xdr:cNvCxnSpPr/>
      </xdr:nvCxnSpPr>
      <xdr:spPr>
        <a:xfrm>
          <a:off x="3797300" y="16320160"/>
          <a:ext cx="838200" cy="2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46474</xdr:rowOff>
    </xdr:from>
    <xdr:ext cx="534377" cy="259045"/>
    <xdr:sp macro="" textlink="">
      <xdr:nvSpPr>
        <xdr:cNvPr id="240" name="衛生費平均値テキスト"/>
        <xdr:cNvSpPr txBox="1"/>
      </xdr:nvSpPr>
      <xdr:spPr>
        <a:xfrm>
          <a:off x="4686300" y="1616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41" name="フローチャート : 判断 240"/>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32410</xdr:rowOff>
    </xdr:from>
    <xdr:to>
      <xdr:col>5</xdr:col>
      <xdr:colOff>358775</xdr:colOff>
      <xdr:row>95</xdr:row>
      <xdr:rowOff>76149</xdr:rowOff>
    </xdr:to>
    <xdr:cxnSp macro="">
      <xdr:nvCxnSpPr>
        <xdr:cNvPr id="242" name="直線コネクタ 241"/>
        <xdr:cNvCxnSpPr/>
      </xdr:nvCxnSpPr>
      <xdr:spPr>
        <a:xfrm flipV="1">
          <a:off x="2908300" y="1632016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3" name="フローチャート : 判断 242"/>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4" name="テキスト ボックス 243"/>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94895</xdr:rowOff>
    </xdr:from>
    <xdr:to>
      <xdr:col>4</xdr:col>
      <xdr:colOff>155575</xdr:colOff>
      <xdr:row>95</xdr:row>
      <xdr:rowOff>76149</xdr:rowOff>
    </xdr:to>
    <xdr:cxnSp macro="">
      <xdr:nvCxnSpPr>
        <xdr:cNvPr id="245" name="直線コネクタ 244"/>
        <xdr:cNvCxnSpPr/>
      </xdr:nvCxnSpPr>
      <xdr:spPr>
        <a:xfrm>
          <a:off x="2019300" y="16211195"/>
          <a:ext cx="889000" cy="1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6" name="フローチャート : 判断 245"/>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7" name="テキスト ボックス 246"/>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132842</xdr:rowOff>
    </xdr:from>
    <xdr:to>
      <xdr:col>2</xdr:col>
      <xdr:colOff>638175</xdr:colOff>
      <xdr:row>94</xdr:row>
      <xdr:rowOff>94895</xdr:rowOff>
    </xdr:to>
    <xdr:cxnSp macro="">
      <xdr:nvCxnSpPr>
        <xdr:cNvPr id="248" name="直線コネクタ 247"/>
        <xdr:cNvCxnSpPr/>
      </xdr:nvCxnSpPr>
      <xdr:spPr>
        <a:xfrm>
          <a:off x="1130300" y="15906242"/>
          <a:ext cx="889000" cy="30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9" name="フローチャート : 判断 248"/>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56354</xdr:rowOff>
    </xdr:from>
    <xdr:ext cx="534377" cy="259045"/>
    <xdr:sp macro="" textlink="">
      <xdr:nvSpPr>
        <xdr:cNvPr id="250" name="テキスト ボックス 249"/>
        <xdr:cNvSpPr txBox="1"/>
      </xdr:nvSpPr>
      <xdr:spPr>
        <a:xfrm>
          <a:off x="1752111" y="163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51" name="フローチャート : 判断 250"/>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31056</xdr:rowOff>
    </xdr:from>
    <xdr:ext cx="534377" cy="259045"/>
    <xdr:sp macro="" textlink="">
      <xdr:nvSpPr>
        <xdr:cNvPr id="252" name="テキスト ボックス 251"/>
        <xdr:cNvSpPr txBox="1"/>
      </xdr:nvSpPr>
      <xdr:spPr>
        <a:xfrm>
          <a:off x="863111" y="163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62154</xdr:rowOff>
    </xdr:from>
    <xdr:to>
      <xdr:col>6</xdr:col>
      <xdr:colOff>561975</xdr:colOff>
      <xdr:row>96</xdr:row>
      <xdr:rowOff>163754</xdr:rowOff>
    </xdr:to>
    <xdr:sp macro="" textlink="">
      <xdr:nvSpPr>
        <xdr:cNvPr id="258" name="円/楕円 257"/>
        <xdr:cNvSpPr/>
      </xdr:nvSpPr>
      <xdr:spPr>
        <a:xfrm>
          <a:off x="4584700" y="165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40581</xdr:rowOff>
    </xdr:from>
    <xdr:ext cx="534377" cy="259045"/>
    <xdr:sp macro="" textlink="">
      <xdr:nvSpPr>
        <xdr:cNvPr id="259" name="衛生費該当値テキスト"/>
        <xdr:cNvSpPr txBox="1"/>
      </xdr:nvSpPr>
      <xdr:spPr>
        <a:xfrm>
          <a:off x="4686300" y="164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153060</xdr:rowOff>
    </xdr:from>
    <xdr:to>
      <xdr:col>5</xdr:col>
      <xdr:colOff>409575</xdr:colOff>
      <xdr:row>95</xdr:row>
      <xdr:rowOff>83210</xdr:rowOff>
    </xdr:to>
    <xdr:sp macro="" textlink="">
      <xdr:nvSpPr>
        <xdr:cNvPr id="260" name="円/楕円 259"/>
        <xdr:cNvSpPr/>
      </xdr:nvSpPr>
      <xdr:spPr>
        <a:xfrm>
          <a:off x="3746500" y="162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74337</xdr:rowOff>
    </xdr:from>
    <xdr:ext cx="534377" cy="259045"/>
    <xdr:sp macro="" textlink="">
      <xdr:nvSpPr>
        <xdr:cNvPr id="261" name="テキスト ボックス 260"/>
        <xdr:cNvSpPr txBox="1"/>
      </xdr:nvSpPr>
      <xdr:spPr>
        <a:xfrm>
          <a:off x="3530111" y="163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25349</xdr:rowOff>
    </xdr:from>
    <xdr:to>
      <xdr:col>4</xdr:col>
      <xdr:colOff>206375</xdr:colOff>
      <xdr:row>95</xdr:row>
      <xdr:rowOff>126949</xdr:rowOff>
    </xdr:to>
    <xdr:sp macro="" textlink="">
      <xdr:nvSpPr>
        <xdr:cNvPr id="262" name="円/楕円 261"/>
        <xdr:cNvSpPr/>
      </xdr:nvSpPr>
      <xdr:spPr>
        <a:xfrm>
          <a:off x="2857500" y="1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118076</xdr:rowOff>
    </xdr:from>
    <xdr:ext cx="534377" cy="259045"/>
    <xdr:sp macro="" textlink="">
      <xdr:nvSpPr>
        <xdr:cNvPr id="263" name="テキスト ボックス 262"/>
        <xdr:cNvSpPr txBox="1"/>
      </xdr:nvSpPr>
      <xdr:spPr>
        <a:xfrm>
          <a:off x="2641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44095</xdr:rowOff>
    </xdr:from>
    <xdr:to>
      <xdr:col>3</xdr:col>
      <xdr:colOff>3175</xdr:colOff>
      <xdr:row>94</xdr:row>
      <xdr:rowOff>145695</xdr:rowOff>
    </xdr:to>
    <xdr:sp macro="" textlink="">
      <xdr:nvSpPr>
        <xdr:cNvPr id="264" name="円/楕円 263"/>
        <xdr:cNvSpPr/>
      </xdr:nvSpPr>
      <xdr:spPr>
        <a:xfrm>
          <a:off x="1968500" y="16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162222</xdr:rowOff>
    </xdr:from>
    <xdr:ext cx="534377" cy="259045"/>
    <xdr:sp macro="" textlink="">
      <xdr:nvSpPr>
        <xdr:cNvPr id="265" name="テキスト ボックス 264"/>
        <xdr:cNvSpPr txBox="1"/>
      </xdr:nvSpPr>
      <xdr:spPr>
        <a:xfrm>
          <a:off x="1752111" y="159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82042</xdr:rowOff>
    </xdr:from>
    <xdr:to>
      <xdr:col>1</xdr:col>
      <xdr:colOff>485775</xdr:colOff>
      <xdr:row>93</xdr:row>
      <xdr:rowOff>12192</xdr:rowOff>
    </xdr:to>
    <xdr:sp macro="" textlink="">
      <xdr:nvSpPr>
        <xdr:cNvPr id="266" name="円/楕円 265"/>
        <xdr:cNvSpPr/>
      </xdr:nvSpPr>
      <xdr:spPr>
        <a:xfrm>
          <a:off x="1079500" y="158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28719</xdr:rowOff>
    </xdr:from>
    <xdr:ext cx="534377" cy="259045"/>
    <xdr:sp macro="" textlink="">
      <xdr:nvSpPr>
        <xdr:cNvPr id="267" name="テキスト ボックス 266"/>
        <xdr:cNvSpPr txBox="1"/>
      </xdr:nvSpPr>
      <xdr:spPr>
        <a:xfrm>
          <a:off x="863111" y="156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9" name="直線コネクタ 288"/>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90"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91" name="直線コネクタ 290"/>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2"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3" name="直線コネクタ 292"/>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17170</xdr:rowOff>
    </xdr:from>
    <xdr:to>
      <xdr:col>15</xdr:col>
      <xdr:colOff>180975</xdr:colOff>
      <xdr:row>34</xdr:row>
      <xdr:rowOff>141986</xdr:rowOff>
    </xdr:to>
    <xdr:cxnSp macro="">
      <xdr:nvCxnSpPr>
        <xdr:cNvPr id="294" name="直線コネクタ 293"/>
        <xdr:cNvCxnSpPr/>
      </xdr:nvCxnSpPr>
      <xdr:spPr>
        <a:xfrm>
          <a:off x="9639300" y="5846470"/>
          <a:ext cx="8382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143679</xdr:rowOff>
    </xdr:from>
    <xdr:ext cx="378565" cy="259045"/>
    <xdr:sp macro="" textlink="">
      <xdr:nvSpPr>
        <xdr:cNvPr id="295" name="労働費平均値テキスト"/>
        <xdr:cNvSpPr txBox="1"/>
      </xdr:nvSpPr>
      <xdr:spPr>
        <a:xfrm>
          <a:off x="10528300" y="6144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6" name="フローチャート : 判断 295"/>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165303</xdr:rowOff>
    </xdr:from>
    <xdr:to>
      <xdr:col>14</xdr:col>
      <xdr:colOff>28575</xdr:colOff>
      <xdr:row>34</xdr:row>
      <xdr:rowOff>17170</xdr:rowOff>
    </xdr:to>
    <xdr:cxnSp macro="">
      <xdr:nvCxnSpPr>
        <xdr:cNvPr id="297" name="直線コネクタ 296"/>
        <xdr:cNvCxnSpPr/>
      </xdr:nvCxnSpPr>
      <xdr:spPr>
        <a:xfrm>
          <a:off x="8750300" y="582315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8" name="フローチャート : 判断 297"/>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9" name="テキスト ボックス 298"/>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134671</xdr:rowOff>
    </xdr:from>
    <xdr:to>
      <xdr:col>12</xdr:col>
      <xdr:colOff>511175</xdr:colOff>
      <xdr:row>33</xdr:row>
      <xdr:rowOff>165303</xdr:rowOff>
    </xdr:to>
    <xdr:cxnSp macro="">
      <xdr:nvCxnSpPr>
        <xdr:cNvPr id="300" name="直線コネクタ 299"/>
        <xdr:cNvCxnSpPr/>
      </xdr:nvCxnSpPr>
      <xdr:spPr>
        <a:xfrm>
          <a:off x="7861300" y="579252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301" name="フローチャート : 判断 300"/>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302" name="テキスト ボックス 301"/>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26772</xdr:rowOff>
    </xdr:from>
    <xdr:to>
      <xdr:col>11</xdr:col>
      <xdr:colOff>307975</xdr:colOff>
      <xdr:row>33</xdr:row>
      <xdr:rowOff>134671</xdr:rowOff>
    </xdr:to>
    <xdr:cxnSp macro="">
      <xdr:nvCxnSpPr>
        <xdr:cNvPr id="303" name="直線コネクタ 302"/>
        <xdr:cNvCxnSpPr/>
      </xdr:nvCxnSpPr>
      <xdr:spPr>
        <a:xfrm>
          <a:off x="6972300" y="5513172"/>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4" name="フローチャート : 判断 303"/>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5" name="テキスト ボックス 304"/>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6" name="フローチャート : 判断 305"/>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7" name="テキスト ボックス 306"/>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91186</xdr:rowOff>
    </xdr:from>
    <xdr:to>
      <xdr:col>15</xdr:col>
      <xdr:colOff>231775</xdr:colOff>
      <xdr:row>35</xdr:row>
      <xdr:rowOff>21336</xdr:rowOff>
    </xdr:to>
    <xdr:sp macro="" textlink="">
      <xdr:nvSpPr>
        <xdr:cNvPr id="313" name="円/楕円 312"/>
        <xdr:cNvSpPr/>
      </xdr:nvSpPr>
      <xdr:spPr>
        <a:xfrm>
          <a:off x="104267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114063</xdr:rowOff>
    </xdr:from>
    <xdr:ext cx="469744" cy="259045"/>
    <xdr:sp macro="" textlink="">
      <xdr:nvSpPr>
        <xdr:cNvPr id="314" name="労働費該当値テキスト"/>
        <xdr:cNvSpPr txBox="1"/>
      </xdr:nvSpPr>
      <xdr:spPr>
        <a:xfrm>
          <a:off x="10528300"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137820</xdr:rowOff>
    </xdr:from>
    <xdr:to>
      <xdr:col>14</xdr:col>
      <xdr:colOff>79375</xdr:colOff>
      <xdr:row>34</xdr:row>
      <xdr:rowOff>67970</xdr:rowOff>
    </xdr:to>
    <xdr:sp macro="" textlink="">
      <xdr:nvSpPr>
        <xdr:cNvPr id="315" name="円/楕円 314"/>
        <xdr:cNvSpPr/>
      </xdr:nvSpPr>
      <xdr:spPr>
        <a:xfrm>
          <a:off x="9588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84497</xdr:rowOff>
    </xdr:from>
    <xdr:ext cx="469744" cy="259045"/>
    <xdr:sp macro="" textlink="">
      <xdr:nvSpPr>
        <xdr:cNvPr id="316" name="テキスト ボックス 315"/>
        <xdr:cNvSpPr txBox="1"/>
      </xdr:nvSpPr>
      <xdr:spPr>
        <a:xfrm>
          <a:off x="9404427"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114503</xdr:rowOff>
    </xdr:from>
    <xdr:to>
      <xdr:col>12</xdr:col>
      <xdr:colOff>561975</xdr:colOff>
      <xdr:row>34</xdr:row>
      <xdr:rowOff>44653</xdr:rowOff>
    </xdr:to>
    <xdr:sp macro="" textlink="">
      <xdr:nvSpPr>
        <xdr:cNvPr id="317" name="円/楕円 316"/>
        <xdr:cNvSpPr/>
      </xdr:nvSpPr>
      <xdr:spPr>
        <a:xfrm>
          <a:off x="8699500" y="57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61180</xdr:rowOff>
    </xdr:from>
    <xdr:ext cx="469744" cy="259045"/>
    <xdr:sp macro="" textlink="">
      <xdr:nvSpPr>
        <xdr:cNvPr id="318" name="テキスト ボックス 317"/>
        <xdr:cNvSpPr txBox="1"/>
      </xdr:nvSpPr>
      <xdr:spPr>
        <a:xfrm>
          <a:off x="8515427" y="55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83871</xdr:rowOff>
    </xdr:from>
    <xdr:to>
      <xdr:col>11</xdr:col>
      <xdr:colOff>358775</xdr:colOff>
      <xdr:row>34</xdr:row>
      <xdr:rowOff>14021</xdr:rowOff>
    </xdr:to>
    <xdr:sp macro="" textlink="">
      <xdr:nvSpPr>
        <xdr:cNvPr id="319" name="円/楕円 318"/>
        <xdr:cNvSpPr/>
      </xdr:nvSpPr>
      <xdr:spPr>
        <a:xfrm>
          <a:off x="7810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30548</xdr:rowOff>
    </xdr:from>
    <xdr:ext cx="469744" cy="259045"/>
    <xdr:sp macro="" textlink="">
      <xdr:nvSpPr>
        <xdr:cNvPr id="320" name="テキスト ボックス 319"/>
        <xdr:cNvSpPr txBox="1"/>
      </xdr:nvSpPr>
      <xdr:spPr>
        <a:xfrm>
          <a:off x="7626427"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147422</xdr:rowOff>
    </xdr:from>
    <xdr:to>
      <xdr:col>10</xdr:col>
      <xdr:colOff>155575</xdr:colOff>
      <xdr:row>32</xdr:row>
      <xdr:rowOff>77572</xdr:rowOff>
    </xdr:to>
    <xdr:sp macro="" textlink="">
      <xdr:nvSpPr>
        <xdr:cNvPr id="321" name="円/楕円 320"/>
        <xdr:cNvSpPr/>
      </xdr:nvSpPr>
      <xdr:spPr>
        <a:xfrm>
          <a:off x="6921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94099</xdr:rowOff>
    </xdr:from>
    <xdr:ext cx="469744" cy="259045"/>
    <xdr:sp macro="" textlink="">
      <xdr:nvSpPr>
        <xdr:cNvPr id="322" name="テキスト ボックス 321"/>
        <xdr:cNvSpPr txBox="1"/>
      </xdr:nvSpPr>
      <xdr:spPr>
        <a:xfrm>
          <a:off x="6737427" y="523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4" name="直線コネクタ 343"/>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5"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6" name="直線コネクタ 345"/>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7"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8" name="直線コネクタ 347"/>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98598</xdr:rowOff>
    </xdr:from>
    <xdr:to>
      <xdr:col>15</xdr:col>
      <xdr:colOff>180975</xdr:colOff>
      <xdr:row>55</xdr:row>
      <xdr:rowOff>166446</xdr:rowOff>
    </xdr:to>
    <xdr:cxnSp macro="">
      <xdr:nvCxnSpPr>
        <xdr:cNvPr id="349" name="直線コネクタ 348"/>
        <xdr:cNvCxnSpPr/>
      </xdr:nvCxnSpPr>
      <xdr:spPr>
        <a:xfrm flipV="1">
          <a:off x="9639300" y="9528348"/>
          <a:ext cx="8382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131563</xdr:rowOff>
    </xdr:from>
    <xdr:ext cx="469744" cy="259045"/>
    <xdr:sp macro="" textlink="">
      <xdr:nvSpPr>
        <xdr:cNvPr id="350" name="農林水産業費平均値テキスト"/>
        <xdr:cNvSpPr txBox="1"/>
      </xdr:nvSpPr>
      <xdr:spPr>
        <a:xfrm>
          <a:off x="10528300" y="97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51" name="フローチャート : 判断 350"/>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166446</xdr:rowOff>
    </xdr:from>
    <xdr:to>
      <xdr:col>14</xdr:col>
      <xdr:colOff>28575</xdr:colOff>
      <xdr:row>56</xdr:row>
      <xdr:rowOff>16759</xdr:rowOff>
    </xdr:to>
    <xdr:cxnSp macro="">
      <xdr:nvCxnSpPr>
        <xdr:cNvPr id="352" name="直線コネクタ 351"/>
        <xdr:cNvCxnSpPr/>
      </xdr:nvCxnSpPr>
      <xdr:spPr>
        <a:xfrm flipV="1">
          <a:off x="8750300" y="9596196"/>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3" name="フローチャート : 判断 352"/>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118167</xdr:rowOff>
    </xdr:from>
    <xdr:ext cx="469744" cy="259045"/>
    <xdr:sp macro="" textlink="">
      <xdr:nvSpPr>
        <xdr:cNvPr id="354" name="テキスト ボックス 353"/>
        <xdr:cNvSpPr txBox="1"/>
      </xdr:nvSpPr>
      <xdr:spPr>
        <a:xfrm>
          <a:off x="9404427"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16759</xdr:rowOff>
    </xdr:from>
    <xdr:to>
      <xdr:col>12</xdr:col>
      <xdr:colOff>511175</xdr:colOff>
      <xdr:row>56</xdr:row>
      <xdr:rowOff>34635</xdr:rowOff>
    </xdr:to>
    <xdr:cxnSp macro="">
      <xdr:nvCxnSpPr>
        <xdr:cNvPr id="355" name="直線コネクタ 354"/>
        <xdr:cNvCxnSpPr/>
      </xdr:nvCxnSpPr>
      <xdr:spPr>
        <a:xfrm flipV="1">
          <a:off x="7861300" y="9617959"/>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6" name="フローチャート : 判断 355"/>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92198</xdr:rowOff>
    </xdr:from>
    <xdr:ext cx="469744" cy="259045"/>
    <xdr:sp macro="" textlink="">
      <xdr:nvSpPr>
        <xdr:cNvPr id="357" name="テキスト ボックス 356"/>
        <xdr:cNvSpPr txBox="1"/>
      </xdr:nvSpPr>
      <xdr:spPr>
        <a:xfrm>
          <a:off x="8515427"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17536</xdr:rowOff>
    </xdr:from>
    <xdr:to>
      <xdr:col>11</xdr:col>
      <xdr:colOff>307975</xdr:colOff>
      <xdr:row>56</xdr:row>
      <xdr:rowOff>34635</xdr:rowOff>
    </xdr:to>
    <xdr:cxnSp macro="">
      <xdr:nvCxnSpPr>
        <xdr:cNvPr id="358" name="直線コネクタ 357"/>
        <xdr:cNvCxnSpPr/>
      </xdr:nvCxnSpPr>
      <xdr:spPr>
        <a:xfrm>
          <a:off x="6972300" y="9618736"/>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9" name="フローチャート : 判断 358"/>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117802</xdr:rowOff>
    </xdr:from>
    <xdr:ext cx="469744" cy="259045"/>
    <xdr:sp macro="" textlink="">
      <xdr:nvSpPr>
        <xdr:cNvPr id="360" name="テキスト ボックス 359"/>
        <xdr:cNvSpPr txBox="1"/>
      </xdr:nvSpPr>
      <xdr:spPr>
        <a:xfrm>
          <a:off x="7626427" y="98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1" name="フローチャート : 判断 360"/>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110532</xdr:rowOff>
    </xdr:from>
    <xdr:ext cx="469744" cy="259045"/>
    <xdr:sp macro="" textlink="">
      <xdr:nvSpPr>
        <xdr:cNvPr id="362" name="テキスト ボックス 361"/>
        <xdr:cNvSpPr txBox="1"/>
      </xdr:nvSpPr>
      <xdr:spPr>
        <a:xfrm>
          <a:off x="6737427" y="98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47798</xdr:rowOff>
    </xdr:from>
    <xdr:to>
      <xdr:col>15</xdr:col>
      <xdr:colOff>231775</xdr:colOff>
      <xdr:row>55</xdr:row>
      <xdr:rowOff>149398</xdr:rowOff>
    </xdr:to>
    <xdr:sp macro="" textlink="">
      <xdr:nvSpPr>
        <xdr:cNvPr id="368" name="円/楕円 367"/>
        <xdr:cNvSpPr/>
      </xdr:nvSpPr>
      <xdr:spPr>
        <a:xfrm>
          <a:off x="10426700" y="94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70675</xdr:rowOff>
    </xdr:from>
    <xdr:ext cx="534377" cy="259045"/>
    <xdr:sp macro="" textlink="">
      <xdr:nvSpPr>
        <xdr:cNvPr id="369" name="農林水産業費該当値テキスト"/>
        <xdr:cNvSpPr txBox="1"/>
      </xdr:nvSpPr>
      <xdr:spPr>
        <a:xfrm>
          <a:off x="10528300" y="93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115646</xdr:rowOff>
    </xdr:from>
    <xdr:to>
      <xdr:col>14</xdr:col>
      <xdr:colOff>79375</xdr:colOff>
      <xdr:row>56</xdr:row>
      <xdr:rowOff>45796</xdr:rowOff>
    </xdr:to>
    <xdr:sp macro="" textlink="">
      <xdr:nvSpPr>
        <xdr:cNvPr id="370" name="円/楕円 369"/>
        <xdr:cNvSpPr/>
      </xdr:nvSpPr>
      <xdr:spPr>
        <a:xfrm>
          <a:off x="9588500" y="9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62323</xdr:rowOff>
    </xdr:from>
    <xdr:ext cx="534377" cy="259045"/>
    <xdr:sp macro="" textlink="">
      <xdr:nvSpPr>
        <xdr:cNvPr id="371" name="テキスト ボックス 370"/>
        <xdr:cNvSpPr txBox="1"/>
      </xdr:nvSpPr>
      <xdr:spPr>
        <a:xfrm>
          <a:off x="9372111" y="93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137409</xdr:rowOff>
    </xdr:from>
    <xdr:to>
      <xdr:col>12</xdr:col>
      <xdr:colOff>561975</xdr:colOff>
      <xdr:row>56</xdr:row>
      <xdr:rowOff>67559</xdr:rowOff>
    </xdr:to>
    <xdr:sp macro="" textlink="">
      <xdr:nvSpPr>
        <xdr:cNvPr id="372" name="円/楕円 371"/>
        <xdr:cNvSpPr/>
      </xdr:nvSpPr>
      <xdr:spPr>
        <a:xfrm>
          <a:off x="8699500" y="95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84086</xdr:rowOff>
    </xdr:from>
    <xdr:ext cx="534377" cy="259045"/>
    <xdr:sp macro="" textlink="">
      <xdr:nvSpPr>
        <xdr:cNvPr id="373" name="テキスト ボックス 372"/>
        <xdr:cNvSpPr txBox="1"/>
      </xdr:nvSpPr>
      <xdr:spPr>
        <a:xfrm>
          <a:off x="8483111" y="93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155285</xdr:rowOff>
    </xdr:from>
    <xdr:to>
      <xdr:col>11</xdr:col>
      <xdr:colOff>358775</xdr:colOff>
      <xdr:row>56</xdr:row>
      <xdr:rowOff>85435</xdr:rowOff>
    </xdr:to>
    <xdr:sp macro="" textlink="">
      <xdr:nvSpPr>
        <xdr:cNvPr id="374" name="円/楕円 373"/>
        <xdr:cNvSpPr/>
      </xdr:nvSpPr>
      <xdr:spPr>
        <a:xfrm>
          <a:off x="7810500" y="958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101962</xdr:rowOff>
    </xdr:from>
    <xdr:ext cx="469744" cy="259045"/>
    <xdr:sp macro="" textlink="">
      <xdr:nvSpPr>
        <xdr:cNvPr id="375" name="テキスト ボックス 374"/>
        <xdr:cNvSpPr txBox="1"/>
      </xdr:nvSpPr>
      <xdr:spPr>
        <a:xfrm>
          <a:off x="7626427" y="936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138186</xdr:rowOff>
    </xdr:from>
    <xdr:to>
      <xdr:col>10</xdr:col>
      <xdr:colOff>155575</xdr:colOff>
      <xdr:row>56</xdr:row>
      <xdr:rowOff>68336</xdr:rowOff>
    </xdr:to>
    <xdr:sp macro="" textlink="">
      <xdr:nvSpPr>
        <xdr:cNvPr id="376" name="円/楕円 375"/>
        <xdr:cNvSpPr/>
      </xdr:nvSpPr>
      <xdr:spPr>
        <a:xfrm>
          <a:off x="6921500" y="95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84863</xdr:rowOff>
    </xdr:from>
    <xdr:ext cx="534377" cy="259045"/>
    <xdr:sp macro="" textlink="">
      <xdr:nvSpPr>
        <xdr:cNvPr id="377" name="テキスト ボックス 376"/>
        <xdr:cNvSpPr txBox="1"/>
      </xdr:nvSpPr>
      <xdr:spPr>
        <a:xfrm>
          <a:off x="6705111" y="93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9" name="直線コネクタ 398"/>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0"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1" name="直線コネクタ 400"/>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2"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3" name="直線コネクタ 402"/>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170721</xdr:rowOff>
    </xdr:from>
    <xdr:to>
      <xdr:col>15</xdr:col>
      <xdr:colOff>180975</xdr:colOff>
      <xdr:row>77</xdr:row>
      <xdr:rowOff>66273</xdr:rowOff>
    </xdr:to>
    <xdr:cxnSp macro="">
      <xdr:nvCxnSpPr>
        <xdr:cNvPr id="404" name="直線コネクタ 403"/>
        <xdr:cNvCxnSpPr/>
      </xdr:nvCxnSpPr>
      <xdr:spPr>
        <a:xfrm flipV="1">
          <a:off x="9639300" y="13200921"/>
          <a:ext cx="8382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13126</xdr:rowOff>
    </xdr:from>
    <xdr:ext cx="469744" cy="259045"/>
    <xdr:sp macro="" textlink="">
      <xdr:nvSpPr>
        <xdr:cNvPr id="405" name="商工費平均値テキスト"/>
        <xdr:cNvSpPr txBox="1"/>
      </xdr:nvSpPr>
      <xdr:spPr>
        <a:xfrm>
          <a:off x="10528300" y="13214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6" name="フローチャート : 判断 405"/>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63850</xdr:rowOff>
    </xdr:from>
    <xdr:to>
      <xdr:col>14</xdr:col>
      <xdr:colOff>28575</xdr:colOff>
      <xdr:row>77</xdr:row>
      <xdr:rowOff>66273</xdr:rowOff>
    </xdr:to>
    <xdr:cxnSp macro="">
      <xdr:nvCxnSpPr>
        <xdr:cNvPr id="407" name="直線コネクタ 406"/>
        <xdr:cNvCxnSpPr/>
      </xdr:nvCxnSpPr>
      <xdr:spPr>
        <a:xfrm>
          <a:off x="8750300" y="1326550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8" name="フローチャート : 判断 407"/>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09" name="テキスト ボックス 408"/>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63850</xdr:rowOff>
    </xdr:from>
    <xdr:to>
      <xdr:col>12</xdr:col>
      <xdr:colOff>511175</xdr:colOff>
      <xdr:row>77</xdr:row>
      <xdr:rowOff>79761</xdr:rowOff>
    </xdr:to>
    <xdr:cxnSp macro="">
      <xdr:nvCxnSpPr>
        <xdr:cNvPr id="410" name="直線コネクタ 409"/>
        <xdr:cNvCxnSpPr/>
      </xdr:nvCxnSpPr>
      <xdr:spPr>
        <a:xfrm flipV="1">
          <a:off x="7861300" y="13265500"/>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1" name="フローチャート : 判断 410"/>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169877</xdr:rowOff>
    </xdr:from>
    <xdr:ext cx="469744" cy="259045"/>
    <xdr:sp macro="" textlink="">
      <xdr:nvSpPr>
        <xdr:cNvPr id="412" name="テキスト ボックス 411"/>
        <xdr:cNvSpPr txBox="1"/>
      </xdr:nvSpPr>
      <xdr:spPr>
        <a:xfrm>
          <a:off x="8515427" y="133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79761</xdr:rowOff>
    </xdr:from>
    <xdr:to>
      <xdr:col>11</xdr:col>
      <xdr:colOff>307975</xdr:colOff>
      <xdr:row>77</xdr:row>
      <xdr:rowOff>94323</xdr:rowOff>
    </xdr:to>
    <xdr:cxnSp macro="">
      <xdr:nvCxnSpPr>
        <xdr:cNvPr id="413" name="直線コネクタ 412"/>
        <xdr:cNvCxnSpPr/>
      </xdr:nvCxnSpPr>
      <xdr:spPr>
        <a:xfrm flipV="1">
          <a:off x="6972300" y="13281411"/>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4" name="フローチャート : 判断 413"/>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5" name="テキスト ボックス 414"/>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6" name="フローチャート : 判断 415"/>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7" name="テキスト ボックス 416"/>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119921</xdr:rowOff>
    </xdr:from>
    <xdr:to>
      <xdr:col>15</xdr:col>
      <xdr:colOff>231775</xdr:colOff>
      <xdr:row>77</xdr:row>
      <xdr:rowOff>50071</xdr:rowOff>
    </xdr:to>
    <xdr:sp macro="" textlink="">
      <xdr:nvSpPr>
        <xdr:cNvPr id="423" name="円/楕円 422"/>
        <xdr:cNvSpPr/>
      </xdr:nvSpPr>
      <xdr:spPr>
        <a:xfrm>
          <a:off x="10426700" y="131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142798</xdr:rowOff>
    </xdr:from>
    <xdr:ext cx="534377" cy="259045"/>
    <xdr:sp macro="" textlink="">
      <xdr:nvSpPr>
        <xdr:cNvPr id="424" name="商工費該当値テキスト"/>
        <xdr:cNvSpPr txBox="1"/>
      </xdr:nvSpPr>
      <xdr:spPr>
        <a:xfrm>
          <a:off x="10528300" y="130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15473</xdr:rowOff>
    </xdr:from>
    <xdr:to>
      <xdr:col>14</xdr:col>
      <xdr:colOff>79375</xdr:colOff>
      <xdr:row>77</xdr:row>
      <xdr:rowOff>117073</xdr:rowOff>
    </xdr:to>
    <xdr:sp macro="" textlink="">
      <xdr:nvSpPr>
        <xdr:cNvPr id="425" name="円/楕円 424"/>
        <xdr:cNvSpPr/>
      </xdr:nvSpPr>
      <xdr:spPr>
        <a:xfrm>
          <a:off x="9588500" y="132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133600</xdr:rowOff>
    </xdr:from>
    <xdr:ext cx="534377" cy="259045"/>
    <xdr:sp macro="" textlink="">
      <xdr:nvSpPr>
        <xdr:cNvPr id="426" name="テキスト ボックス 425"/>
        <xdr:cNvSpPr txBox="1"/>
      </xdr:nvSpPr>
      <xdr:spPr>
        <a:xfrm>
          <a:off x="9372111" y="129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13050</xdr:rowOff>
    </xdr:from>
    <xdr:to>
      <xdr:col>12</xdr:col>
      <xdr:colOff>561975</xdr:colOff>
      <xdr:row>77</xdr:row>
      <xdr:rowOff>114650</xdr:rowOff>
    </xdr:to>
    <xdr:sp macro="" textlink="">
      <xdr:nvSpPr>
        <xdr:cNvPr id="427" name="円/楕円 426"/>
        <xdr:cNvSpPr/>
      </xdr:nvSpPr>
      <xdr:spPr>
        <a:xfrm>
          <a:off x="8699500" y="132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131177</xdr:rowOff>
    </xdr:from>
    <xdr:ext cx="534377" cy="259045"/>
    <xdr:sp macro="" textlink="">
      <xdr:nvSpPr>
        <xdr:cNvPr id="428" name="テキスト ボックス 427"/>
        <xdr:cNvSpPr txBox="1"/>
      </xdr:nvSpPr>
      <xdr:spPr>
        <a:xfrm>
          <a:off x="8483111" y="129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28961</xdr:rowOff>
    </xdr:from>
    <xdr:to>
      <xdr:col>11</xdr:col>
      <xdr:colOff>358775</xdr:colOff>
      <xdr:row>77</xdr:row>
      <xdr:rowOff>130561</xdr:rowOff>
    </xdr:to>
    <xdr:sp macro="" textlink="">
      <xdr:nvSpPr>
        <xdr:cNvPr id="429" name="円/楕円 428"/>
        <xdr:cNvSpPr/>
      </xdr:nvSpPr>
      <xdr:spPr>
        <a:xfrm>
          <a:off x="7810500" y="132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147088</xdr:rowOff>
    </xdr:from>
    <xdr:ext cx="534377" cy="259045"/>
    <xdr:sp macro="" textlink="">
      <xdr:nvSpPr>
        <xdr:cNvPr id="430" name="テキスト ボックス 429"/>
        <xdr:cNvSpPr txBox="1"/>
      </xdr:nvSpPr>
      <xdr:spPr>
        <a:xfrm>
          <a:off x="7594111" y="130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43523</xdr:rowOff>
    </xdr:from>
    <xdr:to>
      <xdr:col>10</xdr:col>
      <xdr:colOff>155575</xdr:colOff>
      <xdr:row>77</xdr:row>
      <xdr:rowOff>145123</xdr:rowOff>
    </xdr:to>
    <xdr:sp macro="" textlink="">
      <xdr:nvSpPr>
        <xdr:cNvPr id="431" name="円/楕円 430"/>
        <xdr:cNvSpPr/>
      </xdr:nvSpPr>
      <xdr:spPr>
        <a:xfrm>
          <a:off x="6921500" y="132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161650</xdr:rowOff>
    </xdr:from>
    <xdr:ext cx="469744" cy="259045"/>
    <xdr:sp macro="" textlink="">
      <xdr:nvSpPr>
        <xdr:cNvPr id="432" name="テキスト ボックス 431"/>
        <xdr:cNvSpPr txBox="1"/>
      </xdr:nvSpPr>
      <xdr:spPr>
        <a:xfrm>
          <a:off x="6737427" y="130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7" name="直線コネクタ 456"/>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8"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9" name="直線コネクタ 458"/>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0"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1" name="直線コネクタ 460"/>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56871</xdr:rowOff>
    </xdr:from>
    <xdr:to>
      <xdr:col>15</xdr:col>
      <xdr:colOff>180975</xdr:colOff>
      <xdr:row>93</xdr:row>
      <xdr:rowOff>137757</xdr:rowOff>
    </xdr:to>
    <xdr:cxnSp macro="">
      <xdr:nvCxnSpPr>
        <xdr:cNvPr id="462" name="直線コネクタ 461"/>
        <xdr:cNvCxnSpPr/>
      </xdr:nvCxnSpPr>
      <xdr:spPr>
        <a:xfrm>
          <a:off x="9639300" y="15830271"/>
          <a:ext cx="838200" cy="2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3"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4" name="フローチャート : 判断 463"/>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56871</xdr:rowOff>
    </xdr:from>
    <xdr:to>
      <xdr:col>14</xdr:col>
      <xdr:colOff>28575</xdr:colOff>
      <xdr:row>93</xdr:row>
      <xdr:rowOff>64909</xdr:rowOff>
    </xdr:to>
    <xdr:cxnSp macro="">
      <xdr:nvCxnSpPr>
        <xdr:cNvPr id="465" name="直線コネクタ 464"/>
        <xdr:cNvCxnSpPr/>
      </xdr:nvCxnSpPr>
      <xdr:spPr>
        <a:xfrm flipV="1">
          <a:off x="8750300" y="15830271"/>
          <a:ext cx="889000" cy="1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6" name="フローチャート : 判断 465"/>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7" name="テキスト ボックス 466"/>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55118</xdr:rowOff>
    </xdr:from>
    <xdr:to>
      <xdr:col>12</xdr:col>
      <xdr:colOff>511175</xdr:colOff>
      <xdr:row>93</xdr:row>
      <xdr:rowOff>64909</xdr:rowOff>
    </xdr:to>
    <xdr:cxnSp macro="">
      <xdr:nvCxnSpPr>
        <xdr:cNvPr id="468" name="直線コネクタ 467"/>
        <xdr:cNvCxnSpPr/>
      </xdr:nvCxnSpPr>
      <xdr:spPr>
        <a:xfrm>
          <a:off x="7861300" y="15999968"/>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9" name="フローチャート : 判断 468"/>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24998</xdr:rowOff>
    </xdr:from>
    <xdr:ext cx="534377" cy="259045"/>
    <xdr:sp macro="" textlink="">
      <xdr:nvSpPr>
        <xdr:cNvPr id="470" name="テキスト ボックス 469"/>
        <xdr:cNvSpPr txBox="1"/>
      </xdr:nvSpPr>
      <xdr:spPr>
        <a:xfrm>
          <a:off x="8483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18923</xdr:rowOff>
    </xdr:from>
    <xdr:to>
      <xdr:col>11</xdr:col>
      <xdr:colOff>307975</xdr:colOff>
      <xdr:row>93</xdr:row>
      <xdr:rowOff>55118</xdr:rowOff>
    </xdr:to>
    <xdr:cxnSp macro="">
      <xdr:nvCxnSpPr>
        <xdr:cNvPr id="471" name="直線コネクタ 470"/>
        <xdr:cNvCxnSpPr/>
      </xdr:nvCxnSpPr>
      <xdr:spPr>
        <a:xfrm>
          <a:off x="6972300" y="159637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2" name="フローチャート : 判断 471"/>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52849</xdr:rowOff>
    </xdr:from>
    <xdr:ext cx="534377" cy="259045"/>
    <xdr:sp macro="" textlink="">
      <xdr:nvSpPr>
        <xdr:cNvPr id="473" name="テキスト ボックス 472"/>
        <xdr:cNvSpPr txBox="1"/>
      </xdr:nvSpPr>
      <xdr:spPr>
        <a:xfrm>
          <a:off x="7594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4" name="フローチャート : 判断 473"/>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5" name="テキスト ボックス 474"/>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86957</xdr:rowOff>
    </xdr:from>
    <xdr:to>
      <xdr:col>15</xdr:col>
      <xdr:colOff>231775</xdr:colOff>
      <xdr:row>94</xdr:row>
      <xdr:rowOff>17107</xdr:rowOff>
    </xdr:to>
    <xdr:sp macro="" textlink="">
      <xdr:nvSpPr>
        <xdr:cNvPr id="481" name="円/楕円 480"/>
        <xdr:cNvSpPr/>
      </xdr:nvSpPr>
      <xdr:spPr>
        <a:xfrm>
          <a:off x="10426700" y="160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109834</xdr:rowOff>
    </xdr:from>
    <xdr:ext cx="534377" cy="259045"/>
    <xdr:sp macro="" textlink="">
      <xdr:nvSpPr>
        <xdr:cNvPr id="482" name="土木費該当値テキスト"/>
        <xdr:cNvSpPr txBox="1"/>
      </xdr:nvSpPr>
      <xdr:spPr>
        <a:xfrm>
          <a:off x="10528300" y="158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44,551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6071</xdr:rowOff>
    </xdr:from>
    <xdr:to>
      <xdr:col>14</xdr:col>
      <xdr:colOff>79375</xdr:colOff>
      <xdr:row>92</xdr:row>
      <xdr:rowOff>107671</xdr:rowOff>
    </xdr:to>
    <xdr:sp macro="" textlink="">
      <xdr:nvSpPr>
        <xdr:cNvPr id="483" name="円/楕円 482"/>
        <xdr:cNvSpPr/>
      </xdr:nvSpPr>
      <xdr:spPr>
        <a:xfrm>
          <a:off x="9588500" y="157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124198</xdr:rowOff>
    </xdr:from>
    <xdr:ext cx="534377" cy="259045"/>
    <xdr:sp macro="" textlink="">
      <xdr:nvSpPr>
        <xdr:cNvPr id="484" name="テキスト ボックス 483"/>
        <xdr:cNvSpPr txBox="1"/>
      </xdr:nvSpPr>
      <xdr:spPr>
        <a:xfrm>
          <a:off x="9372111" y="155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14109</xdr:rowOff>
    </xdr:from>
    <xdr:to>
      <xdr:col>12</xdr:col>
      <xdr:colOff>561975</xdr:colOff>
      <xdr:row>93</xdr:row>
      <xdr:rowOff>115709</xdr:rowOff>
    </xdr:to>
    <xdr:sp macro="" textlink="">
      <xdr:nvSpPr>
        <xdr:cNvPr id="485" name="円/楕円 484"/>
        <xdr:cNvSpPr/>
      </xdr:nvSpPr>
      <xdr:spPr>
        <a:xfrm>
          <a:off x="8699500" y="15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132236</xdr:rowOff>
    </xdr:from>
    <xdr:ext cx="534377" cy="259045"/>
    <xdr:sp macro="" textlink="">
      <xdr:nvSpPr>
        <xdr:cNvPr id="486" name="テキスト ボックス 485"/>
        <xdr:cNvSpPr txBox="1"/>
      </xdr:nvSpPr>
      <xdr:spPr>
        <a:xfrm>
          <a:off x="8483111" y="157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46,463</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4318</xdr:rowOff>
    </xdr:from>
    <xdr:to>
      <xdr:col>11</xdr:col>
      <xdr:colOff>358775</xdr:colOff>
      <xdr:row>93</xdr:row>
      <xdr:rowOff>105918</xdr:rowOff>
    </xdr:to>
    <xdr:sp macro="" textlink="">
      <xdr:nvSpPr>
        <xdr:cNvPr id="487" name="円/楕円 486"/>
        <xdr:cNvSpPr/>
      </xdr:nvSpPr>
      <xdr:spPr>
        <a:xfrm>
          <a:off x="7810500" y="159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122445</xdr:rowOff>
    </xdr:from>
    <xdr:ext cx="534377" cy="259045"/>
    <xdr:sp macro="" textlink="">
      <xdr:nvSpPr>
        <xdr:cNvPr id="488" name="テキスト ボックス 487"/>
        <xdr:cNvSpPr txBox="1"/>
      </xdr:nvSpPr>
      <xdr:spPr>
        <a:xfrm>
          <a:off x="7594111" y="1572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139573</xdr:rowOff>
    </xdr:from>
    <xdr:to>
      <xdr:col>10</xdr:col>
      <xdr:colOff>155575</xdr:colOff>
      <xdr:row>93</xdr:row>
      <xdr:rowOff>69723</xdr:rowOff>
    </xdr:to>
    <xdr:sp macro="" textlink="">
      <xdr:nvSpPr>
        <xdr:cNvPr id="489" name="円/楕円 488"/>
        <xdr:cNvSpPr/>
      </xdr:nvSpPr>
      <xdr:spPr>
        <a:xfrm>
          <a:off x="6921500" y="159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86250</xdr:rowOff>
    </xdr:from>
    <xdr:ext cx="534377" cy="259045"/>
    <xdr:sp macro="" textlink="">
      <xdr:nvSpPr>
        <xdr:cNvPr id="490" name="テキスト ボックス 489"/>
        <xdr:cNvSpPr txBox="1"/>
      </xdr:nvSpPr>
      <xdr:spPr>
        <a:xfrm>
          <a:off x="6705111" y="156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7" name="直線コネクタ 516"/>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8"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9" name="直線コネクタ 518"/>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0"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1" name="直線コネクタ 520"/>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34871</xdr:rowOff>
    </xdr:from>
    <xdr:to>
      <xdr:col>23</xdr:col>
      <xdr:colOff>517525</xdr:colOff>
      <xdr:row>34</xdr:row>
      <xdr:rowOff>168221</xdr:rowOff>
    </xdr:to>
    <xdr:cxnSp macro="">
      <xdr:nvCxnSpPr>
        <xdr:cNvPr id="522" name="直線コネクタ 521"/>
        <xdr:cNvCxnSpPr/>
      </xdr:nvCxnSpPr>
      <xdr:spPr>
        <a:xfrm>
          <a:off x="15481300" y="586417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23131</xdr:rowOff>
    </xdr:from>
    <xdr:ext cx="534377" cy="259045"/>
    <xdr:sp macro="" textlink="">
      <xdr:nvSpPr>
        <xdr:cNvPr id="523" name="消防費平均値テキスト"/>
        <xdr:cNvSpPr txBox="1"/>
      </xdr:nvSpPr>
      <xdr:spPr>
        <a:xfrm>
          <a:off x="16370300" y="619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4" name="フローチャート : 判断 523"/>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145905</xdr:rowOff>
    </xdr:from>
    <xdr:to>
      <xdr:col>22</xdr:col>
      <xdr:colOff>365125</xdr:colOff>
      <xdr:row>34</xdr:row>
      <xdr:rowOff>34871</xdr:rowOff>
    </xdr:to>
    <xdr:cxnSp macro="">
      <xdr:nvCxnSpPr>
        <xdr:cNvPr id="525" name="直線コネクタ 524"/>
        <xdr:cNvCxnSpPr/>
      </xdr:nvCxnSpPr>
      <xdr:spPr>
        <a:xfrm>
          <a:off x="14592300" y="5289405"/>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6" name="フローチャート : 判断 525"/>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170959</xdr:rowOff>
    </xdr:from>
    <xdr:ext cx="534377" cy="259045"/>
    <xdr:sp macro="" textlink="">
      <xdr:nvSpPr>
        <xdr:cNvPr id="527" name="テキスト ボックス 526"/>
        <xdr:cNvSpPr txBox="1"/>
      </xdr:nvSpPr>
      <xdr:spPr>
        <a:xfrm>
          <a:off x="15214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145905</xdr:rowOff>
    </xdr:from>
    <xdr:to>
      <xdr:col>21</xdr:col>
      <xdr:colOff>161925</xdr:colOff>
      <xdr:row>35</xdr:row>
      <xdr:rowOff>52179</xdr:rowOff>
    </xdr:to>
    <xdr:cxnSp macro="">
      <xdr:nvCxnSpPr>
        <xdr:cNvPr id="528" name="直線コネクタ 527"/>
        <xdr:cNvCxnSpPr/>
      </xdr:nvCxnSpPr>
      <xdr:spPr>
        <a:xfrm flipV="1">
          <a:off x="13703300" y="5289405"/>
          <a:ext cx="8890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9" name="フローチャート : 判断 528"/>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30642</xdr:rowOff>
    </xdr:from>
    <xdr:ext cx="534377" cy="259045"/>
    <xdr:sp macro="" textlink="">
      <xdr:nvSpPr>
        <xdr:cNvPr id="530" name="テキスト ボックス 529"/>
        <xdr:cNvSpPr txBox="1"/>
      </xdr:nvSpPr>
      <xdr:spPr>
        <a:xfrm>
          <a:off x="14325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95286</xdr:rowOff>
    </xdr:from>
    <xdr:to>
      <xdr:col>19</xdr:col>
      <xdr:colOff>644525</xdr:colOff>
      <xdr:row>35</xdr:row>
      <xdr:rowOff>52179</xdr:rowOff>
    </xdr:to>
    <xdr:cxnSp macro="">
      <xdr:nvCxnSpPr>
        <xdr:cNvPr id="531" name="直線コネクタ 530"/>
        <xdr:cNvCxnSpPr/>
      </xdr:nvCxnSpPr>
      <xdr:spPr>
        <a:xfrm>
          <a:off x="12814300" y="5067336"/>
          <a:ext cx="889000" cy="98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2" name="フローチャート : 判断 531"/>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33" name="テキスト ボックス 532"/>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4" name="フローチャート : 判断 533"/>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5" name="テキスト ボックス 534"/>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117421</xdr:rowOff>
    </xdr:from>
    <xdr:to>
      <xdr:col>23</xdr:col>
      <xdr:colOff>568325</xdr:colOff>
      <xdr:row>35</xdr:row>
      <xdr:rowOff>47571</xdr:rowOff>
    </xdr:to>
    <xdr:sp macro="" textlink="">
      <xdr:nvSpPr>
        <xdr:cNvPr id="541" name="円/楕円 540"/>
        <xdr:cNvSpPr/>
      </xdr:nvSpPr>
      <xdr:spPr>
        <a:xfrm>
          <a:off x="16268700" y="59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140298</xdr:rowOff>
    </xdr:from>
    <xdr:ext cx="534377" cy="259045"/>
    <xdr:sp macro="" textlink="">
      <xdr:nvSpPr>
        <xdr:cNvPr id="542" name="消防費該当値テキスト"/>
        <xdr:cNvSpPr txBox="1"/>
      </xdr:nvSpPr>
      <xdr:spPr>
        <a:xfrm>
          <a:off x="16370300" y="57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155521</xdr:rowOff>
    </xdr:from>
    <xdr:to>
      <xdr:col>22</xdr:col>
      <xdr:colOff>415925</xdr:colOff>
      <xdr:row>34</xdr:row>
      <xdr:rowOff>85671</xdr:rowOff>
    </xdr:to>
    <xdr:sp macro="" textlink="">
      <xdr:nvSpPr>
        <xdr:cNvPr id="543" name="円/楕円 542"/>
        <xdr:cNvSpPr/>
      </xdr:nvSpPr>
      <xdr:spPr>
        <a:xfrm>
          <a:off x="15430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102198</xdr:rowOff>
    </xdr:from>
    <xdr:ext cx="534377" cy="259045"/>
    <xdr:sp macro="" textlink="">
      <xdr:nvSpPr>
        <xdr:cNvPr id="544" name="テキスト ボックス 543"/>
        <xdr:cNvSpPr txBox="1"/>
      </xdr:nvSpPr>
      <xdr:spPr>
        <a:xfrm>
          <a:off x="15214111" y="5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95105</xdr:rowOff>
    </xdr:from>
    <xdr:to>
      <xdr:col>21</xdr:col>
      <xdr:colOff>212725</xdr:colOff>
      <xdr:row>31</xdr:row>
      <xdr:rowOff>25255</xdr:rowOff>
    </xdr:to>
    <xdr:sp macro="" textlink="">
      <xdr:nvSpPr>
        <xdr:cNvPr id="545" name="円/楕円 544"/>
        <xdr:cNvSpPr/>
      </xdr:nvSpPr>
      <xdr:spPr>
        <a:xfrm>
          <a:off x="14541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41782</xdr:rowOff>
    </xdr:from>
    <xdr:ext cx="534377" cy="259045"/>
    <xdr:sp macro="" textlink="">
      <xdr:nvSpPr>
        <xdr:cNvPr id="546" name="テキスト ボックス 545"/>
        <xdr:cNvSpPr txBox="1"/>
      </xdr:nvSpPr>
      <xdr:spPr>
        <a:xfrm>
          <a:off x="14325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1379</xdr:rowOff>
    </xdr:from>
    <xdr:to>
      <xdr:col>20</xdr:col>
      <xdr:colOff>9525</xdr:colOff>
      <xdr:row>35</xdr:row>
      <xdr:rowOff>102979</xdr:rowOff>
    </xdr:to>
    <xdr:sp macro="" textlink="">
      <xdr:nvSpPr>
        <xdr:cNvPr id="547" name="円/楕円 546"/>
        <xdr:cNvSpPr/>
      </xdr:nvSpPr>
      <xdr:spPr>
        <a:xfrm>
          <a:off x="13652500" y="60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119506</xdr:rowOff>
    </xdr:from>
    <xdr:ext cx="534377" cy="259045"/>
    <xdr:sp macro="" textlink="">
      <xdr:nvSpPr>
        <xdr:cNvPr id="548" name="テキスト ボックス 547"/>
        <xdr:cNvSpPr txBox="1"/>
      </xdr:nvSpPr>
      <xdr:spPr>
        <a:xfrm>
          <a:off x="13436111" y="57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44486</xdr:rowOff>
    </xdr:from>
    <xdr:to>
      <xdr:col>18</xdr:col>
      <xdr:colOff>492125</xdr:colOff>
      <xdr:row>29</xdr:row>
      <xdr:rowOff>146086</xdr:rowOff>
    </xdr:to>
    <xdr:sp macro="" textlink="">
      <xdr:nvSpPr>
        <xdr:cNvPr id="549" name="円/楕円 548"/>
        <xdr:cNvSpPr/>
      </xdr:nvSpPr>
      <xdr:spPr>
        <a:xfrm>
          <a:off x="12763500" y="50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27</xdr:row>
      <xdr:rowOff>162613</xdr:rowOff>
    </xdr:from>
    <xdr:ext cx="534377" cy="259045"/>
    <xdr:sp macro="" textlink="">
      <xdr:nvSpPr>
        <xdr:cNvPr id="550" name="テキスト ボックス 549"/>
        <xdr:cNvSpPr txBox="1"/>
      </xdr:nvSpPr>
      <xdr:spPr>
        <a:xfrm>
          <a:off x="12547111" y="47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3" name="直線コネクタ 572"/>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4"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5" name="直線コネクタ 574"/>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6"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7" name="直線コネクタ 576"/>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126944</xdr:rowOff>
    </xdr:from>
    <xdr:to>
      <xdr:col>23</xdr:col>
      <xdr:colOff>517525</xdr:colOff>
      <xdr:row>56</xdr:row>
      <xdr:rowOff>64994</xdr:rowOff>
    </xdr:to>
    <xdr:cxnSp macro="">
      <xdr:nvCxnSpPr>
        <xdr:cNvPr id="578" name="直線コネクタ 577"/>
        <xdr:cNvCxnSpPr/>
      </xdr:nvCxnSpPr>
      <xdr:spPr>
        <a:xfrm flipV="1">
          <a:off x="15481300" y="9213794"/>
          <a:ext cx="838200" cy="4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8120</xdr:rowOff>
    </xdr:from>
    <xdr:ext cx="534377" cy="259045"/>
    <xdr:sp macro="" textlink="">
      <xdr:nvSpPr>
        <xdr:cNvPr id="579" name="教育費平均値テキスト"/>
        <xdr:cNvSpPr txBox="1"/>
      </xdr:nvSpPr>
      <xdr:spPr>
        <a:xfrm>
          <a:off x="16370300" y="943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80" name="フローチャート : 判断 579"/>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64994</xdr:rowOff>
    </xdr:from>
    <xdr:to>
      <xdr:col>22</xdr:col>
      <xdr:colOff>365125</xdr:colOff>
      <xdr:row>58</xdr:row>
      <xdr:rowOff>85751</xdr:rowOff>
    </xdr:to>
    <xdr:cxnSp macro="">
      <xdr:nvCxnSpPr>
        <xdr:cNvPr id="581" name="直線コネクタ 580"/>
        <xdr:cNvCxnSpPr/>
      </xdr:nvCxnSpPr>
      <xdr:spPr>
        <a:xfrm flipV="1">
          <a:off x="14592300" y="9666194"/>
          <a:ext cx="889000" cy="36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2" name="フローチャート : 判断 581"/>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3" name="テキスト ボックス 582"/>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7249</xdr:rowOff>
    </xdr:from>
    <xdr:to>
      <xdr:col>21</xdr:col>
      <xdr:colOff>161925</xdr:colOff>
      <xdr:row>58</xdr:row>
      <xdr:rowOff>85751</xdr:rowOff>
    </xdr:to>
    <xdr:cxnSp macro="">
      <xdr:nvCxnSpPr>
        <xdr:cNvPr id="584" name="直線コネクタ 583"/>
        <xdr:cNvCxnSpPr/>
      </xdr:nvCxnSpPr>
      <xdr:spPr>
        <a:xfrm>
          <a:off x="13703300" y="9951349"/>
          <a:ext cx="889000" cy="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5" name="フローチャート : 判断 584"/>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6" name="テキスト ボックス 585"/>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7249</xdr:rowOff>
    </xdr:from>
    <xdr:to>
      <xdr:col>19</xdr:col>
      <xdr:colOff>644525</xdr:colOff>
      <xdr:row>58</xdr:row>
      <xdr:rowOff>55027</xdr:rowOff>
    </xdr:to>
    <xdr:cxnSp macro="">
      <xdr:nvCxnSpPr>
        <xdr:cNvPr id="587" name="直線コネクタ 586"/>
        <xdr:cNvCxnSpPr/>
      </xdr:nvCxnSpPr>
      <xdr:spPr>
        <a:xfrm flipV="1">
          <a:off x="12814300" y="995134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8" name="フローチャート : 判断 587"/>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9" name="テキスト ボックス 588"/>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90" name="フローチャート : 判断 589"/>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170588</xdr:rowOff>
    </xdr:from>
    <xdr:ext cx="534377" cy="259045"/>
    <xdr:sp macro="" textlink="">
      <xdr:nvSpPr>
        <xdr:cNvPr id="591" name="テキスト ボックス 590"/>
        <xdr:cNvSpPr txBox="1"/>
      </xdr:nvSpPr>
      <xdr:spPr>
        <a:xfrm>
          <a:off x="12547111" y="94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76144</xdr:rowOff>
    </xdr:from>
    <xdr:to>
      <xdr:col>23</xdr:col>
      <xdr:colOff>568325</xdr:colOff>
      <xdr:row>54</xdr:row>
      <xdr:rowOff>6294</xdr:rowOff>
    </xdr:to>
    <xdr:sp macro="" textlink="">
      <xdr:nvSpPr>
        <xdr:cNvPr id="597" name="円/楕円 596"/>
        <xdr:cNvSpPr/>
      </xdr:nvSpPr>
      <xdr:spPr>
        <a:xfrm>
          <a:off x="16268700" y="91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99021</xdr:rowOff>
    </xdr:from>
    <xdr:ext cx="534377" cy="259045"/>
    <xdr:sp macro="" textlink="">
      <xdr:nvSpPr>
        <xdr:cNvPr id="598" name="教育費該当値テキスト"/>
        <xdr:cNvSpPr txBox="1"/>
      </xdr:nvSpPr>
      <xdr:spPr>
        <a:xfrm>
          <a:off x="16370300" y="90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14194</xdr:rowOff>
    </xdr:from>
    <xdr:to>
      <xdr:col>22</xdr:col>
      <xdr:colOff>415925</xdr:colOff>
      <xdr:row>56</xdr:row>
      <xdr:rowOff>115794</xdr:rowOff>
    </xdr:to>
    <xdr:sp macro="" textlink="">
      <xdr:nvSpPr>
        <xdr:cNvPr id="599" name="円/楕円 598"/>
        <xdr:cNvSpPr/>
      </xdr:nvSpPr>
      <xdr:spPr>
        <a:xfrm>
          <a:off x="15430500" y="96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106921</xdr:rowOff>
    </xdr:from>
    <xdr:ext cx="534377" cy="259045"/>
    <xdr:sp macro="" textlink="">
      <xdr:nvSpPr>
        <xdr:cNvPr id="600" name="テキスト ボックス 599"/>
        <xdr:cNvSpPr txBox="1"/>
      </xdr:nvSpPr>
      <xdr:spPr>
        <a:xfrm>
          <a:off x="15214111" y="97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34951</xdr:rowOff>
    </xdr:from>
    <xdr:to>
      <xdr:col>21</xdr:col>
      <xdr:colOff>212725</xdr:colOff>
      <xdr:row>58</xdr:row>
      <xdr:rowOff>136551</xdr:rowOff>
    </xdr:to>
    <xdr:sp macro="" textlink="">
      <xdr:nvSpPr>
        <xdr:cNvPr id="601" name="円/楕円 600"/>
        <xdr:cNvSpPr/>
      </xdr:nvSpPr>
      <xdr:spPr>
        <a:xfrm>
          <a:off x="14541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127678</xdr:rowOff>
    </xdr:from>
    <xdr:ext cx="534377" cy="259045"/>
    <xdr:sp macro="" textlink="">
      <xdr:nvSpPr>
        <xdr:cNvPr id="602" name="テキスト ボックス 601"/>
        <xdr:cNvSpPr txBox="1"/>
      </xdr:nvSpPr>
      <xdr:spPr>
        <a:xfrm>
          <a:off x="14325111" y="100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127899</xdr:rowOff>
    </xdr:from>
    <xdr:to>
      <xdr:col>20</xdr:col>
      <xdr:colOff>9525</xdr:colOff>
      <xdr:row>58</xdr:row>
      <xdr:rowOff>58049</xdr:rowOff>
    </xdr:to>
    <xdr:sp macro="" textlink="">
      <xdr:nvSpPr>
        <xdr:cNvPr id="603" name="円/楕円 602"/>
        <xdr:cNvSpPr/>
      </xdr:nvSpPr>
      <xdr:spPr>
        <a:xfrm>
          <a:off x="13652500" y="99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49176</xdr:rowOff>
    </xdr:from>
    <xdr:ext cx="534377" cy="259045"/>
    <xdr:sp macro="" textlink="">
      <xdr:nvSpPr>
        <xdr:cNvPr id="604" name="テキスト ボックス 603"/>
        <xdr:cNvSpPr txBox="1"/>
      </xdr:nvSpPr>
      <xdr:spPr>
        <a:xfrm>
          <a:off x="13436111" y="99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4227</xdr:rowOff>
    </xdr:from>
    <xdr:to>
      <xdr:col>18</xdr:col>
      <xdr:colOff>492125</xdr:colOff>
      <xdr:row>58</xdr:row>
      <xdr:rowOff>105827</xdr:rowOff>
    </xdr:to>
    <xdr:sp macro="" textlink="">
      <xdr:nvSpPr>
        <xdr:cNvPr id="605" name="円/楕円 604"/>
        <xdr:cNvSpPr/>
      </xdr:nvSpPr>
      <xdr:spPr>
        <a:xfrm>
          <a:off x="12763500" y="99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96954</xdr:rowOff>
    </xdr:from>
    <xdr:ext cx="534377" cy="259045"/>
    <xdr:sp macro="" textlink="">
      <xdr:nvSpPr>
        <xdr:cNvPr id="606" name="テキスト ボックス 605"/>
        <xdr:cNvSpPr txBox="1"/>
      </xdr:nvSpPr>
      <xdr:spPr>
        <a:xfrm>
          <a:off x="12547111" y="100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26" name="テキスト ボックス 62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86741</xdr:rowOff>
    </xdr:from>
    <xdr:to>
      <xdr:col>23</xdr:col>
      <xdr:colOff>516889</xdr:colOff>
      <xdr:row>79</xdr:row>
      <xdr:rowOff>44450</xdr:rowOff>
    </xdr:to>
    <xdr:cxnSp macro="">
      <xdr:nvCxnSpPr>
        <xdr:cNvPr id="630" name="直線コネクタ 629"/>
        <xdr:cNvCxnSpPr/>
      </xdr:nvCxnSpPr>
      <xdr:spPr>
        <a:xfrm flipV="1">
          <a:off x="16317595" y="12945491"/>
          <a:ext cx="1269" cy="64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33418</xdr:rowOff>
    </xdr:from>
    <xdr:ext cx="469744" cy="259045"/>
    <xdr:sp macro="" textlink="">
      <xdr:nvSpPr>
        <xdr:cNvPr id="633" name="災害復旧費最大値テキスト"/>
        <xdr:cNvSpPr txBox="1"/>
      </xdr:nvSpPr>
      <xdr:spPr>
        <a:xfrm>
          <a:off x="16370300" y="127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75</xdr:row>
      <xdr:rowOff>86741</xdr:rowOff>
    </xdr:from>
    <xdr:to>
      <xdr:col>23</xdr:col>
      <xdr:colOff>606425</xdr:colOff>
      <xdr:row>75</xdr:row>
      <xdr:rowOff>86741</xdr:rowOff>
    </xdr:to>
    <xdr:cxnSp macro="">
      <xdr:nvCxnSpPr>
        <xdr:cNvPr id="634" name="直線コネクタ 633"/>
        <xdr:cNvCxnSpPr/>
      </xdr:nvCxnSpPr>
      <xdr:spPr>
        <a:xfrm>
          <a:off x="16230600" y="1294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119887</xdr:rowOff>
    </xdr:from>
    <xdr:to>
      <xdr:col>23</xdr:col>
      <xdr:colOff>517525</xdr:colOff>
      <xdr:row>78</xdr:row>
      <xdr:rowOff>45593</xdr:rowOff>
    </xdr:to>
    <xdr:cxnSp macro="">
      <xdr:nvCxnSpPr>
        <xdr:cNvPr id="635" name="直線コネクタ 634"/>
        <xdr:cNvCxnSpPr/>
      </xdr:nvCxnSpPr>
      <xdr:spPr>
        <a:xfrm flipV="1">
          <a:off x="15481300" y="13321537"/>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31132</xdr:rowOff>
    </xdr:from>
    <xdr:ext cx="378565" cy="259045"/>
    <xdr:sp macro="" textlink="">
      <xdr:nvSpPr>
        <xdr:cNvPr id="636" name="災害復旧費平均値テキスト"/>
        <xdr:cNvSpPr txBox="1"/>
      </xdr:nvSpPr>
      <xdr:spPr>
        <a:xfrm>
          <a:off x="16370300" y="13404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52705</xdr:rowOff>
    </xdr:from>
    <xdr:to>
      <xdr:col>23</xdr:col>
      <xdr:colOff>568325</xdr:colOff>
      <xdr:row>78</xdr:row>
      <xdr:rowOff>154305</xdr:rowOff>
    </xdr:to>
    <xdr:sp macro="" textlink="">
      <xdr:nvSpPr>
        <xdr:cNvPr id="637" name="フローチャート : 判断 636"/>
        <xdr:cNvSpPr/>
      </xdr:nvSpPr>
      <xdr:spPr>
        <a:xfrm>
          <a:off x="162687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45593</xdr:rowOff>
    </xdr:from>
    <xdr:to>
      <xdr:col>22</xdr:col>
      <xdr:colOff>365125</xdr:colOff>
      <xdr:row>78</xdr:row>
      <xdr:rowOff>113412</xdr:rowOff>
    </xdr:to>
    <xdr:cxnSp macro="">
      <xdr:nvCxnSpPr>
        <xdr:cNvPr id="638" name="直線コネクタ 637"/>
        <xdr:cNvCxnSpPr/>
      </xdr:nvCxnSpPr>
      <xdr:spPr>
        <a:xfrm flipV="1">
          <a:off x="14592300" y="13418693"/>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139192</xdr:rowOff>
    </xdr:from>
    <xdr:to>
      <xdr:col>22</xdr:col>
      <xdr:colOff>415925</xdr:colOff>
      <xdr:row>75</xdr:row>
      <xdr:rowOff>69342</xdr:rowOff>
    </xdr:to>
    <xdr:sp macro="" textlink="">
      <xdr:nvSpPr>
        <xdr:cNvPr id="639" name="フローチャート : 判断 638"/>
        <xdr:cNvSpPr/>
      </xdr:nvSpPr>
      <xdr:spPr>
        <a:xfrm>
          <a:off x="154305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85869</xdr:rowOff>
    </xdr:from>
    <xdr:ext cx="469744" cy="259045"/>
    <xdr:sp macro="" textlink="">
      <xdr:nvSpPr>
        <xdr:cNvPr id="640" name="テキスト ボックス 639"/>
        <xdr:cNvSpPr txBox="1"/>
      </xdr:nvSpPr>
      <xdr:spPr>
        <a:xfrm>
          <a:off x="15246427" y="12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113412</xdr:rowOff>
    </xdr:from>
    <xdr:to>
      <xdr:col>21</xdr:col>
      <xdr:colOff>161925</xdr:colOff>
      <xdr:row>78</xdr:row>
      <xdr:rowOff>147701</xdr:rowOff>
    </xdr:to>
    <xdr:cxnSp macro="">
      <xdr:nvCxnSpPr>
        <xdr:cNvPr id="641" name="直線コネクタ 640"/>
        <xdr:cNvCxnSpPr/>
      </xdr:nvCxnSpPr>
      <xdr:spPr>
        <a:xfrm flipV="1">
          <a:off x="13703300" y="13486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151003</xdr:rowOff>
    </xdr:from>
    <xdr:to>
      <xdr:col>21</xdr:col>
      <xdr:colOff>212725</xdr:colOff>
      <xdr:row>72</xdr:row>
      <xdr:rowOff>81153</xdr:rowOff>
    </xdr:to>
    <xdr:sp macro="" textlink="">
      <xdr:nvSpPr>
        <xdr:cNvPr id="642" name="フローチャート : 判断 641"/>
        <xdr:cNvSpPr/>
      </xdr:nvSpPr>
      <xdr:spPr>
        <a:xfrm>
          <a:off x="14541500" y="123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70</xdr:row>
      <xdr:rowOff>97680</xdr:rowOff>
    </xdr:from>
    <xdr:ext cx="469744" cy="259045"/>
    <xdr:sp macro="" textlink="">
      <xdr:nvSpPr>
        <xdr:cNvPr id="643" name="テキスト ボックス 642"/>
        <xdr:cNvSpPr txBox="1"/>
      </xdr:nvSpPr>
      <xdr:spPr>
        <a:xfrm>
          <a:off x="14357427" y="120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113030</xdr:rowOff>
    </xdr:from>
    <xdr:to>
      <xdr:col>19</xdr:col>
      <xdr:colOff>644525</xdr:colOff>
      <xdr:row>78</xdr:row>
      <xdr:rowOff>147701</xdr:rowOff>
    </xdr:to>
    <xdr:cxnSp macro="">
      <xdr:nvCxnSpPr>
        <xdr:cNvPr id="644" name="直線コネクタ 643"/>
        <xdr:cNvCxnSpPr/>
      </xdr:nvCxnSpPr>
      <xdr:spPr>
        <a:xfrm>
          <a:off x="12814300" y="12285980"/>
          <a:ext cx="889000" cy="123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159766</xdr:rowOff>
    </xdr:from>
    <xdr:to>
      <xdr:col>20</xdr:col>
      <xdr:colOff>9525</xdr:colOff>
      <xdr:row>72</xdr:row>
      <xdr:rowOff>89916</xdr:rowOff>
    </xdr:to>
    <xdr:sp macro="" textlink="">
      <xdr:nvSpPr>
        <xdr:cNvPr id="645" name="フローチャート : 判断 644"/>
        <xdr:cNvSpPr/>
      </xdr:nvSpPr>
      <xdr:spPr>
        <a:xfrm>
          <a:off x="13652500" y="1233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106443</xdr:rowOff>
    </xdr:from>
    <xdr:ext cx="469744" cy="259045"/>
    <xdr:sp macro="" textlink="">
      <xdr:nvSpPr>
        <xdr:cNvPr id="646" name="テキスト ボックス 645"/>
        <xdr:cNvSpPr txBox="1"/>
      </xdr:nvSpPr>
      <xdr:spPr>
        <a:xfrm>
          <a:off x="13468427" y="121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107188</xdr:rowOff>
    </xdr:from>
    <xdr:to>
      <xdr:col>18</xdr:col>
      <xdr:colOff>492125</xdr:colOff>
      <xdr:row>73</xdr:row>
      <xdr:rowOff>37338</xdr:rowOff>
    </xdr:to>
    <xdr:sp macro="" textlink="">
      <xdr:nvSpPr>
        <xdr:cNvPr id="647" name="フローチャート : 判断 646"/>
        <xdr:cNvSpPr/>
      </xdr:nvSpPr>
      <xdr:spPr>
        <a:xfrm>
          <a:off x="12763500" y="1245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28465</xdr:rowOff>
    </xdr:from>
    <xdr:ext cx="469744" cy="259045"/>
    <xdr:sp macro="" textlink="">
      <xdr:nvSpPr>
        <xdr:cNvPr id="648" name="テキスト ボックス 647"/>
        <xdr:cNvSpPr txBox="1"/>
      </xdr:nvSpPr>
      <xdr:spPr>
        <a:xfrm>
          <a:off x="12579427" y="125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69087</xdr:rowOff>
    </xdr:from>
    <xdr:to>
      <xdr:col>23</xdr:col>
      <xdr:colOff>568325</xdr:colOff>
      <xdr:row>77</xdr:row>
      <xdr:rowOff>170687</xdr:rowOff>
    </xdr:to>
    <xdr:sp macro="" textlink="">
      <xdr:nvSpPr>
        <xdr:cNvPr id="654" name="円/楕円 653"/>
        <xdr:cNvSpPr/>
      </xdr:nvSpPr>
      <xdr:spPr>
        <a:xfrm>
          <a:off x="162687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91964</xdr:rowOff>
    </xdr:from>
    <xdr:ext cx="378565" cy="259045"/>
    <xdr:sp macro="" textlink="">
      <xdr:nvSpPr>
        <xdr:cNvPr id="655" name="災害復旧費該当値テキスト"/>
        <xdr:cNvSpPr txBox="1"/>
      </xdr:nvSpPr>
      <xdr:spPr>
        <a:xfrm>
          <a:off x="16370300" y="1312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166243</xdr:rowOff>
    </xdr:from>
    <xdr:to>
      <xdr:col>22</xdr:col>
      <xdr:colOff>415925</xdr:colOff>
      <xdr:row>78</xdr:row>
      <xdr:rowOff>96393</xdr:rowOff>
    </xdr:to>
    <xdr:sp macro="" textlink="">
      <xdr:nvSpPr>
        <xdr:cNvPr id="656" name="円/楕円 655"/>
        <xdr:cNvSpPr/>
      </xdr:nvSpPr>
      <xdr:spPr>
        <a:xfrm>
          <a:off x="15430500" y="133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87520</xdr:rowOff>
    </xdr:from>
    <xdr:ext cx="378565" cy="259045"/>
    <xdr:sp macro="" textlink="">
      <xdr:nvSpPr>
        <xdr:cNvPr id="657" name="テキスト ボックス 656"/>
        <xdr:cNvSpPr txBox="1"/>
      </xdr:nvSpPr>
      <xdr:spPr>
        <a:xfrm>
          <a:off x="15292017" y="1346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62612</xdr:rowOff>
    </xdr:from>
    <xdr:to>
      <xdr:col>21</xdr:col>
      <xdr:colOff>212725</xdr:colOff>
      <xdr:row>78</xdr:row>
      <xdr:rowOff>164212</xdr:rowOff>
    </xdr:to>
    <xdr:sp macro="" textlink="">
      <xdr:nvSpPr>
        <xdr:cNvPr id="658" name="円/楕円 657"/>
        <xdr:cNvSpPr/>
      </xdr:nvSpPr>
      <xdr:spPr>
        <a:xfrm>
          <a:off x="14541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155339</xdr:rowOff>
    </xdr:from>
    <xdr:ext cx="378565" cy="259045"/>
    <xdr:sp macro="" textlink="">
      <xdr:nvSpPr>
        <xdr:cNvPr id="659" name="テキスト ボックス 658"/>
        <xdr:cNvSpPr txBox="1"/>
      </xdr:nvSpPr>
      <xdr:spPr>
        <a:xfrm>
          <a:off x="14403017" y="1352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96901</xdr:rowOff>
    </xdr:from>
    <xdr:to>
      <xdr:col>20</xdr:col>
      <xdr:colOff>9525</xdr:colOff>
      <xdr:row>79</xdr:row>
      <xdr:rowOff>27051</xdr:rowOff>
    </xdr:to>
    <xdr:sp macro="" textlink="">
      <xdr:nvSpPr>
        <xdr:cNvPr id="660" name="円/楕円 659"/>
        <xdr:cNvSpPr/>
      </xdr:nvSpPr>
      <xdr:spPr>
        <a:xfrm>
          <a:off x="13652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18178</xdr:rowOff>
    </xdr:from>
    <xdr:ext cx="378565" cy="259045"/>
    <xdr:sp macro="" textlink="">
      <xdr:nvSpPr>
        <xdr:cNvPr id="661" name="テキスト ボックス 660"/>
        <xdr:cNvSpPr txBox="1"/>
      </xdr:nvSpPr>
      <xdr:spPr>
        <a:xfrm>
          <a:off x="13514017" y="1356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62230</xdr:rowOff>
    </xdr:from>
    <xdr:to>
      <xdr:col>18</xdr:col>
      <xdr:colOff>492125</xdr:colOff>
      <xdr:row>71</xdr:row>
      <xdr:rowOff>163830</xdr:rowOff>
    </xdr:to>
    <xdr:sp macro="" textlink="">
      <xdr:nvSpPr>
        <xdr:cNvPr id="662" name="円/楕円 661"/>
        <xdr:cNvSpPr/>
      </xdr:nvSpPr>
      <xdr:spPr>
        <a:xfrm>
          <a:off x="12763500" y="122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8907</xdr:rowOff>
    </xdr:from>
    <xdr:ext cx="469744" cy="259045"/>
    <xdr:sp macro="" textlink="">
      <xdr:nvSpPr>
        <xdr:cNvPr id="663" name="テキスト ボックス 662"/>
        <xdr:cNvSpPr txBox="1"/>
      </xdr:nvSpPr>
      <xdr:spPr>
        <a:xfrm>
          <a:off x="12579427" y="120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7" name="直線コネクタ 686"/>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8"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9" name="直線コネクタ 688"/>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90"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91" name="直線コネクタ 690"/>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84626</xdr:rowOff>
    </xdr:from>
    <xdr:to>
      <xdr:col>23</xdr:col>
      <xdr:colOff>517525</xdr:colOff>
      <xdr:row>93</xdr:row>
      <xdr:rowOff>14903</xdr:rowOff>
    </xdr:to>
    <xdr:cxnSp macro="">
      <xdr:nvCxnSpPr>
        <xdr:cNvPr id="692" name="直線コネクタ 691"/>
        <xdr:cNvCxnSpPr/>
      </xdr:nvCxnSpPr>
      <xdr:spPr>
        <a:xfrm>
          <a:off x="15481300" y="15858026"/>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58678</xdr:rowOff>
    </xdr:from>
    <xdr:ext cx="534377" cy="259045"/>
    <xdr:sp macro="" textlink="">
      <xdr:nvSpPr>
        <xdr:cNvPr id="693" name="公債費平均値テキスト"/>
        <xdr:cNvSpPr txBox="1"/>
      </xdr:nvSpPr>
      <xdr:spPr>
        <a:xfrm>
          <a:off x="16370300" y="163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4" name="フローチャート : 判断 693"/>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141091</xdr:rowOff>
    </xdr:from>
    <xdr:to>
      <xdr:col>22</xdr:col>
      <xdr:colOff>365125</xdr:colOff>
      <xdr:row>92</xdr:row>
      <xdr:rowOff>84626</xdr:rowOff>
    </xdr:to>
    <xdr:cxnSp macro="">
      <xdr:nvCxnSpPr>
        <xdr:cNvPr id="695" name="直線コネクタ 694"/>
        <xdr:cNvCxnSpPr/>
      </xdr:nvCxnSpPr>
      <xdr:spPr>
        <a:xfrm>
          <a:off x="14592300" y="15743041"/>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6" name="フローチャート : 判断 695"/>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7" name="テキスト ボックス 696"/>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141091</xdr:rowOff>
    </xdr:from>
    <xdr:to>
      <xdr:col>21</xdr:col>
      <xdr:colOff>161925</xdr:colOff>
      <xdr:row>93</xdr:row>
      <xdr:rowOff>76112</xdr:rowOff>
    </xdr:to>
    <xdr:cxnSp macro="">
      <xdr:nvCxnSpPr>
        <xdr:cNvPr id="698" name="直線コネクタ 697"/>
        <xdr:cNvCxnSpPr/>
      </xdr:nvCxnSpPr>
      <xdr:spPr>
        <a:xfrm flipV="1">
          <a:off x="13703300" y="15743041"/>
          <a:ext cx="8890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9" name="フローチャート : 判断 698"/>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700" name="テキスト ボックス 699"/>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58719</xdr:rowOff>
    </xdr:from>
    <xdr:to>
      <xdr:col>19</xdr:col>
      <xdr:colOff>644525</xdr:colOff>
      <xdr:row>93</xdr:row>
      <xdr:rowOff>76112</xdr:rowOff>
    </xdr:to>
    <xdr:cxnSp macro="">
      <xdr:nvCxnSpPr>
        <xdr:cNvPr id="701" name="直線コネクタ 700"/>
        <xdr:cNvCxnSpPr/>
      </xdr:nvCxnSpPr>
      <xdr:spPr>
        <a:xfrm>
          <a:off x="12814300" y="15660669"/>
          <a:ext cx="889000" cy="3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2" name="フローチャート : 判断 701"/>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703" name="テキスト ボックス 702"/>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4" name="フローチャート : 判断 703"/>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5" name="テキスト ボックス 704"/>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135553</xdr:rowOff>
    </xdr:from>
    <xdr:to>
      <xdr:col>23</xdr:col>
      <xdr:colOff>568325</xdr:colOff>
      <xdr:row>93</xdr:row>
      <xdr:rowOff>65703</xdr:rowOff>
    </xdr:to>
    <xdr:sp macro="" textlink="">
      <xdr:nvSpPr>
        <xdr:cNvPr id="711" name="円/楕円 710"/>
        <xdr:cNvSpPr/>
      </xdr:nvSpPr>
      <xdr:spPr>
        <a:xfrm>
          <a:off x="16268700" y="159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158430</xdr:rowOff>
    </xdr:from>
    <xdr:ext cx="534377" cy="259045"/>
    <xdr:sp macro="" textlink="">
      <xdr:nvSpPr>
        <xdr:cNvPr id="712" name="公債費該当値テキスト"/>
        <xdr:cNvSpPr txBox="1"/>
      </xdr:nvSpPr>
      <xdr:spPr>
        <a:xfrm>
          <a:off x="16370300" y="157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33826</xdr:rowOff>
    </xdr:from>
    <xdr:to>
      <xdr:col>22</xdr:col>
      <xdr:colOff>415925</xdr:colOff>
      <xdr:row>92</xdr:row>
      <xdr:rowOff>135426</xdr:rowOff>
    </xdr:to>
    <xdr:sp macro="" textlink="">
      <xdr:nvSpPr>
        <xdr:cNvPr id="713" name="円/楕円 712"/>
        <xdr:cNvSpPr/>
      </xdr:nvSpPr>
      <xdr:spPr>
        <a:xfrm>
          <a:off x="15430500" y="158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151953</xdr:rowOff>
    </xdr:from>
    <xdr:ext cx="534377" cy="259045"/>
    <xdr:sp macro="" textlink="">
      <xdr:nvSpPr>
        <xdr:cNvPr id="714" name="テキスト ボックス 713"/>
        <xdr:cNvSpPr txBox="1"/>
      </xdr:nvSpPr>
      <xdr:spPr>
        <a:xfrm>
          <a:off x="15214111" y="155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90291</xdr:rowOff>
    </xdr:from>
    <xdr:to>
      <xdr:col>21</xdr:col>
      <xdr:colOff>212725</xdr:colOff>
      <xdr:row>92</xdr:row>
      <xdr:rowOff>20441</xdr:rowOff>
    </xdr:to>
    <xdr:sp macro="" textlink="">
      <xdr:nvSpPr>
        <xdr:cNvPr id="715" name="円/楕円 714"/>
        <xdr:cNvSpPr/>
      </xdr:nvSpPr>
      <xdr:spPr>
        <a:xfrm>
          <a:off x="14541500" y="156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36968</xdr:rowOff>
    </xdr:from>
    <xdr:ext cx="534377" cy="259045"/>
    <xdr:sp macro="" textlink="">
      <xdr:nvSpPr>
        <xdr:cNvPr id="716" name="テキスト ボックス 715"/>
        <xdr:cNvSpPr txBox="1"/>
      </xdr:nvSpPr>
      <xdr:spPr>
        <a:xfrm>
          <a:off x="14325111" y="154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25312</xdr:rowOff>
    </xdr:from>
    <xdr:to>
      <xdr:col>20</xdr:col>
      <xdr:colOff>9525</xdr:colOff>
      <xdr:row>93</xdr:row>
      <xdr:rowOff>126912</xdr:rowOff>
    </xdr:to>
    <xdr:sp macro="" textlink="">
      <xdr:nvSpPr>
        <xdr:cNvPr id="717" name="円/楕円 716"/>
        <xdr:cNvSpPr/>
      </xdr:nvSpPr>
      <xdr:spPr>
        <a:xfrm>
          <a:off x="13652500" y="159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143439</xdr:rowOff>
    </xdr:from>
    <xdr:ext cx="534377" cy="259045"/>
    <xdr:sp macro="" textlink="">
      <xdr:nvSpPr>
        <xdr:cNvPr id="718" name="テキスト ボックス 717"/>
        <xdr:cNvSpPr txBox="1"/>
      </xdr:nvSpPr>
      <xdr:spPr>
        <a:xfrm>
          <a:off x="13436111" y="157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7919</xdr:rowOff>
    </xdr:from>
    <xdr:to>
      <xdr:col>18</xdr:col>
      <xdr:colOff>492125</xdr:colOff>
      <xdr:row>91</xdr:row>
      <xdr:rowOff>109519</xdr:rowOff>
    </xdr:to>
    <xdr:sp macro="" textlink="">
      <xdr:nvSpPr>
        <xdr:cNvPr id="719" name="円/楕円 718"/>
        <xdr:cNvSpPr/>
      </xdr:nvSpPr>
      <xdr:spPr>
        <a:xfrm>
          <a:off x="12763500" y="156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126046</xdr:rowOff>
    </xdr:from>
    <xdr:ext cx="534377" cy="259045"/>
    <xdr:sp macro="" textlink="">
      <xdr:nvSpPr>
        <xdr:cNvPr id="720" name="テキスト ボックス 719"/>
        <xdr:cNvSpPr txBox="1"/>
      </xdr:nvSpPr>
      <xdr:spPr>
        <a:xfrm>
          <a:off x="12547111" y="1538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2" name="直線コネクタ 741"/>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5"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6" name="直線コネクタ 745"/>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8"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9" name="フローチャート : 判断 748"/>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51" name="フローチャート : 判断 750"/>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2" name="テキスト ボックス 751"/>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4" name="フローチャート : 判断 753"/>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5" name="テキスト ボックス 754"/>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7" name="フローチャート : 判断 756"/>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8" name="テキスト ボックス 757"/>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9" name="フローチャート :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年度の教育費については、住民一人当たり</a:t>
          </a:r>
          <a:r>
            <a:rPr kumimoji="1" lang="en-US" altLang="ja-JP" sz="1300">
              <a:solidFill>
                <a:schemeClr val="dk1"/>
              </a:solidFill>
              <a:effectLst/>
              <a:latin typeface="+mn-lt"/>
              <a:ea typeface="+mn-ea"/>
              <a:cs typeface="+mn-cs"/>
            </a:rPr>
            <a:t>49,029</a:t>
          </a:r>
          <a:r>
            <a:rPr kumimoji="1" lang="ja-JP" altLang="ja-JP" sz="1300">
              <a:solidFill>
                <a:schemeClr val="dk1"/>
              </a:solidFill>
              <a:effectLst/>
              <a:latin typeface="+mn-lt"/>
              <a:ea typeface="+mn-ea"/>
              <a:cs typeface="+mn-cs"/>
            </a:rPr>
            <a:t>円と平成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年度に比べて</a:t>
          </a:r>
          <a:r>
            <a:rPr kumimoji="1" lang="en-US" altLang="ja-JP" sz="1300">
              <a:solidFill>
                <a:schemeClr val="dk1"/>
              </a:solidFill>
              <a:effectLst/>
              <a:latin typeface="+mn-lt"/>
              <a:ea typeface="+mn-ea"/>
              <a:cs typeface="+mn-cs"/>
            </a:rPr>
            <a:t>9,895</a:t>
          </a:r>
          <a:r>
            <a:rPr kumimoji="1" lang="ja-JP" altLang="ja-JP" sz="1300">
              <a:solidFill>
                <a:schemeClr val="dk1"/>
              </a:solidFill>
              <a:effectLst/>
              <a:latin typeface="+mn-lt"/>
              <a:ea typeface="+mn-ea"/>
              <a:cs typeface="+mn-cs"/>
            </a:rPr>
            <a:t>円の増となっている。</a:t>
          </a:r>
          <a:endParaRPr lang="ja-JP" altLang="ja-JP" sz="1300">
            <a:effectLst/>
          </a:endParaRPr>
        </a:p>
        <a:p>
          <a:r>
            <a:rPr kumimoji="1" lang="ja-JP" altLang="ja-JP" sz="1300">
              <a:solidFill>
                <a:schemeClr val="dk1"/>
              </a:solidFill>
              <a:effectLst/>
              <a:latin typeface="+mn-lt"/>
              <a:ea typeface="+mn-ea"/>
              <a:cs typeface="+mn-cs"/>
            </a:rPr>
            <a:t>　この要因は小学校の新設事業や増改築事業によるものであり、子どもの学習環境の整備を実施した結果となっている。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また、民生費についても、平成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年度に比べて住民一人当たり</a:t>
          </a:r>
          <a:r>
            <a:rPr kumimoji="1" lang="en-US" altLang="ja-JP" sz="1300">
              <a:solidFill>
                <a:schemeClr val="dk1"/>
              </a:solidFill>
              <a:effectLst/>
              <a:latin typeface="+mn-lt"/>
              <a:ea typeface="+mn-ea"/>
              <a:cs typeface="+mn-cs"/>
            </a:rPr>
            <a:t>8,303</a:t>
          </a:r>
          <a:r>
            <a:rPr kumimoji="1" lang="ja-JP" altLang="ja-JP" sz="1300">
              <a:solidFill>
                <a:schemeClr val="dk1"/>
              </a:solidFill>
              <a:effectLst/>
              <a:latin typeface="+mn-lt"/>
              <a:ea typeface="+mn-ea"/>
              <a:cs typeface="+mn-cs"/>
            </a:rPr>
            <a:t>円の増額となっているが、主な要因としては子ども・子育て支援制度の拡充によるものとなっている。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公債費については、依然として他の類似団体と比較して高い水準にあることから、引き続き、</a:t>
          </a:r>
          <a:r>
            <a:rPr kumimoji="1" lang="ja-JP" altLang="en-US" sz="1300">
              <a:solidFill>
                <a:schemeClr val="dk1"/>
              </a:solidFill>
              <a:effectLst/>
              <a:latin typeface="+mn-lt"/>
              <a:ea typeface="+mn-ea"/>
              <a:cs typeface="+mn-cs"/>
            </a:rPr>
            <a:t>原則として</a:t>
          </a:r>
          <a:r>
            <a:rPr kumimoji="1" lang="ja-JP" altLang="ja-JP" sz="1300">
              <a:solidFill>
                <a:schemeClr val="dk1"/>
              </a:solidFill>
              <a:effectLst/>
              <a:latin typeface="+mn-lt"/>
              <a:ea typeface="+mn-ea"/>
              <a:cs typeface="+mn-cs"/>
            </a:rPr>
            <a:t>地方交付税措置のない地方債の発行をしないという方針のもと、将来への負担を考慮した地方債の発行に努める。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標準財政規模に対する実質収支額及び実質単年度収支が平成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べて大幅に減少している要因としては、地方税及び地方消費税交付金の増はあったものの、教育費や民生費の大幅な増があったことによる。また、標準財政規模に対し財政調整基金残高の割合が高い状況にある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年度より普通交付税の合併算定替の特例措置が段階的に縮小されることや大型事業の実施に伴う歳出の増により、今後財源不足となることも予想されるため、基金残高を確保しておく必要がある。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全体の黒字額の大半が一般会計と水道事業会計によるものである。標準財政規模に対する割合は、一般会計の教育費や民生費の大幅な増の影響をうけ、平成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4.05</a:t>
          </a:r>
          <a:r>
            <a:rPr kumimoji="1" lang="ja-JP" altLang="ja-JP" sz="1300">
              <a:solidFill>
                <a:schemeClr val="dk1"/>
              </a:solidFill>
              <a:effectLst/>
              <a:latin typeface="+mn-lt"/>
              <a:ea typeface="+mn-ea"/>
              <a:cs typeface="+mn-cs"/>
            </a:rPr>
            <a:t>％減となっている。</a:t>
          </a:r>
          <a:endParaRPr lang="ja-JP" altLang="ja-JP" sz="1300">
            <a:effectLst/>
          </a:endParaRPr>
        </a:p>
        <a:p>
          <a:r>
            <a:rPr kumimoji="1" lang="ja-JP" altLang="ja-JP" sz="1300">
              <a:solidFill>
                <a:schemeClr val="dk1"/>
              </a:solidFill>
              <a:effectLst/>
              <a:latin typeface="+mn-lt"/>
              <a:ea typeface="+mn-ea"/>
              <a:cs typeface="+mn-cs"/>
            </a:rPr>
            <a:t>　また、国民健康保険特別会計においても、保険給付費の増の影響をうけ、平成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年度に比べて</a:t>
          </a:r>
          <a:r>
            <a:rPr kumimoji="1" lang="en-US" altLang="ja-JP" sz="1300">
              <a:solidFill>
                <a:schemeClr val="dk1"/>
              </a:solidFill>
              <a:effectLst/>
              <a:latin typeface="+mn-lt"/>
              <a:ea typeface="+mn-ea"/>
              <a:cs typeface="+mn-cs"/>
            </a:rPr>
            <a:t>1.92</a:t>
          </a:r>
          <a:r>
            <a:rPr kumimoji="1" lang="ja-JP" altLang="ja-JP" sz="1300">
              <a:solidFill>
                <a:schemeClr val="dk1"/>
              </a:solidFill>
              <a:effectLst/>
              <a:latin typeface="+mn-lt"/>
              <a:ea typeface="+mn-ea"/>
              <a:cs typeface="+mn-cs"/>
            </a:rPr>
            <a:t>％減となっている。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cofsv2.higashin.local\01&#36001;&#25919;&#35506;\&#24179;&#25104;28&#24180;&#24230;\&#20849;&#29992;\11&#12288;&#20182;&#27231;&#38306;&#12363;&#12425;&#12398;&#36890;&#30693;&#12539;&#29031;&#20250;&#12288;&#12288;&#12288;&#65288;&#20445;&#23384;&#24180;&#38480;&#65295;H32.5&#65289;\02&#12288;&#30476;&#12363;&#12425;&#12398;&#36890;&#30693;&#12539;&#29031;&#20250;\&#12304;&#28168;&#12305;&#12304;0407&#12294;&#12305;&#24179;&#25104;27&#24180;&#24230;&#36001;&#25919;&#29366;&#27841;&#36039;&#26009;&#38598;&#65288;&#36861;&#21152;&#20998;&#65289;&#12398;&#20316;&#25104;&#12362;&#12424;&#12403;&#25552;&#20986;&#12395;&#12388;&#12356;&#12390;\520%20&#12304;&#22238;&#31572;&#12305;&#12304;&#36001;&#25919;&#29366;&#27841;&#36039;&#26009;&#38598;&#12305;_342122_&#26481;&#24195;&#23798;&#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18.100000000000001</v>
          </cell>
          <cell r="L73">
            <v>13</v>
          </cell>
        </row>
        <row r="75">
          <cell r="K75">
            <v>8.6999999999999993</v>
          </cell>
          <cell r="L75">
            <v>7.6</v>
          </cell>
          <cell r="M75">
            <v>6.2</v>
          </cell>
          <cell r="N75">
            <v>4.5999999999999996</v>
          </cell>
          <cell r="O75">
            <v>3.1</v>
          </cell>
        </row>
        <row r="77">
          <cell r="G77" t="str">
            <v>類似団体内平均値</v>
          </cell>
          <cell r="K77">
            <v>53.1</v>
          </cell>
          <cell r="L77">
            <v>42</v>
          </cell>
          <cell r="M77">
            <v>32.6</v>
          </cell>
          <cell r="N77">
            <v>30.5</v>
          </cell>
          <cell r="O77">
            <v>21.2</v>
          </cell>
        </row>
        <row r="79">
          <cell r="K79">
            <v>7.6</v>
          </cell>
          <cell r="L79">
            <v>6.8</v>
          </cell>
          <cell r="M79">
            <v>5.9</v>
          </cell>
          <cell r="N79">
            <v>5.2</v>
          </cell>
          <cell r="O79">
            <v>4.0999999999999996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80154179</v>
      </c>
      <c r="BO4" s="349"/>
      <c r="BP4" s="349"/>
      <c r="BQ4" s="349"/>
      <c r="BR4" s="349"/>
      <c r="BS4" s="349"/>
      <c r="BT4" s="349"/>
      <c r="BU4" s="350"/>
      <c r="BV4" s="348">
        <v>79584773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77659231</v>
      </c>
      <c r="BO5" s="386"/>
      <c r="BP5" s="386"/>
      <c r="BQ5" s="386"/>
      <c r="BR5" s="386"/>
      <c r="BS5" s="386"/>
      <c r="BT5" s="386"/>
      <c r="BU5" s="387"/>
      <c r="BV5" s="385">
        <v>76436959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2494948</v>
      </c>
      <c r="BO6" s="386"/>
      <c r="BP6" s="386"/>
      <c r="BQ6" s="386"/>
      <c r="BR6" s="386"/>
      <c r="BS6" s="386"/>
      <c r="BT6" s="386"/>
      <c r="BU6" s="387"/>
      <c r="BV6" s="385">
        <v>3147814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1936340</v>
      </c>
      <c r="BO7" s="386"/>
      <c r="BP7" s="386"/>
      <c r="BQ7" s="386"/>
      <c r="BR7" s="386"/>
      <c r="BS7" s="386"/>
      <c r="BT7" s="386"/>
      <c r="BU7" s="387"/>
      <c r="BV7" s="385">
        <v>852761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43113101</v>
      </c>
      <c r="CU7" s="386"/>
      <c r="CV7" s="386"/>
      <c r="CW7" s="386"/>
      <c r="CX7" s="386"/>
      <c r="CY7" s="386"/>
      <c r="CZ7" s="386"/>
      <c r="DA7" s="387"/>
      <c r="DB7" s="385">
        <v>42973605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558608</v>
      </c>
      <c r="BO8" s="386"/>
      <c r="BP8" s="386"/>
      <c r="BQ8" s="386"/>
      <c r="BR8" s="386"/>
      <c r="BS8" s="386"/>
      <c r="BT8" s="386"/>
      <c r="BU8" s="387"/>
      <c r="BV8" s="385">
        <v>2295053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192907</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-1736445</v>
      </c>
      <c r="BO9" s="386"/>
      <c r="BP9" s="386"/>
      <c r="BQ9" s="386"/>
      <c r="BR9" s="386"/>
      <c r="BS9" s="386"/>
      <c r="BT9" s="386"/>
      <c r="BU9" s="387"/>
      <c r="BV9" s="385">
        <v>-496817</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20.3</v>
      </c>
      <c r="CU9" s="383"/>
      <c r="CV9" s="383"/>
      <c r="CW9" s="383"/>
      <c r="CX9" s="383"/>
      <c r="CY9" s="383"/>
      <c r="CZ9" s="383"/>
      <c r="DA9" s="384"/>
      <c r="DB9" s="382">
        <v>21.9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190135</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16223</v>
      </c>
      <c r="BO10" s="386"/>
      <c r="BP10" s="386"/>
      <c r="BQ10" s="386"/>
      <c r="BR10" s="386"/>
      <c r="BS10" s="386"/>
      <c r="BT10" s="386"/>
      <c r="BU10" s="387"/>
      <c r="BV10" s="385">
        <v>1026511</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v>2612074</v>
      </c>
      <c r="BO11" s="386"/>
      <c r="BP11" s="386"/>
      <c r="BQ11" s="386"/>
      <c r="BR11" s="386"/>
      <c r="BS11" s="386"/>
      <c r="BT11" s="386"/>
      <c r="BU11" s="387"/>
      <c r="BV11" s="385">
        <v>3056569</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185374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180113</v>
      </c>
      <c r="S13" s="467"/>
      <c r="T13" s="467"/>
      <c r="U13" s="467"/>
      <c r="V13" s="468"/>
      <c r="W13" s="401" t="s">
        <v>120</v>
      </c>
      <c r="X13" s="402"/>
      <c r="Y13" s="402"/>
      <c r="Z13" s="402"/>
      <c r="AA13" s="402"/>
      <c r="AB13" s="392"/>
      <c r="AC13" s="436">
        <v>4631</v>
      </c>
      <c r="AD13" s="437"/>
      <c r="AE13" s="437"/>
      <c r="AF13" s="437"/>
      <c r="AG13" s="476"/>
      <c r="AH13" s="436">
        <v>6312</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891852</v>
      </c>
      <c r="BO13" s="386"/>
      <c r="BP13" s="386"/>
      <c r="BQ13" s="386"/>
      <c r="BR13" s="386"/>
      <c r="BS13" s="386"/>
      <c r="BT13" s="386"/>
      <c r="BU13" s="387"/>
      <c r="BV13" s="385">
        <v>3586263</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3.1</v>
      </c>
      <c r="CU13" s="383"/>
      <c r="CV13" s="383"/>
      <c r="CW13" s="383"/>
      <c r="CX13" s="383"/>
      <c r="CY13" s="383"/>
      <c r="CZ13" s="383"/>
      <c r="DA13" s="384"/>
      <c r="DB13" s="382">
        <v>4.5999999999999996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184599</v>
      </c>
      <c r="S14" s="467"/>
      <c r="T14" s="467"/>
      <c r="U14" s="467"/>
      <c r="V14" s="468"/>
      <c r="W14" s="375"/>
      <c r="X14" s="376"/>
      <c r="Y14" s="376"/>
      <c r="Z14" s="376"/>
      <c r="AA14" s="376"/>
      <c r="AB14" s="365"/>
      <c r="AC14" s="469">
        <v>5.4</v>
      </c>
      <c r="AD14" s="470"/>
      <c r="AE14" s="470"/>
      <c r="AF14" s="470"/>
      <c r="AG14" s="471"/>
      <c r="AH14" s="469">
        <v>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179912</v>
      </c>
      <c r="S15" s="467"/>
      <c r="T15" s="467"/>
      <c r="U15" s="467"/>
      <c r="V15" s="468"/>
      <c r="W15" s="401" t="s">
        <v>126</v>
      </c>
      <c r="X15" s="402"/>
      <c r="Y15" s="402"/>
      <c r="Z15" s="402"/>
      <c r="AA15" s="402"/>
      <c r="AB15" s="392"/>
      <c r="AC15" s="436">
        <v>27432</v>
      </c>
      <c r="AD15" s="437"/>
      <c r="AE15" s="437"/>
      <c r="AF15" s="437"/>
      <c r="AG15" s="476"/>
      <c r="AH15" s="436">
        <v>29205</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24328252</v>
      </c>
      <c r="BO15" s="349"/>
      <c r="BP15" s="349"/>
      <c r="BQ15" s="349"/>
      <c r="BR15" s="349"/>
      <c r="BS15" s="349"/>
      <c r="BT15" s="349"/>
      <c r="BU15" s="350"/>
      <c r="BV15" s="348">
        <v>22876574</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31.7</v>
      </c>
      <c r="AD16" s="470"/>
      <c r="AE16" s="470"/>
      <c r="AF16" s="470"/>
      <c r="AG16" s="471"/>
      <c r="AH16" s="469">
        <v>32.299999999999997</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30224785</v>
      </c>
      <c r="BO16" s="386"/>
      <c r="BP16" s="386"/>
      <c r="BQ16" s="386"/>
      <c r="BR16" s="386"/>
      <c r="BS16" s="386"/>
      <c r="BT16" s="386"/>
      <c r="BU16" s="387"/>
      <c r="BV16" s="385">
        <v>28586740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54374</v>
      </c>
      <c r="AD17" s="437"/>
      <c r="AE17" s="437"/>
      <c r="AF17" s="437"/>
      <c r="AG17" s="476"/>
      <c r="AH17" s="436">
        <v>53588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31129835</v>
      </c>
      <c r="BO17" s="386"/>
      <c r="BP17" s="386"/>
      <c r="BQ17" s="386"/>
      <c r="BR17" s="386"/>
      <c r="BS17" s="386"/>
      <c r="BT17" s="386"/>
      <c r="BU17" s="387"/>
      <c r="BV17" s="385">
        <v>29453862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635.16</v>
      </c>
      <c r="M18" s="498"/>
      <c r="N18" s="498"/>
      <c r="O18" s="498"/>
      <c r="P18" s="498"/>
      <c r="Q18" s="498"/>
      <c r="R18" s="499"/>
      <c r="S18" s="499"/>
      <c r="T18" s="499"/>
      <c r="U18" s="499"/>
      <c r="V18" s="500"/>
      <c r="W18" s="403"/>
      <c r="X18" s="404"/>
      <c r="Y18" s="404"/>
      <c r="Z18" s="404"/>
      <c r="AA18" s="404"/>
      <c r="AB18" s="395"/>
      <c r="AC18" s="501">
        <v>62.9</v>
      </c>
      <c r="AD18" s="502"/>
      <c r="AE18" s="502"/>
      <c r="AF18" s="502"/>
      <c r="AG18" s="503"/>
      <c r="AH18" s="501">
        <v>59.3</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39257030</v>
      </c>
      <c r="BO18" s="386"/>
      <c r="BP18" s="386"/>
      <c r="BQ18" s="386"/>
      <c r="BR18" s="386"/>
      <c r="BS18" s="386"/>
      <c r="BT18" s="386"/>
      <c r="BU18" s="387"/>
      <c r="BV18" s="385">
        <v>39719464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304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50617186</v>
      </c>
      <c r="BO19" s="386"/>
      <c r="BP19" s="386"/>
      <c r="BQ19" s="386"/>
      <c r="BR19" s="386"/>
      <c r="BS19" s="386"/>
      <c r="BT19" s="386"/>
      <c r="BU19" s="387"/>
      <c r="BV19" s="385">
        <v>51304779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84847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84791668</v>
      </c>
      <c r="BO23" s="386"/>
      <c r="BP23" s="386"/>
      <c r="BQ23" s="386"/>
      <c r="BR23" s="386"/>
      <c r="BS23" s="386"/>
      <c r="BT23" s="386"/>
      <c r="BU23" s="387"/>
      <c r="BV23" s="385">
        <v>84727634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9700</v>
      </c>
      <c r="R24" s="437"/>
      <c r="S24" s="437"/>
      <c r="T24" s="437"/>
      <c r="U24" s="437"/>
      <c r="V24" s="476"/>
      <c r="W24" s="531"/>
      <c r="X24" s="519"/>
      <c r="Y24" s="520"/>
      <c r="Z24" s="435" t="s">
        <v>150</v>
      </c>
      <c r="AA24" s="415"/>
      <c r="AB24" s="415"/>
      <c r="AC24" s="415"/>
      <c r="AD24" s="415"/>
      <c r="AE24" s="415"/>
      <c r="AF24" s="415"/>
      <c r="AG24" s="416"/>
      <c r="AH24" s="436">
        <v>1356</v>
      </c>
      <c r="AI24" s="437"/>
      <c r="AJ24" s="437"/>
      <c r="AK24" s="437"/>
      <c r="AL24" s="476"/>
      <c r="AM24" s="436">
        <v>4425984</v>
      </c>
      <c r="AN24" s="437"/>
      <c r="AO24" s="437"/>
      <c r="AP24" s="437"/>
      <c r="AQ24" s="437"/>
      <c r="AR24" s="476"/>
      <c r="AS24" s="436">
        <v>3264</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44295688</v>
      </c>
      <c r="BO24" s="386"/>
      <c r="BP24" s="386"/>
      <c r="BQ24" s="386"/>
      <c r="BR24" s="386"/>
      <c r="BS24" s="386"/>
      <c r="BT24" s="386"/>
      <c r="BU24" s="387"/>
      <c r="BV24" s="385">
        <v>47613639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7800</v>
      </c>
      <c r="R25" s="437"/>
      <c r="S25" s="437"/>
      <c r="T25" s="437"/>
      <c r="U25" s="437"/>
      <c r="V25" s="476"/>
      <c r="W25" s="531"/>
      <c r="X25" s="519"/>
      <c r="Y25" s="520"/>
      <c r="Z25" s="435" t="s">
        <v>153</v>
      </c>
      <c r="AA25" s="415"/>
      <c r="AB25" s="415"/>
      <c r="AC25" s="415"/>
      <c r="AD25" s="415"/>
      <c r="AE25" s="415"/>
      <c r="AF25" s="415"/>
      <c r="AG25" s="416"/>
      <c r="AH25" s="436">
        <v>277</v>
      </c>
      <c r="AI25" s="437"/>
      <c r="AJ25" s="437"/>
      <c r="AK25" s="437"/>
      <c r="AL25" s="476"/>
      <c r="AM25" s="436">
        <v>870334</v>
      </c>
      <c r="AN25" s="437"/>
      <c r="AO25" s="437"/>
      <c r="AP25" s="437"/>
      <c r="AQ25" s="437"/>
      <c r="AR25" s="476"/>
      <c r="AS25" s="436">
        <v>3142</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19964959</v>
      </c>
      <c r="BO25" s="349"/>
      <c r="BP25" s="349"/>
      <c r="BQ25" s="349"/>
      <c r="BR25" s="349"/>
      <c r="BS25" s="349"/>
      <c r="BT25" s="349"/>
      <c r="BU25" s="350"/>
      <c r="BV25" s="348">
        <v>20327336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7000</v>
      </c>
      <c r="R26" s="437"/>
      <c r="S26" s="437"/>
      <c r="T26" s="437"/>
      <c r="U26" s="437"/>
      <c r="V26" s="476"/>
      <c r="W26" s="531"/>
      <c r="X26" s="519"/>
      <c r="Y26" s="520"/>
      <c r="Z26" s="435" t="s">
        <v>156</v>
      </c>
      <c r="AA26" s="541"/>
      <c r="AB26" s="541"/>
      <c r="AC26" s="541"/>
      <c r="AD26" s="541"/>
      <c r="AE26" s="541"/>
      <c r="AF26" s="541"/>
      <c r="AG26" s="542"/>
      <c r="AH26" s="436">
        <v>73</v>
      </c>
      <c r="AI26" s="437"/>
      <c r="AJ26" s="437"/>
      <c r="AK26" s="437"/>
      <c r="AL26" s="476"/>
      <c r="AM26" s="436">
        <v>258566</v>
      </c>
      <c r="AN26" s="437"/>
      <c r="AO26" s="437"/>
      <c r="AP26" s="437"/>
      <c r="AQ26" s="437"/>
      <c r="AR26" s="476"/>
      <c r="AS26" s="436">
        <v>3542</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5600</v>
      </c>
      <c r="R27" s="437"/>
      <c r="S27" s="437"/>
      <c r="T27" s="437"/>
      <c r="U27" s="437"/>
      <c r="V27" s="476"/>
      <c r="W27" s="531"/>
      <c r="X27" s="519"/>
      <c r="Y27" s="520"/>
      <c r="Z27" s="435" t="s">
        <v>159</v>
      </c>
      <c r="AA27" s="415"/>
      <c r="AB27" s="415"/>
      <c r="AC27" s="415"/>
      <c r="AD27" s="415"/>
      <c r="AE27" s="415"/>
      <c r="AF27" s="415"/>
      <c r="AG27" s="416"/>
      <c r="AH27" s="436">
        <v>37</v>
      </c>
      <c r="AI27" s="437"/>
      <c r="AJ27" s="437"/>
      <c r="AK27" s="437"/>
      <c r="AL27" s="476"/>
      <c r="AM27" s="436">
        <v>132288</v>
      </c>
      <c r="AN27" s="437"/>
      <c r="AO27" s="437"/>
      <c r="AP27" s="437"/>
      <c r="AQ27" s="437"/>
      <c r="AR27" s="476"/>
      <c r="AS27" s="436">
        <v>3575</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1606000</v>
      </c>
      <c r="BO27" s="555"/>
      <c r="BP27" s="555"/>
      <c r="BQ27" s="555"/>
      <c r="BR27" s="555"/>
      <c r="BS27" s="555"/>
      <c r="BT27" s="555"/>
      <c r="BU27" s="556"/>
      <c r="BV27" s="554">
        <v>1606000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5070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13721045</v>
      </c>
      <c r="BO28" s="349"/>
      <c r="BP28" s="349"/>
      <c r="BQ28" s="349"/>
      <c r="BR28" s="349"/>
      <c r="BS28" s="349"/>
      <c r="BT28" s="349"/>
      <c r="BU28" s="350"/>
      <c r="BV28" s="348">
        <v>13704822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28</v>
      </c>
      <c r="M29" s="437"/>
      <c r="N29" s="437"/>
      <c r="O29" s="437"/>
      <c r="P29" s="476"/>
      <c r="Q29" s="436">
        <v>4600</v>
      </c>
      <c r="R29" s="437"/>
      <c r="S29" s="437"/>
      <c r="T29" s="437"/>
      <c r="U29" s="437"/>
      <c r="V29" s="476"/>
      <c r="W29" s="532"/>
      <c r="X29" s="533"/>
      <c r="Y29" s="534"/>
      <c r="Z29" s="435" t="s">
        <v>166</v>
      </c>
      <c r="AA29" s="415"/>
      <c r="AB29" s="415"/>
      <c r="AC29" s="415"/>
      <c r="AD29" s="415"/>
      <c r="AE29" s="415"/>
      <c r="AF29" s="415"/>
      <c r="AG29" s="416"/>
      <c r="AH29" s="436">
        <v>1393</v>
      </c>
      <c r="AI29" s="437"/>
      <c r="AJ29" s="437"/>
      <c r="AK29" s="437"/>
      <c r="AL29" s="476"/>
      <c r="AM29" s="436">
        <v>4558272</v>
      </c>
      <c r="AN29" s="437"/>
      <c r="AO29" s="437"/>
      <c r="AP29" s="437"/>
      <c r="AQ29" s="437"/>
      <c r="AR29" s="476"/>
      <c r="AS29" s="436">
        <v>3272</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2157875</v>
      </c>
      <c r="BO29" s="386"/>
      <c r="BP29" s="386"/>
      <c r="BQ29" s="386"/>
      <c r="BR29" s="386"/>
      <c r="BS29" s="386"/>
      <c r="BT29" s="386"/>
      <c r="BU29" s="387"/>
      <c r="BV29" s="385">
        <v>2156034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101.4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12385803</v>
      </c>
      <c r="BO30" s="555"/>
      <c r="BP30" s="555"/>
      <c r="BQ30" s="555"/>
      <c r="BR30" s="555"/>
      <c r="BS30" s="555"/>
      <c r="BT30" s="555"/>
      <c r="BU30" s="556"/>
      <c r="BV30" s="554">
        <v>12796082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広島中央環境衛生組合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東広島流通センター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広島県市町総合事務組合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東広島市土地開発公社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ひがしひろしま墓園管理事業特別会計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IF('各会計、関係団体の財政状況及び健全化判断比率'!B35="","",'各会計、関係団体の財政状況及び健全化判断比率'!B35)</f>
        <v>特定地域生活排水処理事業特別会計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後期高齢者医療広域連合（一般会計）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東広島市教育文化振興事業団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産業団地汚水処理施設事業特別会計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IF('各会計、関係団体の財政状況及び健全化判断比率'!B36="","",'各会計、関係団体の財政状況及び健全化判断比率'!B36)</f>
        <v>寺家地区土地区画整理事業特別会計</v>
      </c>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14</v>
      </c>
      <c r="BF38" s="566"/>
      <c r="BG38" s="567" t="str">
        <f>IF('各会計、関係団体の財政状況及び健全化判断比率'!B37="","",'各会計、関係団体の財政状況及び健全化判断比率'!B37)</f>
        <v>産業団地造成事業特別会計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528</v>
      </c>
      <c r="D34" s="1151"/>
      <c r="E34" s="1152"/>
      <c r="F34" s="32">
        <v>6.25</v>
      </c>
      <c r="G34" s="33">
        <v>7.72</v>
      </c>
      <c r="H34" s="33">
        <v>8.82</v>
      </c>
      <c r="I34" s="33">
        <v>9.73</v>
      </c>
      <c r="J34" s="34">
        <v>9.36</v>
      </c>
      <c r="K34" s="22"/>
      <c r="L34" s="22"/>
      <c r="M34" s="22"/>
      <c r="N34" s="22"/>
      <c r="O34" s="22"/>
      <c r="P34" s="22"/>
    </row>
    <row r="35" spans="1:16" ht="39" customHeight="1" x14ac:dyDescent="0.15">
      <c r="A35" s="22"/>
      <c r="B35" s="35"/>
      <c r="C35" s="1145" t="s">
        <v>529</v>
      </c>
      <c r="D35" s="1146"/>
      <c r="E35" s="1147"/>
      <c r="F35" s="36">
        <v>3.72</v>
      </c>
      <c r="G35" s="37">
        <v>3.13</v>
      </c>
      <c r="H35" s="37">
        <v>6.38</v>
      </c>
      <c r="I35" s="37">
        <v>5.33</v>
      </c>
      <c r="J35" s="38">
        <v>1.28</v>
      </c>
      <c r="K35" s="22"/>
      <c r="L35" s="22"/>
      <c r="M35" s="22"/>
      <c r="N35" s="22"/>
      <c r="O35" s="22"/>
      <c r="P35" s="22"/>
    </row>
    <row r="36" spans="1:16" ht="39" customHeight="1" x14ac:dyDescent="0.15">
      <c r="A36" s="22"/>
      <c r="B36" s="35"/>
      <c r="C36" s="1145" t="s">
        <v>530</v>
      </c>
      <c r="D36" s="1146"/>
      <c r="E36" s="1147"/>
      <c r="F36" s="36">
        <v>0.06</v>
      </c>
      <c r="G36" s="37">
        <v>0.41</v>
      </c>
      <c r="H36" s="37">
        <v>0.06</v>
      </c>
      <c r="I36" s="37">
        <v>0.24</v>
      </c>
      <c r="J36" s="38">
        <v>0.17</v>
      </c>
      <c r="K36" s="22"/>
      <c r="L36" s="22"/>
      <c r="M36" s="22"/>
      <c r="N36" s="22"/>
      <c r="O36" s="22"/>
      <c r="P36" s="22"/>
    </row>
    <row r="37" spans="1:16" ht="39" customHeight="1" x14ac:dyDescent="0.15">
      <c r="A37" s="22"/>
      <c r="B37" s="35"/>
      <c r="C37" s="1145" t="s">
        <v>531</v>
      </c>
      <c r="D37" s="1146"/>
      <c r="E37" s="1147"/>
      <c r="F37" s="36">
        <v>0</v>
      </c>
      <c r="G37" s="37">
        <v>0.13</v>
      </c>
      <c r="H37" s="37">
        <v>1.38</v>
      </c>
      <c r="I37" s="37">
        <v>1.97</v>
      </c>
      <c r="J37" s="38">
        <v>0.05</v>
      </c>
      <c r="K37" s="22"/>
      <c r="L37" s="22"/>
      <c r="M37" s="22"/>
      <c r="N37" s="22"/>
      <c r="O37" s="22"/>
      <c r="P37" s="22"/>
    </row>
    <row r="38" spans="1:16" ht="39" customHeight="1" x14ac:dyDescent="0.15">
      <c r="A38" s="22"/>
      <c r="B38" s="35"/>
      <c r="C38" s="1145" t="s">
        <v>532</v>
      </c>
      <c r="D38" s="1146"/>
      <c r="E38" s="1147"/>
      <c r="F38" s="36">
        <v>0.02</v>
      </c>
      <c r="G38" s="37">
        <v>0.01</v>
      </c>
      <c r="H38" s="37">
        <v>0.01</v>
      </c>
      <c r="I38" s="37">
        <v>0.01</v>
      </c>
      <c r="J38" s="38">
        <v>0.01</v>
      </c>
      <c r="K38" s="22"/>
      <c r="L38" s="22"/>
      <c r="M38" s="22"/>
      <c r="N38" s="22"/>
      <c r="O38" s="22"/>
      <c r="P38" s="22"/>
    </row>
    <row r="39" spans="1:16" ht="39" customHeight="1" x14ac:dyDescent="0.15">
      <c r="A39" s="22"/>
      <c r="B39" s="35"/>
      <c r="C39" s="1145" t="s">
        <v>533</v>
      </c>
      <c r="D39" s="1146"/>
      <c r="E39" s="1147"/>
      <c r="F39" s="36">
        <v>0</v>
      </c>
      <c r="G39" s="37">
        <v>0</v>
      </c>
      <c r="H39" s="37">
        <v>0</v>
      </c>
      <c r="I39" s="37">
        <v>0</v>
      </c>
      <c r="J39" s="38">
        <v>0.01</v>
      </c>
      <c r="K39" s="22"/>
      <c r="L39" s="22"/>
      <c r="M39" s="22"/>
      <c r="N39" s="22"/>
      <c r="O39" s="22"/>
      <c r="P39" s="22"/>
    </row>
    <row r="40" spans="1:16" ht="39" customHeight="1" x14ac:dyDescent="0.15">
      <c r="A40" s="22"/>
      <c r="B40" s="35"/>
      <c r="C40" s="1145" t="s">
        <v>534</v>
      </c>
      <c r="D40" s="1146"/>
      <c r="E40" s="1147"/>
      <c r="F40" s="36">
        <v>0</v>
      </c>
      <c r="G40" s="37">
        <v>0</v>
      </c>
      <c r="H40" s="37">
        <v>0</v>
      </c>
      <c r="I40" s="37">
        <v>0</v>
      </c>
      <c r="J40" s="38">
        <v>0.01</v>
      </c>
      <c r="K40" s="22"/>
      <c r="L40" s="22"/>
      <c r="M40" s="22"/>
      <c r="N40" s="22"/>
      <c r="O40" s="22"/>
      <c r="P40" s="22"/>
    </row>
    <row r="41" spans="1:16" ht="39" customHeight="1" x14ac:dyDescent="0.15">
      <c r="A41" s="22"/>
      <c r="B41" s="35"/>
      <c r="C41" s="1145" t="s">
        <v>535</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536</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537</v>
      </c>
      <c r="D43" s="1149"/>
      <c r="E43" s="1150"/>
      <c r="F43" s="41">
        <v>0</v>
      </c>
      <c r="G43" s="42">
        <v>0</v>
      </c>
      <c r="H43" s="42">
        <v>0.02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9077</v>
      </c>
      <c r="L45" s="60">
        <v>8784</v>
      </c>
      <c r="M45" s="60">
        <v>8770</v>
      </c>
      <c r="N45" s="60">
        <v>8265</v>
      </c>
      <c r="O45" s="61">
        <v>7753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14</v>
      </c>
      <c r="F48" s="1155"/>
      <c r="G48" s="1155"/>
      <c r="H48" s="1155"/>
      <c r="I48" s="1155"/>
      <c r="J48" s="1156"/>
      <c r="K48" s="63">
        <v>1274</v>
      </c>
      <c r="L48" s="64">
        <v>1221</v>
      </c>
      <c r="M48" s="64">
        <v>1107</v>
      </c>
      <c r="N48" s="64">
        <v>1185</v>
      </c>
      <c r="O48" s="65">
        <v>1380</v>
      </c>
      <c r="P48" s="48"/>
      <c r="Q48" s="48"/>
      <c r="R48" s="48"/>
      <c r="S48" s="48"/>
      <c r="T48" s="48"/>
      <c r="U48" s="48"/>
    </row>
    <row r="49" spans="1:21" ht="30.75" customHeight="1" x14ac:dyDescent="0.15">
      <c r="A49" s="48"/>
      <c r="B49" s="1163"/>
      <c r="C49" s="1164"/>
      <c r="D49" s="62"/>
      <c r="E49" s="1155" t="s">
        <v>15</v>
      </c>
      <c r="F49" s="1155"/>
      <c r="G49" s="1155"/>
      <c r="H49" s="1155"/>
      <c r="I49" s="1155"/>
      <c r="J49" s="1156"/>
      <c r="K49" s="63">
        <v>1008</v>
      </c>
      <c r="L49" s="64">
        <v>995</v>
      </c>
      <c r="M49" s="64">
        <v>891</v>
      </c>
      <c r="N49" s="64">
        <v>732</v>
      </c>
      <c r="O49" s="65">
        <v>310</v>
      </c>
      <c r="P49" s="48"/>
      <c r="Q49" s="48"/>
      <c r="R49" s="48"/>
      <c r="S49" s="48"/>
      <c r="T49" s="48"/>
      <c r="U49" s="48"/>
    </row>
    <row r="50" spans="1:21" ht="30.75" customHeight="1" x14ac:dyDescent="0.15">
      <c r="A50" s="48"/>
      <c r="B50" s="1163"/>
      <c r="C50" s="1164"/>
      <c r="D50" s="62"/>
      <c r="E50" s="1155" t="s">
        <v>16</v>
      </c>
      <c r="F50" s="1155"/>
      <c r="G50" s="1155"/>
      <c r="H50" s="1155"/>
      <c r="I50" s="1155"/>
      <c r="J50" s="1156"/>
      <c r="K50" s="63">
        <v>106</v>
      </c>
      <c r="L50" s="64">
        <v>88</v>
      </c>
      <c r="M50" s="64">
        <v>79</v>
      </c>
      <c r="N50" s="64">
        <v>63</v>
      </c>
      <c r="O50" s="65">
        <v>74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8776</v>
      </c>
      <c r="L52" s="64">
        <v>8768</v>
      </c>
      <c r="M52" s="64">
        <v>9190</v>
      </c>
      <c r="N52" s="64">
        <v>9317</v>
      </c>
      <c r="O52" s="65">
        <v>8773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2689</v>
      </c>
      <c r="L53" s="69">
        <v>2320</v>
      </c>
      <c r="M53" s="69">
        <v>1657</v>
      </c>
      <c r="N53" s="69">
        <v>928</v>
      </c>
      <c r="O53" s="70">
        <v>744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69" t="s">
        <v>23</v>
      </c>
      <c r="C41" s="1170"/>
      <c r="D41" s="81"/>
      <c r="E41" s="1175" t="s">
        <v>24</v>
      </c>
      <c r="F41" s="1175"/>
      <c r="G41" s="1175"/>
      <c r="H41" s="1176"/>
      <c r="I41" s="82">
        <v>83641</v>
      </c>
      <c r="J41" s="83">
        <v>85522</v>
      </c>
      <c r="K41" s="83">
        <v>84035</v>
      </c>
      <c r="L41" s="83">
        <v>84996</v>
      </c>
      <c r="M41" s="84">
        <v>84997</v>
      </c>
    </row>
    <row r="42" spans="2:13" ht="27.75" customHeight="1" x14ac:dyDescent="0.15">
      <c r="B42" s="1171"/>
      <c r="C42" s="1172"/>
      <c r="D42" s="85"/>
      <c r="E42" s="1177" t="s">
        <v>25</v>
      </c>
      <c r="F42" s="1177"/>
      <c r="G42" s="1177"/>
      <c r="H42" s="1178"/>
      <c r="I42" s="86">
        <v>2241</v>
      </c>
      <c r="J42" s="87">
        <v>1351</v>
      </c>
      <c r="K42" s="87">
        <v>846</v>
      </c>
      <c r="L42" s="87">
        <v>453</v>
      </c>
      <c r="M42" s="88">
        <v>714</v>
      </c>
    </row>
    <row r="43" spans="2:13" ht="27.75" customHeight="1" x14ac:dyDescent="0.15">
      <c r="B43" s="1171"/>
      <c r="C43" s="1172"/>
      <c r="D43" s="85"/>
      <c r="E43" s="1177" t="s">
        <v>26</v>
      </c>
      <c r="F43" s="1177"/>
      <c r="G43" s="1177"/>
      <c r="H43" s="1178"/>
      <c r="I43" s="86">
        <v>17397</v>
      </c>
      <c r="J43" s="87">
        <v>16207</v>
      </c>
      <c r="K43" s="87">
        <v>15297</v>
      </c>
      <c r="L43" s="87">
        <v>14772</v>
      </c>
      <c r="M43" s="88">
        <v>16143</v>
      </c>
    </row>
    <row r="44" spans="2:13" ht="27.75" customHeight="1" x14ac:dyDescent="0.15">
      <c r="B44" s="1171"/>
      <c r="C44" s="1172"/>
      <c r="D44" s="85"/>
      <c r="E44" s="1177" t="s">
        <v>27</v>
      </c>
      <c r="F44" s="1177"/>
      <c r="G44" s="1177"/>
      <c r="H44" s="1178"/>
      <c r="I44" s="86">
        <v>4010</v>
      </c>
      <c r="J44" s="87">
        <v>3100</v>
      </c>
      <c r="K44" s="87">
        <v>2280</v>
      </c>
      <c r="L44" s="87">
        <v>1557</v>
      </c>
      <c r="M44" s="88">
        <v>1283</v>
      </c>
    </row>
    <row r="45" spans="2:13" ht="27.75" customHeight="1" x14ac:dyDescent="0.15">
      <c r="B45" s="1171"/>
      <c r="C45" s="1172"/>
      <c r="D45" s="85"/>
      <c r="E45" s="1177" t="s">
        <v>28</v>
      </c>
      <c r="F45" s="1177"/>
      <c r="G45" s="1177"/>
      <c r="H45" s="1178"/>
      <c r="I45" s="86">
        <v>13250</v>
      </c>
      <c r="J45" s="87">
        <v>12669</v>
      </c>
      <c r="K45" s="87">
        <v>12292</v>
      </c>
      <c r="L45" s="87">
        <v>11300</v>
      </c>
      <c r="M45" s="88">
        <v>10759</v>
      </c>
    </row>
    <row r="46" spans="2:13" ht="27.75" customHeight="1" x14ac:dyDescent="0.15">
      <c r="B46" s="1171"/>
      <c r="C46" s="1172"/>
      <c r="D46" s="85"/>
      <c r="E46" s="1177" t="s">
        <v>29</v>
      </c>
      <c r="F46" s="1177"/>
      <c r="G46" s="1177"/>
      <c r="H46" s="1178"/>
      <c r="I46" s="86">
        <v>386</v>
      </c>
      <c r="J46" s="87">
        <v>370</v>
      </c>
      <c r="K46" s="87">
        <v>355</v>
      </c>
      <c r="L46" s="87">
        <v>516</v>
      </c>
      <c r="M46" s="88">
        <v>289</v>
      </c>
    </row>
    <row r="47" spans="2:13" ht="27.75" customHeight="1" x14ac:dyDescent="0.15">
      <c r="B47" s="1171"/>
      <c r="C47" s="1172"/>
      <c r="D47" s="85"/>
      <c r="E47" s="1177" t="s">
        <v>30</v>
      </c>
      <c r="F47" s="1177"/>
      <c r="G47" s="1177"/>
      <c r="H47" s="1178"/>
      <c r="I47" s="86" t="s">
        <v>483</v>
      </c>
      <c r="J47" s="87" t="s">
        <v>483</v>
      </c>
      <c r="K47" s="87" t="s">
        <v>483</v>
      </c>
      <c r="L47" s="87" t="s">
        <v>483</v>
      </c>
      <c r="M47" s="88" t="s">
        <v>483</v>
      </c>
    </row>
    <row r="48" spans="2:13" ht="27.75" customHeight="1" x14ac:dyDescent="0.15">
      <c r="B48" s="1173"/>
      <c r="C48" s="1174"/>
      <c r="D48" s="85"/>
      <c r="E48" s="1177" t="s">
        <v>31</v>
      </c>
      <c r="F48" s="1177"/>
      <c r="G48" s="1177"/>
      <c r="H48" s="1178"/>
      <c r="I48" s="86" t="s">
        <v>483</v>
      </c>
      <c r="J48" s="87" t="s">
        <v>483</v>
      </c>
      <c r="K48" s="87" t="s">
        <v>483</v>
      </c>
      <c r="L48" s="87" t="s">
        <v>483</v>
      </c>
      <c r="M48" s="88" t="s">
        <v>483</v>
      </c>
    </row>
    <row r="49" spans="2:13" ht="27.75" customHeight="1" x14ac:dyDescent="0.15">
      <c r="B49" s="1179" t="s">
        <v>32</v>
      </c>
      <c r="C49" s="1180"/>
      <c r="D49" s="89"/>
      <c r="E49" s="1177" t="s">
        <v>33</v>
      </c>
      <c r="F49" s="1177"/>
      <c r="G49" s="1177"/>
      <c r="H49" s="1178"/>
      <c r="I49" s="86">
        <v>24856</v>
      </c>
      <c r="J49" s="87">
        <v>23903</v>
      </c>
      <c r="K49" s="87">
        <v>26591</v>
      </c>
      <c r="L49" s="87">
        <v>27972</v>
      </c>
      <c r="M49" s="88">
        <v>28203</v>
      </c>
    </row>
    <row r="50" spans="2:13" ht="27.75" customHeight="1" x14ac:dyDescent="0.15">
      <c r="B50" s="1171"/>
      <c r="C50" s="1172"/>
      <c r="D50" s="85"/>
      <c r="E50" s="1177" t="s">
        <v>34</v>
      </c>
      <c r="F50" s="1177"/>
      <c r="G50" s="1177"/>
      <c r="H50" s="1178"/>
      <c r="I50" s="86">
        <v>12430</v>
      </c>
      <c r="J50" s="87">
        <v>12069</v>
      </c>
      <c r="K50" s="87">
        <v>11916</v>
      </c>
      <c r="L50" s="87">
        <v>10027</v>
      </c>
      <c r="M50" s="88">
        <v>13783</v>
      </c>
    </row>
    <row r="51" spans="2:13" ht="27.75" customHeight="1" x14ac:dyDescent="0.15">
      <c r="B51" s="1173"/>
      <c r="C51" s="1174"/>
      <c r="D51" s="85"/>
      <c r="E51" s="1177" t="s">
        <v>35</v>
      </c>
      <c r="F51" s="1177"/>
      <c r="G51" s="1177"/>
      <c r="H51" s="1178"/>
      <c r="I51" s="86">
        <v>77169</v>
      </c>
      <c r="J51" s="87">
        <v>78603</v>
      </c>
      <c r="K51" s="87">
        <v>80759</v>
      </c>
      <c r="L51" s="87">
        <v>80286</v>
      </c>
      <c r="M51" s="88">
        <v>83618</v>
      </c>
    </row>
    <row r="52" spans="2:13" ht="27.75" customHeight="1" thickBot="1" x14ac:dyDescent="0.2">
      <c r="B52" s="1181" t="s">
        <v>36</v>
      </c>
      <c r="C52" s="1182"/>
      <c r="D52" s="90"/>
      <c r="E52" s="1183" t="s">
        <v>37</v>
      </c>
      <c r="F52" s="1183"/>
      <c r="G52" s="1183"/>
      <c r="H52" s="1184"/>
      <c r="I52" s="91">
        <v>6470</v>
      </c>
      <c r="J52" s="92">
        <v>4643</v>
      </c>
      <c r="K52" s="92">
        <v>-4161</v>
      </c>
      <c r="L52" s="92">
        <v>-4692</v>
      </c>
      <c r="M52" s="93">
        <v>-11418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552</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553</v>
      </c>
    </row>
    <row r="50" spans="1:17" x14ac:dyDescent="0.15">
      <c r="B50" s="248"/>
      <c r="C50" s="244"/>
      <c r="D50" s="244"/>
      <c r="E50" s="244"/>
      <c r="F50" s="244"/>
      <c r="G50" s="1206"/>
      <c r="H50" s="1207"/>
      <c r="I50" s="1207"/>
      <c r="J50" s="1208"/>
      <c r="K50" s="1209" t="s">
        <v>523</v>
      </c>
      <c r="L50" s="1209" t="s">
        <v>524</v>
      </c>
      <c r="M50" s="1209" t="s">
        <v>525</v>
      </c>
      <c r="N50" s="1209" t="s">
        <v>526</v>
      </c>
      <c r="O50" s="1209" t="s">
        <v>527</v>
      </c>
    </row>
    <row r="51" spans="1:17" x14ac:dyDescent="0.15">
      <c r="B51" s="248"/>
      <c r="C51" s="244"/>
      <c r="D51" s="244"/>
      <c r="E51" s="244"/>
      <c r="F51" s="244"/>
      <c r="G51" s="1210" t="s">
        <v>554</v>
      </c>
      <c r="H51" s="1211"/>
      <c r="I51" s="1212" t="s">
        <v>555</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556</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557</v>
      </c>
      <c r="H55" s="1225"/>
      <c r="I55" s="1219" t="s">
        <v>555</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556</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1194" t="s">
        <v>552</v>
      </c>
      <c r="I64" s="1195"/>
      <c r="J64" s="1195"/>
      <c r="K64" s="1195"/>
      <c r="L64" s="244"/>
      <c r="M64" s="244"/>
      <c r="N64" s="244"/>
      <c r="O64" s="244"/>
    </row>
    <row r="65" spans="2:30" x14ac:dyDescent="0.15">
      <c r="B65" s="248"/>
      <c r="C65" s="244"/>
      <c r="D65" s="244"/>
      <c r="E65" s="244"/>
      <c r="F65" s="244"/>
      <c r="G65" s="1238" t="s">
        <v>559</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560</v>
      </c>
      <c r="I71" s="1244"/>
      <c r="J71" s="1240"/>
      <c r="K71" s="1240"/>
      <c r="L71" s="1241"/>
      <c r="M71" s="1240"/>
      <c r="N71" s="1241"/>
      <c r="O71" s="1242"/>
    </row>
    <row r="72" spans="2:30" x14ac:dyDescent="0.15">
      <c r="B72" s="248"/>
      <c r="C72" s="244"/>
      <c r="D72" s="244"/>
      <c r="E72" s="244"/>
      <c r="F72" s="244"/>
      <c r="G72" s="1206"/>
      <c r="H72" s="1207"/>
      <c r="I72" s="1207"/>
      <c r="J72" s="1208"/>
      <c r="K72" s="1209" t="s">
        <v>523</v>
      </c>
      <c r="L72" s="1209" t="s">
        <v>524</v>
      </c>
      <c r="M72" s="1209" t="s">
        <v>525</v>
      </c>
      <c r="N72" s="1209" t="s">
        <v>526</v>
      </c>
      <c r="O72" s="1209" t="s">
        <v>527</v>
      </c>
    </row>
    <row r="73" spans="2:30" x14ac:dyDescent="0.15">
      <c r="B73" s="248"/>
      <c r="C73" s="244"/>
      <c r="D73" s="244"/>
      <c r="E73" s="244"/>
      <c r="F73" s="244"/>
      <c r="G73" s="1210" t="s">
        <v>554</v>
      </c>
      <c r="H73" s="1211"/>
      <c r="I73" s="1212" t="s">
        <v>555</v>
      </c>
      <c r="J73" s="1212"/>
      <c r="K73" s="1245">
        <v>18.100000000000001</v>
      </c>
      <c r="L73" s="1245">
        <v>13</v>
      </c>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561</v>
      </c>
      <c r="J75" s="1219"/>
      <c r="K75" s="1246">
        <v>8.6999999999999993</v>
      </c>
      <c r="L75" s="1246">
        <v>7.6</v>
      </c>
      <c r="M75" s="1246">
        <v>6.2</v>
      </c>
      <c r="N75" s="1246">
        <v>4.5999999999999996</v>
      </c>
      <c r="O75" s="1246">
        <v>3.1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557</v>
      </c>
      <c r="H77" s="1225"/>
      <c r="I77" s="1219" t="s">
        <v>555</v>
      </c>
      <c r="J77" s="1219"/>
      <c r="K77" s="1245">
        <v>53.1</v>
      </c>
      <c r="L77" s="1245">
        <v>42</v>
      </c>
      <c r="M77" s="1217">
        <v>32.6</v>
      </c>
      <c r="N77" s="1217">
        <v>30.5</v>
      </c>
      <c r="O77" s="1217">
        <v>21.2</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561</v>
      </c>
      <c r="J79" s="1229"/>
      <c r="K79" s="1248">
        <v>7.6</v>
      </c>
      <c r="L79" s="1248">
        <v>6.8</v>
      </c>
      <c r="M79" s="1248">
        <v>5.9</v>
      </c>
      <c r="N79" s="1248">
        <v>5.2</v>
      </c>
      <c r="O79" s="1248">
        <v>4.0999999999999996</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59252</v>
      </c>
      <c r="E3" s="116"/>
      <c r="F3" s="117">
        <v>38606</v>
      </c>
      <c r="G3" s="118"/>
      <c r="H3" s="119"/>
    </row>
    <row r="4" spans="1:8" x14ac:dyDescent="0.15">
      <c r="A4" s="120"/>
      <c r="B4" s="121"/>
      <c r="C4" s="122"/>
      <c r="D4" s="123">
        <v>41681</v>
      </c>
      <c r="E4" s="124"/>
      <c r="F4" s="125">
        <v>22435</v>
      </c>
      <c r="G4" s="126"/>
      <c r="H4" s="127"/>
    </row>
    <row r="5" spans="1:8" x14ac:dyDescent="0.15">
      <c r="A5" s="108" t="s">
        <v>517</v>
      </c>
      <c r="B5" s="113"/>
      <c r="C5" s="114"/>
      <c r="D5" s="115">
        <v>67648</v>
      </c>
      <c r="E5" s="116"/>
      <c r="F5" s="117">
        <v>39425</v>
      </c>
      <c r="G5" s="118"/>
      <c r="H5" s="119"/>
    </row>
    <row r="6" spans="1:8" x14ac:dyDescent="0.15">
      <c r="A6" s="120"/>
      <c r="B6" s="121"/>
      <c r="C6" s="122"/>
      <c r="D6" s="123">
        <v>45934</v>
      </c>
      <c r="E6" s="124"/>
      <c r="F6" s="125">
        <v>22414</v>
      </c>
      <c r="G6" s="126"/>
      <c r="H6" s="127"/>
    </row>
    <row r="7" spans="1:8" x14ac:dyDescent="0.15">
      <c r="A7" s="108" t="s">
        <v>518</v>
      </c>
      <c r="B7" s="113"/>
      <c r="C7" s="114"/>
      <c r="D7" s="115">
        <v>66383</v>
      </c>
      <c r="E7" s="116"/>
      <c r="F7" s="117">
        <v>43141</v>
      </c>
      <c r="G7" s="118"/>
      <c r="H7" s="119"/>
    </row>
    <row r="8" spans="1:8" x14ac:dyDescent="0.15">
      <c r="A8" s="120"/>
      <c r="B8" s="121"/>
      <c r="C8" s="122"/>
      <c r="D8" s="123">
        <v>27742</v>
      </c>
      <c r="E8" s="124"/>
      <c r="F8" s="125">
        <v>21887</v>
      </c>
      <c r="G8" s="126"/>
      <c r="H8" s="127"/>
    </row>
    <row r="9" spans="1:8" x14ac:dyDescent="0.15">
      <c r="A9" s="108" t="s">
        <v>519</v>
      </c>
      <c r="B9" s="113"/>
      <c r="C9" s="114"/>
      <c r="D9" s="115">
        <v>54911</v>
      </c>
      <c r="E9" s="116"/>
      <c r="F9" s="117">
        <v>45117</v>
      </c>
      <c r="G9" s="118"/>
      <c r="H9" s="119"/>
    </row>
    <row r="10" spans="1:8" x14ac:dyDescent="0.15">
      <c r="A10" s="120"/>
      <c r="B10" s="121"/>
      <c r="C10" s="122"/>
      <c r="D10" s="123">
        <v>30640</v>
      </c>
      <c r="E10" s="124"/>
      <c r="F10" s="125">
        <v>25589</v>
      </c>
      <c r="G10" s="126"/>
      <c r="H10" s="127"/>
    </row>
    <row r="11" spans="1:8" x14ac:dyDescent="0.15">
      <c r="A11" s="108" t="s">
        <v>520</v>
      </c>
      <c r="B11" s="113"/>
      <c r="C11" s="114"/>
      <c r="D11" s="115">
        <v>84083</v>
      </c>
      <c r="E11" s="116"/>
      <c r="F11" s="117">
        <v>43532</v>
      </c>
      <c r="G11" s="118"/>
      <c r="H11" s="119"/>
    </row>
    <row r="12" spans="1:8" x14ac:dyDescent="0.15">
      <c r="A12" s="120"/>
      <c r="B12" s="121"/>
      <c r="C12" s="128"/>
      <c r="D12" s="123">
        <v>38597</v>
      </c>
      <c r="E12" s="124"/>
      <c r="F12" s="125">
        <v>25435</v>
      </c>
      <c r="G12" s="126"/>
      <c r="H12" s="127"/>
    </row>
    <row r="13" spans="1:8" x14ac:dyDescent="0.15">
      <c r="A13" s="108"/>
      <c r="B13" s="113"/>
      <c r="C13" s="129"/>
      <c r="D13" s="130">
        <v>66455</v>
      </c>
      <c r="E13" s="131"/>
      <c r="F13" s="132">
        <v>41964</v>
      </c>
      <c r="G13" s="133"/>
      <c r="H13" s="119"/>
    </row>
    <row r="14" spans="1:8" x14ac:dyDescent="0.15">
      <c r="A14" s="120"/>
      <c r="B14" s="121"/>
      <c r="C14" s="122"/>
      <c r="D14" s="123">
        <v>36919</v>
      </c>
      <c r="E14" s="124"/>
      <c r="F14" s="125">
        <v>23552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3.73</v>
      </c>
      <c r="C19" s="134">
        <f>ROUND(VALUE(SUBSTITUTE(実質収支比率等に係る経年分析!G$48,"▲","-")),2)</f>
        <v>3.14</v>
      </c>
      <c r="D19" s="134">
        <f>ROUND(VALUE(SUBSTITUTE(実質収支比率等に係る経年分析!H$48,"▲","-")),2)</f>
        <v>6.4</v>
      </c>
      <c r="E19" s="134">
        <f>ROUND(VALUE(SUBSTITUTE(実質収支比率等に係る経年分析!I$48,"▲","-")),2)</f>
        <v>5.34</v>
      </c>
      <c r="F19" s="134">
        <f>ROUND(VALUE(SUBSTITUTE(実質収支比率等に係る経年分析!J$48,"▲","-")),2)</f>
        <v>1.3</v>
      </c>
    </row>
    <row r="20" spans="1:11" x14ac:dyDescent="0.15">
      <c r="A20" s="134" t="s">
        <v>42</v>
      </c>
      <c r="B20" s="134">
        <f>ROUND(VALUE(SUBSTITUTE(実質収支比率等に係る経年分析!F$47,"▲","-")),2)</f>
        <v>23.26</v>
      </c>
      <c r="C20" s="134">
        <f>ROUND(VALUE(SUBSTITUTE(実質収支比率等に係る経年分析!G$47,"▲","-")),2)</f>
        <v>23.17</v>
      </c>
      <c r="D20" s="134">
        <f>ROUND(VALUE(SUBSTITUTE(実質収支比率等に係る経年分析!H$47,"▲","-")),2)</f>
        <v>29.07</v>
      </c>
      <c r="E20" s="134">
        <f>ROUND(VALUE(SUBSTITUTE(実質収支比率等に係る経年分析!I$47,"▲","-")),2)</f>
        <v>31.89</v>
      </c>
      <c r="F20" s="134">
        <f>ROUND(VALUE(SUBSTITUTE(実質収支比率等に係る経年分析!J$47,"▲","-")),2)</f>
        <v>31.83</v>
      </c>
    </row>
    <row r="21" spans="1:11" x14ac:dyDescent="0.15">
      <c r="A21" s="134" t="s">
        <v>43</v>
      </c>
      <c r="B21" s="134">
        <f>IF(ISNUMBER(VALUE(SUBSTITUTE(実質収支比率等に係る経年分析!F$49,"▲","-"))),ROUND(VALUE(SUBSTITUTE(実質収支比率等に係る経年分析!F$49,"▲","-")),2),NA())</f>
        <v>7.25</v>
      </c>
      <c r="C21" s="134">
        <f>IF(ISNUMBER(VALUE(SUBSTITUTE(実質収支比率等に係る経年分析!G$49,"▲","-"))),ROUND(VALUE(SUBSTITUTE(実質収支比率等に係る経年分析!G$49,"▲","-")),2),NA())</f>
        <v>1.54</v>
      </c>
      <c r="D21" s="134">
        <f>IF(ISNUMBER(VALUE(SUBSTITUTE(実質収支比率等に係る経年分析!H$49,"▲","-"))),ROUND(VALUE(SUBSTITUTE(実質収支比率等に係る経年分析!H$49,"▲","-")),2),NA())</f>
        <v>17.73</v>
      </c>
      <c r="E21" s="134">
        <f>IF(ISNUMBER(VALUE(SUBSTITUTE(実質収支比率等に係る経年分析!I$49,"▲","-"))),ROUND(VALUE(SUBSTITUTE(実質収支比率等に係る経年分析!I$49,"▲","-")),2),NA())</f>
        <v>8.35</v>
      </c>
      <c r="F21" s="134">
        <f>IF(ISNUMBER(VALUE(SUBSTITUTE(実質収支比率等に係る経年分析!J$49,"▲","-"))),ROUND(VALUE(SUBSTITUTE(実質収支比率等に係る経年分析!J$49,"▲","-")),2),NA())</f>
        <v>2.0699999999999998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産業団地汚水処理施設事業特別会計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8776</v>
      </c>
      <c r="E42" s="136"/>
      <c r="F42" s="136"/>
      <c r="G42" s="136">
        <f>'実質公債費比率（分子）の構造'!L$52</f>
        <v>8768</v>
      </c>
      <c r="H42" s="136"/>
      <c r="I42" s="136"/>
      <c r="J42" s="136">
        <f>'実質公債費比率（分子）の構造'!M$52</f>
        <v>9190</v>
      </c>
      <c r="K42" s="136"/>
      <c r="L42" s="136"/>
      <c r="M42" s="136">
        <f>'実質公債費比率（分子）の構造'!N$52</f>
        <v>9317</v>
      </c>
      <c r="N42" s="136"/>
      <c r="O42" s="136"/>
      <c r="P42" s="136">
        <f>'実質公債費比率（分子）の構造'!O$52</f>
        <v>8773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106</v>
      </c>
      <c r="C44" s="136"/>
      <c r="D44" s="136"/>
      <c r="E44" s="136">
        <f>'実質公債費比率（分子）の構造'!L$50</f>
        <v>88</v>
      </c>
      <c r="F44" s="136"/>
      <c r="G44" s="136"/>
      <c r="H44" s="136">
        <f>'実質公債費比率（分子）の構造'!M$50</f>
        <v>79</v>
      </c>
      <c r="I44" s="136"/>
      <c r="J44" s="136"/>
      <c r="K44" s="136">
        <f>'実質公債費比率（分子）の構造'!N$50</f>
        <v>63</v>
      </c>
      <c r="L44" s="136"/>
      <c r="M44" s="136"/>
      <c r="N44" s="136">
        <f>'実質公債費比率（分子）の構造'!O$50</f>
        <v>74</v>
      </c>
      <c r="O44" s="136"/>
      <c r="P44" s="136"/>
    </row>
    <row r="45" spans="1:16" x14ac:dyDescent="0.15">
      <c r="A45" s="136" t="s">
        <v>53</v>
      </c>
      <c r="B45" s="136">
        <f>'実質公債費比率（分子）の構造'!K$49</f>
        <v>1008</v>
      </c>
      <c r="C45" s="136"/>
      <c r="D45" s="136"/>
      <c r="E45" s="136">
        <f>'実質公債費比率（分子）の構造'!L$49</f>
        <v>995</v>
      </c>
      <c r="F45" s="136"/>
      <c r="G45" s="136"/>
      <c r="H45" s="136">
        <f>'実質公債費比率（分子）の構造'!M$49</f>
        <v>891</v>
      </c>
      <c r="I45" s="136"/>
      <c r="J45" s="136"/>
      <c r="K45" s="136">
        <f>'実質公債費比率（分子）の構造'!N$49</f>
        <v>732</v>
      </c>
      <c r="L45" s="136"/>
      <c r="M45" s="136"/>
      <c r="N45" s="136">
        <f>'実質公債費比率（分子）の構造'!O$49</f>
        <v>310</v>
      </c>
      <c r="O45" s="136"/>
      <c r="P45" s="136"/>
    </row>
    <row r="46" spans="1:16" x14ac:dyDescent="0.15">
      <c r="A46" s="136" t="s">
        <v>54</v>
      </c>
      <c r="B46" s="136">
        <f>'実質公債費比率（分子）の構造'!K$48</f>
        <v>1274</v>
      </c>
      <c r="C46" s="136"/>
      <c r="D46" s="136"/>
      <c r="E46" s="136">
        <f>'実質公債費比率（分子）の構造'!L$48</f>
        <v>1221</v>
      </c>
      <c r="F46" s="136"/>
      <c r="G46" s="136"/>
      <c r="H46" s="136">
        <f>'実質公債費比率（分子）の構造'!M$48</f>
        <v>1107</v>
      </c>
      <c r="I46" s="136"/>
      <c r="J46" s="136"/>
      <c r="K46" s="136">
        <f>'実質公債費比率（分子）の構造'!N$48</f>
        <v>1185</v>
      </c>
      <c r="L46" s="136"/>
      <c r="M46" s="136"/>
      <c r="N46" s="136">
        <f>'実質公債費比率（分子）の構造'!O$48</f>
        <v>1380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9077</v>
      </c>
      <c r="C49" s="136"/>
      <c r="D49" s="136"/>
      <c r="E49" s="136">
        <f>'実質公債費比率（分子）の構造'!L$45</f>
        <v>8784</v>
      </c>
      <c r="F49" s="136"/>
      <c r="G49" s="136"/>
      <c r="H49" s="136">
        <f>'実質公債費比率（分子）の構造'!M$45</f>
        <v>8770</v>
      </c>
      <c r="I49" s="136"/>
      <c r="J49" s="136"/>
      <c r="K49" s="136">
        <f>'実質公債費比率（分子）の構造'!N$45</f>
        <v>8265</v>
      </c>
      <c r="L49" s="136"/>
      <c r="M49" s="136"/>
      <c r="N49" s="136">
        <f>'実質公債費比率（分子）の構造'!O$45</f>
        <v>7753</v>
      </c>
      <c r="O49" s="136"/>
      <c r="P49" s="136"/>
    </row>
    <row r="50" spans="1:16" x14ac:dyDescent="0.15">
      <c r="A50" s="136" t="s">
        <v>58</v>
      </c>
      <c r="B50" s="136" t="e">
        <f>NA()</f>
        <v>#N/A</v>
      </c>
      <c r="C50" s="136">
        <f>IF(ISNUMBER('実質公債費比率（分子）の構造'!K$53),'実質公債費比率（分子）の構造'!K$53,NA())</f>
        <v>2689</v>
      </c>
      <c r="D50" s="136" t="e">
        <f>NA()</f>
        <v>#N/A</v>
      </c>
      <c r="E50" s="136" t="e">
        <f>NA()</f>
        <v>#N/A</v>
      </c>
      <c r="F50" s="136">
        <f>IF(ISNUMBER('実質公債費比率（分子）の構造'!L$53),'実質公債費比率（分子）の構造'!L$53,NA())</f>
        <v>2320</v>
      </c>
      <c r="G50" s="136" t="e">
        <f>NA()</f>
        <v>#N/A</v>
      </c>
      <c r="H50" s="136" t="e">
        <f>NA()</f>
        <v>#N/A</v>
      </c>
      <c r="I50" s="136">
        <f>IF(ISNUMBER('実質公債費比率（分子）の構造'!M$53),'実質公債費比率（分子）の構造'!M$53,NA())</f>
        <v>1657</v>
      </c>
      <c r="J50" s="136" t="e">
        <f>NA()</f>
        <v>#N/A</v>
      </c>
      <c r="K50" s="136" t="e">
        <f>NA()</f>
        <v>#N/A</v>
      </c>
      <c r="L50" s="136">
        <f>IF(ISNUMBER('実質公債費比率（分子）の構造'!N$53),'実質公債費比率（分子）の構造'!N$53,NA())</f>
        <v>928</v>
      </c>
      <c r="M50" s="136" t="e">
        <f>NA()</f>
        <v>#N/A</v>
      </c>
      <c r="N50" s="136" t="e">
        <f>NA()</f>
        <v>#N/A</v>
      </c>
      <c r="O50" s="136">
        <f>IF(ISNUMBER('実質公債費比率（分子）の構造'!O$53),'実質公債費比率（分子）の構造'!O$53,NA())</f>
        <v>744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77169</v>
      </c>
      <c r="E56" s="135"/>
      <c r="F56" s="135"/>
      <c r="G56" s="135">
        <f>'将来負担比率（分子）の構造'!J$51</f>
        <v>78603</v>
      </c>
      <c r="H56" s="135"/>
      <c r="I56" s="135"/>
      <c r="J56" s="135">
        <f>'将来負担比率（分子）の構造'!K$51</f>
        <v>80759</v>
      </c>
      <c r="K56" s="135"/>
      <c r="L56" s="135"/>
      <c r="M56" s="135">
        <f>'将来負担比率（分子）の構造'!L$51</f>
        <v>80286</v>
      </c>
      <c r="N56" s="135"/>
      <c r="O56" s="135"/>
      <c r="P56" s="135">
        <f>'将来負担比率（分子）の構造'!M$51</f>
        <v>83618</v>
      </c>
    </row>
    <row r="57" spans="1:16" x14ac:dyDescent="0.15">
      <c r="A57" s="135" t="s">
        <v>34</v>
      </c>
      <c r="B57" s="135"/>
      <c r="C57" s="135"/>
      <c r="D57" s="135">
        <f>'将来負担比率（分子）の構造'!I$50</f>
        <v>12430</v>
      </c>
      <c r="E57" s="135"/>
      <c r="F57" s="135"/>
      <c r="G57" s="135">
        <f>'将来負担比率（分子）の構造'!J$50</f>
        <v>12069</v>
      </c>
      <c r="H57" s="135"/>
      <c r="I57" s="135"/>
      <c r="J57" s="135">
        <f>'将来負担比率（分子）の構造'!K$50</f>
        <v>11916</v>
      </c>
      <c r="K57" s="135"/>
      <c r="L57" s="135"/>
      <c r="M57" s="135">
        <f>'将来負担比率（分子）の構造'!L$50</f>
        <v>10027</v>
      </c>
      <c r="N57" s="135"/>
      <c r="O57" s="135"/>
      <c r="P57" s="135">
        <f>'将来負担比率（分子）の構造'!M$50</f>
        <v>13783</v>
      </c>
    </row>
    <row r="58" spans="1:16" x14ac:dyDescent="0.15">
      <c r="A58" s="135" t="s">
        <v>33</v>
      </c>
      <c r="B58" s="135"/>
      <c r="C58" s="135"/>
      <c r="D58" s="135">
        <f>'将来負担比率（分子）の構造'!I$49</f>
        <v>24856</v>
      </c>
      <c r="E58" s="135"/>
      <c r="F58" s="135"/>
      <c r="G58" s="135">
        <f>'将来負担比率（分子）の構造'!J$49</f>
        <v>23903</v>
      </c>
      <c r="H58" s="135"/>
      <c r="I58" s="135"/>
      <c r="J58" s="135">
        <f>'将来負担比率（分子）の構造'!K$49</f>
        <v>26591</v>
      </c>
      <c r="K58" s="135"/>
      <c r="L58" s="135"/>
      <c r="M58" s="135">
        <f>'将来負担比率（分子）の構造'!L$49</f>
        <v>27972</v>
      </c>
      <c r="N58" s="135"/>
      <c r="O58" s="135"/>
      <c r="P58" s="135">
        <f>'将来負担比率（分子）の構造'!M$49</f>
        <v>28203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386</v>
      </c>
      <c r="C61" s="135"/>
      <c r="D61" s="135"/>
      <c r="E61" s="135">
        <f>'将来負担比率（分子）の構造'!J$46</f>
        <v>370</v>
      </c>
      <c r="F61" s="135"/>
      <c r="G61" s="135"/>
      <c r="H61" s="135">
        <f>'将来負担比率（分子）の構造'!K$46</f>
        <v>355</v>
      </c>
      <c r="I61" s="135"/>
      <c r="J61" s="135"/>
      <c r="K61" s="135">
        <f>'将来負担比率（分子）の構造'!L$46</f>
        <v>516</v>
      </c>
      <c r="L61" s="135"/>
      <c r="M61" s="135"/>
      <c r="N61" s="135">
        <f>'将来負担比率（分子）の構造'!M$46</f>
        <v>289</v>
      </c>
      <c r="O61" s="135"/>
      <c r="P61" s="135"/>
    </row>
    <row r="62" spans="1:16" x14ac:dyDescent="0.15">
      <c r="A62" s="135" t="s">
        <v>28</v>
      </c>
      <c r="B62" s="135">
        <f>'将来負担比率（分子）の構造'!I$45</f>
        <v>13250</v>
      </c>
      <c r="C62" s="135"/>
      <c r="D62" s="135"/>
      <c r="E62" s="135">
        <f>'将来負担比率（分子）の構造'!J$45</f>
        <v>12669</v>
      </c>
      <c r="F62" s="135"/>
      <c r="G62" s="135"/>
      <c r="H62" s="135">
        <f>'将来負担比率（分子）の構造'!K$45</f>
        <v>12292</v>
      </c>
      <c r="I62" s="135"/>
      <c r="J62" s="135"/>
      <c r="K62" s="135">
        <f>'将来負担比率（分子）の構造'!L$45</f>
        <v>11300</v>
      </c>
      <c r="L62" s="135"/>
      <c r="M62" s="135"/>
      <c r="N62" s="135">
        <f>'将来負担比率（分子）の構造'!M$45</f>
        <v>10759</v>
      </c>
      <c r="O62" s="135"/>
      <c r="P62" s="135"/>
    </row>
    <row r="63" spans="1:16" x14ac:dyDescent="0.15">
      <c r="A63" s="135" t="s">
        <v>27</v>
      </c>
      <c r="B63" s="135">
        <f>'将来負担比率（分子）の構造'!I$44</f>
        <v>4010</v>
      </c>
      <c r="C63" s="135"/>
      <c r="D63" s="135"/>
      <c r="E63" s="135">
        <f>'将来負担比率（分子）の構造'!J$44</f>
        <v>3100</v>
      </c>
      <c r="F63" s="135"/>
      <c r="G63" s="135"/>
      <c r="H63" s="135">
        <f>'将来負担比率（分子）の構造'!K$44</f>
        <v>2280</v>
      </c>
      <c r="I63" s="135"/>
      <c r="J63" s="135"/>
      <c r="K63" s="135">
        <f>'将来負担比率（分子）の構造'!L$44</f>
        <v>1557</v>
      </c>
      <c r="L63" s="135"/>
      <c r="M63" s="135"/>
      <c r="N63" s="135">
        <f>'将来負担比率（分子）の構造'!M$44</f>
        <v>1283</v>
      </c>
      <c r="O63" s="135"/>
      <c r="P63" s="135"/>
    </row>
    <row r="64" spans="1:16" x14ac:dyDescent="0.15">
      <c r="A64" s="135" t="s">
        <v>26</v>
      </c>
      <c r="B64" s="135">
        <f>'将来負担比率（分子）の構造'!I$43</f>
        <v>17397</v>
      </c>
      <c r="C64" s="135"/>
      <c r="D64" s="135"/>
      <c r="E64" s="135">
        <f>'将来負担比率（分子）の構造'!J$43</f>
        <v>16207</v>
      </c>
      <c r="F64" s="135"/>
      <c r="G64" s="135"/>
      <c r="H64" s="135">
        <f>'将来負担比率（分子）の構造'!K$43</f>
        <v>15297</v>
      </c>
      <c r="I64" s="135"/>
      <c r="J64" s="135"/>
      <c r="K64" s="135">
        <f>'将来負担比率（分子）の構造'!L$43</f>
        <v>14772</v>
      </c>
      <c r="L64" s="135"/>
      <c r="M64" s="135"/>
      <c r="N64" s="135">
        <f>'将来負担比率（分子）の構造'!M$43</f>
        <v>16143</v>
      </c>
      <c r="O64" s="135"/>
      <c r="P64" s="135"/>
    </row>
    <row r="65" spans="1:16" x14ac:dyDescent="0.15">
      <c r="A65" s="135" t="s">
        <v>25</v>
      </c>
      <c r="B65" s="135">
        <f>'将来負担比率（分子）の構造'!I$42</f>
        <v>2241</v>
      </c>
      <c r="C65" s="135"/>
      <c r="D65" s="135"/>
      <c r="E65" s="135">
        <f>'将来負担比率（分子）の構造'!J$42</f>
        <v>1351</v>
      </c>
      <c r="F65" s="135"/>
      <c r="G65" s="135"/>
      <c r="H65" s="135">
        <f>'将来負担比率（分子）の構造'!K$42</f>
        <v>846</v>
      </c>
      <c r="I65" s="135"/>
      <c r="J65" s="135"/>
      <c r="K65" s="135">
        <f>'将来負担比率（分子）の構造'!L$42</f>
        <v>453</v>
      </c>
      <c r="L65" s="135"/>
      <c r="M65" s="135"/>
      <c r="N65" s="135">
        <f>'将来負担比率（分子）の構造'!M$42</f>
        <v>714</v>
      </c>
      <c r="O65" s="135"/>
      <c r="P65" s="135"/>
    </row>
    <row r="66" spans="1:16" x14ac:dyDescent="0.15">
      <c r="A66" s="135" t="s">
        <v>24</v>
      </c>
      <c r="B66" s="135">
        <f>'将来負担比率（分子）の構造'!I$41</f>
        <v>83641</v>
      </c>
      <c r="C66" s="135"/>
      <c r="D66" s="135"/>
      <c r="E66" s="135">
        <f>'将来負担比率（分子）の構造'!J$41</f>
        <v>85522</v>
      </c>
      <c r="F66" s="135"/>
      <c r="G66" s="135"/>
      <c r="H66" s="135">
        <f>'将来負担比率（分子）の構造'!K$41</f>
        <v>84035</v>
      </c>
      <c r="I66" s="135"/>
      <c r="J66" s="135"/>
      <c r="K66" s="135">
        <f>'将来負担比率（分子）の構造'!L$41</f>
        <v>84996</v>
      </c>
      <c r="L66" s="135"/>
      <c r="M66" s="135"/>
      <c r="N66" s="135">
        <f>'将来負担比率（分子）の構造'!M$41</f>
        <v>84997</v>
      </c>
      <c r="O66" s="135"/>
      <c r="P66" s="135"/>
    </row>
    <row r="67" spans="1:16" x14ac:dyDescent="0.15">
      <c r="A67" s="135" t="s">
        <v>62</v>
      </c>
      <c r="B67" s="135" t="e">
        <f>NA()</f>
        <v>#N/A</v>
      </c>
      <c r="C67" s="135">
        <f>IF(ISNUMBER('将来負担比率（分子）の構造'!I$52), IF('将来負担比率（分子）の構造'!I$52 &lt; 0, 0, '将来負担比率（分子）の構造'!I$52), NA())</f>
        <v>6470</v>
      </c>
      <c r="D67" s="135" t="e">
        <f>NA()</f>
        <v>#N/A</v>
      </c>
      <c r="E67" s="135" t="e">
        <f>NA()</f>
        <v>#N/A</v>
      </c>
      <c r="F67" s="135">
        <f>IF(ISNUMBER('将来負担比率（分子）の構造'!J$52), IF('将来負担比率（分子）の構造'!J$52 &lt; 0, 0, '将来負担比率（分子）の構造'!J$52), NA())</f>
        <v>4643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29089515</v>
      </c>
      <c r="S5" s="583"/>
      <c r="T5" s="583"/>
      <c r="U5" s="583"/>
      <c r="V5" s="583"/>
      <c r="W5" s="583"/>
      <c r="X5" s="583"/>
      <c r="Y5" s="584"/>
      <c r="Z5" s="585">
        <v>36.299999999999997</v>
      </c>
      <c r="AA5" s="585"/>
      <c r="AB5" s="585"/>
      <c r="AC5" s="585"/>
      <c r="AD5" s="586">
        <v>27723431</v>
      </c>
      <c r="AE5" s="586"/>
      <c r="AF5" s="586"/>
      <c r="AG5" s="586"/>
      <c r="AH5" s="586"/>
      <c r="AI5" s="586"/>
      <c r="AJ5" s="586"/>
      <c r="AK5" s="586"/>
      <c r="AL5" s="587">
        <v>65.3</v>
      </c>
      <c r="AM5" s="588"/>
      <c r="AN5" s="588"/>
      <c r="AO5" s="589"/>
      <c r="AP5" s="579" t="s">
        <v>205</v>
      </c>
      <c r="AQ5" s="580"/>
      <c r="AR5" s="580"/>
      <c r="AS5" s="580"/>
      <c r="AT5" s="580"/>
      <c r="AU5" s="580"/>
      <c r="AV5" s="580"/>
      <c r="AW5" s="580"/>
      <c r="AX5" s="580"/>
      <c r="AY5" s="580"/>
      <c r="AZ5" s="580"/>
      <c r="BA5" s="580"/>
      <c r="BB5" s="580"/>
      <c r="BC5" s="580"/>
      <c r="BD5" s="580"/>
      <c r="BE5" s="580"/>
      <c r="BF5" s="581"/>
      <c r="BG5" s="593">
        <v>27721904</v>
      </c>
      <c r="BH5" s="594"/>
      <c r="BI5" s="594"/>
      <c r="BJ5" s="594"/>
      <c r="BK5" s="594"/>
      <c r="BL5" s="594"/>
      <c r="BM5" s="594"/>
      <c r="BN5" s="595"/>
      <c r="BO5" s="596">
        <v>95.3</v>
      </c>
      <c r="BP5" s="596"/>
      <c r="BQ5" s="596"/>
      <c r="BR5" s="596"/>
      <c r="BS5" s="597">
        <v>407184</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654227</v>
      </c>
      <c r="S6" s="594"/>
      <c r="T6" s="594"/>
      <c r="U6" s="594"/>
      <c r="V6" s="594"/>
      <c r="W6" s="594"/>
      <c r="X6" s="594"/>
      <c r="Y6" s="595"/>
      <c r="Z6" s="596">
        <v>0.8</v>
      </c>
      <c r="AA6" s="596"/>
      <c r="AB6" s="596"/>
      <c r="AC6" s="596"/>
      <c r="AD6" s="597">
        <v>654227</v>
      </c>
      <c r="AE6" s="597"/>
      <c r="AF6" s="597"/>
      <c r="AG6" s="597"/>
      <c r="AH6" s="597"/>
      <c r="AI6" s="597"/>
      <c r="AJ6" s="597"/>
      <c r="AK6" s="597"/>
      <c r="AL6" s="598">
        <v>1.5</v>
      </c>
      <c r="AM6" s="599"/>
      <c r="AN6" s="599"/>
      <c r="AO6" s="600"/>
      <c r="AP6" s="590" t="s">
        <v>210</v>
      </c>
      <c r="AQ6" s="591"/>
      <c r="AR6" s="591"/>
      <c r="AS6" s="591"/>
      <c r="AT6" s="591"/>
      <c r="AU6" s="591"/>
      <c r="AV6" s="591"/>
      <c r="AW6" s="591"/>
      <c r="AX6" s="591"/>
      <c r="AY6" s="591"/>
      <c r="AZ6" s="591"/>
      <c r="BA6" s="591"/>
      <c r="BB6" s="591"/>
      <c r="BC6" s="591"/>
      <c r="BD6" s="591"/>
      <c r="BE6" s="591"/>
      <c r="BF6" s="592"/>
      <c r="BG6" s="593">
        <v>27721904</v>
      </c>
      <c r="BH6" s="594"/>
      <c r="BI6" s="594"/>
      <c r="BJ6" s="594"/>
      <c r="BK6" s="594"/>
      <c r="BL6" s="594"/>
      <c r="BM6" s="594"/>
      <c r="BN6" s="595"/>
      <c r="BO6" s="596">
        <v>95.3</v>
      </c>
      <c r="BP6" s="596"/>
      <c r="BQ6" s="596"/>
      <c r="BR6" s="596"/>
      <c r="BS6" s="597">
        <v>407184</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464103</v>
      </c>
      <c r="CS6" s="594"/>
      <c r="CT6" s="594"/>
      <c r="CU6" s="594"/>
      <c r="CV6" s="594"/>
      <c r="CW6" s="594"/>
      <c r="CX6" s="594"/>
      <c r="CY6" s="595"/>
      <c r="CZ6" s="596">
        <v>0.6</v>
      </c>
      <c r="DA6" s="596"/>
      <c r="DB6" s="596"/>
      <c r="DC6" s="596"/>
      <c r="DD6" s="602" t="s">
        <v>212</v>
      </c>
      <c r="DE6" s="594"/>
      <c r="DF6" s="594"/>
      <c r="DG6" s="594"/>
      <c r="DH6" s="594"/>
      <c r="DI6" s="594"/>
      <c r="DJ6" s="594"/>
      <c r="DK6" s="594"/>
      <c r="DL6" s="594"/>
      <c r="DM6" s="594"/>
      <c r="DN6" s="594"/>
      <c r="DO6" s="594"/>
      <c r="DP6" s="595"/>
      <c r="DQ6" s="602">
        <v>463800</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52410</v>
      </c>
      <c r="S7" s="594"/>
      <c r="T7" s="594"/>
      <c r="U7" s="594"/>
      <c r="V7" s="594"/>
      <c r="W7" s="594"/>
      <c r="X7" s="594"/>
      <c r="Y7" s="595"/>
      <c r="Z7" s="596">
        <v>0.1</v>
      </c>
      <c r="AA7" s="596"/>
      <c r="AB7" s="596"/>
      <c r="AC7" s="596"/>
      <c r="AD7" s="597">
        <v>52410</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12293623</v>
      </c>
      <c r="BH7" s="594"/>
      <c r="BI7" s="594"/>
      <c r="BJ7" s="594"/>
      <c r="BK7" s="594"/>
      <c r="BL7" s="594"/>
      <c r="BM7" s="594"/>
      <c r="BN7" s="595"/>
      <c r="BO7" s="596">
        <v>42.3</v>
      </c>
      <c r="BP7" s="596"/>
      <c r="BQ7" s="596"/>
      <c r="BR7" s="596"/>
      <c r="BS7" s="597">
        <v>407184</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13003601</v>
      </c>
      <c r="CS7" s="594"/>
      <c r="CT7" s="594"/>
      <c r="CU7" s="594"/>
      <c r="CV7" s="594"/>
      <c r="CW7" s="594"/>
      <c r="CX7" s="594"/>
      <c r="CY7" s="595"/>
      <c r="CZ7" s="596">
        <v>16.7</v>
      </c>
      <c r="DA7" s="596"/>
      <c r="DB7" s="596"/>
      <c r="DC7" s="596"/>
      <c r="DD7" s="602">
        <v>5109774</v>
      </c>
      <c r="DE7" s="594"/>
      <c r="DF7" s="594"/>
      <c r="DG7" s="594"/>
      <c r="DH7" s="594"/>
      <c r="DI7" s="594"/>
      <c r="DJ7" s="594"/>
      <c r="DK7" s="594"/>
      <c r="DL7" s="594"/>
      <c r="DM7" s="594"/>
      <c r="DN7" s="594"/>
      <c r="DO7" s="594"/>
      <c r="DP7" s="595"/>
      <c r="DQ7" s="602">
        <v>6747016</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144646</v>
      </c>
      <c r="S8" s="594"/>
      <c r="T8" s="594"/>
      <c r="U8" s="594"/>
      <c r="V8" s="594"/>
      <c r="W8" s="594"/>
      <c r="X8" s="594"/>
      <c r="Y8" s="595"/>
      <c r="Z8" s="596">
        <v>0.2</v>
      </c>
      <c r="AA8" s="596"/>
      <c r="AB8" s="596"/>
      <c r="AC8" s="596"/>
      <c r="AD8" s="597">
        <v>144646</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311541</v>
      </c>
      <c r="BH8" s="594"/>
      <c r="BI8" s="594"/>
      <c r="BJ8" s="594"/>
      <c r="BK8" s="594"/>
      <c r="BL8" s="594"/>
      <c r="BM8" s="594"/>
      <c r="BN8" s="595"/>
      <c r="BO8" s="596">
        <v>1.1000000000000001</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23555937</v>
      </c>
      <c r="CS8" s="594"/>
      <c r="CT8" s="594"/>
      <c r="CU8" s="594"/>
      <c r="CV8" s="594"/>
      <c r="CW8" s="594"/>
      <c r="CX8" s="594"/>
      <c r="CY8" s="595"/>
      <c r="CZ8" s="596">
        <v>30.3</v>
      </c>
      <c r="DA8" s="596"/>
      <c r="DB8" s="596"/>
      <c r="DC8" s="596"/>
      <c r="DD8" s="602">
        <v>1002696</v>
      </c>
      <c r="DE8" s="594"/>
      <c r="DF8" s="594"/>
      <c r="DG8" s="594"/>
      <c r="DH8" s="594"/>
      <c r="DI8" s="594"/>
      <c r="DJ8" s="594"/>
      <c r="DK8" s="594"/>
      <c r="DL8" s="594"/>
      <c r="DM8" s="594"/>
      <c r="DN8" s="594"/>
      <c r="DO8" s="594"/>
      <c r="DP8" s="595"/>
      <c r="DQ8" s="602">
        <v>11184522</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130829</v>
      </c>
      <c r="S9" s="594"/>
      <c r="T9" s="594"/>
      <c r="U9" s="594"/>
      <c r="V9" s="594"/>
      <c r="W9" s="594"/>
      <c r="X9" s="594"/>
      <c r="Y9" s="595"/>
      <c r="Z9" s="596">
        <v>0.2</v>
      </c>
      <c r="AA9" s="596"/>
      <c r="AB9" s="596"/>
      <c r="AC9" s="596"/>
      <c r="AD9" s="597">
        <v>130829</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9416275</v>
      </c>
      <c r="BH9" s="594"/>
      <c r="BI9" s="594"/>
      <c r="BJ9" s="594"/>
      <c r="BK9" s="594"/>
      <c r="BL9" s="594"/>
      <c r="BM9" s="594"/>
      <c r="BN9" s="595"/>
      <c r="BO9" s="596">
        <v>32.4</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4792056</v>
      </c>
      <c r="CS9" s="594"/>
      <c r="CT9" s="594"/>
      <c r="CU9" s="594"/>
      <c r="CV9" s="594"/>
      <c r="CW9" s="594"/>
      <c r="CX9" s="594"/>
      <c r="CY9" s="595"/>
      <c r="CZ9" s="596">
        <v>6.2</v>
      </c>
      <c r="DA9" s="596"/>
      <c r="DB9" s="596"/>
      <c r="DC9" s="596"/>
      <c r="DD9" s="602">
        <v>101277</v>
      </c>
      <c r="DE9" s="594"/>
      <c r="DF9" s="594"/>
      <c r="DG9" s="594"/>
      <c r="DH9" s="594"/>
      <c r="DI9" s="594"/>
      <c r="DJ9" s="594"/>
      <c r="DK9" s="594"/>
      <c r="DL9" s="594"/>
      <c r="DM9" s="594"/>
      <c r="DN9" s="594"/>
      <c r="DO9" s="594"/>
      <c r="DP9" s="595"/>
      <c r="DQ9" s="602">
        <v>4039518</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3699027</v>
      </c>
      <c r="S10" s="594"/>
      <c r="T10" s="594"/>
      <c r="U10" s="594"/>
      <c r="V10" s="594"/>
      <c r="W10" s="594"/>
      <c r="X10" s="594"/>
      <c r="Y10" s="595"/>
      <c r="Z10" s="596">
        <v>4.5999999999999996</v>
      </c>
      <c r="AA10" s="596"/>
      <c r="AB10" s="596"/>
      <c r="AC10" s="596"/>
      <c r="AD10" s="597">
        <v>3699027</v>
      </c>
      <c r="AE10" s="597"/>
      <c r="AF10" s="597"/>
      <c r="AG10" s="597"/>
      <c r="AH10" s="597"/>
      <c r="AI10" s="597"/>
      <c r="AJ10" s="597"/>
      <c r="AK10" s="597"/>
      <c r="AL10" s="598">
        <v>8.6999999999999993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510207</v>
      </c>
      <c r="BH10" s="594"/>
      <c r="BI10" s="594"/>
      <c r="BJ10" s="594"/>
      <c r="BK10" s="594"/>
      <c r="BL10" s="594"/>
      <c r="BM10" s="594"/>
      <c r="BN10" s="595"/>
      <c r="BO10" s="596">
        <v>1.8</v>
      </c>
      <c r="BP10" s="596"/>
      <c r="BQ10" s="596"/>
      <c r="BR10" s="596"/>
      <c r="BS10" s="602" t="s">
        <v>109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277080</v>
      </c>
      <c r="CS10" s="594"/>
      <c r="CT10" s="594"/>
      <c r="CU10" s="594"/>
      <c r="CV10" s="594"/>
      <c r="CW10" s="594"/>
      <c r="CX10" s="594"/>
      <c r="CY10" s="595"/>
      <c r="CZ10" s="596">
        <v>0.4</v>
      </c>
      <c r="DA10" s="596"/>
      <c r="DB10" s="596"/>
      <c r="DC10" s="596"/>
      <c r="DD10" s="602" t="s">
        <v>109</v>
      </c>
      <c r="DE10" s="594"/>
      <c r="DF10" s="594"/>
      <c r="DG10" s="594"/>
      <c r="DH10" s="594"/>
      <c r="DI10" s="594"/>
      <c r="DJ10" s="594"/>
      <c r="DK10" s="594"/>
      <c r="DL10" s="594"/>
      <c r="DM10" s="594"/>
      <c r="DN10" s="594"/>
      <c r="DO10" s="594"/>
      <c r="DP10" s="595"/>
      <c r="DQ10" s="602">
        <v>34695</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128877</v>
      </c>
      <c r="S11" s="594"/>
      <c r="T11" s="594"/>
      <c r="U11" s="594"/>
      <c r="V11" s="594"/>
      <c r="W11" s="594"/>
      <c r="X11" s="594"/>
      <c r="Y11" s="595"/>
      <c r="Z11" s="596">
        <v>0.2</v>
      </c>
      <c r="AA11" s="596"/>
      <c r="AB11" s="596"/>
      <c r="AC11" s="596"/>
      <c r="AD11" s="597">
        <v>128877</v>
      </c>
      <c r="AE11" s="597"/>
      <c r="AF11" s="597"/>
      <c r="AG11" s="597"/>
      <c r="AH11" s="597"/>
      <c r="AI11" s="597"/>
      <c r="AJ11" s="597"/>
      <c r="AK11" s="597"/>
      <c r="AL11" s="598">
        <v>0.3</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2055600</v>
      </c>
      <c r="BH11" s="594"/>
      <c r="BI11" s="594"/>
      <c r="BJ11" s="594"/>
      <c r="BK11" s="594"/>
      <c r="BL11" s="594"/>
      <c r="BM11" s="594"/>
      <c r="BN11" s="595"/>
      <c r="BO11" s="596">
        <v>7.1</v>
      </c>
      <c r="BP11" s="596"/>
      <c r="BQ11" s="596"/>
      <c r="BR11" s="596"/>
      <c r="BS11" s="602">
        <v>407184</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2252150</v>
      </c>
      <c r="CS11" s="594"/>
      <c r="CT11" s="594"/>
      <c r="CU11" s="594"/>
      <c r="CV11" s="594"/>
      <c r="CW11" s="594"/>
      <c r="CX11" s="594"/>
      <c r="CY11" s="595"/>
      <c r="CZ11" s="596">
        <v>2.9</v>
      </c>
      <c r="DA11" s="596"/>
      <c r="DB11" s="596"/>
      <c r="DC11" s="596"/>
      <c r="DD11" s="602">
        <v>528436</v>
      </c>
      <c r="DE11" s="594"/>
      <c r="DF11" s="594"/>
      <c r="DG11" s="594"/>
      <c r="DH11" s="594"/>
      <c r="DI11" s="594"/>
      <c r="DJ11" s="594"/>
      <c r="DK11" s="594"/>
      <c r="DL11" s="594"/>
      <c r="DM11" s="594"/>
      <c r="DN11" s="594"/>
      <c r="DO11" s="594"/>
      <c r="DP11" s="595"/>
      <c r="DQ11" s="602">
        <v>1213187</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13717868</v>
      </c>
      <c r="BH12" s="594"/>
      <c r="BI12" s="594"/>
      <c r="BJ12" s="594"/>
      <c r="BK12" s="594"/>
      <c r="BL12" s="594"/>
      <c r="BM12" s="594"/>
      <c r="BN12" s="595"/>
      <c r="BO12" s="596">
        <v>47.2</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2529060</v>
      </c>
      <c r="CS12" s="594"/>
      <c r="CT12" s="594"/>
      <c r="CU12" s="594"/>
      <c r="CV12" s="594"/>
      <c r="CW12" s="594"/>
      <c r="CX12" s="594"/>
      <c r="CY12" s="595"/>
      <c r="CZ12" s="596">
        <v>3.3</v>
      </c>
      <c r="DA12" s="596"/>
      <c r="DB12" s="596"/>
      <c r="DC12" s="596"/>
      <c r="DD12" s="602">
        <v>429927</v>
      </c>
      <c r="DE12" s="594"/>
      <c r="DF12" s="594"/>
      <c r="DG12" s="594"/>
      <c r="DH12" s="594"/>
      <c r="DI12" s="594"/>
      <c r="DJ12" s="594"/>
      <c r="DK12" s="594"/>
      <c r="DL12" s="594"/>
      <c r="DM12" s="594"/>
      <c r="DN12" s="594"/>
      <c r="DO12" s="594"/>
      <c r="DP12" s="595"/>
      <c r="DQ12" s="602">
        <v>982558</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157460</v>
      </c>
      <c r="S13" s="594"/>
      <c r="T13" s="594"/>
      <c r="U13" s="594"/>
      <c r="V13" s="594"/>
      <c r="W13" s="594"/>
      <c r="X13" s="594"/>
      <c r="Y13" s="595"/>
      <c r="Z13" s="596">
        <v>0.2</v>
      </c>
      <c r="AA13" s="596"/>
      <c r="AB13" s="596"/>
      <c r="AC13" s="596"/>
      <c r="AD13" s="597">
        <v>157460</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13655070</v>
      </c>
      <c r="BH13" s="594"/>
      <c r="BI13" s="594"/>
      <c r="BJ13" s="594"/>
      <c r="BK13" s="594"/>
      <c r="BL13" s="594"/>
      <c r="BM13" s="594"/>
      <c r="BN13" s="595"/>
      <c r="BO13" s="596">
        <v>46.9</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8258654</v>
      </c>
      <c r="CS13" s="594"/>
      <c r="CT13" s="594"/>
      <c r="CU13" s="594"/>
      <c r="CV13" s="594"/>
      <c r="CW13" s="594"/>
      <c r="CX13" s="594"/>
      <c r="CY13" s="595"/>
      <c r="CZ13" s="596">
        <v>10.6</v>
      </c>
      <c r="DA13" s="596"/>
      <c r="DB13" s="596"/>
      <c r="DC13" s="596"/>
      <c r="DD13" s="602">
        <v>4018051</v>
      </c>
      <c r="DE13" s="594"/>
      <c r="DF13" s="594"/>
      <c r="DG13" s="594"/>
      <c r="DH13" s="594"/>
      <c r="DI13" s="594"/>
      <c r="DJ13" s="594"/>
      <c r="DK13" s="594"/>
      <c r="DL13" s="594"/>
      <c r="DM13" s="594"/>
      <c r="DN13" s="594"/>
      <c r="DO13" s="594"/>
      <c r="DP13" s="595"/>
      <c r="DQ13" s="602">
        <v>4754418</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435338</v>
      </c>
      <c r="BH14" s="594"/>
      <c r="BI14" s="594"/>
      <c r="BJ14" s="594"/>
      <c r="BK14" s="594"/>
      <c r="BL14" s="594"/>
      <c r="BM14" s="594"/>
      <c r="BN14" s="595"/>
      <c r="BO14" s="596">
        <v>1.5</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3010124</v>
      </c>
      <c r="CS14" s="594"/>
      <c r="CT14" s="594"/>
      <c r="CU14" s="594"/>
      <c r="CV14" s="594"/>
      <c r="CW14" s="594"/>
      <c r="CX14" s="594"/>
      <c r="CY14" s="595"/>
      <c r="CZ14" s="596">
        <v>3.9</v>
      </c>
      <c r="DA14" s="596"/>
      <c r="DB14" s="596"/>
      <c r="DC14" s="596"/>
      <c r="DD14" s="602">
        <v>377653</v>
      </c>
      <c r="DE14" s="594"/>
      <c r="DF14" s="594"/>
      <c r="DG14" s="594"/>
      <c r="DH14" s="594"/>
      <c r="DI14" s="594"/>
      <c r="DJ14" s="594"/>
      <c r="DK14" s="594"/>
      <c r="DL14" s="594"/>
      <c r="DM14" s="594"/>
      <c r="DN14" s="594"/>
      <c r="DO14" s="594"/>
      <c r="DP14" s="595"/>
      <c r="DQ14" s="602">
        <v>2011922</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130154</v>
      </c>
      <c r="S15" s="594"/>
      <c r="T15" s="594"/>
      <c r="U15" s="594"/>
      <c r="V15" s="594"/>
      <c r="W15" s="594"/>
      <c r="X15" s="594"/>
      <c r="Y15" s="595"/>
      <c r="Z15" s="596">
        <v>0.2</v>
      </c>
      <c r="AA15" s="596"/>
      <c r="AB15" s="596"/>
      <c r="AC15" s="596"/>
      <c r="AD15" s="597">
        <v>130154</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1275075</v>
      </c>
      <c r="BH15" s="594"/>
      <c r="BI15" s="594"/>
      <c r="BJ15" s="594"/>
      <c r="BK15" s="594"/>
      <c r="BL15" s="594"/>
      <c r="BM15" s="594"/>
      <c r="BN15" s="595"/>
      <c r="BO15" s="596">
        <v>4.4000000000000004</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9088637</v>
      </c>
      <c r="CS15" s="594"/>
      <c r="CT15" s="594"/>
      <c r="CU15" s="594"/>
      <c r="CV15" s="594"/>
      <c r="CW15" s="594"/>
      <c r="CX15" s="594"/>
      <c r="CY15" s="595"/>
      <c r="CZ15" s="596">
        <v>11.7</v>
      </c>
      <c r="DA15" s="596"/>
      <c r="DB15" s="596"/>
      <c r="DC15" s="596"/>
      <c r="DD15" s="602">
        <v>4018917</v>
      </c>
      <c r="DE15" s="594"/>
      <c r="DF15" s="594"/>
      <c r="DG15" s="594"/>
      <c r="DH15" s="594"/>
      <c r="DI15" s="594"/>
      <c r="DJ15" s="594"/>
      <c r="DK15" s="594"/>
      <c r="DL15" s="594"/>
      <c r="DM15" s="594"/>
      <c r="DN15" s="594"/>
      <c r="DO15" s="594"/>
      <c r="DP15" s="595"/>
      <c r="DQ15" s="602">
        <v>6747771</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10807664</v>
      </c>
      <c r="S16" s="594"/>
      <c r="T16" s="594"/>
      <c r="U16" s="594"/>
      <c r="V16" s="594"/>
      <c r="W16" s="594"/>
      <c r="X16" s="594"/>
      <c r="Y16" s="595"/>
      <c r="Z16" s="596">
        <v>13.5</v>
      </c>
      <c r="AA16" s="596"/>
      <c r="AB16" s="596"/>
      <c r="AC16" s="596"/>
      <c r="AD16" s="597">
        <v>9377721</v>
      </c>
      <c r="AE16" s="597"/>
      <c r="AF16" s="597"/>
      <c r="AG16" s="597"/>
      <c r="AH16" s="597"/>
      <c r="AI16" s="597"/>
      <c r="AJ16" s="597"/>
      <c r="AK16" s="597"/>
      <c r="AL16" s="598">
        <v>22.1</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130045</v>
      </c>
      <c r="CS16" s="594"/>
      <c r="CT16" s="594"/>
      <c r="CU16" s="594"/>
      <c r="CV16" s="594"/>
      <c r="CW16" s="594"/>
      <c r="CX16" s="594"/>
      <c r="CY16" s="595"/>
      <c r="CZ16" s="596">
        <v>0.2</v>
      </c>
      <c r="DA16" s="596"/>
      <c r="DB16" s="596"/>
      <c r="DC16" s="596"/>
      <c r="DD16" s="602" t="s">
        <v>109</v>
      </c>
      <c r="DE16" s="594"/>
      <c r="DF16" s="594"/>
      <c r="DG16" s="594"/>
      <c r="DH16" s="594"/>
      <c r="DI16" s="594"/>
      <c r="DJ16" s="594"/>
      <c r="DK16" s="594"/>
      <c r="DL16" s="594"/>
      <c r="DM16" s="594"/>
      <c r="DN16" s="594"/>
      <c r="DO16" s="594"/>
      <c r="DP16" s="595"/>
      <c r="DQ16" s="602">
        <v>14511</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9377721</v>
      </c>
      <c r="S17" s="594"/>
      <c r="T17" s="594"/>
      <c r="U17" s="594"/>
      <c r="V17" s="594"/>
      <c r="W17" s="594"/>
      <c r="X17" s="594"/>
      <c r="Y17" s="595"/>
      <c r="Z17" s="596">
        <v>11.7</v>
      </c>
      <c r="AA17" s="596"/>
      <c r="AB17" s="596"/>
      <c r="AC17" s="596"/>
      <c r="AD17" s="597">
        <v>9377721</v>
      </c>
      <c r="AE17" s="597"/>
      <c r="AF17" s="597"/>
      <c r="AG17" s="597"/>
      <c r="AH17" s="597"/>
      <c r="AI17" s="597"/>
      <c r="AJ17" s="597"/>
      <c r="AK17" s="597"/>
      <c r="AL17" s="598">
        <v>22.1</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10297784</v>
      </c>
      <c r="CS17" s="594"/>
      <c r="CT17" s="594"/>
      <c r="CU17" s="594"/>
      <c r="CV17" s="594"/>
      <c r="CW17" s="594"/>
      <c r="CX17" s="594"/>
      <c r="CY17" s="595"/>
      <c r="CZ17" s="596">
        <v>13.3</v>
      </c>
      <c r="DA17" s="596"/>
      <c r="DB17" s="596"/>
      <c r="DC17" s="596"/>
      <c r="DD17" s="602" t="s">
        <v>109</v>
      </c>
      <c r="DE17" s="594"/>
      <c r="DF17" s="594"/>
      <c r="DG17" s="594"/>
      <c r="DH17" s="594"/>
      <c r="DI17" s="594"/>
      <c r="DJ17" s="594"/>
      <c r="DK17" s="594"/>
      <c r="DL17" s="594"/>
      <c r="DM17" s="594"/>
      <c r="DN17" s="594"/>
      <c r="DO17" s="594"/>
      <c r="DP17" s="595"/>
      <c r="DQ17" s="602">
        <v>10268733</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1429931</v>
      </c>
      <c r="S18" s="594"/>
      <c r="T18" s="594"/>
      <c r="U18" s="594"/>
      <c r="V18" s="594"/>
      <c r="W18" s="594"/>
      <c r="X18" s="594"/>
      <c r="Y18" s="595"/>
      <c r="Z18" s="596">
        <v>1.8</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12</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1367611</v>
      </c>
      <c r="BH19" s="594"/>
      <c r="BI19" s="594"/>
      <c r="BJ19" s="594"/>
      <c r="BK19" s="594"/>
      <c r="BL19" s="594"/>
      <c r="BM19" s="594"/>
      <c r="BN19" s="595"/>
      <c r="BO19" s="596">
        <v>4.7</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44994809</v>
      </c>
      <c r="S20" s="594"/>
      <c r="T20" s="594"/>
      <c r="U20" s="594"/>
      <c r="V20" s="594"/>
      <c r="W20" s="594"/>
      <c r="X20" s="594"/>
      <c r="Y20" s="595"/>
      <c r="Z20" s="596">
        <v>56.1</v>
      </c>
      <c r="AA20" s="596"/>
      <c r="AB20" s="596"/>
      <c r="AC20" s="596"/>
      <c r="AD20" s="597">
        <v>42198782</v>
      </c>
      <c r="AE20" s="597"/>
      <c r="AF20" s="597"/>
      <c r="AG20" s="597"/>
      <c r="AH20" s="597"/>
      <c r="AI20" s="597"/>
      <c r="AJ20" s="597"/>
      <c r="AK20" s="597"/>
      <c r="AL20" s="598">
        <v>99.5</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1367611</v>
      </c>
      <c r="BH20" s="594"/>
      <c r="BI20" s="594"/>
      <c r="BJ20" s="594"/>
      <c r="BK20" s="594"/>
      <c r="BL20" s="594"/>
      <c r="BM20" s="594"/>
      <c r="BN20" s="595"/>
      <c r="BO20" s="596">
        <v>4.7</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77659231</v>
      </c>
      <c r="CS20" s="594"/>
      <c r="CT20" s="594"/>
      <c r="CU20" s="594"/>
      <c r="CV20" s="594"/>
      <c r="CW20" s="594"/>
      <c r="CX20" s="594"/>
      <c r="CY20" s="595"/>
      <c r="CZ20" s="596">
        <v>100</v>
      </c>
      <c r="DA20" s="596"/>
      <c r="DB20" s="596"/>
      <c r="DC20" s="596"/>
      <c r="DD20" s="602">
        <v>15586731</v>
      </c>
      <c r="DE20" s="594"/>
      <c r="DF20" s="594"/>
      <c r="DG20" s="594"/>
      <c r="DH20" s="594"/>
      <c r="DI20" s="594"/>
      <c r="DJ20" s="594"/>
      <c r="DK20" s="594"/>
      <c r="DL20" s="594"/>
      <c r="DM20" s="594"/>
      <c r="DN20" s="594"/>
      <c r="DO20" s="594"/>
      <c r="DP20" s="595"/>
      <c r="DQ20" s="602">
        <v>48462651</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30618</v>
      </c>
      <c r="S21" s="594"/>
      <c r="T21" s="594"/>
      <c r="U21" s="594"/>
      <c r="V21" s="594"/>
      <c r="W21" s="594"/>
      <c r="X21" s="594"/>
      <c r="Y21" s="595"/>
      <c r="Z21" s="596">
        <v>0</v>
      </c>
      <c r="AA21" s="596"/>
      <c r="AB21" s="596"/>
      <c r="AC21" s="596"/>
      <c r="AD21" s="597">
        <v>30618</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1527</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1295994</v>
      </c>
      <c r="S22" s="594"/>
      <c r="T22" s="594"/>
      <c r="U22" s="594"/>
      <c r="V22" s="594"/>
      <c r="W22" s="594"/>
      <c r="X22" s="594"/>
      <c r="Y22" s="595"/>
      <c r="Z22" s="596">
        <v>1.6</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1172817</v>
      </c>
      <c r="S23" s="594"/>
      <c r="T23" s="594"/>
      <c r="U23" s="594"/>
      <c r="V23" s="594"/>
      <c r="W23" s="594"/>
      <c r="X23" s="594"/>
      <c r="Y23" s="595"/>
      <c r="Z23" s="596">
        <v>1.5</v>
      </c>
      <c r="AA23" s="596"/>
      <c r="AB23" s="596"/>
      <c r="AC23" s="596"/>
      <c r="AD23" s="597">
        <v>44126</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1366084</v>
      </c>
      <c r="BH23" s="594"/>
      <c r="BI23" s="594"/>
      <c r="BJ23" s="594"/>
      <c r="BK23" s="594"/>
      <c r="BL23" s="594"/>
      <c r="BM23" s="594"/>
      <c r="BN23" s="595"/>
      <c r="BO23" s="596">
        <v>4.7</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391262</v>
      </c>
      <c r="S24" s="594"/>
      <c r="T24" s="594"/>
      <c r="U24" s="594"/>
      <c r="V24" s="594"/>
      <c r="W24" s="594"/>
      <c r="X24" s="594"/>
      <c r="Y24" s="595"/>
      <c r="Z24" s="596">
        <v>0.5</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38129038</v>
      </c>
      <c r="CS24" s="583"/>
      <c r="CT24" s="583"/>
      <c r="CU24" s="583"/>
      <c r="CV24" s="583"/>
      <c r="CW24" s="583"/>
      <c r="CX24" s="583"/>
      <c r="CY24" s="584"/>
      <c r="CZ24" s="622">
        <v>49.1</v>
      </c>
      <c r="DA24" s="623"/>
      <c r="DB24" s="623"/>
      <c r="DC24" s="624"/>
      <c r="DD24" s="621">
        <v>26480203</v>
      </c>
      <c r="DE24" s="583"/>
      <c r="DF24" s="583"/>
      <c r="DG24" s="583"/>
      <c r="DH24" s="583"/>
      <c r="DI24" s="583"/>
      <c r="DJ24" s="583"/>
      <c r="DK24" s="584"/>
      <c r="DL24" s="621">
        <v>23739775</v>
      </c>
      <c r="DM24" s="583"/>
      <c r="DN24" s="583"/>
      <c r="DO24" s="583"/>
      <c r="DP24" s="583"/>
      <c r="DQ24" s="583"/>
      <c r="DR24" s="583"/>
      <c r="DS24" s="583"/>
      <c r="DT24" s="583"/>
      <c r="DU24" s="583"/>
      <c r="DV24" s="584"/>
      <c r="DW24" s="587">
        <v>52.7</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10273939</v>
      </c>
      <c r="S25" s="594"/>
      <c r="T25" s="594"/>
      <c r="U25" s="594"/>
      <c r="V25" s="594"/>
      <c r="W25" s="594"/>
      <c r="X25" s="594"/>
      <c r="Y25" s="595"/>
      <c r="Z25" s="596">
        <v>12.8</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14268087</v>
      </c>
      <c r="CS25" s="613"/>
      <c r="CT25" s="613"/>
      <c r="CU25" s="613"/>
      <c r="CV25" s="613"/>
      <c r="CW25" s="613"/>
      <c r="CX25" s="613"/>
      <c r="CY25" s="614"/>
      <c r="CZ25" s="627">
        <v>18.399999999999999</v>
      </c>
      <c r="DA25" s="628"/>
      <c r="DB25" s="628"/>
      <c r="DC25" s="629"/>
      <c r="DD25" s="602">
        <v>12107809</v>
      </c>
      <c r="DE25" s="613"/>
      <c r="DF25" s="613"/>
      <c r="DG25" s="613"/>
      <c r="DH25" s="613"/>
      <c r="DI25" s="613"/>
      <c r="DJ25" s="613"/>
      <c r="DK25" s="614"/>
      <c r="DL25" s="602">
        <v>11983355</v>
      </c>
      <c r="DM25" s="613"/>
      <c r="DN25" s="613"/>
      <c r="DO25" s="613"/>
      <c r="DP25" s="613"/>
      <c r="DQ25" s="613"/>
      <c r="DR25" s="613"/>
      <c r="DS25" s="613"/>
      <c r="DT25" s="613"/>
      <c r="DU25" s="613"/>
      <c r="DV25" s="614"/>
      <c r="DW25" s="598">
        <v>26.6</v>
      </c>
      <c r="DX25" s="625"/>
      <c r="DY25" s="625"/>
      <c r="DZ25" s="625"/>
      <c r="EA25" s="625"/>
      <c r="EB25" s="625"/>
      <c r="EC25" s="626"/>
    </row>
    <row r="26" spans="2:133" ht="11.25" customHeight="1" x14ac:dyDescent="0.15">
      <c r="B26" s="630" t="s">
        <v>273</v>
      </c>
      <c r="C26" s="631"/>
      <c r="D26" s="631"/>
      <c r="E26" s="631"/>
      <c r="F26" s="631"/>
      <c r="G26" s="631"/>
      <c r="H26" s="631"/>
      <c r="I26" s="631"/>
      <c r="J26" s="631"/>
      <c r="K26" s="631"/>
      <c r="L26" s="631"/>
      <c r="M26" s="631"/>
      <c r="N26" s="631"/>
      <c r="O26" s="631"/>
      <c r="P26" s="631"/>
      <c r="Q26" s="632"/>
      <c r="R26" s="593">
        <v>126087</v>
      </c>
      <c r="S26" s="594"/>
      <c r="T26" s="594"/>
      <c r="U26" s="594"/>
      <c r="V26" s="594"/>
      <c r="W26" s="594"/>
      <c r="X26" s="594"/>
      <c r="Y26" s="595"/>
      <c r="Z26" s="596">
        <v>0.2</v>
      </c>
      <c r="AA26" s="596"/>
      <c r="AB26" s="596"/>
      <c r="AC26" s="596"/>
      <c r="AD26" s="597">
        <v>126087</v>
      </c>
      <c r="AE26" s="597"/>
      <c r="AF26" s="597"/>
      <c r="AG26" s="597"/>
      <c r="AH26" s="597"/>
      <c r="AI26" s="597"/>
      <c r="AJ26" s="597"/>
      <c r="AK26" s="597"/>
      <c r="AL26" s="598">
        <v>0.3</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8987573</v>
      </c>
      <c r="CS26" s="594"/>
      <c r="CT26" s="594"/>
      <c r="CU26" s="594"/>
      <c r="CV26" s="594"/>
      <c r="CW26" s="594"/>
      <c r="CX26" s="594"/>
      <c r="CY26" s="595"/>
      <c r="CZ26" s="627">
        <v>11.6</v>
      </c>
      <c r="DA26" s="628"/>
      <c r="DB26" s="628"/>
      <c r="DC26" s="629"/>
      <c r="DD26" s="602">
        <v>7487213</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x14ac:dyDescent="0.15">
      <c r="B27" s="590" t="s">
        <v>276</v>
      </c>
      <c r="C27" s="591"/>
      <c r="D27" s="591"/>
      <c r="E27" s="591"/>
      <c r="F27" s="591"/>
      <c r="G27" s="591"/>
      <c r="H27" s="591"/>
      <c r="I27" s="591"/>
      <c r="J27" s="591"/>
      <c r="K27" s="591"/>
      <c r="L27" s="591"/>
      <c r="M27" s="591"/>
      <c r="N27" s="591"/>
      <c r="O27" s="591"/>
      <c r="P27" s="591"/>
      <c r="Q27" s="592"/>
      <c r="R27" s="593">
        <v>5242398</v>
      </c>
      <c r="S27" s="594"/>
      <c r="T27" s="594"/>
      <c r="U27" s="594"/>
      <c r="V27" s="594"/>
      <c r="W27" s="594"/>
      <c r="X27" s="594"/>
      <c r="Y27" s="595"/>
      <c r="Z27" s="596">
        <v>6.5</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29089515</v>
      </c>
      <c r="BH27" s="594"/>
      <c r="BI27" s="594"/>
      <c r="BJ27" s="594"/>
      <c r="BK27" s="594"/>
      <c r="BL27" s="594"/>
      <c r="BM27" s="594"/>
      <c r="BN27" s="595"/>
      <c r="BO27" s="596">
        <v>100</v>
      </c>
      <c r="BP27" s="596"/>
      <c r="BQ27" s="596"/>
      <c r="BR27" s="596"/>
      <c r="BS27" s="602">
        <v>407184</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13563167</v>
      </c>
      <c r="CS27" s="613"/>
      <c r="CT27" s="613"/>
      <c r="CU27" s="613"/>
      <c r="CV27" s="613"/>
      <c r="CW27" s="613"/>
      <c r="CX27" s="613"/>
      <c r="CY27" s="614"/>
      <c r="CZ27" s="627">
        <v>17.5</v>
      </c>
      <c r="DA27" s="628"/>
      <c r="DB27" s="628"/>
      <c r="DC27" s="629"/>
      <c r="DD27" s="602">
        <v>4103661</v>
      </c>
      <c r="DE27" s="613"/>
      <c r="DF27" s="613"/>
      <c r="DG27" s="613"/>
      <c r="DH27" s="613"/>
      <c r="DI27" s="613"/>
      <c r="DJ27" s="613"/>
      <c r="DK27" s="614"/>
      <c r="DL27" s="602">
        <v>4099761</v>
      </c>
      <c r="DM27" s="613"/>
      <c r="DN27" s="613"/>
      <c r="DO27" s="613"/>
      <c r="DP27" s="613"/>
      <c r="DQ27" s="613"/>
      <c r="DR27" s="613"/>
      <c r="DS27" s="613"/>
      <c r="DT27" s="613"/>
      <c r="DU27" s="613"/>
      <c r="DV27" s="614"/>
      <c r="DW27" s="598">
        <v>9.1</v>
      </c>
      <c r="DX27" s="625"/>
      <c r="DY27" s="625"/>
      <c r="DZ27" s="625"/>
      <c r="EA27" s="625"/>
      <c r="EB27" s="625"/>
      <c r="EC27" s="626"/>
    </row>
    <row r="28" spans="2:133" ht="11.25" customHeight="1" x14ac:dyDescent="0.15">
      <c r="B28" s="590" t="s">
        <v>279</v>
      </c>
      <c r="C28" s="591"/>
      <c r="D28" s="591"/>
      <c r="E28" s="591"/>
      <c r="F28" s="591"/>
      <c r="G28" s="591"/>
      <c r="H28" s="591"/>
      <c r="I28" s="591"/>
      <c r="J28" s="591"/>
      <c r="K28" s="591"/>
      <c r="L28" s="591"/>
      <c r="M28" s="591"/>
      <c r="N28" s="591"/>
      <c r="O28" s="591"/>
      <c r="P28" s="591"/>
      <c r="Q28" s="592"/>
      <c r="R28" s="593">
        <v>193085</v>
      </c>
      <c r="S28" s="594"/>
      <c r="T28" s="594"/>
      <c r="U28" s="594"/>
      <c r="V28" s="594"/>
      <c r="W28" s="594"/>
      <c r="X28" s="594"/>
      <c r="Y28" s="595"/>
      <c r="Z28" s="596">
        <v>0.2</v>
      </c>
      <c r="AA28" s="596"/>
      <c r="AB28" s="596"/>
      <c r="AC28" s="596"/>
      <c r="AD28" s="597">
        <v>22917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10297784</v>
      </c>
      <c r="CS28" s="594"/>
      <c r="CT28" s="594"/>
      <c r="CU28" s="594"/>
      <c r="CV28" s="594"/>
      <c r="CW28" s="594"/>
      <c r="CX28" s="594"/>
      <c r="CY28" s="595"/>
      <c r="CZ28" s="627">
        <v>13.3</v>
      </c>
      <c r="DA28" s="628"/>
      <c r="DB28" s="628"/>
      <c r="DC28" s="629"/>
      <c r="DD28" s="602">
        <v>10268733</v>
      </c>
      <c r="DE28" s="594"/>
      <c r="DF28" s="594"/>
      <c r="DG28" s="594"/>
      <c r="DH28" s="594"/>
      <c r="DI28" s="594"/>
      <c r="DJ28" s="594"/>
      <c r="DK28" s="595"/>
      <c r="DL28" s="602">
        <v>7656659</v>
      </c>
      <c r="DM28" s="594"/>
      <c r="DN28" s="594"/>
      <c r="DO28" s="594"/>
      <c r="DP28" s="594"/>
      <c r="DQ28" s="594"/>
      <c r="DR28" s="594"/>
      <c r="DS28" s="594"/>
      <c r="DT28" s="594"/>
      <c r="DU28" s="594"/>
      <c r="DV28" s="595"/>
      <c r="DW28" s="598">
        <v>17</v>
      </c>
      <c r="DX28" s="625"/>
      <c r="DY28" s="625"/>
      <c r="DZ28" s="625"/>
      <c r="EA28" s="625"/>
      <c r="EB28" s="625"/>
      <c r="EC28" s="626"/>
    </row>
    <row r="29" spans="2:133" ht="11.25" customHeight="1" x14ac:dyDescent="0.15">
      <c r="B29" s="590" t="s">
        <v>281</v>
      </c>
      <c r="C29" s="591"/>
      <c r="D29" s="591"/>
      <c r="E29" s="591"/>
      <c r="F29" s="591"/>
      <c r="G29" s="591"/>
      <c r="H29" s="591"/>
      <c r="I29" s="591"/>
      <c r="J29" s="591"/>
      <c r="K29" s="591"/>
      <c r="L29" s="591"/>
      <c r="M29" s="591"/>
      <c r="N29" s="591"/>
      <c r="O29" s="591"/>
      <c r="P29" s="591"/>
      <c r="Q29" s="592"/>
      <c r="R29" s="593">
        <v>585862</v>
      </c>
      <c r="S29" s="594"/>
      <c r="T29" s="594"/>
      <c r="U29" s="594"/>
      <c r="V29" s="594"/>
      <c r="W29" s="594"/>
      <c r="X29" s="594"/>
      <c r="Y29" s="595"/>
      <c r="Z29" s="596">
        <v>0.7</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10297777</v>
      </c>
      <c r="CS29" s="613"/>
      <c r="CT29" s="613"/>
      <c r="CU29" s="613"/>
      <c r="CV29" s="613"/>
      <c r="CW29" s="613"/>
      <c r="CX29" s="613"/>
      <c r="CY29" s="614"/>
      <c r="CZ29" s="627">
        <v>13.3</v>
      </c>
      <c r="DA29" s="628"/>
      <c r="DB29" s="628"/>
      <c r="DC29" s="629"/>
      <c r="DD29" s="602">
        <v>10268726</v>
      </c>
      <c r="DE29" s="613"/>
      <c r="DF29" s="613"/>
      <c r="DG29" s="613"/>
      <c r="DH29" s="613"/>
      <c r="DI29" s="613"/>
      <c r="DJ29" s="613"/>
      <c r="DK29" s="614"/>
      <c r="DL29" s="602">
        <v>7656652</v>
      </c>
      <c r="DM29" s="613"/>
      <c r="DN29" s="613"/>
      <c r="DO29" s="613"/>
      <c r="DP29" s="613"/>
      <c r="DQ29" s="613"/>
      <c r="DR29" s="613"/>
      <c r="DS29" s="613"/>
      <c r="DT29" s="613"/>
      <c r="DU29" s="613"/>
      <c r="DV29" s="614"/>
      <c r="DW29" s="598">
        <v>17</v>
      </c>
      <c r="DX29" s="625"/>
      <c r="DY29" s="625"/>
      <c r="DZ29" s="625"/>
      <c r="EA29" s="625"/>
      <c r="EB29" s="625"/>
      <c r="EC29" s="626"/>
    </row>
    <row r="30" spans="2:133" ht="11.25" customHeight="1" x14ac:dyDescent="0.15">
      <c r="B30" s="590" t="s">
        <v>286</v>
      </c>
      <c r="C30" s="591"/>
      <c r="D30" s="591"/>
      <c r="E30" s="591"/>
      <c r="F30" s="591"/>
      <c r="G30" s="591"/>
      <c r="H30" s="591"/>
      <c r="I30" s="591"/>
      <c r="J30" s="591"/>
      <c r="K30" s="591"/>
      <c r="L30" s="591"/>
      <c r="M30" s="591"/>
      <c r="N30" s="591"/>
      <c r="O30" s="591"/>
      <c r="P30" s="591"/>
      <c r="Q30" s="592"/>
      <c r="R30" s="593">
        <v>1227799</v>
      </c>
      <c r="S30" s="594"/>
      <c r="T30" s="594"/>
      <c r="U30" s="594"/>
      <c r="V30" s="594"/>
      <c r="W30" s="594"/>
      <c r="X30" s="594"/>
      <c r="Y30" s="595"/>
      <c r="Z30" s="596">
        <v>1.5</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99.1</v>
      </c>
      <c r="BH30" s="652"/>
      <c r="BI30" s="652"/>
      <c r="BJ30" s="652"/>
      <c r="BK30" s="652"/>
      <c r="BL30" s="652"/>
      <c r="BM30" s="588">
        <v>95.8</v>
      </c>
      <c r="BN30" s="652"/>
      <c r="BO30" s="652"/>
      <c r="BP30" s="652"/>
      <c r="BQ30" s="653"/>
      <c r="BR30" s="651">
        <v>99</v>
      </c>
      <c r="BS30" s="652"/>
      <c r="BT30" s="652"/>
      <c r="BU30" s="652"/>
      <c r="BV30" s="652"/>
      <c r="BW30" s="652"/>
      <c r="BX30" s="588">
        <v>94.8</v>
      </c>
      <c r="BY30" s="652"/>
      <c r="BZ30" s="652"/>
      <c r="CA30" s="652"/>
      <c r="CB30" s="653"/>
      <c r="CD30" s="656"/>
      <c r="CE30" s="657"/>
      <c r="CF30" s="607" t="s">
        <v>289</v>
      </c>
      <c r="CG30" s="608"/>
      <c r="CH30" s="608"/>
      <c r="CI30" s="608"/>
      <c r="CJ30" s="608"/>
      <c r="CK30" s="608"/>
      <c r="CL30" s="608"/>
      <c r="CM30" s="608"/>
      <c r="CN30" s="608"/>
      <c r="CO30" s="608"/>
      <c r="CP30" s="608"/>
      <c r="CQ30" s="609"/>
      <c r="CR30" s="593">
        <v>9424066</v>
      </c>
      <c r="CS30" s="594"/>
      <c r="CT30" s="594"/>
      <c r="CU30" s="594"/>
      <c r="CV30" s="594"/>
      <c r="CW30" s="594"/>
      <c r="CX30" s="594"/>
      <c r="CY30" s="595"/>
      <c r="CZ30" s="627">
        <v>12.1</v>
      </c>
      <c r="DA30" s="628"/>
      <c r="DB30" s="628"/>
      <c r="DC30" s="629"/>
      <c r="DD30" s="602">
        <v>9397542</v>
      </c>
      <c r="DE30" s="594"/>
      <c r="DF30" s="594"/>
      <c r="DG30" s="594"/>
      <c r="DH30" s="594"/>
      <c r="DI30" s="594"/>
      <c r="DJ30" s="594"/>
      <c r="DK30" s="595"/>
      <c r="DL30" s="602">
        <v>6785468</v>
      </c>
      <c r="DM30" s="594"/>
      <c r="DN30" s="594"/>
      <c r="DO30" s="594"/>
      <c r="DP30" s="594"/>
      <c r="DQ30" s="594"/>
      <c r="DR30" s="594"/>
      <c r="DS30" s="594"/>
      <c r="DT30" s="594"/>
      <c r="DU30" s="594"/>
      <c r="DV30" s="595"/>
      <c r="DW30" s="598">
        <v>15.1</v>
      </c>
      <c r="DX30" s="625"/>
      <c r="DY30" s="625"/>
      <c r="DZ30" s="625"/>
      <c r="EA30" s="625"/>
      <c r="EB30" s="625"/>
      <c r="EC30" s="626"/>
    </row>
    <row r="31" spans="2:133" ht="11.25" customHeight="1" x14ac:dyDescent="0.15">
      <c r="B31" s="590" t="s">
        <v>290</v>
      </c>
      <c r="C31" s="591"/>
      <c r="D31" s="591"/>
      <c r="E31" s="591"/>
      <c r="F31" s="591"/>
      <c r="G31" s="591"/>
      <c r="H31" s="591"/>
      <c r="I31" s="591"/>
      <c r="J31" s="591"/>
      <c r="K31" s="591"/>
      <c r="L31" s="591"/>
      <c r="M31" s="591"/>
      <c r="N31" s="591"/>
      <c r="O31" s="591"/>
      <c r="P31" s="591"/>
      <c r="Q31" s="592"/>
      <c r="R31" s="593">
        <v>3147814</v>
      </c>
      <c r="S31" s="594"/>
      <c r="T31" s="594"/>
      <c r="U31" s="594"/>
      <c r="V31" s="594"/>
      <c r="W31" s="594"/>
      <c r="X31" s="594"/>
      <c r="Y31" s="595"/>
      <c r="Z31" s="596">
        <v>3.9</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13"/>
      <c r="BI31" s="613"/>
      <c r="BJ31" s="613"/>
      <c r="BK31" s="613"/>
      <c r="BL31" s="613"/>
      <c r="BM31" s="599">
        <v>96.4</v>
      </c>
      <c r="BN31" s="649"/>
      <c r="BO31" s="649"/>
      <c r="BP31" s="649"/>
      <c r="BQ31" s="650"/>
      <c r="BR31" s="648">
        <v>99.1</v>
      </c>
      <c r="BS31" s="613"/>
      <c r="BT31" s="613"/>
      <c r="BU31" s="613"/>
      <c r="BV31" s="613"/>
      <c r="BW31" s="613"/>
      <c r="BX31" s="599">
        <v>96</v>
      </c>
      <c r="BY31" s="649"/>
      <c r="BZ31" s="649"/>
      <c r="CA31" s="649"/>
      <c r="CB31" s="650"/>
      <c r="CD31" s="656"/>
      <c r="CE31" s="657"/>
      <c r="CF31" s="607" t="s">
        <v>293</v>
      </c>
      <c r="CG31" s="608"/>
      <c r="CH31" s="608"/>
      <c r="CI31" s="608"/>
      <c r="CJ31" s="608"/>
      <c r="CK31" s="608"/>
      <c r="CL31" s="608"/>
      <c r="CM31" s="608"/>
      <c r="CN31" s="608"/>
      <c r="CO31" s="608"/>
      <c r="CP31" s="608"/>
      <c r="CQ31" s="609"/>
      <c r="CR31" s="593">
        <v>873711</v>
      </c>
      <c r="CS31" s="613"/>
      <c r="CT31" s="613"/>
      <c r="CU31" s="613"/>
      <c r="CV31" s="613"/>
      <c r="CW31" s="613"/>
      <c r="CX31" s="613"/>
      <c r="CY31" s="614"/>
      <c r="CZ31" s="627">
        <v>1.1000000000000001</v>
      </c>
      <c r="DA31" s="628"/>
      <c r="DB31" s="628"/>
      <c r="DC31" s="629"/>
      <c r="DD31" s="602">
        <v>871184</v>
      </c>
      <c r="DE31" s="613"/>
      <c r="DF31" s="613"/>
      <c r="DG31" s="613"/>
      <c r="DH31" s="613"/>
      <c r="DI31" s="613"/>
      <c r="DJ31" s="613"/>
      <c r="DK31" s="614"/>
      <c r="DL31" s="602">
        <v>871184</v>
      </c>
      <c r="DM31" s="613"/>
      <c r="DN31" s="613"/>
      <c r="DO31" s="613"/>
      <c r="DP31" s="613"/>
      <c r="DQ31" s="613"/>
      <c r="DR31" s="613"/>
      <c r="DS31" s="613"/>
      <c r="DT31" s="613"/>
      <c r="DU31" s="613"/>
      <c r="DV31" s="614"/>
      <c r="DW31" s="598">
        <v>1.9</v>
      </c>
      <c r="DX31" s="625"/>
      <c r="DY31" s="625"/>
      <c r="DZ31" s="625"/>
      <c r="EA31" s="625"/>
      <c r="EB31" s="625"/>
      <c r="EC31" s="626"/>
    </row>
    <row r="32" spans="2:133" ht="11.25" customHeight="1" x14ac:dyDescent="0.15">
      <c r="B32" s="590" t="s">
        <v>294</v>
      </c>
      <c r="C32" s="591"/>
      <c r="D32" s="591"/>
      <c r="E32" s="591"/>
      <c r="F32" s="591"/>
      <c r="G32" s="591"/>
      <c r="H32" s="591"/>
      <c r="I32" s="591"/>
      <c r="J32" s="591"/>
      <c r="K32" s="591"/>
      <c r="L32" s="591"/>
      <c r="M32" s="591"/>
      <c r="N32" s="591"/>
      <c r="O32" s="591"/>
      <c r="P32" s="591"/>
      <c r="Q32" s="592"/>
      <c r="R32" s="593">
        <v>1983595</v>
      </c>
      <c r="S32" s="594"/>
      <c r="T32" s="594"/>
      <c r="U32" s="594"/>
      <c r="V32" s="594"/>
      <c r="W32" s="594"/>
      <c r="X32" s="594"/>
      <c r="Y32" s="595"/>
      <c r="Z32" s="596">
        <v>2.5</v>
      </c>
      <c r="AA32" s="596"/>
      <c r="AB32" s="596"/>
      <c r="AC32" s="596"/>
      <c r="AD32" s="597">
        <v>6869</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v>
      </c>
      <c r="BH32" s="661"/>
      <c r="BI32" s="661"/>
      <c r="BJ32" s="661"/>
      <c r="BK32" s="661"/>
      <c r="BL32" s="661"/>
      <c r="BM32" s="662">
        <v>95</v>
      </c>
      <c r="BN32" s="661"/>
      <c r="BO32" s="661"/>
      <c r="BP32" s="661"/>
      <c r="BQ32" s="663"/>
      <c r="BR32" s="660">
        <v>98.8</v>
      </c>
      <c r="BS32" s="661"/>
      <c r="BT32" s="661"/>
      <c r="BU32" s="661"/>
      <c r="BV32" s="661"/>
      <c r="BW32" s="661"/>
      <c r="BX32" s="662">
        <v>93.4</v>
      </c>
      <c r="BY32" s="661"/>
      <c r="BZ32" s="661"/>
      <c r="CA32" s="661"/>
      <c r="CB32" s="663"/>
      <c r="CD32" s="658"/>
      <c r="CE32" s="659"/>
      <c r="CF32" s="607" t="s">
        <v>296</v>
      </c>
      <c r="CG32" s="608"/>
      <c r="CH32" s="608"/>
      <c r="CI32" s="608"/>
      <c r="CJ32" s="608"/>
      <c r="CK32" s="608"/>
      <c r="CL32" s="608"/>
      <c r="CM32" s="608"/>
      <c r="CN32" s="608"/>
      <c r="CO32" s="608"/>
      <c r="CP32" s="608"/>
      <c r="CQ32" s="609"/>
      <c r="CR32" s="593">
        <v>7</v>
      </c>
      <c r="CS32" s="594"/>
      <c r="CT32" s="594"/>
      <c r="CU32" s="594"/>
      <c r="CV32" s="594"/>
      <c r="CW32" s="594"/>
      <c r="CX32" s="594"/>
      <c r="CY32" s="595"/>
      <c r="CZ32" s="627">
        <v>0</v>
      </c>
      <c r="DA32" s="628"/>
      <c r="DB32" s="628"/>
      <c r="DC32" s="629"/>
      <c r="DD32" s="602">
        <v>7</v>
      </c>
      <c r="DE32" s="594"/>
      <c r="DF32" s="594"/>
      <c r="DG32" s="594"/>
      <c r="DH32" s="594"/>
      <c r="DI32" s="594"/>
      <c r="DJ32" s="594"/>
      <c r="DK32" s="595"/>
      <c r="DL32" s="602">
        <v>7</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297</v>
      </c>
      <c r="C33" s="591"/>
      <c r="D33" s="591"/>
      <c r="E33" s="591"/>
      <c r="F33" s="591"/>
      <c r="G33" s="591"/>
      <c r="H33" s="591"/>
      <c r="I33" s="591"/>
      <c r="J33" s="591"/>
      <c r="K33" s="591"/>
      <c r="L33" s="591"/>
      <c r="M33" s="591"/>
      <c r="N33" s="591"/>
      <c r="O33" s="591"/>
      <c r="P33" s="591"/>
      <c r="Q33" s="592"/>
      <c r="R33" s="593">
        <v>9488100</v>
      </c>
      <c r="S33" s="594"/>
      <c r="T33" s="594"/>
      <c r="U33" s="594"/>
      <c r="V33" s="594"/>
      <c r="W33" s="594"/>
      <c r="X33" s="594"/>
      <c r="Y33" s="595"/>
      <c r="Z33" s="596">
        <v>11.8</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23813417</v>
      </c>
      <c r="CS33" s="613"/>
      <c r="CT33" s="613"/>
      <c r="CU33" s="613"/>
      <c r="CV33" s="613"/>
      <c r="CW33" s="613"/>
      <c r="CX33" s="613"/>
      <c r="CY33" s="614"/>
      <c r="CZ33" s="627">
        <v>30.7</v>
      </c>
      <c r="DA33" s="628"/>
      <c r="DB33" s="628"/>
      <c r="DC33" s="629"/>
      <c r="DD33" s="602">
        <v>17167126</v>
      </c>
      <c r="DE33" s="613"/>
      <c r="DF33" s="613"/>
      <c r="DG33" s="613"/>
      <c r="DH33" s="613"/>
      <c r="DI33" s="613"/>
      <c r="DJ33" s="613"/>
      <c r="DK33" s="614"/>
      <c r="DL33" s="602">
        <v>15517255</v>
      </c>
      <c r="DM33" s="613"/>
      <c r="DN33" s="613"/>
      <c r="DO33" s="613"/>
      <c r="DP33" s="613"/>
      <c r="DQ33" s="613"/>
      <c r="DR33" s="613"/>
      <c r="DS33" s="613"/>
      <c r="DT33" s="613"/>
      <c r="DU33" s="613"/>
      <c r="DV33" s="614"/>
      <c r="DW33" s="598">
        <v>34.5</v>
      </c>
      <c r="DX33" s="625"/>
      <c r="DY33" s="625"/>
      <c r="DZ33" s="625"/>
      <c r="EA33" s="625"/>
      <c r="EB33" s="625"/>
      <c r="EC33" s="626"/>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8338847</v>
      </c>
      <c r="CS34" s="594"/>
      <c r="CT34" s="594"/>
      <c r="CU34" s="594"/>
      <c r="CV34" s="594"/>
      <c r="CW34" s="594"/>
      <c r="CX34" s="594"/>
      <c r="CY34" s="595"/>
      <c r="CZ34" s="627">
        <v>10.7</v>
      </c>
      <c r="DA34" s="628"/>
      <c r="DB34" s="628"/>
      <c r="DC34" s="629"/>
      <c r="DD34" s="602">
        <v>7063197</v>
      </c>
      <c r="DE34" s="594"/>
      <c r="DF34" s="594"/>
      <c r="DG34" s="594"/>
      <c r="DH34" s="594"/>
      <c r="DI34" s="594"/>
      <c r="DJ34" s="594"/>
      <c r="DK34" s="595"/>
      <c r="DL34" s="602">
        <v>6764570</v>
      </c>
      <c r="DM34" s="594"/>
      <c r="DN34" s="594"/>
      <c r="DO34" s="594"/>
      <c r="DP34" s="594"/>
      <c r="DQ34" s="594"/>
      <c r="DR34" s="594"/>
      <c r="DS34" s="594"/>
      <c r="DT34" s="594"/>
      <c r="DU34" s="594"/>
      <c r="DV34" s="595"/>
      <c r="DW34" s="598">
        <v>15</v>
      </c>
      <c r="DX34" s="625"/>
      <c r="DY34" s="625"/>
      <c r="DZ34" s="625"/>
      <c r="EA34" s="625"/>
      <c r="EB34" s="625"/>
      <c r="EC34" s="626"/>
    </row>
    <row r="35" spans="2:133" ht="11.25" customHeight="1" x14ac:dyDescent="0.15">
      <c r="B35" s="590" t="s">
        <v>303</v>
      </c>
      <c r="C35" s="591"/>
      <c r="D35" s="591"/>
      <c r="E35" s="591"/>
      <c r="F35" s="591"/>
      <c r="G35" s="591"/>
      <c r="H35" s="591"/>
      <c r="I35" s="591"/>
      <c r="J35" s="591"/>
      <c r="K35" s="591"/>
      <c r="L35" s="591"/>
      <c r="M35" s="591"/>
      <c r="N35" s="591"/>
      <c r="O35" s="591"/>
      <c r="P35" s="591"/>
      <c r="Q35" s="592"/>
      <c r="R35" s="593">
        <v>2605500</v>
      </c>
      <c r="S35" s="594"/>
      <c r="T35" s="594"/>
      <c r="U35" s="594"/>
      <c r="V35" s="594"/>
      <c r="W35" s="594"/>
      <c r="X35" s="594"/>
      <c r="Y35" s="595"/>
      <c r="Z35" s="596">
        <v>3.3</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6844012</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22696</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1370326</v>
      </c>
      <c r="CS35" s="613"/>
      <c r="CT35" s="613"/>
      <c r="CU35" s="613"/>
      <c r="CV35" s="613"/>
      <c r="CW35" s="613"/>
      <c r="CX35" s="613"/>
      <c r="CY35" s="614"/>
      <c r="CZ35" s="627">
        <v>1.8</v>
      </c>
      <c r="DA35" s="628"/>
      <c r="DB35" s="628"/>
      <c r="DC35" s="629"/>
      <c r="DD35" s="602">
        <v>1115258</v>
      </c>
      <c r="DE35" s="613"/>
      <c r="DF35" s="613"/>
      <c r="DG35" s="613"/>
      <c r="DH35" s="613"/>
      <c r="DI35" s="613"/>
      <c r="DJ35" s="613"/>
      <c r="DK35" s="614"/>
      <c r="DL35" s="602">
        <v>1111748</v>
      </c>
      <c r="DM35" s="613"/>
      <c r="DN35" s="613"/>
      <c r="DO35" s="613"/>
      <c r="DP35" s="613"/>
      <c r="DQ35" s="613"/>
      <c r="DR35" s="613"/>
      <c r="DS35" s="613"/>
      <c r="DT35" s="613"/>
      <c r="DU35" s="613"/>
      <c r="DV35" s="614"/>
      <c r="DW35" s="598">
        <v>2.5</v>
      </c>
      <c r="DX35" s="625"/>
      <c r="DY35" s="625"/>
      <c r="DZ35" s="625"/>
      <c r="EA35" s="625"/>
      <c r="EB35" s="625"/>
      <c r="EC35" s="626"/>
    </row>
    <row r="36" spans="2:133" ht="11.25" customHeight="1" x14ac:dyDescent="0.15">
      <c r="B36" s="636" t="s">
        <v>307</v>
      </c>
      <c r="C36" s="637"/>
      <c r="D36" s="637"/>
      <c r="E36" s="637"/>
      <c r="F36" s="637"/>
      <c r="G36" s="637"/>
      <c r="H36" s="637"/>
      <c r="I36" s="637"/>
      <c r="J36" s="637"/>
      <c r="K36" s="637"/>
      <c r="L36" s="637"/>
      <c r="M36" s="637"/>
      <c r="N36" s="637"/>
      <c r="O36" s="637"/>
      <c r="P36" s="637"/>
      <c r="Q36" s="638"/>
      <c r="R36" s="665">
        <v>80154179</v>
      </c>
      <c r="S36" s="666"/>
      <c r="T36" s="666"/>
      <c r="U36" s="666"/>
      <c r="V36" s="666"/>
      <c r="W36" s="666"/>
      <c r="X36" s="666"/>
      <c r="Y36" s="667"/>
      <c r="Z36" s="668">
        <v>100</v>
      </c>
      <c r="AA36" s="668"/>
      <c r="AB36" s="668"/>
      <c r="AC36" s="668"/>
      <c r="AD36" s="669">
        <v>42429399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1650299</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-125387</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5224837</v>
      </c>
      <c r="CS36" s="594"/>
      <c r="CT36" s="594"/>
      <c r="CU36" s="594"/>
      <c r="CV36" s="594"/>
      <c r="CW36" s="594"/>
      <c r="CX36" s="594"/>
      <c r="CY36" s="595"/>
      <c r="CZ36" s="627">
        <v>6.7</v>
      </c>
      <c r="DA36" s="628"/>
      <c r="DB36" s="628"/>
      <c r="DC36" s="629"/>
      <c r="DD36" s="602">
        <v>3823964</v>
      </c>
      <c r="DE36" s="594"/>
      <c r="DF36" s="594"/>
      <c r="DG36" s="594"/>
      <c r="DH36" s="594"/>
      <c r="DI36" s="594"/>
      <c r="DJ36" s="594"/>
      <c r="DK36" s="595"/>
      <c r="DL36" s="602">
        <v>2752573</v>
      </c>
      <c r="DM36" s="594"/>
      <c r="DN36" s="594"/>
      <c r="DO36" s="594"/>
      <c r="DP36" s="594"/>
      <c r="DQ36" s="594"/>
      <c r="DR36" s="594"/>
      <c r="DS36" s="594"/>
      <c r="DT36" s="594"/>
      <c r="DU36" s="594"/>
      <c r="DV36" s="595"/>
      <c r="DW36" s="598">
        <v>6.1</v>
      </c>
      <c r="DX36" s="625"/>
      <c r="DY36" s="625"/>
      <c r="DZ36" s="625"/>
      <c r="EA36" s="625"/>
      <c r="EB36" s="625"/>
      <c r="EC36" s="626"/>
    </row>
    <row r="37" spans="2:133" ht="11.25" customHeight="1" x14ac:dyDescent="0.15">
      <c r="AQ37" s="672" t="s">
        <v>311</v>
      </c>
      <c r="AR37" s="673"/>
      <c r="AS37" s="673"/>
      <c r="AT37" s="673"/>
      <c r="AU37" s="673"/>
      <c r="AV37" s="673"/>
      <c r="AW37" s="673"/>
      <c r="AX37" s="673"/>
      <c r="AY37" s="674"/>
      <c r="AZ37" s="593">
        <v>272181</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23354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1889037</v>
      </c>
      <c r="CS37" s="613"/>
      <c r="CT37" s="613"/>
      <c r="CU37" s="613"/>
      <c r="CV37" s="613"/>
      <c r="CW37" s="613"/>
      <c r="CX37" s="613"/>
      <c r="CY37" s="614"/>
      <c r="CZ37" s="627">
        <v>2.4</v>
      </c>
      <c r="DA37" s="628"/>
      <c r="DB37" s="628"/>
      <c r="DC37" s="629"/>
      <c r="DD37" s="602">
        <v>1607070</v>
      </c>
      <c r="DE37" s="613"/>
      <c r="DF37" s="613"/>
      <c r="DG37" s="613"/>
      <c r="DH37" s="613"/>
      <c r="DI37" s="613"/>
      <c r="DJ37" s="613"/>
      <c r="DK37" s="614"/>
      <c r="DL37" s="602">
        <v>1602844</v>
      </c>
      <c r="DM37" s="613"/>
      <c r="DN37" s="613"/>
      <c r="DO37" s="613"/>
      <c r="DP37" s="613"/>
      <c r="DQ37" s="613"/>
      <c r="DR37" s="613"/>
      <c r="DS37" s="613"/>
      <c r="DT37" s="613"/>
      <c r="DU37" s="613"/>
      <c r="DV37" s="614"/>
      <c r="DW37" s="598">
        <v>3.6</v>
      </c>
      <c r="DX37" s="625"/>
      <c r="DY37" s="625"/>
      <c r="DZ37" s="625"/>
      <c r="EA37" s="625"/>
      <c r="EB37" s="625"/>
      <c r="EC37" s="626"/>
    </row>
    <row r="38" spans="2:133" ht="11.25" customHeight="1" x14ac:dyDescent="0.15">
      <c r="AQ38" s="672" t="s">
        <v>314</v>
      </c>
      <c r="AR38" s="673"/>
      <c r="AS38" s="673"/>
      <c r="AT38" s="673"/>
      <c r="AU38" s="673"/>
      <c r="AV38" s="673"/>
      <c r="AW38" s="673"/>
      <c r="AX38" s="673"/>
      <c r="AY38" s="674"/>
      <c r="AZ38" s="593">
        <v>13546</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37320</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6571831</v>
      </c>
      <c r="CS38" s="594"/>
      <c r="CT38" s="594"/>
      <c r="CU38" s="594"/>
      <c r="CV38" s="594"/>
      <c r="CW38" s="594"/>
      <c r="CX38" s="594"/>
      <c r="CY38" s="595"/>
      <c r="CZ38" s="627">
        <v>8.5</v>
      </c>
      <c r="DA38" s="628"/>
      <c r="DB38" s="628"/>
      <c r="DC38" s="629"/>
      <c r="DD38" s="602">
        <v>5132955</v>
      </c>
      <c r="DE38" s="594"/>
      <c r="DF38" s="594"/>
      <c r="DG38" s="594"/>
      <c r="DH38" s="594"/>
      <c r="DI38" s="594"/>
      <c r="DJ38" s="594"/>
      <c r="DK38" s="595"/>
      <c r="DL38" s="602">
        <v>4888364</v>
      </c>
      <c r="DM38" s="594"/>
      <c r="DN38" s="594"/>
      <c r="DO38" s="594"/>
      <c r="DP38" s="594"/>
      <c r="DQ38" s="594"/>
      <c r="DR38" s="594"/>
      <c r="DS38" s="594"/>
      <c r="DT38" s="594"/>
      <c r="DU38" s="594"/>
      <c r="DV38" s="595"/>
      <c r="DW38" s="598">
        <v>10.9</v>
      </c>
      <c r="DX38" s="625"/>
      <c r="DY38" s="625"/>
      <c r="DZ38" s="625"/>
      <c r="EA38" s="625"/>
      <c r="EB38" s="625"/>
      <c r="EC38" s="626"/>
    </row>
    <row r="39" spans="2:133" ht="11.25" customHeight="1" x14ac:dyDescent="0.15">
      <c r="AQ39" s="672" t="s">
        <v>317</v>
      </c>
      <c r="AR39" s="673"/>
      <c r="AS39" s="673"/>
      <c r="AT39" s="673"/>
      <c r="AU39" s="673"/>
      <c r="AV39" s="673"/>
      <c r="AW39" s="673"/>
      <c r="AX39" s="673"/>
      <c r="AY39" s="674"/>
      <c r="AZ39" s="593" t="s">
        <v>109</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93</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787946</v>
      </c>
      <c r="CS39" s="613"/>
      <c r="CT39" s="613"/>
      <c r="CU39" s="613"/>
      <c r="CV39" s="613"/>
      <c r="CW39" s="613"/>
      <c r="CX39" s="613"/>
      <c r="CY39" s="614"/>
      <c r="CZ39" s="627">
        <v>1</v>
      </c>
      <c r="DA39" s="628"/>
      <c r="DB39" s="628"/>
      <c r="DC39" s="629"/>
      <c r="DD39" s="602">
        <v>31722</v>
      </c>
      <c r="DE39" s="613"/>
      <c r="DF39" s="613"/>
      <c r="DG39" s="613"/>
      <c r="DH39" s="613"/>
      <c r="DI39" s="613"/>
      <c r="DJ39" s="613"/>
      <c r="DK39" s="614"/>
      <c r="DL39" s="602" t="s">
        <v>109</v>
      </c>
      <c r="DM39" s="613"/>
      <c r="DN39" s="613"/>
      <c r="DO39" s="613"/>
      <c r="DP39" s="613"/>
      <c r="DQ39" s="613"/>
      <c r="DR39" s="613"/>
      <c r="DS39" s="613"/>
      <c r="DT39" s="613"/>
      <c r="DU39" s="613"/>
      <c r="DV39" s="614"/>
      <c r="DW39" s="598" t="s">
        <v>109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1214981</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98</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1519630</v>
      </c>
      <c r="CS40" s="594"/>
      <c r="CT40" s="594"/>
      <c r="CU40" s="594"/>
      <c r="CV40" s="594"/>
      <c r="CW40" s="594"/>
      <c r="CX40" s="594"/>
      <c r="CY40" s="595"/>
      <c r="CZ40" s="627">
        <v>2</v>
      </c>
      <c r="DA40" s="628"/>
      <c r="DB40" s="628"/>
      <c r="DC40" s="629"/>
      <c r="DD40" s="602">
        <v>30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3693005</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315</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15716776</v>
      </c>
      <c r="CS42" s="594"/>
      <c r="CT42" s="594"/>
      <c r="CU42" s="594"/>
      <c r="CV42" s="594"/>
      <c r="CW42" s="594"/>
      <c r="CX42" s="594"/>
      <c r="CY42" s="595"/>
      <c r="CZ42" s="627">
        <v>20.2</v>
      </c>
      <c r="DA42" s="676"/>
      <c r="DB42" s="676"/>
      <c r="DC42" s="677"/>
      <c r="DD42" s="602">
        <v>4815322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197157</v>
      </c>
      <c r="CS43" s="613"/>
      <c r="CT43" s="613"/>
      <c r="CU43" s="613"/>
      <c r="CV43" s="613"/>
      <c r="CW43" s="613"/>
      <c r="CX43" s="613"/>
      <c r="CY43" s="614"/>
      <c r="CZ43" s="627">
        <v>0.3</v>
      </c>
      <c r="DA43" s="628"/>
      <c r="DB43" s="628"/>
      <c r="DC43" s="629"/>
      <c r="DD43" s="602">
        <v>188343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15586731</v>
      </c>
      <c r="CS44" s="594"/>
      <c r="CT44" s="594"/>
      <c r="CU44" s="594"/>
      <c r="CV44" s="594"/>
      <c r="CW44" s="594"/>
      <c r="CX44" s="594"/>
      <c r="CY44" s="595"/>
      <c r="CZ44" s="627">
        <v>20.100000000000001</v>
      </c>
      <c r="DA44" s="676"/>
      <c r="DB44" s="676"/>
      <c r="DC44" s="677"/>
      <c r="DD44" s="602">
        <v>4800811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8263678</v>
      </c>
      <c r="CS45" s="613"/>
      <c r="CT45" s="613"/>
      <c r="CU45" s="613"/>
      <c r="CV45" s="613"/>
      <c r="CW45" s="613"/>
      <c r="CX45" s="613"/>
      <c r="CY45" s="614"/>
      <c r="CZ45" s="627">
        <v>10.6</v>
      </c>
      <c r="DA45" s="628"/>
      <c r="DB45" s="628"/>
      <c r="DC45" s="629"/>
      <c r="DD45" s="602">
        <v>329084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7154851</v>
      </c>
      <c r="CS46" s="594"/>
      <c r="CT46" s="594"/>
      <c r="CU46" s="594"/>
      <c r="CV46" s="594"/>
      <c r="CW46" s="594"/>
      <c r="CX46" s="594"/>
      <c r="CY46" s="595"/>
      <c r="CZ46" s="627">
        <v>9.1999999999999993</v>
      </c>
      <c r="DA46" s="676"/>
      <c r="DB46" s="676"/>
      <c r="DC46" s="677"/>
      <c r="DD46" s="602">
        <v>4462885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130045</v>
      </c>
      <c r="CS47" s="613"/>
      <c r="CT47" s="613"/>
      <c r="CU47" s="613"/>
      <c r="CV47" s="613"/>
      <c r="CW47" s="613"/>
      <c r="CX47" s="613"/>
      <c r="CY47" s="614"/>
      <c r="CZ47" s="627">
        <v>0.2</v>
      </c>
      <c r="DA47" s="628"/>
      <c r="DB47" s="628"/>
      <c r="DC47" s="629"/>
      <c r="DD47" s="602">
        <v>14511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77659231</v>
      </c>
      <c r="CS49" s="661"/>
      <c r="CT49" s="661"/>
      <c r="CU49" s="661"/>
      <c r="CV49" s="661"/>
      <c r="CW49" s="661"/>
      <c r="CX49" s="661"/>
      <c r="CY49" s="688"/>
      <c r="CZ49" s="689">
        <v>100</v>
      </c>
      <c r="DA49" s="690"/>
      <c r="DB49" s="690"/>
      <c r="DC49" s="691"/>
      <c r="DD49" s="692">
        <v>48462651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80031</v>
      </c>
      <c r="R7" s="723"/>
      <c r="S7" s="723"/>
      <c r="T7" s="723"/>
      <c r="U7" s="723"/>
      <c r="V7" s="723">
        <v>77540</v>
      </c>
      <c r="W7" s="723"/>
      <c r="X7" s="723"/>
      <c r="Y7" s="723"/>
      <c r="Z7" s="723"/>
      <c r="AA7" s="723">
        <v>2491</v>
      </c>
      <c r="AB7" s="723"/>
      <c r="AC7" s="723"/>
      <c r="AD7" s="723"/>
      <c r="AE7" s="724"/>
      <c r="AF7" s="725">
        <v>554</v>
      </c>
      <c r="AG7" s="726"/>
      <c r="AH7" s="726"/>
      <c r="AI7" s="726"/>
      <c r="AJ7" s="727"/>
      <c r="AK7" s="762">
        <v>1234</v>
      </c>
      <c r="AL7" s="763"/>
      <c r="AM7" s="763"/>
      <c r="AN7" s="763"/>
      <c r="AO7" s="763"/>
      <c r="AP7" s="763">
        <v>84987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-15</v>
      </c>
      <c r="CI7" s="760"/>
      <c r="CJ7" s="760"/>
      <c r="CK7" s="760"/>
      <c r="CL7" s="761"/>
      <c r="CM7" s="759">
        <v>273</v>
      </c>
      <c r="CN7" s="760"/>
      <c r="CO7" s="760"/>
      <c r="CP7" s="760"/>
      <c r="CQ7" s="761"/>
      <c r="CR7" s="759">
        <v>225</v>
      </c>
      <c r="CS7" s="760"/>
      <c r="CT7" s="760"/>
      <c r="CU7" s="760"/>
      <c r="CV7" s="761"/>
      <c r="CW7" s="759">
        <v>1</v>
      </c>
      <c r="CX7" s="760"/>
      <c r="CY7" s="760"/>
      <c r="CZ7" s="760"/>
      <c r="DA7" s="761"/>
      <c r="DB7" s="759" t="s">
        <v>546</v>
      </c>
      <c r="DC7" s="760"/>
      <c r="DD7" s="760"/>
      <c r="DE7" s="760"/>
      <c r="DF7" s="761"/>
      <c r="DG7" s="759" t="s">
        <v>546</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6</v>
      </c>
      <c r="R8" s="747"/>
      <c r="S8" s="747"/>
      <c r="T8" s="747"/>
      <c r="U8" s="747"/>
      <c r="V8" s="747">
        <v>6</v>
      </c>
      <c r="W8" s="747"/>
      <c r="X8" s="747"/>
      <c r="Y8" s="747"/>
      <c r="Z8" s="747"/>
      <c r="AA8" s="747" t="s">
        <v>538</v>
      </c>
      <c r="AB8" s="747"/>
      <c r="AC8" s="747"/>
      <c r="AD8" s="747"/>
      <c r="AE8" s="748"/>
      <c r="AF8" s="749" t="s">
        <v>109</v>
      </c>
      <c r="AG8" s="750"/>
      <c r="AH8" s="750"/>
      <c r="AI8" s="750"/>
      <c r="AJ8" s="751"/>
      <c r="AK8" s="752" t="s">
        <v>538</v>
      </c>
      <c r="AL8" s="753"/>
      <c r="AM8" s="753"/>
      <c r="AN8" s="753"/>
      <c r="AO8" s="753"/>
      <c r="AP8" s="753">
        <v>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549</v>
      </c>
      <c r="BS8" s="756" t="s">
        <v>544</v>
      </c>
      <c r="BT8" s="757"/>
      <c r="BU8" s="757"/>
      <c r="BV8" s="757"/>
      <c r="BW8" s="757"/>
      <c r="BX8" s="757"/>
      <c r="BY8" s="757"/>
      <c r="BZ8" s="757"/>
      <c r="CA8" s="757"/>
      <c r="CB8" s="757"/>
      <c r="CC8" s="757"/>
      <c r="CD8" s="757"/>
      <c r="CE8" s="757"/>
      <c r="CF8" s="757"/>
      <c r="CG8" s="758"/>
      <c r="CH8" s="769">
        <v>50</v>
      </c>
      <c r="CI8" s="770"/>
      <c r="CJ8" s="770"/>
      <c r="CK8" s="770"/>
      <c r="CL8" s="771"/>
      <c r="CM8" s="769">
        <v>98</v>
      </c>
      <c r="CN8" s="770"/>
      <c r="CO8" s="770"/>
      <c r="CP8" s="770"/>
      <c r="CQ8" s="771"/>
      <c r="CR8" s="769">
        <v>3</v>
      </c>
      <c r="CS8" s="770"/>
      <c r="CT8" s="770"/>
      <c r="CU8" s="770"/>
      <c r="CV8" s="771"/>
      <c r="CW8" s="769" t="s">
        <v>548</v>
      </c>
      <c r="CX8" s="770"/>
      <c r="CY8" s="770"/>
      <c r="CZ8" s="770"/>
      <c r="DA8" s="771"/>
      <c r="DB8" s="769" t="s">
        <v>546</v>
      </c>
      <c r="DC8" s="770"/>
      <c r="DD8" s="770"/>
      <c r="DE8" s="770"/>
      <c r="DF8" s="771"/>
      <c r="DG8" s="769">
        <v>1502</v>
      </c>
      <c r="DH8" s="770"/>
      <c r="DI8" s="770"/>
      <c r="DJ8" s="770"/>
      <c r="DK8" s="771"/>
      <c r="DL8" s="769" t="s">
        <v>546</v>
      </c>
      <c r="DM8" s="770"/>
      <c r="DN8" s="770"/>
      <c r="DO8" s="770"/>
      <c r="DP8" s="771"/>
      <c r="DQ8" s="769">
        <v>289</v>
      </c>
      <c r="DR8" s="770"/>
      <c r="DS8" s="770"/>
      <c r="DT8" s="770"/>
      <c r="DU8" s="771"/>
      <c r="DV8" s="772"/>
      <c r="DW8" s="773"/>
      <c r="DX8" s="773"/>
      <c r="DY8" s="773"/>
      <c r="DZ8" s="774"/>
      <c r="EA8" s="205"/>
    </row>
    <row r="9" spans="1:131" s="206" customFormat="1" ht="26.25" customHeight="1" x14ac:dyDescent="0.15">
      <c r="A9" s="212">
        <v>3</v>
      </c>
      <c r="B9" s="743" t="s">
        <v>362</v>
      </c>
      <c r="C9" s="744"/>
      <c r="D9" s="744"/>
      <c r="E9" s="744"/>
      <c r="F9" s="744"/>
      <c r="G9" s="744"/>
      <c r="H9" s="744"/>
      <c r="I9" s="744"/>
      <c r="J9" s="744"/>
      <c r="K9" s="744"/>
      <c r="L9" s="744"/>
      <c r="M9" s="744"/>
      <c r="N9" s="744"/>
      <c r="O9" s="744"/>
      <c r="P9" s="745"/>
      <c r="Q9" s="746">
        <v>15</v>
      </c>
      <c r="R9" s="747"/>
      <c r="S9" s="747"/>
      <c r="T9" s="747"/>
      <c r="U9" s="747"/>
      <c r="V9" s="747">
        <v>15</v>
      </c>
      <c r="W9" s="747"/>
      <c r="X9" s="747"/>
      <c r="Y9" s="747"/>
      <c r="Z9" s="747"/>
      <c r="AA9" s="747" t="s">
        <v>538</v>
      </c>
      <c r="AB9" s="747"/>
      <c r="AC9" s="747"/>
      <c r="AD9" s="747"/>
      <c r="AE9" s="748"/>
      <c r="AF9" s="749" t="s">
        <v>109</v>
      </c>
      <c r="AG9" s="750"/>
      <c r="AH9" s="750"/>
      <c r="AI9" s="750"/>
      <c r="AJ9" s="751"/>
      <c r="AK9" s="752" t="s">
        <v>538</v>
      </c>
      <c r="AL9" s="753"/>
      <c r="AM9" s="753"/>
      <c r="AN9" s="753"/>
      <c r="AO9" s="753"/>
      <c r="AP9" s="753" t="s">
        <v>538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1</v>
      </c>
      <c r="CI9" s="770"/>
      <c r="CJ9" s="770"/>
      <c r="CK9" s="770"/>
      <c r="CL9" s="771"/>
      <c r="CM9" s="769">
        <v>111</v>
      </c>
      <c r="CN9" s="770"/>
      <c r="CO9" s="770"/>
      <c r="CP9" s="770"/>
      <c r="CQ9" s="771"/>
      <c r="CR9" s="769">
        <v>105</v>
      </c>
      <c r="CS9" s="770"/>
      <c r="CT9" s="770"/>
      <c r="CU9" s="770"/>
      <c r="CV9" s="771"/>
      <c r="CW9" s="769" t="s">
        <v>547</v>
      </c>
      <c r="CX9" s="770"/>
      <c r="CY9" s="770"/>
      <c r="CZ9" s="770"/>
      <c r="DA9" s="771"/>
      <c r="DB9" s="769" t="s">
        <v>538</v>
      </c>
      <c r="DC9" s="770"/>
      <c r="DD9" s="770"/>
      <c r="DE9" s="770"/>
      <c r="DF9" s="771"/>
      <c r="DG9" s="769" t="s">
        <v>546</v>
      </c>
      <c r="DH9" s="770"/>
      <c r="DI9" s="770"/>
      <c r="DJ9" s="770"/>
      <c r="DK9" s="771"/>
      <c r="DL9" s="769" t="s">
        <v>538</v>
      </c>
      <c r="DM9" s="770"/>
      <c r="DN9" s="770"/>
      <c r="DO9" s="770"/>
      <c r="DP9" s="771"/>
      <c r="DQ9" s="769" t="s">
        <v>538</v>
      </c>
      <c r="DR9" s="770"/>
      <c r="DS9" s="770"/>
      <c r="DT9" s="770"/>
      <c r="DU9" s="771"/>
      <c r="DV9" s="772"/>
      <c r="DW9" s="773"/>
      <c r="DX9" s="773"/>
      <c r="DY9" s="773"/>
      <c r="DZ9" s="774"/>
      <c r="EA9" s="205"/>
    </row>
    <row r="10" spans="1:131" s="206" customFormat="1" ht="26.25" customHeight="1" x14ac:dyDescent="0.15">
      <c r="A10" s="212">
        <v>4</v>
      </c>
      <c r="B10" s="743" t="s">
        <v>363</v>
      </c>
      <c r="C10" s="744"/>
      <c r="D10" s="744"/>
      <c r="E10" s="744"/>
      <c r="F10" s="744"/>
      <c r="G10" s="744"/>
      <c r="H10" s="744"/>
      <c r="I10" s="744"/>
      <c r="J10" s="744"/>
      <c r="K10" s="744"/>
      <c r="L10" s="744"/>
      <c r="M10" s="744"/>
      <c r="N10" s="744"/>
      <c r="O10" s="744"/>
      <c r="P10" s="745"/>
      <c r="Q10" s="746">
        <v>44</v>
      </c>
      <c r="R10" s="747"/>
      <c r="S10" s="747"/>
      <c r="T10" s="747"/>
      <c r="U10" s="747"/>
      <c r="V10" s="747">
        <v>39</v>
      </c>
      <c r="W10" s="747"/>
      <c r="X10" s="747"/>
      <c r="Y10" s="747"/>
      <c r="Z10" s="747"/>
      <c r="AA10" s="747">
        <v>5</v>
      </c>
      <c r="AB10" s="747"/>
      <c r="AC10" s="747"/>
      <c r="AD10" s="747"/>
      <c r="AE10" s="748"/>
      <c r="AF10" s="749">
        <v>5</v>
      </c>
      <c r="AG10" s="750"/>
      <c r="AH10" s="750"/>
      <c r="AI10" s="750"/>
      <c r="AJ10" s="751"/>
      <c r="AK10" s="752">
        <v>15</v>
      </c>
      <c r="AL10" s="753"/>
      <c r="AM10" s="753"/>
      <c r="AN10" s="753"/>
      <c r="AO10" s="753"/>
      <c r="AP10" s="753" t="s">
        <v>538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559</v>
      </c>
      <c r="AG23" s="782"/>
      <c r="AH23" s="782"/>
      <c r="AI23" s="782"/>
      <c r="AJ23" s="785"/>
      <c r="AK23" s="786"/>
      <c r="AL23" s="787"/>
      <c r="AM23" s="787"/>
      <c r="AN23" s="787"/>
      <c r="AO23" s="787"/>
      <c r="AP23" s="782"/>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19865</v>
      </c>
      <c r="R28" s="811"/>
      <c r="S28" s="811"/>
      <c r="T28" s="811"/>
      <c r="U28" s="811"/>
      <c r="V28" s="811">
        <v>19842</v>
      </c>
      <c r="W28" s="811"/>
      <c r="X28" s="811"/>
      <c r="Y28" s="811"/>
      <c r="Z28" s="811"/>
      <c r="AA28" s="811">
        <v>23</v>
      </c>
      <c r="AB28" s="811"/>
      <c r="AC28" s="811"/>
      <c r="AD28" s="811"/>
      <c r="AE28" s="812"/>
      <c r="AF28" s="813">
        <v>23</v>
      </c>
      <c r="AG28" s="811"/>
      <c r="AH28" s="811"/>
      <c r="AI28" s="811"/>
      <c r="AJ28" s="814"/>
      <c r="AK28" s="815">
        <v>1215</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11844</v>
      </c>
      <c r="R29" s="747"/>
      <c r="S29" s="747"/>
      <c r="T29" s="747"/>
      <c r="U29" s="747"/>
      <c r="V29" s="747">
        <v>11770</v>
      </c>
      <c r="W29" s="747"/>
      <c r="X29" s="747"/>
      <c r="Y29" s="747"/>
      <c r="Z29" s="747"/>
      <c r="AA29" s="747">
        <v>74</v>
      </c>
      <c r="AB29" s="747"/>
      <c r="AC29" s="747"/>
      <c r="AD29" s="747"/>
      <c r="AE29" s="748"/>
      <c r="AF29" s="749">
        <v>74</v>
      </c>
      <c r="AG29" s="750"/>
      <c r="AH29" s="750"/>
      <c r="AI29" s="750"/>
      <c r="AJ29" s="751"/>
      <c r="AK29" s="818">
        <v>1703</v>
      </c>
      <c r="AL29" s="819"/>
      <c r="AM29" s="819"/>
      <c r="AN29" s="819"/>
      <c r="AO29" s="819"/>
      <c r="AP29" s="819" t="s">
        <v>538</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1635</v>
      </c>
      <c r="R30" s="747"/>
      <c r="S30" s="747"/>
      <c r="T30" s="747"/>
      <c r="U30" s="747"/>
      <c r="V30" s="747">
        <v>1627</v>
      </c>
      <c r="W30" s="747"/>
      <c r="X30" s="747"/>
      <c r="Y30" s="747"/>
      <c r="Z30" s="747"/>
      <c r="AA30" s="747">
        <v>8</v>
      </c>
      <c r="AB30" s="747"/>
      <c r="AC30" s="747"/>
      <c r="AD30" s="747"/>
      <c r="AE30" s="748"/>
      <c r="AF30" s="749">
        <v>8</v>
      </c>
      <c r="AG30" s="750"/>
      <c r="AH30" s="750"/>
      <c r="AI30" s="750"/>
      <c r="AJ30" s="751"/>
      <c r="AK30" s="818">
        <v>392</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77</v>
      </c>
      <c r="R31" s="747"/>
      <c r="S31" s="747"/>
      <c r="T31" s="747"/>
      <c r="U31" s="747"/>
      <c r="V31" s="747">
        <v>77</v>
      </c>
      <c r="W31" s="747"/>
      <c r="X31" s="747"/>
      <c r="Y31" s="747"/>
      <c r="Z31" s="747"/>
      <c r="AA31" s="747" t="s">
        <v>538</v>
      </c>
      <c r="AB31" s="747"/>
      <c r="AC31" s="747"/>
      <c r="AD31" s="747"/>
      <c r="AE31" s="748"/>
      <c r="AF31" s="749" t="s">
        <v>109</v>
      </c>
      <c r="AG31" s="750"/>
      <c r="AH31" s="750"/>
      <c r="AI31" s="750"/>
      <c r="AJ31" s="751"/>
      <c r="AK31" s="818">
        <v>2</v>
      </c>
      <c r="AL31" s="819"/>
      <c r="AM31" s="819"/>
      <c r="AN31" s="819"/>
      <c r="AO31" s="819"/>
      <c r="AP31" s="819" t="s">
        <v>538</v>
      </c>
      <c r="AQ31" s="819"/>
      <c r="AR31" s="819"/>
      <c r="AS31" s="819"/>
      <c r="AT31" s="819"/>
      <c r="AU31" s="819" t="s">
        <v>538</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4765</v>
      </c>
      <c r="R32" s="747"/>
      <c r="S32" s="747"/>
      <c r="T32" s="747"/>
      <c r="U32" s="747"/>
      <c r="V32" s="747">
        <v>4063</v>
      </c>
      <c r="W32" s="747"/>
      <c r="X32" s="747"/>
      <c r="Y32" s="747"/>
      <c r="Z32" s="747"/>
      <c r="AA32" s="747">
        <v>702</v>
      </c>
      <c r="AB32" s="747"/>
      <c r="AC32" s="747"/>
      <c r="AD32" s="747"/>
      <c r="AE32" s="748"/>
      <c r="AF32" s="749">
        <v>4037</v>
      </c>
      <c r="AG32" s="750"/>
      <c r="AH32" s="750"/>
      <c r="AI32" s="750"/>
      <c r="AJ32" s="751"/>
      <c r="AK32" s="818">
        <v>145</v>
      </c>
      <c r="AL32" s="819"/>
      <c r="AM32" s="819"/>
      <c r="AN32" s="819"/>
      <c r="AO32" s="819"/>
      <c r="AP32" s="819">
        <v>5754</v>
      </c>
      <c r="AQ32" s="819"/>
      <c r="AR32" s="819"/>
      <c r="AS32" s="819"/>
      <c r="AT32" s="819"/>
      <c r="AU32" s="819">
        <v>1041</v>
      </c>
      <c r="AV32" s="819"/>
      <c r="AW32" s="819"/>
      <c r="AX32" s="819"/>
      <c r="AY32" s="819"/>
      <c r="AZ32" s="820" t="s">
        <v>538</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4982</v>
      </c>
      <c r="R33" s="747"/>
      <c r="S33" s="747"/>
      <c r="T33" s="747"/>
      <c r="U33" s="747"/>
      <c r="V33" s="747">
        <v>4976</v>
      </c>
      <c r="W33" s="747"/>
      <c r="X33" s="747"/>
      <c r="Y33" s="747"/>
      <c r="Z33" s="747"/>
      <c r="AA33" s="747">
        <v>6</v>
      </c>
      <c r="AB33" s="747"/>
      <c r="AC33" s="747"/>
      <c r="AD33" s="747"/>
      <c r="AE33" s="748"/>
      <c r="AF33" s="749">
        <v>6</v>
      </c>
      <c r="AG33" s="750"/>
      <c r="AH33" s="750"/>
      <c r="AI33" s="750"/>
      <c r="AJ33" s="751"/>
      <c r="AK33" s="818">
        <v>1475</v>
      </c>
      <c r="AL33" s="819"/>
      <c r="AM33" s="819"/>
      <c r="AN33" s="819"/>
      <c r="AO33" s="819"/>
      <c r="AP33" s="819">
        <v>27682</v>
      </c>
      <c r="AQ33" s="819"/>
      <c r="AR33" s="819"/>
      <c r="AS33" s="819"/>
      <c r="AT33" s="819"/>
      <c r="AU33" s="819">
        <v>13308</v>
      </c>
      <c r="AV33" s="819"/>
      <c r="AW33" s="819"/>
      <c r="AX33" s="819"/>
      <c r="AY33" s="819"/>
      <c r="AZ33" s="820" t="s">
        <v>538</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172</v>
      </c>
      <c r="R34" s="747"/>
      <c r="S34" s="747"/>
      <c r="T34" s="747"/>
      <c r="U34" s="747"/>
      <c r="V34" s="747">
        <v>167</v>
      </c>
      <c r="W34" s="747"/>
      <c r="X34" s="747"/>
      <c r="Y34" s="747"/>
      <c r="Z34" s="747"/>
      <c r="AA34" s="747">
        <v>5</v>
      </c>
      <c r="AB34" s="747"/>
      <c r="AC34" s="747"/>
      <c r="AD34" s="747"/>
      <c r="AE34" s="748"/>
      <c r="AF34" s="749">
        <v>5</v>
      </c>
      <c r="AG34" s="750"/>
      <c r="AH34" s="750"/>
      <c r="AI34" s="750"/>
      <c r="AJ34" s="751"/>
      <c r="AK34" s="818">
        <v>130</v>
      </c>
      <c r="AL34" s="819"/>
      <c r="AM34" s="819"/>
      <c r="AN34" s="819"/>
      <c r="AO34" s="819"/>
      <c r="AP34" s="819">
        <v>1065</v>
      </c>
      <c r="AQ34" s="819"/>
      <c r="AR34" s="819"/>
      <c r="AS34" s="819"/>
      <c r="AT34" s="819"/>
      <c r="AU34" s="819">
        <v>938</v>
      </c>
      <c r="AV34" s="819"/>
      <c r="AW34" s="819"/>
      <c r="AX34" s="819"/>
      <c r="AY34" s="819"/>
      <c r="AZ34" s="820" t="s">
        <v>538</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11</v>
      </c>
      <c r="R35" s="747"/>
      <c r="S35" s="747"/>
      <c r="T35" s="747"/>
      <c r="U35" s="747"/>
      <c r="V35" s="747">
        <v>11</v>
      </c>
      <c r="W35" s="747"/>
      <c r="X35" s="747"/>
      <c r="Y35" s="747"/>
      <c r="Z35" s="747"/>
      <c r="AA35" s="747" t="s">
        <v>538</v>
      </c>
      <c r="AB35" s="747"/>
      <c r="AC35" s="747"/>
      <c r="AD35" s="747"/>
      <c r="AE35" s="748"/>
      <c r="AF35" s="749" t="s">
        <v>109</v>
      </c>
      <c r="AG35" s="750"/>
      <c r="AH35" s="750"/>
      <c r="AI35" s="750"/>
      <c r="AJ35" s="751"/>
      <c r="AK35" s="818">
        <v>3</v>
      </c>
      <c r="AL35" s="819"/>
      <c r="AM35" s="819"/>
      <c r="AN35" s="819"/>
      <c r="AO35" s="819"/>
      <c r="AP35" s="819">
        <v>24</v>
      </c>
      <c r="AQ35" s="819"/>
      <c r="AR35" s="819"/>
      <c r="AS35" s="819"/>
      <c r="AT35" s="819"/>
      <c r="AU35" s="819">
        <v>24</v>
      </c>
      <c r="AV35" s="819"/>
      <c r="AW35" s="819"/>
      <c r="AX35" s="819"/>
      <c r="AY35" s="819"/>
      <c r="AZ35" s="820" t="s">
        <v>538</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387</v>
      </c>
      <c r="C36" s="744"/>
      <c r="D36" s="744"/>
      <c r="E36" s="744"/>
      <c r="F36" s="744"/>
      <c r="G36" s="744"/>
      <c r="H36" s="744"/>
      <c r="I36" s="744"/>
      <c r="J36" s="744"/>
      <c r="K36" s="744"/>
      <c r="L36" s="744"/>
      <c r="M36" s="744"/>
      <c r="N36" s="744"/>
      <c r="O36" s="744"/>
      <c r="P36" s="745"/>
      <c r="Q36" s="746">
        <v>292</v>
      </c>
      <c r="R36" s="747"/>
      <c r="S36" s="747"/>
      <c r="T36" s="747"/>
      <c r="U36" s="747"/>
      <c r="V36" s="747">
        <v>292</v>
      </c>
      <c r="W36" s="747"/>
      <c r="X36" s="747"/>
      <c r="Y36" s="747"/>
      <c r="Z36" s="747"/>
      <c r="AA36" s="747" t="s">
        <v>538</v>
      </c>
      <c r="AB36" s="747"/>
      <c r="AC36" s="747"/>
      <c r="AD36" s="747"/>
      <c r="AE36" s="748"/>
      <c r="AF36" s="749" t="s">
        <v>109</v>
      </c>
      <c r="AG36" s="750"/>
      <c r="AH36" s="750"/>
      <c r="AI36" s="750"/>
      <c r="AJ36" s="751"/>
      <c r="AK36" s="818">
        <v>19</v>
      </c>
      <c r="AL36" s="819"/>
      <c r="AM36" s="819"/>
      <c r="AN36" s="819"/>
      <c r="AO36" s="819"/>
      <c r="AP36" s="819">
        <v>984</v>
      </c>
      <c r="AQ36" s="819"/>
      <c r="AR36" s="819"/>
      <c r="AS36" s="819"/>
      <c r="AT36" s="819"/>
      <c r="AU36" s="819">
        <v>830</v>
      </c>
      <c r="AV36" s="819"/>
      <c r="AW36" s="819"/>
      <c r="AX36" s="819"/>
      <c r="AY36" s="819"/>
      <c r="AZ36" s="820" t="s">
        <v>538</v>
      </c>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388</v>
      </c>
      <c r="C37" s="744"/>
      <c r="D37" s="744"/>
      <c r="E37" s="744"/>
      <c r="F37" s="744"/>
      <c r="G37" s="744"/>
      <c r="H37" s="744"/>
      <c r="I37" s="744"/>
      <c r="J37" s="744"/>
      <c r="K37" s="744"/>
      <c r="L37" s="744"/>
      <c r="M37" s="744"/>
      <c r="N37" s="744"/>
      <c r="O37" s="744"/>
      <c r="P37" s="745"/>
      <c r="Q37" s="746">
        <v>360</v>
      </c>
      <c r="R37" s="747"/>
      <c r="S37" s="747"/>
      <c r="T37" s="747"/>
      <c r="U37" s="747"/>
      <c r="V37" s="747">
        <v>360</v>
      </c>
      <c r="W37" s="747"/>
      <c r="X37" s="747"/>
      <c r="Y37" s="747"/>
      <c r="Z37" s="747"/>
      <c r="AA37" s="747" t="s">
        <v>538</v>
      </c>
      <c r="AB37" s="747"/>
      <c r="AC37" s="747"/>
      <c r="AD37" s="747"/>
      <c r="AE37" s="748"/>
      <c r="AF37" s="749" t="s">
        <v>109</v>
      </c>
      <c r="AG37" s="750"/>
      <c r="AH37" s="750"/>
      <c r="AI37" s="750"/>
      <c r="AJ37" s="751"/>
      <c r="AK37" s="818">
        <v>141</v>
      </c>
      <c r="AL37" s="819"/>
      <c r="AM37" s="819"/>
      <c r="AN37" s="819"/>
      <c r="AO37" s="819"/>
      <c r="AP37" s="819">
        <v>489</v>
      </c>
      <c r="AQ37" s="819"/>
      <c r="AR37" s="819"/>
      <c r="AS37" s="819"/>
      <c r="AT37" s="819"/>
      <c r="AU37" s="819" t="s">
        <v>538</v>
      </c>
      <c r="AV37" s="819"/>
      <c r="AW37" s="819"/>
      <c r="AX37" s="819"/>
      <c r="AY37" s="819"/>
      <c r="AZ37" s="820" t="s">
        <v>538</v>
      </c>
      <c r="BA37" s="820"/>
      <c r="BB37" s="820"/>
      <c r="BC37" s="820"/>
      <c r="BD37" s="820"/>
      <c r="BE37" s="816" t="s">
        <v>384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4152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393</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2607</v>
      </c>
      <c r="R68" s="854"/>
      <c r="S68" s="854"/>
      <c r="T68" s="854"/>
      <c r="U68" s="854"/>
      <c r="V68" s="854">
        <v>2606</v>
      </c>
      <c r="W68" s="854"/>
      <c r="X68" s="854"/>
      <c r="Y68" s="854"/>
      <c r="Z68" s="854"/>
      <c r="AA68" s="854">
        <v>1</v>
      </c>
      <c r="AB68" s="854"/>
      <c r="AC68" s="854"/>
      <c r="AD68" s="854"/>
      <c r="AE68" s="854"/>
      <c r="AF68" s="854" t="s">
        <v>538</v>
      </c>
      <c r="AG68" s="854"/>
      <c r="AH68" s="854"/>
      <c r="AI68" s="854"/>
      <c r="AJ68" s="854"/>
      <c r="AK68" s="854" t="s">
        <v>538</v>
      </c>
      <c r="AL68" s="854"/>
      <c r="AM68" s="854"/>
      <c r="AN68" s="854"/>
      <c r="AO68" s="854"/>
      <c r="AP68" s="854">
        <v>1628</v>
      </c>
      <c r="AQ68" s="854"/>
      <c r="AR68" s="854"/>
      <c r="AS68" s="854"/>
      <c r="AT68" s="854"/>
      <c r="AU68" s="854">
        <v>1283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6736</v>
      </c>
      <c r="R69" s="819"/>
      <c r="S69" s="819"/>
      <c r="T69" s="819"/>
      <c r="U69" s="819"/>
      <c r="V69" s="819">
        <v>6275</v>
      </c>
      <c r="W69" s="819"/>
      <c r="X69" s="819"/>
      <c r="Y69" s="819"/>
      <c r="Z69" s="819"/>
      <c r="AA69" s="819">
        <v>461</v>
      </c>
      <c r="AB69" s="819"/>
      <c r="AC69" s="819"/>
      <c r="AD69" s="819"/>
      <c r="AE69" s="819"/>
      <c r="AF69" s="819">
        <v>461</v>
      </c>
      <c r="AG69" s="819"/>
      <c r="AH69" s="819"/>
      <c r="AI69" s="819"/>
      <c r="AJ69" s="819"/>
      <c r="AK69" s="819" t="s">
        <v>538</v>
      </c>
      <c r="AL69" s="819"/>
      <c r="AM69" s="819"/>
      <c r="AN69" s="819"/>
      <c r="AO69" s="819"/>
      <c r="AP69" s="819" t="s">
        <v>538</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999</v>
      </c>
      <c r="R70" s="819"/>
      <c r="S70" s="819"/>
      <c r="T70" s="819"/>
      <c r="U70" s="819"/>
      <c r="V70" s="819">
        <v>999</v>
      </c>
      <c r="W70" s="819"/>
      <c r="X70" s="819"/>
      <c r="Y70" s="819"/>
      <c r="Z70" s="819"/>
      <c r="AA70" s="819" t="s">
        <v>538</v>
      </c>
      <c r="AB70" s="819"/>
      <c r="AC70" s="819"/>
      <c r="AD70" s="819"/>
      <c r="AE70" s="819"/>
      <c r="AF70" s="819" t="s">
        <v>538</v>
      </c>
      <c r="AG70" s="819"/>
      <c r="AH70" s="819"/>
      <c r="AI70" s="819"/>
      <c r="AJ70" s="819"/>
      <c r="AK70" s="819">
        <v>36</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383141</v>
      </c>
      <c r="R71" s="819"/>
      <c r="S71" s="819"/>
      <c r="T71" s="819"/>
      <c r="U71" s="819"/>
      <c r="V71" s="819">
        <v>379259</v>
      </c>
      <c r="W71" s="819"/>
      <c r="X71" s="819"/>
      <c r="Y71" s="819"/>
      <c r="Z71" s="819"/>
      <c r="AA71" s="819">
        <v>3883</v>
      </c>
      <c r="AB71" s="819"/>
      <c r="AC71" s="819"/>
      <c r="AD71" s="819"/>
      <c r="AE71" s="819"/>
      <c r="AF71" s="819">
        <v>3883</v>
      </c>
      <c r="AG71" s="819"/>
      <c r="AH71" s="819"/>
      <c r="AI71" s="819"/>
      <c r="AJ71" s="819"/>
      <c r="AK71" s="819">
        <v>999</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283</v>
      </c>
      <c r="AG109" s="883"/>
      <c r="AH109" s="883"/>
      <c r="AI109" s="883"/>
      <c r="AJ109" s="884"/>
      <c r="AK109" s="882" t="s">
        <v>282</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283</v>
      </c>
      <c r="BW109" s="883"/>
      <c r="BX109" s="883"/>
      <c r="BY109" s="883"/>
      <c r="BZ109" s="884"/>
      <c r="CA109" s="882" t="s">
        <v>282</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283</v>
      </c>
      <c r="DM109" s="883"/>
      <c r="DN109" s="883"/>
      <c r="DO109" s="883"/>
      <c r="DP109" s="884"/>
      <c r="DQ109" s="882" t="s">
        <v>282</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8770157</v>
      </c>
      <c r="AB110" s="890"/>
      <c r="AC110" s="890"/>
      <c r="AD110" s="890"/>
      <c r="AE110" s="891"/>
      <c r="AF110" s="892">
        <v>8265246</v>
      </c>
      <c r="AG110" s="890"/>
      <c r="AH110" s="890"/>
      <c r="AI110" s="890"/>
      <c r="AJ110" s="891"/>
      <c r="AK110" s="892">
        <v>7753445</v>
      </c>
      <c r="AL110" s="890"/>
      <c r="AM110" s="890"/>
      <c r="AN110" s="890"/>
      <c r="AO110" s="891"/>
      <c r="AP110" s="893">
        <v>21.8</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84035419</v>
      </c>
      <c r="BR110" s="927"/>
      <c r="BS110" s="927"/>
      <c r="BT110" s="927"/>
      <c r="BU110" s="927"/>
      <c r="BV110" s="927">
        <v>84995736</v>
      </c>
      <c r="BW110" s="927"/>
      <c r="BX110" s="927"/>
      <c r="BY110" s="927"/>
      <c r="BZ110" s="927"/>
      <c r="CA110" s="927">
        <v>84996574</v>
      </c>
      <c r="CB110" s="927"/>
      <c r="CC110" s="927"/>
      <c r="CD110" s="927"/>
      <c r="CE110" s="927"/>
      <c r="CF110" s="941">
        <v>238.8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411</v>
      </c>
      <c r="AG111" s="934"/>
      <c r="AH111" s="934"/>
      <c r="AI111" s="934"/>
      <c r="AJ111" s="935"/>
      <c r="AK111" s="936" t="s">
        <v>411</v>
      </c>
      <c r="AL111" s="934"/>
      <c r="AM111" s="934"/>
      <c r="AN111" s="934"/>
      <c r="AO111" s="935"/>
      <c r="AP111" s="937" t="s">
        <v>411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845535</v>
      </c>
      <c r="BR111" s="920"/>
      <c r="BS111" s="920"/>
      <c r="BT111" s="920"/>
      <c r="BU111" s="920"/>
      <c r="BV111" s="920">
        <v>452685</v>
      </c>
      <c r="BW111" s="920"/>
      <c r="BX111" s="920"/>
      <c r="BY111" s="920"/>
      <c r="BZ111" s="920"/>
      <c r="CA111" s="920">
        <v>713974</v>
      </c>
      <c r="CB111" s="920"/>
      <c r="CC111" s="920"/>
      <c r="CD111" s="920"/>
      <c r="CE111" s="920"/>
      <c r="CF111" s="914">
        <v>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220209</v>
      </c>
      <c r="DH111" s="920"/>
      <c r="DI111" s="920"/>
      <c r="DJ111" s="920"/>
      <c r="DK111" s="920"/>
      <c r="DL111" s="920">
        <v>190884</v>
      </c>
      <c r="DM111" s="920"/>
      <c r="DN111" s="920"/>
      <c r="DO111" s="920"/>
      <c r="DP111" s="920"/>
      <c r="DQ111" s="920">
        <v>160527</v>
      </c>
      <c r="DR111" s="920"/>
      <c r="DS111" s="920"/>
      <c r="DT111" s="920"/>
      <c r="DU111" s="920"/>
      <c r="DV111" s="921">
        <v>0.5</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15297229</v>
      </c>
      <c r="BR112" s="920"/>
      <c r="BS112" s="920"/>
      <c r="BT112" s="920"/>
      <c r="BU112" s="920"/>
      <c r="BV112" s="920">
        <v>14771625</v>
      </c>
      <c r="BW112" s="920"/>
      <c r="BX112" s="920"/>
      <c r="BY112" s="920"/>
      <c r="BZ112" s="920"/>
      <c r="CA112" s="920">
        <v>16142507</v>
      </c>
      <c r="CB112" s="920"/>
      <c r="CC112" s="920"/>
      <c r="CD112" s="920"/>
      <c r="CE112" s="920"/>
      <c r="CF112" s="914">
        <v>45.4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1106853</v>
      </c>
      <c r="AB113" s="934"/>
      <c r="AC113" s="934"/>
      <c r="AD113" s="934"/>
      <c r="AE113" s="935"/>
      <c r="AF113" s="936">
        <v>1184695</v>
      </c>
      <c r="AG113" s="934"/>
      <c r="AH113" s="934"/>
      <c r="AI113" s="934"/>
      <c r="AJ113" s="935"/>
      <c r="AK113" s="936">
        <v>1379663</v>
      </c>
      <c r="AL113" s="934"/>
      <c r="AM113" s="934"/>
      <c r="AN113" s="934"/>
      <c r="AO113" s="935"/>
      <c r="AP113" s="937">
        <v>3.9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2279764</v>
      </c>
      <c r="BR113" s="920"/>
      <c r="BS113" s="920"/>
      <c r="BT113" s="920"/>
      <c r="BU113" s="920"/>
      <c r="BV113" s="920">
        <v>1556784</v>
      </c>
      <c r="BW113" s="920"/>
      <c r="BX113" s="920"/>
      <c r="BY113" s="920"/>
      <c r="BZ113" s="920"/>
      <c r="CA113" s="920">
        <v>1283095</v>
      </c>
      <c r="CB113" s="920"/>
      <c r="CC113" s="920"/>
      <c r="CD113" s="920"/>
      <c r="CE113" s="920"/>
      <c r="CF113" s="914">
        <v>3.6</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891483</v>
      </c>
      <c r="AB114" s="959"/>
      <c r="AC114" s="959"/>
      <c r="AD114" s="959"/>
      <c r="AE114" s="960"/>
      <c r="AF114" s="961">
        <v>731626</v>
      </c>
      <c r="AG114" s="959"/>
      <c r="AH114" s="959"/>
      <c r="AI114" s="959"/>
      <c r="AJ114" s="960"/>
      <c r="AK114" s="961">
        <v>309897</v>
      </c>
      <c r="AL114" s="959"/>
      <c r="AM114" s="959"/>
      <c r="AN114" s="959"/>
      <c r="AO114" s="960"/>
      <c r="AP114" s="962">
        <v>0.9</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12291664</v>
      </c>
      <c r="BR114" s="920"/>
      <c r="BS114" s="920"/>
      <c r="BT114" s="920"/>
      <c r="BU114" s="920"/>
      <c r="BV114" s="920">
        <v>11300146</v>
      </c>
      <c r="BW114" s="920"/>
      <c r="BX114" s="920"/>
      <c r="BY114" s="920"/>
      <c r="BZ114" s="920"/>
      <c r="CA114" s="920">
        <v>10759423</v>
      </c>
      <c r="CB114" s="920"/>
      <c r="CC114" s="920"/>
      <c r="CD114" s="920"/>
      <c r="CE114" s="920"/>
      <c r="CF114" s="914">
        <v>30.2</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79157</v>
      </c>
      <c r="AB115" s="934"/>
      <c r="AC115" s="934"/>
      <c r="AD115" s="934"/>
      <c r="AE115" s="935"/>
      <c r="AF115" s="936">
        <v>62771</v>
      </c>
      <c r="AG115" s="934"/>
      <c r="AH115" s="934"/>
      <c r="AI115" s="934"/>
      <c r="AJ115" s="935"/>
      <c r="AK115" s="936">
        <v>73587</v>
      </c>
      <c r="AL115" s="934"/>
      <c r="AM115" s="934"/>
      <c r="AN115" s="934"/>
      <c r="AO115" s="935"/>
      <c r="AP115" s="937">
        <v>0.2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355285</v>
      </c>
      <c r="BR115" s="920"/>
      <c r="BS115" s="920"/>
      <c r="BT115" s="920"/>
      <c r="BU115" s="920"/>
      <c r="BV115" s="920">
        <v>515959</v>
      </c>
      <c r="BW115" s="920"/>
      <c r="BX115" s="920"/>
      <c r="BY115" s="920"/>
      <c r="BZ115" s="920"/>
      <c r="CA115" s="920">
        <v>289460</v>
      </c>
      <c r="CB115" s="920"/>
      <c r="CC115" s="920"/>
      <c r="CD115" s="920"/>
      <c r="CE115" s="920"/>
      <c r="CF115" s="914">
        <v>0.8</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529723</v>
      </c>
      <c r="DH115" s="959"/>
      <c r="DI115" s="959"/>
      <c r="DJ115" s="959"/>
      <c r="DK115" s="960"/>
      <c r="DL115" s="961">
        <v>192017</v>
      </c>
      <c r="DM115" s="959"/>
      <c r="DN115" s="959"/>
      <c r="DO115" s="959"/>
      <c r="DP115" s="960"/>
      <c r="DQ115" s="961">
        <v>503455</v>
      </c>
      <c r="DR115" s="959"/>
      <c r="DS115" s="959"/>
      <c r="DT115" s="959"/>
      <c r="DU115" s="960"/>
      <c r="DV115" s="962">
        <v>1.4</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10847650</v>
      </c>
      <c r="AB117" s="966"/>
      <c r="AC117" s="966"/>
      <c r="AD117" s="966"/>
      <c r="AE117" s="967"/>
      <c r="AF117" s="965">
        <v>10244338</v>
      </c>
      <c r="AG117" s="966"/>
      <c r="AH117" s="966"/>
      <c r="AI117" s="966"/>
      <c r="AJ117" s="967"/>
      <c r="AK117" s="965">
        <v>9516592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432</v>
      </c>
      <c r="BR117" s="986"/>
      <c r="BS117" s="986"/>
      <c r="BT117" s="986"/>
      <c r="BU117" s="986"/>
      <c r="BV117" s="986" t="s">
        <v>432</v>
      </c>
      <c r="BW117" s="986"/>
      <c r="BX117" s="986"/>
      <c r="BY117" s="986"/>
      <c r="BZ117" s="986"/>
      <c r="CA117" s="986" t="s">
        <v>432</v>
      </c>
      <c r="CB117" s="986"/>
      <c r="CC117" s="986"/>
      <c r="CD117" s="986"/>
      <c r="CE117" s="986"/>
      <c r="CF117" s="914" t="s">
        <v>432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432</v>
      </c>
      <c r="DH117" s="959"/>
      <c r="DI117" s="959"/>
      <c r="DJ117" s="959"/>
      <c r="DK117" s="960"/>
      <c r="DL117" s="961" t="s">
        <v>432</v>
      </c>
      <c r="DM117" s="959"/>
      <c r="DN117" s="959"/>
      <c r="DO117" s="959"/>
      <c r="DP117" s="960"/>
      <c r="DQ117" s="961" t="s">
        <v>432</v>
      </c>
      <c r="DR117" s="959"/>
      <c r="DS117" s="959"/>
      <c r="DT117" s="959"/>
      <c r="DU117" s="960"/>
      <c r="DV117" s="962" t="s">
        <v>432</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283</v>
      </c>
      <c r="AG118" s="883"/>
      <c r="AH118" s="883"/>
      <c r="AI118" s="883"/>
      <c r="AJ118" s="884"/>
      <c r="AK118" s="882" t="s">
        <v>282</v>
      </c>
      <c r="AL118" s="883"/>
      <c r="AM118" s="883"/>
      <c r="AN118" s="883"/>
      <c r="AO118" s="884"/>
      <c r="AP118" s="990" t="s">
        <v>404</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434</v>
      </c>
      <c r="BP118" s="994"/>
      <c r="BQ118" s="985">
        <v>115104896</v>
      </c>
      <c r="BR118" s="986"/>
      <c r="BS118" s="986"/>
      <c r="BT118" s="986"/>
      <c r="BU118" s="986"/>
      <c r="BV118" s="986">
        <v>113592935</v>
      </c>
      <c r="BW118" s="986"/>
      <c r="BX118" s="986"/>
      <c r="BY118" s="986"/>
      <c r="BZ118" s="986"/>
      <c r="CA118" s="986">
        <v>114185033</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432</v>
      </c>
      <c r="DH118" s="959"/>
      <c r="DI118" s="959"/>
      <c r="DJ118" s="959"/>
      <c r="DK118" s="960"/>
      <c r="DL118" s="961" t="s">
        <v>432</v>
      </c>
      <c r="DM118" s="959"/>
      <c r="DN118" s="959"/>
      <c r="DO118" s="959"/>
      <c r="DP118" s="960"/>
      <c r="DQ118" s="961" t="s">
        <v>432</v>
      </c>
      <c r="DR118" s="959"/>
      <c r="DS118" s="959"/>
      <c r="DT118" s="959"/>
      <c r="DU118" s="960"/>
      <c r="DV118" s="962" t="s">
        <v>432</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432</v>
      </c>
      <c r="AB119" s="890"/>
      <c r="AC119" s="890"/>
      <c r="AD119" s="890"/>
      <c r="AE119" s="891"/>
      <c r="AF119" s="892" t="s">
        <v>432</v>
      </c>
      <c r="AG119" s="890"/>
      <c r="AH119" s="890"/>
      <c r="AI119" s="890"/>
      <c r="AJ119" s="891"/>
      <c r="AK119" s="892" t="s">
        <v>432</v>
      </c>
      <c r="AL119" s="890"/>
      <c r="AM119" s="890"/>
      <c r="AN119" s="890"/>
      <c r="AO119" s="891"/>
      <c r="AP119" s="893" t="s">
        <v>432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26591278</v>
      </c>
      <c r="BR119" s="927"/>
      <c r="BS119" s="927"/>
      <c r="BT119" s="927"/>
      <c r="BU119" s="927"/>
      <c r="BV119" s="927">
        <v>27971667</v>
      </c>
      <c r="BW119" s="927"/>
      <c r="BX119" s="927"/>
      <c r="BY119" s="927"/>
      <c r="BZ119" s="927"/>
      <c r="CA119" s="927">
        <v>28202870</v>
      </c>
      <c r="CB119" s="927"/>
      <c r="CC119" s="927"/>
      <c r="CD119" s="927"/>
      <c r="CE119" s="927"/>
      <c r="CF119" s="941">
        <v>79.2</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95603</v>
      </c>
      <c r="DH119" s="998"/>
      <c r="DI119" s="998"/>
      <c r="DJ119" s="998"/>
      <c r="DK119" s="999"/>
      <c r="DL119" s="1000">
        <v>69784</v>
      </c>
      <c r="DM119" s="998"/>
      <c r="DN119" s="998"/>
      <c r="DO119" s="998"/>
      <c r="DP119" s="999"/>
      <c r="DQ119" s="1000">
        <v>49992</v>
      </c>
      <c r="DR119" s="998"/>
      <c r="DS119" s="998"/>
      <c r="DT119" s="998"/>
      <c r="DU119" s="999"/>
      <c r="DV119" s="1001">
        <v>0.1</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36646</v>
      </c>
      <c r="AB120" s="959"/>
      <c r="AC120" s="959"/>
      <c r="AD120" s="959"/>
      <c r="AE120" s="960"/>
      <c r="AF120" s="961">
        <v>36646</v>
      </c>
      <c r="AG120" s="959"/>
      <c r="AH120" s="959"/>
      <c r="AI120" s="959"/>
      <c r="AJ120" s="960"/>
      <c r="AK120" s="961">
        <v>36646</v>
      </c>
      <c r="AL120" s="959"/>
      <c r="AM120" s="959"/>
      <c r="AN120" s="959"/>
      <c r="AO120" s="960"/>
      <c r="AP120" s="962">
        <v>0.1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11915681</v>
      </c>
      <c r="BR120" s="920"/>
      <c r="BS120" s="920"/>
      <c r="BT120" s="920"/>
      <c r="BU120" s="920"/>
      <c r="BV120" s="920">
        <v>10027367</v>
      </c>
      <c r="BW120" s="920"/>
      <c r="BX120" s="920"/>
      <c r="BY120" s="920"/>
      <c r="BZ120" s="920"/>
      <c r="CA120" s="920">
        <v>13782798</v>
      </c>
      <c r="CB120" s="920"/>
      <c r="CC120" s="920"/>
      <c r="CD120" s="920"/>
      <c r="CE120" s="920"/>
      <c r="CF120" s="914">
        <v>38.700000000000003</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12684283</v>
      </c>
      <c r="DH120" s="927"/>
      <c r="DI120" s="927"/>
      <c r="DJ120" s="927"/>
      <c r="DK120" s="927"/>
      <c r="DL120" s="927">
        <v>12223027</v>
      </c>
      <c r="DM120" s="927"/>
      <c r="DN120" s="927"/>
      <c r="DO120" s="927"/>
      <c r="DP120" s="927"/>
      <c r="DQ120" s="927">
        <v>13308360</v>
      </c>
      <c r="DR120" s="927"/>
      <c r="DS120" s="927"/>
      <c r="DT120" s="927"/>
      <c r="DU120" s="927"/>
      <c r="DV120" s="928">
        <v>37.4</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432</v>
      </c>
      <c r="AB121" s="959"/>
      <c r="AC121" s="959"/>
      <c r="AD121" s="959"/>
      <c r="AE121" s="960"/>
      <c r="AF121" s="961" t="s">
        <v>432</v>
      </c>
      <c r="AG121" s="959"/>
      <c r="AH121" s="959"/>
      <c r="AI121" s="959"/>
      <c r="AJ121" s="960"/>
      <c r="AK121" s="961" t="s">
        <v>432</v>
      </c>
      <c r="AL121" s="959"/>
      <c r="AM121" s="959"/>
      <c r="AN121" s="959"/>
      <c r="AO121" s="960"/>
      <c r="AP121" s="962" t="s">
        <v>432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80759213</v>
      </c>
      <c r="BR121" s="986"/>
      <c r="BS121" s="986"/>
      <c r="BT121" s="986"/>
      <c r="BU121" s="986"/>
      <c r="BV121" s="986">
        <v>80286140</v>
      </c>
      <c r="BW121" s="986"/>
      <c r="BX121" s="986"/>
      <c r="BY121" s="986"/>
      <c r="BZ121" s="986"/>
      <c r="CA121" s="986">
        <v>83617670</v>
      </c>
      <c r="CB121" s="986"/>
      <c r="CC121" s="986"/>
      <c r="CD121" s="986"/>
      <c r="CE121" s="986"/>
      <c r="CF121" s="1024">
        <v>234.9</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1143938</v>
      </c>
      <c r="DH121" s="920"/>
      <c r="DI121" s="920"/>
      <c r="DJ121" s="920"/>
      <c r="DK121" s="920"/>
      <c r="DL121" s="920">
        <v>1140592</v>
      </c>
      <c r="DM121" s="920"/>
      <c r="DN121" s="920"/>
      <c r="DO121" s="920"/>
      <c r="DP121" s="920"/>
      <c r="DQ121" s="920">
        <v>1041469</v>
      </c>
      <c r="DR121" s="920"/>
      <c r="DS121" s="920"/>
      <c r="DT121" s="920"/>
      <c r="DU121" s="920"/>
      <c r="DV121" s="921">
        <v>2.9</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432</v>
      </c>
      <c r="AB122" s="959"/>
      <c r="AC122" s="959"/>
      <c r="AD122" s="959"/>
      <c r="AE122" s="960"/>
      <c r="AF122" s="961" t="s">
        <v>432</v>
      </c>
      <c r="AG122" s="959"/>
      <c r="AH122" s="959"/>
      <c r="AI122" s="959"/>
      <c r="AJ122" s="960"/>
      <c r="AK122" s="961" t="s">
        <v>432</v>
      </c>
      <c r="AL122" s="959"/>
      <c r="AM122" s="959"/>
      <c r="AN122" s="959"/>
      <c r="AO122" s="960"/>
      <c r="AP122" s="962" t="s">
        <v>432</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445</v>
      </c>
      <c r="BP122" s="994"/>
      <c r="BQ122" s="1034">
        <v>119266172</v>
      </c>
      <c r="BR122" s="1035"/>
      <c r="BS122" s="1035"/>
      <c r="BT122" s="1035"/>
      <c r="BU122" s="1035"/>
      <c r="BV122" s="1035">
        <v>118285174</v>
      </c>
      <c r="BW122" s="1035"/>
      <c r="BX122" s="1035"/>
      <c r="BY122" s="1035"/>
      <c r="BZ122" s="1035"/>
      <c r="CA122" s="1035">
        <v>125603338</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1034208</v>
      </c>
      <c r="DH122" s="920"/>
      <c r="DI122" s="920"/>
      <c r="DJ122" s="920"/>
      <c r="DK122" s="920"/>
      <c r="DL122" s="920">
        <v>971445</v>
      </c>
      <c r="DM122" s="920"/>
      <c r="DN122" s="920"/>
      <c r="DO122" s="920"/>
      <c r="DP122" s="920"/>
      <c r="DQ122" s="920">
        <v>938241</v>
      </c>
      <c r="DR122" s="920"/>
      <c r="DS122" s="920"/>
      <c r="DT122" s="920"/>
      <c r="DU122" s="920"/>
      <c r="DV122" s="921">
        <v>2.6</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109</v>
      </c>
      <c r="BR123" s="1027"/>
      <c r="BS123" s="1027"/>
      <c r="BT123" s="1027"/>
      <c r="BU123" s="1027"/>
      <c r="BV123" s="1027" t="s">
        <v>109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407986</v>
      </c>
      <c r="DH123" s="959"/>
      <c r="DI123" s="959"/>
      <c r="DJ123" s="959"/>
      <c r="DK123" s="960"/>
      <c r="DL123" s="961">
        <v>411121</v>
      </c>
      <c r="DM123" s="959"/>
      <c r="DN123" s="959"/>
      <c r="DO123" s="959"/>
      <c r="DP123" s="960"/>
      <c r="DQ123" s="961">
        <v>830397</v>
      </c>
      <c r="DR123" s="959"/>
      <c r="DS123" s="959"/>
      <c r="DT123" s="959"/>
      <c r="DU123" s="960"/>
      <c r="DV123" s="962">
        <v>2.2999999999999998</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26814</v>
      </c>
      <c r="DH124" s="998"/>
      <c r="DI124" s="998"/>
      <c r="DJ124" s="998"/>
      <c r="DK124" s="999"/>
      <c r="DL124" s="1000">
        <v>25440</v>
      </c>
      <c r="DM124" s="998"/>
      <c r="DN124" s="998"/>
      <c r="DO124" s="998"/>
      <c r="DP124" s="999"/>
      <c r="DQ124" s="1000">
        <v>24040</v>
      </c>
      <c r="DR124" s="998"/>
      <c r="DS124" s="998"/>
      <c r="DT124" s="998"/>
      <c r="DU124" s="999"/>
      <c r="DV124" s="1001">
        <v>0.1</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40859</v>
      </c>
      <c r="AB126" s="959"/>
      <c r="AC126" s="959"/>
      <c r="AD126" s="959"/>
      <c r="AE126" s="960"/>
      <c r="AF126" s="961">
        <v>24786</v>
      </c>
      <c r="AG126" s="959"/>
      <c r="AH126" s="959"/>
      <c r="AI126" s="959"/>
      <c r="AJ126" s="960"/>
      <c r="AK126" s="961">
        <v>35858</v>
      </c>
      <c r="AL126" s="959"/>
      <c r="AM126" s="959"/>
      <c r="AN126" s="959"/>
      <c r="AO126" s="960"/>
      <c r="AP126" s="962">
        <v>0.1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v>330793</v>
      </c>
      <c r="DH126" s="920"/>
      <c r="DI126" s="920"/>
      <c r="DJ126" s="920"/>
      <c r="DK126" s="920"/>
      <c r="DL126" s="920">
        <v>497545</v>
      </c>
      <c r="DM126" s="920"/>
      <c r="DN126" s="920"/>
      <c r="DO126" s="920"/>
      <c r="DP126" s="920"/>
      <c r="DQ126" s="920">
        <v>289460</v>
      </c>
      <c r="DR126" s="920"/>
      <c r="DS126" s="920"/>
      <c r="DT126" s="920"/>
      <c r="DU126" s="920"/>
      <c r="DV126" s="921">
        <v>0.8</v>
      </c>
      <c r="DW126" s="921"/>
      <c r="DX126" s="921"/>
      <c r="DY126" s="921"/>
      <c r="DZ126" s="922"/>
    </row>
    <row r="127" spans="1:130" s="197" customFormat="1" ht="26.25" customHeight="1" thickBot="1" x14ac:dyDescent="0.2">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1652</v>
      </c>
      <c r="AB127" s="959"/>
      <c r="AC127" s="959"/>
      <c r="AD127" s="959"/>
      <c r="AE127" s="960"/>
      <c r="AF127" s="961">
        <v>1339</v>
      </c>
      <c r="AG127" s="959"/>
      <c r="AH127" s="959"/>
      <c r="AI127" s="959"/>
      <c r="AJ127" s="960"/>
      <c r="AK127" s="961">
        <v>1083</v>
      </c>
      <c r="AL127" s="959"/>
      <c r="AM127" s="959"/>
      <c r="AN127" s="959"/>
      <c r="AO127" s="960"/>
      <c r="AP127" s="962">
        <v>0</v>
      </c>
      <c r="AQ127" s="963"/>
      <c r="AR127" s="963"/>
      <c r="AS127" s="963"/>
      <c r="AT127" s="964"/>
      <c r="AU127" s="233"/>
      <c r="AV127" s="233"/>
      <c r="AW127" s="233"/>
      <c r="AX127" s="886" t="s">
        <v>456</v>
      </c>
      <c r="AY127" s="887"/>
      <c r="AZ127" s="887"/>
      <c r="BA127" s="887"/>
      <c r="BB127" s="887"/>
      <c r="BC127" s="887"/>
      <c r="BD127" s="887"/>
      <c r="BE127" s="888"/>
      <c r="BF127" s="1041" t="s">
        <v>109</v>
      </c>
      <c r="BG127" s="1042"/>
      <c r="BH127" s="1042"/>
      <c r="BI127" s="1042"/>
      <c r="BJ127" s="1042"/>
      <c r="BK127" s="1042"/>
      <c r="BL127" s="1051"/>
      <c r="BM127" s="1041">
        <v>11.38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24492</v>
      </c>
      <c r="DH127" s="1048"/>
      <c r="DI127" s="1048"/>
      <c r="DJ127" s="1048"/>
      <c r="DK127" s="1048"/>
      <c r="DL127" s="1048">
        <v>18414</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1379385</v>
      </c>
      <c r="AB128" s="1090"/>
      <c r="AC128" s="1090"/>
      <c r="AD128" s="1090"/>
      <c r="AE128" s="1091"/>
      <c r="AF128" s="1092">
        <v>1254656</v>
      </c>
      <c r="AG128" s="1090"/>
      <c r="AH128" s="1090"/>
      <c r="AI128" s="1090"/>
      <c r="AJ128" s="1091"/>
      <c r="AK128" s="1092">
        <v>1251139</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461</v>
      </c>
      <c r="BG128" s="1067"/>
      <c r="BH128" s="1067"/>
      <c r="BI128" s="1067"/>
      <c r="BJ128" s="1067"/>
      <c r="BK128" s="1067"/>
      <c r="BL128" s="1068"/>
      <c r="BM128" s="1066">
        <v>16.38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43611355</v>
      </c>
      <c r="AB129" s="959"/>
      <c r="AC129" s="959"/>
      <c r="AD129" s="959"/>
      <c r="AE129" s="960"/>
      <c r="AF129" s="961">
        <v>42973605</v>
      </c>
      <c r="AG129" s="959"/>
      <c r="AH129" s="959"/>
      <c r="AI129" s="959"/>
      <c r="AJ129" s="960"/>
      <c r="AK129" s="961">
        <v>43113101</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3.1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7812203</v>
      </c>
      <c r="AB130" s="959"/>
      <c r="AC130" s="959"/>
      <c r="AD130" s="959"/>
      <c r="AE130" s="960"/>
      <c r="AF130" s="961">
        <v>8060890</v>
      </c>
      <c r="AG130" s="959"/>
      <c r="AH130" s="959"/>
      <c r="AI130" s="959"/>
      <c r="AJ130" s="960"/>
      <c r="AK130" s="961">
        <v>7521974</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t="s">
        <v>467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35799152</v>
      </c>
      <c r="AB131" s="998"/>
      <c r="AC131" s="998"/>
      <c r="AD131" s="998"/>
      <c r="AE131" s="999"/>
      <c r="AF131" s="1000">
        <v>34912715</v>
      </c>
      <c r="AG131" s="998"/>
      <c r="AH131" s="998"/>
      <c r="AI131" s="998"/>
      <c r="AJ131" s="999"/>
      <c r="AK131" s="1000">
        <v>35591127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4.6259810850000003</v>
      </c>
      <c r="AB132" s="1104"/>
      <c r="AC132" s="1104"/>
      <c r="AD132" s="1104"/>
      <c r="AE132" s="1105"/>
      <c r="AF132" s="1106">
        <v>2.6603259010000002</v>
      </c>
      <c r="AG132" s="1104"/>
      <c r="AH132" s="1104"/>
      <c r="AI132" s="1104"/>
      <c r="AJ132" s="1105"/>
      <c r="AK132" s="1106">
        <v>2.088944809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6.2</v>
      </c>
      <c r="AB133" s="1111"/>
      <c r="AC133" s="1111"/>
      <c r="AD133" s="1111"/>
      <c r="AE133" s="1112"/>
      <c r="AF133" s="1110">
        <v>4.5999999999999996</v>
      </c>
      <c r="AG133" s="1111"/>
      <c r="AH133" s="1111"/>
      <c r="AI133" s="1111"/>
      <c r="AJ133" s="1112"/>
      <c r="AK133" s="1110">
        <v>3.1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topLeftCell="A13"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14268087</v>
      </c>
      <c r="L9" s="264">
        <v>76969</v>
      </c>
      <c r="M9" s="265">
        <v>57806</v>
      </c>
      <c r="N9" s="266">
        <v>33.200000000000003</v>
      </c>
    </row>
    <row r="10" spans="1:16" x14ac:dyDescent="0.15">
      <c r="A10" s="248"/>
      <c r="B10" s="244"/>
      <c r="C10" s="244"/>
      <c r="D10" s="244"/>
      <c r="E10" s="244"/>
      <c r="F10" s="244"/>
      <c r="G10" s="1119" t="s">
        <v>480</v>
      </c>
      <c r="H10" s="1120"/>
      <c r="I10" s="1120"/>
      <c r="J10" s="1121"/>
      <c r="K10" s="267">
        <v>412046</v>
      </c>
      <c r="L10" s="268">
        <v>2223</v>
      </c>
      <c r="M10" s="269">
        <v>2609</v>
      </c>
      <c r="N10" s="270">
        <v>-14.8</v>
      </c>
    </row>
    <row r="11" spans="1:16" ht="13.5" customHeight="1" x14ac:dyDescent="0.15">
      <c r="A11" s="248"/>
      <c r="B11" s="244"/>
      <c r="C11" s="244"/>
      <c r="D11" s="244"/>
      <c r="E11" s="244"/>
      <c r="F11" s="244"/>
      <c r="G11" s="1119" t="s">
        <v>481</v>
      </c>
      <c r="H11" s="1120"/>
      <c r="I11" s="1120"/>
      <c r="J11" s="1121"/>
      <c r="K11" s="267">
        <v>61795</v>
      </c>
      <c r="L11" s="268">
        <v>333</v>
      </c>
      <c r="M11" s="269">
        <v>989</v>
      </c>
      <c r="N11" s="270">
        <v>-66.3</v>
      </c>
    </row>
    <row r="12" spans="1:16" ht="13.5" customHeight="1" x14ac:dyDescent="0.15">
      <c r="A12" s="248"/>
      <c r="B12" s="244"/>
      <c r="C12" s="244"/>
      <c r="D12" s="244"/>
      <c r="E12" s="244"/>
      <c r="F12" s="244"/>
      <c r="G12" s="1119" t="s">
        <v>482</v>
      </c>
      <c r="H12" s="1120"/>
      <c r="I12" s="1120"/>
      <c r="J12" s="1121"/>
      <c r="K12" s="267" t="s">
        <v>483</v>
      </c>
      <c r="L12" s="268" t="s">
        <v>483</v>
      </c>
      <c r="M12" s="269">
        <v>648</v>
      </c>
      <c r="N12" s="270" t="s">
        <v>483</v>
      </c>
    </row>
    <row r="13" spans="1:16" ht="13.5" customHeight="1" x14ac:dyDescent="0.15">
      <c r="A13" s="248"/>
      <c r="B13" s="244"/>
      <c r="C13" s="244"/>
      <c r="D13" s="244"/>
      <c r="E13" s="244"/>
      <c r="F13" s="244"/>
      <c r="G13" s="1119" t="s">
        <v>484</v>
      </c>
      <c r="H13" s="1120"/>
      <c r="I13" s="1120"/>
      <c r="J13" s="1121"/>
      <c r="K13" s="267" t="s">
        <v>483</v>
      </c>
      <c r="L13" s="268" t="s">
        <v>483</v>
      </c>
      <c r="M13" s="269" t="s">
        <v>483</v>
      </c>
      <c r="N13" s="270" t="s">
        <v>483</v>
      </c>
    </row>
    <row r="14" spans="1:16" ht="13.5" customHeight="1" x14ac:dyDescent="0.15">
      <c r="A14" s="248"/>
      <c r="B14" s="244"/>
      <c r="C14" s="244"/>
      <c r="D14" s="244"/>
      <c r="E14" s="244"/>
      <c r="F14" s="244"/>
      <c r="G14" s="1119" t="s">
        <v>485</v>
      </c>
      <c r="H14" s="1120"/>
      <c r="I14" s="1120"/>
      <c r="J14" s="1121"/>
      <c r="K14" s="267">
        <v>404643</v>
      </c>
      <c r="L14" s="268">
        <v>2183</v>
      </c>
      <c r="M14" s="269">
        <v>2272</v>
      </c>
      <c r="N14" s="270">
        <v>-3.9</v>
      </c>
    </row>
    <row r="15" spans="1:16" ht="13.5" customHeight="1" x14ac:dyDescent="0.15">
      <c r="A15" s="248"/>
      <c r="B15" s="244"/>
      <c r="C15" s="244"/>
      <c r="D15" s="244"/>
      <c r="E15" s="244"/>
      <c r="F15" s="244"/>
      <c r="G15" s="1119" t="s">
        <v>486</v>
      </c>
      <c r="H15" s="1120"/>
      <c r="I15" s="1120"/>
      <c r="J15" s="1121"/>
      <c r="K15" s="267">
        <v>197157</v>
      </c>
      <c r="L15" s="268">
        <v>1064</v>
      </c>
      <c r="M15" s="269">
        <v>858</v>
      </c>
      <c r="N15" s="270">
        <v>24</v>
      </c>
    </row>
    <row r="16" spans="1:16" x14ac:dyDescent="0.15">
      <c r="A16" s="248"/>
      <c r="B16" s="244"/>
      <c r="C16" s="244"/>
      <c r="D16" s="244"/>
      <c r="E16" s="244"/>
      <c r="F16" s="244"/>
      <c r="G16" s="1122" t="s">
        <v>487</v>
      </c>
      <c r="H16" s="1123"/>
      <c r="I16" s="1123"/>
      <c r="J16" s="1124"/>
      <c r="K16" s="268">
        <v>-1326610</v>
      </c>
      <c r="L16" s="268">
        <v>-7156</v>
      </c>
      <c r="M16" s="269">
        <v>-5120</v>
      </c>
      <c r="N16" s="270">
        <v>39.799999999999997</v>
      </c>
    </row>
    <row r="17" spans="1:16" x14ac:dyDescent="0.15">
      <c r="A17" s="248"/>
      <c r="B17" s="244"/>
      <c r="C17" s="244"/>
      <c r="D17" s="244"/>
      <c r="E17" s="244"/>
      <c r="F17" s="244"/>
      <c r="G17" s="1122" t="s">
        <v>166</v>
      </c>
      <c r="H17" s="1123"/>
      <c r="I17" s="1123"/>
      <c r="J17" s="1124"/>
      <c r="K17" s="268">
        <v>14017118</v>
      </c>
      <c r="L17" s="268">
        <v>75615</v>
      </c>
      <c r="M17" s="269">
        <v>60061</v>
      </c>
      <c r="N17" s="270">
        <v>25.9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7.51</v>
      </c>
      <c r="L21" s="281">
        <v>5.86</v>
      </c>
      <c r="M21" s="282">
        <v>1.65</v>
      </c>
      <c r="N21" s="249"/>
      <c r="O21" s="283"/>
      <c r="P21" s="279"/>
    </row>
    <row r="22" spans="1:16" s="284" customFormat="1" x14ac:dyDescent="0.15">
      <c r="A22" s="279"/>
      <c r="B22" s="249"/>
      <c r="C22" s="249"/>
      <c r="D22" s="249"/>
      <c r="E22" s="249"/>
      <c r="F22" s="249"/>
      <c r="G22" s="1114" t="s">
        <v>493</v>
      </c>
      <c r="H22" s="1115"/>
      <c r="I22" s="1115"/>
      <c r="J22" s="1116"/>
      <c r="K22" s="285">
        <v>101.4</v>
      </c>
      <c r="L22" s="286">
        <v>99.8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497</v>
      </c>
      <c r="H32" s="1131"/>
      <c r="I32" s="1131"/>
      <c r="J32" s="1132"/>
      <c r="K32" s="294">
        <v>7753445</v>
      </c>
      <c r="L32" s="294">
        <v>41826</v>
      </c>
      <c r="M32" s="295">
        <v>30148</v>
      </c>
      <c r="N32" s="296">
        <v>38.700000000000003</v>
      </c>
    </row>
    <row r="33" spans="1:16" ht="13.5" customHeight="1" x14ac:dyDescent="0.15">
      <c r="A33" s="248"/>
      <c r="B33" s="244"/>
      <c r="C33" s="244"/>
      <c r="D33" s="244"/>
      <c r="E33" s="244"/>
      <c r="F33" s="244"/>
      <c r="G33" s="1130" t="s">
        <v>498</v>
      </c>
      <c r="H33" s="1131"/>
      <c r="I33" s="1131"/>
      <c r="J33" s="1132"/>
      <c r="K33" s="294" t="s">
        <v>483</v>
      </c>
      <c r="L33" s="294" t="s">
        <v>483</v>
      </c>
      <c r="M33" s="295">
        <v>27</v>
      </c>
      <c r="N33" s="296" t="s">
        <v>483</v>
      </c>
    </row>
    <row r="34" spans="1:16" ht="27" customHeight="1" x14ac:dyDescent="0.15">
      <c r="A34" s="248"/>
      <c r="B34" s="244"/>
      <c r="C34" s="244"/>
      <c r="D34" s="244"/>
      <c r="E34" s="244"/>
      <c r="F34" s="244"/>
      <c r="G34" s="1130" t="s">
        <v>499</v>
      </c>
      <c r="H34" s="1131"/>
      <c r="I34" s="1131"/>
      <c r="J34" s="1132"/>
      <c r="K34" s="294" t="s">
        <v>483</v>
      </c>
      <c r="L34" s="294" t="s">
        <v>483</v>
      </c>
      <c r="M34" s="295">
        <v>22</v>
      </c>
      <c r="N34" s="296" t="s">
        <v>483</v>
      </c>
    </row>
    <row r="35" spans="1:16" ht="27" customHeight="1" x14ac:dyDescent="0.15">
      <c r="A35" s="248"/>
      <c r="B35" s="244"/>
      <c r="C35" s="244"/>
      <c r="D35" s="244"/>
      <c r="E35" s="244"/>
      <c r="F35" s="244"/>
      <c r="G35" s="1130" t="s">
        <v>500</v>
      </c>
      <c r="H35" s="1131"/>
      <c r="I35" s="1131"/>
      <c r="J35" s="1132"/>
      <c r="K35" s="294">
        <v>1379663</v>
      </c>
      <c r="L35" s="294">
        <v>7443</v>
      </c>
      <c r="M35" s="295">
        <v>7102</v>
      </c>
      <c r="N35" s="296">
        <v>4.8</v>
      </c>
    </row>
    <row r="36" spans="1:16" ht="27" customHeight="1" x14ac:dyDescent="0.15">
      <c r="A36" s="248"/>
      <c r="B36" s="244"/>
      <c r="C36" s="244"/>
      <c r="D36" s="244"/>
      <c r="E36" s="244"/>
      <c r="F36" s="244"/>
      <c r="G36" s="1130" t="s">
        <v>501</v>
      </c>
      <c r="H36" s="1131"/>
      <c r="I36" s="1131"/>
      <c r="J36" s="1132"/>
      <c r="K36" s="294">
        <v>309897</v>
      </c>
      <c r="L36" s="294">
        <v>1672</v>
      </c>
      <c r="M36" s="295">
        <v>981</v>
      </c>
      <c r="N36" s="296">
        <v>70.400000000000006</v>
      </c>
    </row>
    <row r="37" spans="1:16" ht="13.5" customHeight="1" x14ac:dyDescent="0.15">
      <c r="A37" s="248"/>
      <c r="B37" s="244"/>
      <c r="C37" s="244"/>
      <c r="D37" s="244"/>
      <c r="E37" s="244"/>
      <c r="F37" s="244"/>
      <c r="G37" s="1130" t="s">
        <v>502</v>
      </c>
      <c r="H37" s="1131"/>
      <c r="I37" s="1131"/>
      <c r="J37" s="1132"/>
      <c r="K37" s="294">
        <v>73587</v>
      </c>
      <c r="L37" s="294">
        <v>397</v>
      </c>
      <c r="M37" s="295">
        <v>1487</v>
      </c>
      <c r="N37" s="296">
        <v>-73.3</v>
      </c>
    </row>
    <row r="38" spans="1:16" ht="27" customHeight="1" x14ac:dyDescent="0.15">
      <c r="A38" s="248"/>
      <c r="B38" s="244"/>
      <c r="C38" s="244"/>
      <c r="D38" s="244"/>
      <c r="E38" s="244"/>
      <c r="F38" s="244"/>
      <c r="G38" s="1133" t="s">
        <v>503</v>
      </c>
      <c r="H38" s="1134"/>
      <c r="I38" s="1134"/>
      <c r="J38" s="1135"/>
      <c r="K38" s="297" t="s">
        <v>483</v>
      </c>
      <c r="L38" s="297" t="s">
        <v>483</v>
      </c>
      <c r="M38" s="298">
        <v>1</v>
      </c>
      <c r="N38" s="299" t="s">
        <v>483</v>
      </c>
      <c r="O38" s="293"/>
    </row>
    <row r="39" spans="1:16" x14ac:dyDescent="0.15">
      <c r="A39" s="248"/>
      <c r="B39" s="244"/>
      <c r="C39" s="244"/>
      <c r="D39" s="244"/>
      <c r="E39" s="244"/>
      <c r="F39" s="244"/>
      <c r="G39" s="1133" t="s">
        <v>504</v>
      </c>
      <c r="H39" s="1134"/>
      <c r="I39" s="1134"/>
      <c r="J39" s="1135"/>
      <c r="K39" s="300">
        <v>-1251139</v>
      </c>
      <c r="L39" s="300">
        <v>-6749</v>
      </c>
      <c r="M39" s="301">
        <v>-7535</v>
      </c>
      <c r="N39" s="302">
        <v>-10.4</v>
      </c>
      <c r="O39" s="293"/>
    </row>
    <row r="40" spans="1:16" ht="27" customHeight="1" x14ac:dyDescent="0.15">
      <c r="A40" s="248"/>
      <c r="B40" s="244"/>
      <c r="C40" s="244"/>
      <c r="D40" s="244"/>
      <c r="E40" s="244"/>
      <c r="F40" s="244"/>
      <c r="G40" s="1130" t="s">
        <v>505</v>
      </c>
      <c r="H40" s="1131"/>
      <c r="I40" s="1131"/>
      <c r="J40" s="1132"/>
      <c r="K40" s="300">
        <v>-7521974</v>
      </c>
      <c r="L40" s="300">
        <v>-40577</v>
      </c>
      <c r="M40" s="301">
        <v>-25182</v>
      </c>
      <c r="N40" s="302">
        <v>61.1</v>
      </c>
      <c r="O40" s="293"/>
    </row>
    <row r="41" spans="1:16" x14ac:dyDescent="0.15">
      <c r="A41" s="248"/>
      <c r="B41" s="244"/>
      <c r="C41" s="244"/>
      <c r="D41" s="244"/>
      <c r="E41" s="244"/>
      <c r="F41" s="244"/>
      <c r="G41" s="1136" t="s">
        <v>277</v>
      </c>
      <c r="H41" s="1137"/>
      <c r="I41" s="1137"/>
      <c r="J41" s="1138"/>
      <c r="K41" s="294">
        <v>743479</v>
      </c>
      <c r="L41" s="300">
        <v>4011</v>
      </c>
      <c r="M41" s="301">
        <v>7050</v>
      </c>
      <c r="N41" s="302">
        <v>-43.1</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10594304</v>
      </c>
      <c r="J51" s="320">
        <v>59252</v>
      </c>
      <c r="K51" s="321">
        <v>-11.2</v>
      </c>
      <c r="L51" s="322">
        <v>38606</v>
      </c>
      <c r="M51" s="323">
        <v>-24</v>
      </c>
      <c r="N51" s="324">
        <v>12.8</v>
      </c>
    </row>
    <row r="52" spans="1:14" x14ac:dyDescent="0.15">
      <c r="A52" s="248"/>
      <c r="B52" s="244"/>
      <c r="C52" s="244"/>
      <c r="D52" s="244"/>
      <c r="E52" s="244"/>
      <c r="F52" s="244"/>
      <c r="G52" s="325"/>
      <c r="H52" s="326" t="s">
        <v>516</v>
      </c>
      <c r="I52" s="327">
        <v>7452572</v>
      </c>
      <c r="J52" s="328">
        <v>41681</v>
      </c>
      <c r="K52" s="329">
        <v>-6.6</v>
      </c>
      <c r="L52" s="330">
        <v>22435</v>
      </c>
      <c r="M52" s="331">
        <v>-26.4</v>
      </c>
      <c r="N52" s="332">
        <v>19.8</v>
      </c>
    </row>
    <row r="53" spans="1:14" x14ac:dyDescent="0.15">
      <c r="A53" s="248"/>
      <c r="B53" s="244"/>
      <c r="C53" s="244"/>
      <c r="D53" s="244"/>
      <c r="E53" s="244"/>
      <c r="F53" s="244"/>
      <c r="G53" s="310" t="s">
        <v>517</v>
      </c>
      <c r="H53" s="311"/>
      <c r="I53" s="319">
        <v>12369676</v>
      </c>
      <c r="J53" s="320">
        <v>67648</v>
      </c>
      <c r="K53" s="321">
        <v>14.2</v>
      </c>
      <c r="L53" s="322">
        <v>39425</v>
      </c>
      <c r="M53" s="323">
        <v>2.1</v>
      </c>
      <c r="N53" s="324">
        <v>12.1</v>
      </c>
    </row>
    <row r="54" spans="1:14" x14ac:dyDescent="0.15">
      <c r="A54" s="248"/>
      <c r="B54" s="244"/>
      <c r="C54" s="244"/>
      <c r="D54" s="244"/>
      <c r="E54" s="244"/>
      <c r="F54" s="244"/>
      <c r="G54" s="325"/>
      <c r="H54" s="326" t="s">
        <v>516</v>
      </c>
      <c r="I54" s="327">
        <v>8399166</v>
      </c>
      <c r="J54" s="328">
        <v>45934</v>
      </c>
      <c r="K54" s="329">
        <v>10.199999999999999</v>
      </c>
      <c r="L54" s="330">
        <v>22414</v>
      </c>
      <c r="M54" s="331">
        <v>-0.1</v>
      </c>
      <c r="N54" s="332">
        <v>10.3</v>
      </c>
    </row>
    <row r="55" spans="1:14" x14ac:dyDescent="0.15">
      <c r="A55" s="248"/>
      <c r="B55" s="244"/>
      <c r="C55" s="244"/>
      <c r="D55" s="244"/>
      <c r="E55" s="244"/>
      <c r="F55" s="244"/>
      <c r="G55" s="310" t="s">
        <v>518</v>
      </c>
      <c r="H55" s="311"/>
      <c r="I55" s="319">
        <v>12200459</v>
      </c>
      <c r="J55" s="320">
        <v>66383</v>
      </c>
      <c r="K55" s="321">
        <v>-1.9</v>
      </c>
      <c r="L55" s="322">
        <v>43141</v>
      </c>
      <c r="M55" s="323">
        <v>9.4</v>
      </c>
      <c r="N55" s="324">
        <v>-11.3</v>
      </c>
    </row>
    <row r="56" spans="1:14" x14ac:dyDescent="0.15">
      <c r="A56" s="248"/>
      <c r="B56" s="244"/>
      <c r="C56" s="244"/>
      <c r="D56" s="244"/>
      <c r="E56" s="244"/>
      <c r="F56" s="244"/>
      <c r="G56" s="325"/>
      <c r="H56" s="326" t="s">
        <v>516</v>
      </c>
      <c r="I56" s="327">
        <v>5098667</v>
      </c>
      <c r="J56" s="328">
        <v>27742</v>
      </c>
      <c r="K56" s="329">
        <v>-39.6</v>
      </c>
      <c r="L56" s="330">
        <v>21887</v>
      </c>
      <c r="M56" s="331">
        <v>-2.4</v>
      </c>
      <c r="N56" s="332">
        <v>-37.200000000000003</v>
      </c>
    </row>
    <row r="57" spans="1:14" x14ac:dyDescent="0.15">
      <c r="A57" s="248"/>
      <c r="B57" s="244"/>
      <c r="C57" s="244"/>
      <c r="D57" s="244"/>
      <c r="E57" s="244"/>
      <c r="F57" s="244"/>
      <c r="G57" s="310" t="s">
        <v>519</v>
      </c>
      <c r="H57" s="311"/>
      <c r="I57" s="319">
        <v>10136525</v>
      </c>
      <c r="J57" s="320">
        <v>54911</v>
      </c>
      <c r="K57" s="321">
        <v>-17.3</v>
      </c>
      <c r="L57" s="322">
        <v>45117</v>
      </c>
      <c r="M57" s="323">
        <v>4.5999999999999996</v>
      </c>
      <c r="N57" s="324">
        <v>-21.9</v>
      </c>
    </row>
    <row r="58" spans="1:14" x14ac:dyDescent="0.15">
      <c r="A58" s="248"/>
      <c r="B58" s="244"/>
      <c r="C58" s="244"/>
      <c r="D58" s="244"/>
      <c r="E58" s="244"/>
      <c r="F58" s="244"/>
      <c r="G58" s="325"/>
      <c r="H58" s="326" t="s">
        <v>516</v>
      </c>
      <c r="I58" s="327">
        <v>5656205</v>
      </c>
      <c r="J58" s="328">
        <v>30640</v>
      </c>
      <c r="K58" s="329">
        <v>10.4</v>
      </c>
      <c r="L58" s="330">
        <v>25589</v>
      </c>
      <c r="M58" s="331">
        <v>16.899999999999999</v>
      </c>
      <c r="N58" s="332">
        <v>-6.5</v>
      </c>
    </row>
    <row r="59" spans="1:14" x14ac:dyDescent="0.15">
      <c r="A59" s="248"/>
      <c r="B59" s="244"/>
      <c r="C59" s="244"/>
      <c r="D59" s="244"/>
      <c r="E59" s="244"/>
      <c r="F59" s="244"/>
      <c r="G59" s="310" t="s">
        <v>520</v>
      </c>
      <c r="H59" s="311"/>
      <c r="I59" s="319">
        <v>15586731</v>
      </c>
      <c r="J59" s="320">
        <v>84083</v>
      </c>
      <c r="K59" s="321">
        <v>53.1</v>
      </c>
      <c r="L59" s="322">
        <v>43532</v>
      </c>
      <c r="M59" s="323">
        <v>-3.5</v>
      </c>
      <c r="N59" s="324">
        <v>56.6</v>
      </c>
    </row>
    <row r="60" spans="1:14" x14ac:dyDescent="0.15">
      <c r="A60" s="248"/>
      <c r="B60" s="244"/>
      <c r="C60" s="244"/>
      <c r="D60" s="244"/>
      <c r="E60" s="244"/>
      <c r="F60" s="244"/>
      <c r="G60" s="325"/>
      <c r="H60" s="326" t="s">
        <v>516</v>
      </c>
      <c r="I60" s="333">
        <v>7154851</v>
      </c>
      <c r="J60" s="328">
        <v>38597</v>
      </c>
      <c r="K60" s="329">
        <v>26</v>
      </c>
      <c r="L60" s="330">
        <v>25435</v>
      </c>
      <c r="M60" s="331">
        <v>-0.6</v>
      </c>
      <c r="N60" s="332">
        <v>26.6</v>
      </c>
    </row>
    <row r="61" spans="1:14" x14ac:dyDescent="0.15">
      <c r="A61" s="248"/>
      <c r="B61" s="244"/>
      <c r="C61" s="244"/>
      <c r="D61" s="244"/>
      <c r="E61" s="244"/>
      <c r="F61" s="244"/>
      <c r="G61" s="310" t="s">
        <v>521</v>
      </c>
      <c r="H61" s="334"/>
      <c r="I61" s="335">
        <v>12177539</v>
      </c>
      <c r="J61" s="336">
        <v>66455</v>
      </c>
      <c r="K61" s="337">
        <v>7.4</v>
      </c>
      <c r="L61" s="338">
        <v>41964</v>
      </c>
      <c r="M61" s="339">
        <v>-2.2999999999999998</v>
      </c>
      <c r="N61" s="324">
        <v>9.6999999999999993</v>
      </c>
    </row>
    <row r="62" spans="1:14" x14ac:dyDescent="0.15">
      <c r="A62" s="248"/>
      <c r="B62" s="244"/>
      <c r="C62" s="244"/>
      <c r="D62" s="244"/>
      <c r="E62" s="244"/>
      <c r="F62" s="244"/>
      <c r="G62" s="325"/>
      <c r="H62" s="326" t="s">
        <v>516</v>
      </c>
      <c r="I62" s="327">
        <v>6752292</v>
      </c>
      <c r="J62" s="328">
        <v>36919</v>
      </c>
      <c r="K62" s="329">
        <v>0.1</v>
      </c>
      <c r="L62" s="330">
        <v>23552</v>
      </c>
      <c r="M62" s="331">
        <v>-2.5</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23.26</v>
      </c>
      <c r="G47" s="12">
        <v>23.17</v>
      </c>
      <c r="H47" s="12">
        <v>29.07</v>
      </c>
      <c r="I47" s="12">
        <v>31.89</v>
      </c>
      <c r="J47" s="13">
        <v>31.83</v>
      </c>
    </row>
    <row r="48" spans="2:10" ht="57.75" customHeight="1" x14ac:dyDescent="0.15">
      <c r="B48" s="14"/>
      <c r="C48" s="1141" t="s">
        <v>4</v>
      </c>
      <c r="D48" s="1141"/>
      <c r="E48" s="1142"/>
      <c r="F48" s="15">
        <v>3.73</v>
      </c>
      <c r="G48" s="16">
        <v>3.14</v>
      </c>
      <c r="H48" s="16">
        <v>6.4</v>
      </c>
      <c r="I48" s="16">
        <v>5.34</v>
      </c>
      <c r="J48" s="17">
        <v>1.3</v>
      </c>
    </row>
    <row r="49" spans="2:10" ht="57.75" customHeight="1" thickBot="1" x14ac:dyDescent="0.2">
      <c r="B49" s="18"/>
      <c r="C49" s="1143" t="s">
        <v>5</v>
      </c>
      <c r="D49" s="1143"/>
      <c r="E49" s="1144"/>
      <c r="F49" s="19">
        <v>7.25</v>
      </c>
      <c r="G49" s="20">
        <v>1.54</v>
      </c>
      <c r="H49" s="20">
        <v>17.73</v>
      </c>
      <c r="I49" s="20">
        <v>8.35</v>
      </c>
      <c r="J49" s="21">
        <v>2.0699999999999998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HGH</cp:lastModifiedBy>
  <dcterms:created xsi:type="dcterms:W3CDTF">2017-02-15T21:40:32Z</dcterms:created>
  <dcterms:modified xsi:type="dcterms:W3CDTF">2017-05-09T07:19:18Z</dcterms:modified>
</cp:coreProperties>
</file>