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6.7.64\04情報政策課\情報政策\501 ★統計★\08 統計でみる東広島\統計でみる東広島2021\030最終校正\01エクセルデータ\"/>
    </mc:Choice>
  </mc:AlternateContent>
  <bookViews>
    <workbookView xWindow="14520" yWindow="90" windowWidth="14540" windowHeight="12650" tabRatio="640"/>
  </bookViews>
  <sheets>
    <sheet name="2-21外国人(地区別）22外国人(在留資格別)" sheetId="18" r:id="rId1"/>
    <sheet name="2-23地位就業,24年齢就業" sheetId="16" r:id="rId2"/>
    <sheet name="2-25産業就業" sheetId="15" r:id="rId3"/>
    <sheet name="2-26年齢性別就業" sheetId="17" r:id="rId4"/>
    <sheet name="2-27地区就業" sheetId="14" r:id="rId5"/>
  </sheets>
  <externalReferences>
    <externalReference r:id="rId6"/>
  </externalReferences>
  <definedNames>
    <definedName name="_xlnm.Print_Area" localSheetId="0">'2-21外国人(地区別）22外国人(在留資格別)'!$B$1:$M$63</definedName>
    <definedName name="_xlnm.Print_Area" localSheetId="1">'2-23地位就業,24年齢就業'!$A$1:$K$56</definedName>
    <definedName name="_xlnm.Print_Area" localSheetId="2">'2-25産業就業'!$A$1:$V$35</definedName>
    <definedName name="_xlnm.Print_Area" localSheetId="3">'2-26年齢性別就業'!$A$1:$J$59</definedName>
    <definedName name="_xlnm.Print_Area" localSheetId="4">'2-27地区就業'!$A$1:$L$49</definedName>
    <definedName name="安芸津出生">[1]基礎資料!$R$26</definedName>
    <definedName name="河内出生">[1]基礎資料!$N$26</definedName>
    <definedName name="高屋出生">[1]基礎資料!$R$6</definedName>
    <definedName name="黒瀬出生">[1]基礎資料!$B$26</definedName>
    <definedName name="志和出生">[1]基礎資料!$N$6</definedName>
    <definedName name="西条出生">[1]基礎資料!$F$6</definedName>
    <definedName name="八本松出生">[1]基礎資料!$J$6</definedName>
    <definedName name="福富出生">[1]基礎資料!$F$26</definedName>
    <definedName name="豊栄出生">[1]基礎資料!$J$26</definedName>
  </definedNames>
  <calcPr calcId="162913"/>
</workbook>
</file>

<file path=xl/calcChain.xml><?xml version="1.0" encoding="utf-8"?>
<calcChain xmlns="http://schemas.openxmlformats.org/spreadsheetml/2006/main">
  <c r="L62" i="18" l="1"/>
  <c r="L34" i="14" l="1"/>
  <c r="L33" i="14"/>
  <c r="L32" i="14"/>
  <c r="J32" i="14"/>
  <c r="H34" i="14"/>
  <c r="D33" i="14"/>
  <c r="D32" i="14"/>
  <c r="H29" i="14"/>
  <c r="J30" i="14"/>
  <c r="J28" i="14"/>
  <c r="H30" i="14"/>
  <c r="H28" i="14"/>
  <c r="K31" i="14"/>
  <c r="L30" i="14" s="1"/>
  <c r="I31" i="14"/>
  <c r="J29" i="14" s="1"/>
  <c r="G31" i="14"/>
  <c r="E31" i="14"/>
  <c r="F30" i="14" s="1"/>
  <c r="C31" i="14"/>
  <c r="D29" i="14" s="1"/>
  <c r="K35" i="14"/>
  <c r="I35" i="14"/>
  <c r="J34" i="14" s="1"/>
  <c r="G35" i="14"/>
  <c r="H32" i="14" s="1"/>
  <c r="E35" i="14"/>
  <c r="F34" i="14" s="1"/>
  <c r="C35" i="14"/>
  <c r="D34" i="14" s="1"/>
  <c r="D30" i="14" l="1"/>
  <c r="F32" i="14"/>
  <c r="F28" i="14"/>
  <c r="L28" i="14"/>
  <c r="F33" i="14"/>
  <c r="D28" i="14"/>
  <c r="F29" i="14"/>
  <c r="L29" i="14"/>
  <c r="J33" i="14"/>
  <c r="H33" i="14"/>
  <c r="C16" i="14"/>
  <c r="E17" i="15" l="1"/>
  <c r="D17" i="15"/>
  <c r="C18" i="15"/>
  <c r="C19" i="15"/>
  <c r="C20" i="15"/>
  <c r="C21" i="15"/>
  <c r="C22" i="15"/>
  <c r="C23" i="15"/>
  <c r="C24" i="15"/>
  <c r="C15" i="15"/>
  <c r="C14" i="15"/>
  <c r="C13" i="15"/>
  <c r="E12" i="15"/>
  <c r="D12" i="15"/>
  <c r="C17" i="15" l="1"/>
  <c r="C12" i="15"/>
  <c r="C7" i="15"/>
  <c r="D7" i="15"/>
  <c r="D6" i="15" s="1"/>
  <c r="E7" i="15"/>
  <c r="E6" i="15" s="1"/>
  <c r="C6" i="15" l="1"/>
  <c r="K47" i="14" l="1"/>
  <c r="I47" i="14"/>
  <c r="J46" i="14" s="1"/>
  <c r="G47" i="14"/>
  <c r="E47" i="14"/>
  <c r="F46" i="14" s="1"/>
  <c r="C47" i="14"/>
  <c r="L46" i="14"/>
  <c r="H46" i="14"/>
  <c r="D46" i="14"/>
  <c r="L45" i="14"/>
  <c r="J45" i="14"/>
  <c r="H45" i="14"/>
  <c r="D45" i="14"/>
  <c r="L44" i="14"/>
  <c r="J44" i="14"/>
  <c r="H44" i="14"/>
  <c r="D44" i="14"/>
  <c r="K43" i="14"/>
  <c r="I43" i="14"/>
  <c r="J40" i="14" s="1"/>
  <c r="G43" i="14"/>
  <c r="H41" i="14" s="1"/>
  <c r="E43" i="14"/>
  <c r="F42" i="14" s="1"/>
  <c r="C43" i="14"/>
  <c r="L42" i="14"/>
  <c r="D42" i="14"/>
  <c r="L41" i="14"/>
  <c r="D41" i="14"/>
  <c r="L40" i="14"/>
  <c r="D40" i="14"/>
  <c r="L38" i="14"/>
  <c r="L37" i="14"/>
  <c r="L36" i="14"/>
  <c r="K24" i="14"/>
  <c r="L23" i="14" s="1"/>
  <c r="I24" i="14"/>
  <c r="J22" i="14" s="1"/>
  <c r="G24" i="14"/>
  <c r="H21" i="14" s="1"/>
  <c r="E24" i="14"/>
  <c r="F23" i="14" s="1"/>
  <c r="C22" i="14"/>
  <c r="C21" i="14"/>
  <c r="K20" i="14"/>
  <c r="L17" i="14" s="1"/>
  <c r="I20" i="14"/>
  <c r="J17" i="14" s="1"/>
  <c r="G20" i="14"/>
  <c r="H19" i="14" s="1"/>
  <c r="E20" i="14"/>
  <c r="F18" i="14" s="1"/>
  <c r="C19" i="14"/>
  <c r="C18" i="14"/>
  <c r="C17" i="14"/>
  <c r="L15" i="14"/>
  <c r="L14" i="14"/>
  <c r="L13" i="14"/>
  <c r="H11" i="14"/>
  <c r="H10" i="14"/>
  <c r="H9" i="14"/>
  <c r="F7" i="14"/>
  <c r="F6" i="14"/>
  <c r="F5" i="14"/>
  <c r="H43" i="17"/>
  <c r="G43" i="17"/>
  <c r="F43" i="17"/>
  <c r="E43" i="17"/>
  <c r="D43" i="17"/>
  <c r="C43" i="17"/>
  <c r="B43" i="17"/>
  <c r="B39" i="17"/>
  <c r="B38" i="17"/>
  <c r="B37" i="17"/>
  <c r="B36" i="17"/>
  <c r="B35" i="17"/>
  <c r="B16" i="17" s="1"/>
  <c r="B34" i="17"/>
  <c r="B33" i="17"/>
  <c r="B32" i="17"/>
  <c r="B31" i="17"/>
  <c r="B30" i="17"/>
  <c r="B29" i="17"/>
  <c r="B28" i="17"/>
  <c r="B27" i="17"/>
  <c r="B8" i="17" s="1"/>
  <c r="B26" i="17"/>
  <c r="B25" i="17"/>
  <c r="J24" i="17"/>
  <c r="I24" i="17"/>
  <c r="H24" i="17"/>
  <c r="G24" i="17"/>
  <c r="F24" i="17"/>
  <c r="E24" i="17"/>
  <c r="D24" i="17"/>
  <c r="C24" i="17"/>
  <c r="G20" i="17"/>
  <c r="C20" i="17"/>
  <c r="B20" i="17" s="1"/>
  <c r="G19" i="17"/>
  <c r="C19" i="17"/>
  <c r="B19" i="17"/>
  <c r="G18" i="17"/>
  <c r="C18" i="17"/>
  <c r="G17" i="17"/>
  <c r="C17" i="17"/>
  <c r="B17" i="17" s="1"/>
  <c r="G16" i="17"/>
  <c r="C16" i="17"/>
  <c r="G15" i="17"/>
  <c r="B15" i="17" s="1"/>
  <c r="C15" i="17"/>
  <c r="G14" i="17"/>
  <c r="C14" i="17"/>
  <c r="G13" i="17"/>
  <c r="C13" i="17"/>
  <c r="G12" i="17"/>
  <c r="C12" i="17"/>
  <c r="B12" i="17" s="1"/>
  <c r="G11" i="17"/>
  <c r="C11" i="17"/>
  <c r="B11" i="17"/>
  <c r="G10" i="17"/>
  <c r="C10" i="17"/>
  <c r="G9" i="17"/>
  <c r="C9" i="17"/>
  <c r="B9" i="17" s="1"/>
  <c r="G8" i="17"/>
  <c r="C8" i="17"/>
  <c r="G7" i="17"/>
  <c r="B7" i="17" s="1"/>
  <c r="C7" i="17"/>
  <c r="G6" i="17"/>
  <c r="C6" i="17"/>
  <c r="J5" i="17"/>
  <c r="I5" i="17"/>
  <c r="H5" i="17"/>
  <c r="F5" i="17"/>
  <c r="E5" i="17"/>
  <c r="D5" i="17"/>
  <c r="J55" i="16"/>
  <c r="I55" i="16"/>
  <c r="H55" i="16"/>
  <c r="G55" i="16"/>
  <c r="F55" i="16"/>
  <c r="E55" i="16"/>
  <c r="J54" i="16"/>
  <c r="I54" i="16"/>
  <c r="H54" i="16"/>
  <c r="G54" i="16"/>
  <c r="C54" i="16" s="1"/>
  <c r="F54" i="16"/>
  <c r="E54" i="16"/>
  <c r="D51" i="16"/>
  <c r="C51" i="16"/>
  <c r="B51" i="16"/>
  <c r="D50" i="16"/>
  <c r="C50" i="16"/>
  <c r="B50" i="16"/>
  <c r="D49" i="16"/>
  <c r="C49" i="16" s="1"/>
  <c r="B49" i="16"/>
  <c r="D48" i="16"/>
  <c r="C48" i="16"/>
  <c r="B48" i="16"/>
  <c r="D47" i="16"/>
  <c r="C47" i="16"/>
  <c r="B47" i="16"/>
  <c r="B55" i="16" s="1"/>
  <c r="D46" i="16"/>
  <c r="C46" i="16"/>
  <c r="B46" i="16"/>
  <c r="D45" i="16"/>
  <c r="C45" i="16" s="1"/>
  <c r="B45" i="16"/>
  <c r="D44" i="16"/>
  <c r="C44" i="16"/>
  <c r="B44" i="16"/>
  <c r="D43" i="16"/>
  <c r="C43" i="16"/>
  <c r="B43" i="16"/>
  <c r="D42" i="16"/>
  <c r="C42" i="16" s="1"/>
  <c r="B42" i="16"/>
  <c r="D41" i="16"/>
  <c r="C41" i="16" s="1"/>
  <c r="B41" i="16"/>
  <c r="D40" i="16"/>
  <c r="C40" i="16"/>
  <c r="B40" i="16"/>
  <c r="D39" i="16"/>
  <c r="C39" i="16" s="1"/>
  <c r="B39" i="16"/>
  <c r="D38" i="16"/>
  <c r="C38" i="16"/>
  <c r="B38" i="16"/>
  <c r="D37" i="16"/>
  <c r="C37" i="16" s="1"/>
  <c r="B37" i="16"/>
  <c r="J35" i="16"/>
  <c r="I35" i="16"/>
  <c r="H35" i="16"/>
  <c r="G35" i="16"/>
  <c r="F35" i="16"/>
  <c r="E35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L5" i="16"/>
  <c r="K5" i="16"/>
  <c r="J5" i="16"/>
  <c r="I5" i="16"/>
  <c r="H5" i="16"/>
  <c r="G5" i="16"/>
  <c r="C5" i="16"/>
  <c r="B6" i="17" l="1"/>
  <c r="B5" i="16"/>
  <c r="B35" i="16"/>
  <c r="C5" i="17"/>
  <c r="B13" i="17"/>
  <c r="B24" i="17"/>
  <c r="B54" i="16"/>
  <c r="D55" i="16"/>
  <c r="B14" i="17"/>
  <c r="D35" i="16"/>
  <c r="C35" i="16" s="1"/>
  <c r="B10" i="17"/>
  <c r="B18" i="17"/>
  <c r="J23" i="14"/>
  <c r="C20" i="14"/>
  <c r="J21" i="14"/>
  <c r="G5" i="17"/>
  <c r="D54" i="16"/>
  <c r="C55" i="16"/>
  <c r="J41" i="14"/>
  <c r="F17" i="14"/>
  <c r="C24" i="14"/>
  <c r="D23" i="14" s="1"/>
  <c r="J42" i="14"/>
  <c r="F19" i="14"/>
  <c r="F22" i="14"/>
  <c r="F21" i="14"/>
  <c r="H42" i="14"/>
  <c r="J18" i="14"/>
  <c r="J19" i="14"/>
  <c r="F40" i="14"/>
  <c r="F44" i="14"/>
  <c r="L18" i="14"/>
  <c r="L21" i="14"/>
  <c r="H40" i="14"/>
  <c r="F41" i="14"/>
  <c r="F45" i="14"/>
  <c r="H22" i="14"/>
  <c r="H17" i="14"/>
  <c r="L19" i="14"/>
  <c r="H23" i="14"/>
  <c r="H18" i="14"/>
  <c r="D18" i="14"/>
  <c r="L22" i="14"/>
  <c r="D21" i="14" l="1"/>
  <c r="B5" i="17"/>
  <c r="D22" i="14"/>
  <c r="D19" i="14"/>
  <c r="D17" i="14"/>
</calcChain>
</file>

<file path=xl/sharedStrings.xml><?xml version="1.0" encoding="utf-8"?>
<sst xmlns="http://schemas.openxmlformats.org/spreadsheetml/2006/main" count="514" uniqueCount="369">
  <si>
    <t>総数</t>
    <rPh sb="0" eb="2">
      <t>ソウスウ</t>
    </rPh>
    <phoneticPr fontId="14"/>
  </si>
  <si>
    <t>総　数</t>
    <rPh sb="0" eb="1">
      <t>フサ</t>
    </rPh>
    <rPh sb="2" eb="3">
      <t>カズ</t>
    </rPh>
    <phoneticPr fontId="14"/>
  </si>
  <si>
    <t>単位：人</t>
    <rPh sb="3" eb="4">
      <t>ヒト</t>
    </rPh>
    <phoneticPr fontId="14"/>
  </si>
  <si>
    <t>総　数</t>
  </si>
  <si>
    <t>雇用者</t>
    <rPh sb="0" eb="3">
      <t>コヨウシャ</t>
    </rPh>
    <phoneticPr fontId="14"/>
  </si>
  <si>
    <t>役　員</t>
    <rPh sb="0" eb="1">
      <t>ヤク</t>
    </rPh>
    <rPh sb="2" eb="3">
      <t>イン</t>
    </rPh>
    <phoneticPr fontId="14"/>
  </si>
  <si>
    <t>雇 人 の</t>
    <rPh sb="0" eb="1">
      <t>ヤト</t>
    </rPh>
    <rPh sb="2" eb="3">
      <t>ヒト</t>
    </rPh>
    <phoneticPr fontId="14"/>
  </si>
  <si>
    <t>家　　族</t>
    <rPh sb="0" eb="1">
      <t>イエ</t>
    </rPh>
    <rPh sb="3" eb="4">
      <t>ヤカラ</t>
    </rPh>
    <phoneticPr fontId="14"/>
  </si>
  <si>
    <t>家    庭</t>
    <rPh sb="0" eb="1">
      <t>イエ</t>
    </rPh>
    <rPh sb="5" eb="6">
      <t>ニワ</t>
    </rPh>
    <phoneticPr fontId="14"/>
  </si>
  <si>
    <t>(不詳含む)</t>
    <rPh sb="1" eb="3">
      <t>フショウ</t>
    </rPh>
    <rPh sb="3" eb="4">
      <t>フク</t>
    </rPh>
    <phoneticPr fontId="14"/>
  </si>
  <si>
    <t>ある業主</t>
    <rPh sb="2" eb="4">
      <t>ギョウシュ</t>
    </rPh>
    <phoneticPr fontId="14"/>
  </si>
  <si>
    <t>ない業主</t>
    <rPh sb="2" eb="4">
      <t>ギョウシュ</t>
    </rPh>
    <phoneticPr fontId="14"/>
  </si>
  <si>
    <t>従 業 者</t>
    <rPh sb="0" eb="1">
      <t>ジュウ</t>
    </rPh>
    <rPh sb="2" eb="3">
      <t>ギョウ</t>
    </rPh>
    <rPh sb="4" eb="5">
      <t>モノ</t>
    </rPh>
    <phoneticPr fontId="14"/>
  </si>
  <si>
    <t>内 職 者</t>
    <rPh sb="0" eb="1">
      <t>ウチ</t>
    </rPh>
    <rPh sb="2" eb="3">
      <t>ショク</t>
    </rPh>
    <rPh sb="4" eb="5">
      <t>シャ</t>
    </rPh>
    <phoneticPr fontId="14"/>
  </si>
  <si>
    <t>労　　働　　力　　人　　口</t>
    <rPh sb="0" eb="1">
      <t>ロウ</t>
    </rPh>
    <rPh sb="3" eb="4">
      <t>ドウ</t>
    </rPh>
    <rPh sb="6" eb="7">
      <t>チカラ</t>
    </rPh>
    <rPh sb="9" eb="10">
      <t>ヒト</t>
    </rPh>
    <rPh sb="12" eb="13">
      <t>クチ</t>
    </rPh>
    <phoneticPr fontId="14"/>
  </si>
  <si>
    <t>就　　業　　者</t>
    <rPh sb="0" eb="1">
      <t>ジュ</t>
    </rPh>
    <rPh sb="3" eb="4">
      <t>ギョウ</t>
    </rPh>
    <rPh sb="6" eb="7">
      <t>モノ</t>
    </rPh>
    <phoneticPr fontId="14"/>
  </si>
  <si>
    <t>主に
仕事</t>
    <rPh sb="0" eb="1">
      <t>オモ</t>
    </rPh>
    <phoneticPr fontId="14"/>
  </si>
  <si>
    <t>休業者</t>
    <rPh sb="0" eb="3">
      <t>キュウギョウシャ</t>
    </rPh>
    <phoneticPr fontId="14"/>
  </si>
  <si>
    <t>単位：人</t>
    <rPh sb="3" eb="4">
      <t>ニン</t>
    </rPh>
    <phoneticPr fontId="4"/>
  </si>
  <si>
    <t>計</t>
  </si>
  <si>
    <t>男</t>
    <rPh sb="0" eb="1">
      <t>オトコ</t>
    </rPh>
    <phoneticPr fontId="23"/>
  </si>
  <si>
    <t>女</t>
    <rPh sb="0" eb="1">
      <t>オンナ</t>
    </rPh>
    <phoneticPr fontId="23"/>
  </si>
  <si>
    <t>就 　業 　者 　数</t>
    <rPh sb="0" eb="1">
      <t>ジュ</t>
    </rPh>
    <rPh sb="3" eb="4">
      <t>ギョウ</t>
    </rPh>
    <rPh sb="6" eb="7">
      <t>モノ</t>
    </rPh>
    <rPh sb="9" eb="10">
      <t>スウ</t>
    </rPh>
    <phoneticPr fontId="4"/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</si>
  <si>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23"/>
  </si>
  <si>
    <t>農業</t>
    <rPh sb="0" eb="1">
      <t>ノウ</t>
    </rPh>
    <rPh sb="1" eb="2">
      <t>ギョウ</t>
    </rPh>
    <phoneticPr fontId="23"/>
  </si>
  <si>
    <t>第　２　次　産　業</t>
    <rPh sb="0" eb="1">
      <t>ダイ</t>
    </rPh>
    <rPh sb="4" eb="5">
      <t>ジ</t>
    </rPh>
    <rPh sb="6" eb="7">
      <t>サン</t>
    </rPh>
    <rPh sb="8" eb="9">
      <t>ギョウ</t>
    </rPh>
    <phoneticPr fontId="23"/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</si>
  <si>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23"/>
  </si>
  <si>
    <t>卸売・小売業</t>
    <rPh sb="0" eb="2">
      <t>オロシウ</t>
    </rPh>
    <rPh sb="3" eb="6">
      <t>コウリギョウ</t>
    </rPh>
    <phoneticPr fontId="23"/>
  </si>
  <si>
    <t>金融・保険業</t>
    <rPh sb="0" eb="2">
      <t>キンユウ</t>
    </rPh>
    <rPh sb="3" eb="6">
      <t>ホケンギョウ</t>
    </rPh>
    <phoneticPr fontId="23"/>
  </si>
  <si>
    <t>運輸・通信業</t>
    <rPh sb="0" eb="2">
      <t>ウンユ</t>
    </rPh>
    <rPh sb="3" eb="6">
      <t>ツウシンギョウ</t>
    </rPh>
    <phoneticPr fontId="23"/>
  </si>
  <si>
    <t>サービス業</t>
    <rPh sb="4" eb="5">
      <t>ギョウ</t>
    </rPh>
    <phoneticPr fontId="23"/>
  </si>
  <si>
    <t>情報通信業</t>
    <rPh sb="0" eb="2">
      <t>ジョウホウ</t>
    </rPh>
    <rPh sb="2" eb="5">
      <t>ツウシンギョウ</t>
    </rPh>
    <phoneticPr fontId="23"/>
  </si>
  <si>
    <t>分 類 不 能 の 産 業</t>
    <rPh sb="0" eb="1">
      <t>ブン</t>
    </rPh>
    <rPh sb="2" eb="3">
      <t>タグイ</t>
    </rPh>
    <rPh sb="4" eb="5">
      <t>フ</t>
    </rPh>
    <rPh sb="6" eb="7">
      <t>ノウ</t>
    </rPh>
    <rPh sb="10" eb="11">
      <t>サン</t>
    </rPh>
    <rPh sb="12" eb="13">
      <t>ギョウ</t>
    </rPh>
    <phoneticPr fontId="23"/>
  </si>
  <si>
    <t>医療・福祉</t>
    <rPh sb="0" eb="2">
      <t>イリョウ</t>
    </rPh>
    <rPh sb="3" eb="5">
      <t>フクシ</t>
    </rPh>
    <phoneticPr fontId="23"/>
  </si>
  <si>
    <t>各年10月1日現在　国勢調査</t>
    <rPh sb="0" eb="2">
      <t>カクネン</t>
    </rPh>
    <rPh sb="4" eb="5">
      <t>ガツ</t>
    </rPh>
    <rPh sb="6" eb="7">
      <t>ニチ</t>
    </rPh>
    <rPh sb="7" eb="9">
      <t>ゲンザイ</t>
    </rPh>
    <phoneticPr fontId="23"/>
  </si>
  <si>
    <t>単位：人</t>
    <rPh sb="0" eb="2">
      <t>タンイ</t>
    </rPh>
    <rPh sb="3" eb="4">
      <t>ニン</t>
    </rPh>
    <phoneticPr fontId="23"/>
  </si>
  <si>
    <t>産業</t>
    <rPh sb="0" eb="2">
      <t>サンギョウ</t>
    </rPh>
    <phoneticPr fontId="23"/>
  </si>
  <si>
    <t>総数</t>
    <rPh sb="0" eb="2">
      <t>ソウスウ</t>
    </rPh>
    <phoneticPr fontId="23"/>
  </si>
  <si>
    <t>第一次産業</t>
    <rPh sb="0" eb="1">
      <t>ダイ</t>
    </rPh>
    <rPh sb="1" eb="3">
      <t>イチジ</t>
    </rPh>
    <rPh sb="3" eb="5">
      <t>サンギョウ</t>
    </rPh>
    <phoneticPr fontId="23"/>
  </si>
  <si>
    <t>第二次産業</t>
    <rPh sb="0" eb="1">
      <t>ダイ</t>
    </rPh>
    <rPh sb="1" eb="3">
      <t>ニジ</t>
    </rPh>
    <rPh sb="3" eb="5">
      <t>サンギョウ</t>
    </rPh>
    <phoneticPr fontId="23"/>
  </si>
  <si>
    <t>第三次産業</t>
    <rPh sb="0" eb="1">
      <t>ダイ</t>
    </rPh>
    <rPh sb="1" eb="3">
      <t>サンジ</t>
    </rPh>
    <rPh sb="3" eb="5">
      <t>サンギョウ</t>
    </rPh>
    <phoneticPr fontId="23"/>
  </si>
  <si>
    <t>第三次産業(続き）</t>
    <rPh sb="0" eb="1">
      <t>ダイ</t>
    </rPh>
    <rPh sb="1" eb="3">
      <t>サンジ</t>
    </rPh>
    <rPh sb="3" eb="5">
      <t>サンギョウ</t>
    </rPh>
    <rPh sb="6" eb="7">
      <t>ツヅ</t>
    </rPh>
    <phoneticPr fontId="23"/>
  </si>
  <si>
    <t>分類不能
の産業</t>
    <rPh sb="0" eb="2">
      <t>ブンルイ</t>
    </rPh>
    <rPh sb="2" eb="4">
      <t>フノウ</t>
    </rPh>
    <rPh sb="6" eb="8">
      <t>サンギョウ</t>
    </rPh>
    <phoneticPr fontId="23"/>
  </si>
  <si>
    <t>年齢</t>
    <rPh sb="0" eb="2">
      <t>ネンレイ</t>
    </rPh>
    <phoneticPr fontId="23"/>
  </si>
  <si>
    <t>農業</t>
    <rPh sb="0" eb="2">
      <t>ノウギョウ</t>
    </rPh>
    <phoneticPr fontId="23"/>
  </si>
  <si>
    <t>林業</t>
    <rPh sb="0" eb="2">
      <t>リンギョウ</t>
    </rPh>
    <phoneticPr fontId="23"/>
  </si>
  <si>
    <t>漁業</t>
    <rPh sb="0" eb="2">
      <t>ギョギョウ</t>
    </rPh>
    <phoneticPr fontId="23"/>
  </si>
  <si>
    <t>鉱業</t>
    <rPh sb="0" eb="2">
      <t>コウギョウ</t>
    </rPh>
    <phoneticPr fontId="23"/>
  </si>
  <si>
    <t>建設業</t>
    <rPh sb="0" eb="3">
      <t>ケンセツギョウ</t>
    </rPh>
    <phoneticPr fontId="23"/>
  </si>
  <si>
    <t>製造業</t>
    <rPh sb="0" eb="3">
      <t>セイゾウギョウ</t>
    </rPh>
    <phoneticPr fontId="23"/>
  </si>
  <si>
    <t>複合サービス事業</t>
    <rPh sb="0" eb="2">
      <t>フクゴウ</t>
    </rPh>
    <rPh sb="6" eb="8">
      <t>ジギョウ</t>
    </rPh>
    <phoneticPr fontId="23"/>
  </si>
  <si>
    <t>(平7)</t>
    <rPh sb="1" eb="2">
      <t>ヒラ</t>
    </rPh>
    <phoneticPr fontId="23"/>
  </si>
  <si>
    <t>(平12）</t>
    <rPh sb="1" eb="2">
      <t>ヒラ</t>
    </rPh>
    <phoneticPr fontId="23"/>
  </si>
  <si>
    <t>(平17)</t>
    <rPh sb="1" eb="2">
      <t>ヘイ</t>
    </rPh>
    <phoneticPr fontId="23"/>
  </si>
  <si>
    <t>(平22)</t>
    <rPh sb="1" eb="2">
      <t>ヒラ</t>
    </rPh>
    <phoneticPr fontId="23"/>
  </si>
  <si>
    <t>就業者
総数</t>
    <rPh sb="0" eb="3">
      <t>シュウギョウシャ</t>
    </rPh>
    <rPh sb="4" eb="6">
      <t>ソウスウ</t>
    </rPh>
    <phoneticPr fontId="14"/>
  </si>
  <si>
    <t>非労働力
人口</t>
    <rPh sb="0" eb="1">
      <t>ヒ</t>
    </rPh>
    <rPh sb="1" eb="4">
      <t>ロウドウリョク</t>
    </rPh>
    <rPh sb="5" eb="7">
      <t>ジンコウ</t>
    </rPh>
    <phoneticPr fontId="14"/>
  </si>
  <si>
    <t>労働力
人口総数</t>
    <rPh sb="0" eb="3">
      <t>ロウドウリョク</t>
    </rPh>
    <rPh sb="4" eb="6">
      <t>ジンコウ</t>
    </rPh>
    <rPh sb="6" eb="7">
      <t>フサ</t>
    </rPh>
    <rPh sb="7" eb="8">
      <t>カズ</t>
    </rPh>
    <phoneticPr fontId="14"/>
  </si>
  <si>
    <t>卸売業、
小売業</t>
    <rPh sb="0" eb="2">
      <t>オロシウ</t>
    </rPh>
    <rPh sb="2" eb="3">
      <t>ギョウ</t>
    </rPh>
    <rPh sb="5" eb="8">
      <t>コウリギョウ</t>
    </rPh>
    <phoneticPr fontId="23"/>
  </si>
  <si>
    <t>単位：人、％</t>
    <rPh sb="0" eb="2">
      <t>タンイ</t>
    </rPh>
    <rPh sb="3" eb="4">
      <t>ヒト</t>
    </rPh>
    <phoneticPr fontId="45"/>
  </si>
  <si>
    <t>地区名</t>
    <rPh sb="0" eb="2">
      <t>チク</t>
    </rPh>
    <rPh sb="2" eb="3">
      <t>ナ</t>
    </rPh>
    <phoneticPr fontId="45"/>
  </si>
  <si>
    <t>総　　　数</t>
    <phoneticPr fontId="45"/>
  </si>
  <si>
    <t>西　　　条</t>
    <phoneticPr fontId="45"/>
  </si>
  <si>
    <t>八　本　松</t>
    <phoneticPr fontId="45"/>
  </si>
  <si>
    <t>志　　　和</t>
    <phoneticPr fontId="45"/>
  </si>
  <si>
    <t>高　　　屋</t>
    <phoneticPr fontId="45"/>
  </si>
  <si>
    <t>区分</t>
    <rPh sb="0" eb="2">
      <t>クブン</t>
    </rPh>
    <phoneticPr fontId="45"/>
  </si>
  <si>
    <t>総数</t>
    <rPh sb="0" eb="2">
      <t>ソウスウ</t>
    </rPh>
    <phoneticPr fontId="45"/>
  </si>
  <si>
    <t>構成比</t>
    <rPh sb="0" eb="3">
      <t>コウセイヒ</t>
    </rPh>
    <phoneticPr fontId="45"/>
  </si>
  <si>
    <t>第１次産業</t>
    <rPh sb="0" eb="1">
      <t>ダイ</t>
    </rPh>
    <rPh sb="2" eb="3">
      <t>ジ</t>
    </rPh>
    <rPh sb="3" eb="5">
      <t>サンギョウ</t>
    </rPh>
    <phoneticPr fontId="45"/>
  </si>
  <si>
    <t>第２次産業</t>
    <rPh sb="0" eb="1">
      <t>ダイ</t>
    </rPh>
    <rPh sb="2" eb="3">
      <t>ジ</t>
    </rPh>
    <rPh sb="3" eb="5">
      <t>サンギョウ</t>
    </rPh>
    <phoneticPr fontId="45"/>
  </si>
  <si>
    <t>第３次産業</t>
    <rPh sb="0" eb="1">
      <t>ダイ</t>
    </rPh>
    <rPh sb="2" eb="3">
      <t>ジ</t>
    </rPh>
    <rPh sb="3" eb="5">
      <t>サンギョウ</t>
    </rPh>
    <phoneticPr fontId="45"/>
  </si>
  <si>
    <t>合計</t>
    <rPh sb="0" eb="2">
      <t>ゴウケイ</t>
    </rPh>
    <phoneticPr fontId="45"/>
  </si>
  <si>
    <t>2005</t>
    <phoneticPr fontId="45"/>
  </si>
  <si>
    <t>(平17)</t>
    <rPh sb="1" eb="2">
      <t>ヒラ</t>
    </rPh>
    <phoneticPr fontId="45"/>
  </si>
  <si>
    <t>2010</t>
    <phoneticPr fontId="45"/>
  </si>
  <si>
    <t>(平22)</t>
    <rPh sb="1" eb="2">
      <t>ヒラ</t>
    </rPh>
    <phoneticPr fontId="45"/>
  </si>
  <si>
    <t>2005</t>
    <phoneticPr fontId="45"/>
  </si>
  <si>
    <t>2010</t>
    <phoneticPr fontId="45"/>
  </si>
  <si>
    <t>各年10月1日現在　国勢調査</t>
    <rPh sb="0" eb="2">
      <t>カクネン</t>
    </rPh>
    <rPh sb="4" eb="5">
      <t>ガツ</t>
    </rPh>
    <rPh sb="6" eb="7">
      <t>ニチ</t>
    </rPh>
    <rPh sb="7" eb="9">
      <t>ゲンザイ</t>
    </rPh>
    <phoneticPr fontId="45"/>
  </si>
  <si>
    <t>農　　　業</t>
    <rPh sb="0" eb="1">
      <t>ノウ</t>
    </rPh>
    <rPh sb="4" eb="5">
      <t>ギョウ</t>
    </rPh>
    <phoneticPr fontId="23"/>
  </si>
  <si>
    <t>林　　　　業</t>
    <rPh sb="0" eb="1">
      <t>ハヤシ</t>
    </rPh>
    <rPh sb="5" eb="6">
      <t>ギョウ</t>
    </rPh>
    <phoneticPr fontId="23"/>
  </si>
  <si>
    <t>林　　　業</t>
    <rPh sb="0" eb="1">
      <t>ハヤシ</t>
    </rPh>
    <rPh sb="4" eb="5">
      <t>ギョウ</t>
    </rPh>
    <phoneticPr fontId="23"/>
  </si>
  <si>
    <t>漁　　　　業</t>
    <rPh sb="0" eb="1">
      <t>リョウ</t>
    </rPh>
    <rPh sb="5" eb="6">
      <t>ギョウ</t>
    </rPh>
    <phoneticPr fontId="23"/>
  </si>
  <si>
    <t>漁　　　業</t>
    <rPh sb="0" eb="1">
      <t>リョウ</t>
    </rPh>
    <rPh sb="4" eb="5">
      <t>ギョウ</t>
    </rPh>
    <phoneticPr fontId="23"/>
  </si>
  <si>
    <t>鉱　　　　業</t>
    <rPh sb="0" eb="1">
      <t>コウ</t>
    </rPh>
    <rPh sb="5" eb="6">
      <t>ギョウ</t>
    </rPh>
    <phoneticPr fontId="23"/>
  </si>
  <si>
    <t>鉱　　　業</t>
    <rPh sb="0" eb="1">
      <t>コウ</t>
    </rPh>
    <rPh sb="4" eb="5">
      <t>ギョウ</t>
    </rPh>
    <phoneticPr fontId="23"/>
  </si>
  <si>
    <t>建　設　業</t>
    <rPh sb="0" eb="1">
      <t>ダテ</t>
    </rPh>
    <rPh sb="2" eb="3">
      <t>セツ</t>
    </rPh>
    <rPh sb="4" eb="5">
      <t>ギョウ</t>
    </rPh>
    <phoneticPr fontId="23"/>
  </si>
  <si>
    <t>製　造　業</t>
    <rPh sb="0" eb="1">
      <t>セイ</t>
    </rPh>
    <rPh sb="2" eb="3">
      <t>ヅクリ</t>
    </rPh>
    <rPh sb="4" eb="5">
      <t>ギョウ</t>
    </rPh>
    <phoneticPr fontId="23"/>
  </si>
  <si>
    <t>卸・小売業、
飲食店</t>
    <rPh sb="0" eb="1">
      <t>オロシ</t>
    </rPh>
    <rPh sb="2" eb="5">
      <t>コウリギョウ</t>
    </rPh>
    <rPh sb="7" eb="9">
      <t>インショク</t>
    </rPh>
    <rPh sb="9" eb="10">
      <t>テン</t>
    </rPh>
    <phoneticPr fontId="23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</si>
  <si>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3"/>
  </si>
  <si>
    <t>不 動 産 業</t>
    <rPh sb="0" eb="1">
      <t>フ</t>
    </rPh>
    <rPh sb="2" eb="3">
      <t>ドウ</t>
    </rPh>
    <rPh sb="4" eb="5">
      <t>サン</t>
    </rPh>
    <rPh sb="6" eb="7">
      <t>ギョウ</t>
    </rPh>
    <phoneticPr fontId="23"/>
  </si>
  <si>
    <t>不 動 産 業</t>
    <rPh sb="0" eb="1">
      <t>フ</t>
    </rPh>
    <rPh sb="2" eb="3">
      <t>ドウ</t>
    </rPh>
    <rPh sb="4" eb="5">
      <t>サン</t>
    </rPh>
    <rPh sb="6" eb="7">
      <t>ギョウフドウサンギョウ</t>
    </rPh>
    <phoneticPr fontId="23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</si>
  <si>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3"/>
  </si>
  <si>
    <t>運　輸　業</t>
    <rPh sb="0" eb="1">
      <t>ウン</t>
    </rPh>
    <rPh sb="2" eb="3">
      <t>ユ</t>
    </rPh>
    <rPh sb="4" eb="5">
      <t>ギョウ</t>
    </rPh>
    <phoneticPr fontId="23"/>
  </si>
  <si>
    <t>公　　　務</t>
    <rPh sb="0" eb="1">
      <t>オオヤケ</t>
    </rPh>
    <rPh sb="4" eb="5">
      <t>ツトム</t>
    </rPh>
    <phoneticPr fontId="23"/>
  </si>
  <si>
    <t>教育・学習
支援業</t>
    <rPh sb="0" eb="2">
      <t>キョウイク</t>
    </rPh>
    <rPh sb="3" eb="5">
      <t>ガクシュウ</t>
    </rPh>
    <rPh sb="6" eb="7">
      <t>シ</t>
    </rPh>
    <rPh sb="7" eb="8">
      <t>オン</t>
    </rPh>
    <rPh sb="8" eb="9">
      <t>ギョウ</t>
    </rPh>
    <phoneticPr fontId="23"/>
  </si>
  <si>
    <t>複合サービス
事業</t>
    <rPh sb="0" eb="2">
      <t>フクゴウ</t>
    </rPh>
    <rPh sb="7" eb="9">
      <t>ジギョウ</t>
    </rPh>
    <phoneticPr fontId="23"/>
  </si>
  <si>
    <t>サービス業（他に
分類されないもの）</t>
    <rPh sb="4" eb="5">
      <t>ギョウ</t>
    </rPh>
    <rPh sb="6" eb="7">
      <t>タ</t>
    </rPh>
    <rPh sb="10" eb="11">
      <t>ルイ</t>
    </rPh>
    <phoneticPr fontId="23"/>
  </si>
  <si>
    <t>公務（他に分類
されないもの）</t>
    <rPh sb="0" eb="1">
      <t>コウ</t>
    </rPh>
    <rPh sb="1" eb="2">
      <t>ツトム</t>
    </rPh>
    <rPh sb="3" eb="4">
      <t>タ</t>
    </rPh>
    <rPh sb="5" eb="7">
      <t>ブンルイ</t>
    </rPh>
    <phoneticPr fontId="23"/>
  </si>
  <si>
    <t>○2002（平14)年3月産業分類改定（第11回）</t>
    <rPh sb="6" eb="7">
      <t>ヘイ</t>
    </rPh>
    <rPh sb="10" eb="11">
      <t>ネン</t>
    </rPh>
    <rPh sb="12" eb="13">
      <t>ガツ</t>
    </rPh>
    <rPh sb="13" eb="15">
      <t>サンギョウ</t>
    </rPh>
    <rPh sb="15" eb="17">
      <t>ブンルイ</t>
    </rPh>
    <rPh sb="17" eb="19">
      <t>カイテイ</t>
    </rPh>
    <rPh sb="20" eb="21">
      <t>ダイ</t>
    </rPh>
    <rPh sb="23" eb="24">
      <t>カイ</t>
    </rPh>
    <phoneticPr fontId="23"/>
  </si>
  <si>
    <t>旧分類</t>
    <rPh sb="0" eb="1">
      <t>キュウ</t>
    </rPh>
    <rPh sb="1" eb="3">
      <t>ブンルイ</t>
    </rPh>
    <phoneticPr fontId="23"/>
  </si>
  <si>
    <t>新分類</t>
    <rPh sb="0" eb="1">
      <t>シン</t>
    </rPh>
    <rPh sb="1" eb="3">
      <t>ブンルイ</t>
    </rPh>
    <phoneticPr fontId="23"/>
  </si>
  <si>
    <t>「サービス業」から分離</t>
    <rPh sb="5" eb="6">
      <t>ギョウ</t>
    </rPh>
    <rPh sb="9" eb="11">
      <t>ブンリ</t>
    </rPh>
    <phoneticPr fontId="23"/>
  </si>
  <si>
    <t>○2007（平19）年11月産業分類改定（第12回）</t>
    <rPh sb="6" eb="7">
      <t>ヘイ</t>
    </rPh>
    <rPh sb="10" eb="11">
      <t>ネン</t>
    </rPh>
    <rPh sb="13" eb="14">
      <t>ガツ</t>
    </rPh>
    <rPh sb="14" eb="16">
      <t>サンギョウ</t>
    </rPh>
    <rPh sb="16" eb="18">
      <t>ブンルイ</t>
    </rPh>
    <rPh sb="18" eb="20">
      <t>カイテイ</t>
    </rPh>
    <rPh sb="21" eb="22">
      <t>ダイ</t>
    </rPh>
    <rPh sb="24" eb="25">
      <t>カイ</t>
    </rPh>
    <phoneticPr fontId="23"/>
  </si>
  <si>
    <t>漁業</t>
    <phoneticPr fontId="22"/>
  </si>
  <si>
    <t>鉱業、採石業、砂利採取業</t>
    <phoneticPr fontId="22"/>
  </si>
  <si>
    <t>建設業</t>
    <phoneticPr fontId="22"/>
  </si>
  <si>
    <t>製造業</t>
    <phoneticPr fontId="22"/>
  </si>
  <si>
    <t>電気・ガス・熱供給・水道業</t>
    <phoneticPr fontId="22"/>
  </si>
  <si>
    <t>運輸業、郵便業</t>
    <phoneticPr fontId="22"/>
  </si>
  <si>
    <t>複合サービス事業</t>
    <phoneticPr fontId="22"/>
  </si>
  <si>
    <t>サービス業（他に分類されないもの）</t>
    <phoneticPr fontId="22"/>
  </si>
  <si>
    <t>公務（他に分類されるものを除く）</t>
    <phoneticPr fontId="22"/>
  </si>
  <si>
    <t>家事の</t>
    <rPh sb="0" eb="2">
      <t>カジ</t>
    </rPh>
    <phoneticPr fontId="14"/>
  </si>
  <si>
    <t>通学の</t>
    <rPh sb="0" eb="2">
      <t>ツウガク</t>
    </rPh>
    <phoneticPr fontId="14"/>
  </si>
  <si>
    <t>完　全</t>
    <rPh sb="0" eb="1">
      <t>カン</t>
    </rPh>
    <rPh sb="2" eb="3">
      <t>ゼン</t>
    </rPh>
    <phoneticPr fontId="14"/>
  </si>
  <si>
    <t>かたわら</t>
    <phoneticPr fontId="14"/>
  </si>
  <si>
    <t>失業者</t>
    <rPh sb="0" eb="3">
      <t>シツギョウシャ</t>
    </rPh>
    <phoneticPr fontId="14"/>
  </si>
  <si>
    <t>仕事</t>
    <rPh sb="0" eb="2">
      <t>シゴト</t>
    </rPh>
    <phoneticPr fontId="14"/>
  </si>
  <si>
    <t>電気・ガス、
熱供給・
水道業</t>
    <rPh sb="0" eb="2">
      <t>デンキ</t>
    </rPh>
    <rPh sb="7" eb="8">
      <t>ネツ</t>
    </rPh>
    <rPh sb="8" eb="10">
      <t>キョウキュウ</t>
    </rPh>
    <rPh sb="12" eb="14">
      <t>スイドウ</t>
    </rPh>
    <rPh sb="14" eb="15">
      <t>ギョウ</t>
    </rPh>
    <phoneticPr fontId="23"/>
  </si>
  <si>
    <t>金融・
保険業</t>
    <rPh sb="0" eb="2">
      <t>キンユウ</t>
    </rPh>
    <rPh sb="4" eb="7">
      <t>ホケンギョウ</t>
    </rPh>
    <phoneticPr fontId="23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</si>
  <si>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23"/>
  </si>
  <si>
    <r>
      <t xml:space="preserve">サービス業
</t>
    </r>
    <r>
      <rPr>
        <sz val="8"/>
        <rFont val="ＭＳ Ｐ明朝"/>
        <family val="1"/>
        <charset val="128"/>
      </rPr>
      <t>(他に分類されないもの）</t>
    </r>
    <rPh sb="4" eb="5">
      <t>ギョウ</t>
    </rPh>
    <rPh sb="7" eb="8">
      <t>タ</t>
    </rPh>
    <rPh sb="9" eb="11">
      <t>ブンルイ</t>
    </rPh>
    <phoneticPr fontId="23"/>
  </si>
  <si>
    <r>
      <t xml:space="preserve">公務
</t>
    </r>
    <r>
      <rPr>
        <sz val="8"/>
        <rFont val="ＭＳ Ｐ明朝"/>
        <family val="1"/>
        <charset val="128"/>
      </rPr>
      <t>(他に分類されないもの）</t>
    </r>
    <rPh sb="0" eb="2">
      <t>コウム</t>
    </rPh>
    <rPh sb="4" eb="5">
      <t>タ</t>
    </rPh>
    <rPh sb="6" eb="8">
      <t>ブンルイ</t>
    </rPh>
    <phoneticPr fontId="23"/>
  </si>
  <si>
    <t>総      数</t>
    <rPh sb="0" eb="1">
      <t>ソウ</t>
    </rPh>
    <rPh sb="7" eb="8">
      <t>スウ</t>
    </rPh>
    <phoneticPr fontId="14"/>
  </si>
  <si>
    <t>15～19歳</t>
    <rPh sb="5" eb="6">
      <t>サイ</t>
    </rPh>
    <phoneticPr fontId="14"/>
  </si>
  <si>
    <t>20～24歳</t>
    <rPh sb="5" eb="6">
      <t>サイ</t>
    </rPh>
    <phoneticPr fontId="14"/>
  </si>
  <si>
    <t>25～29歳</t>
    <rPh sb="5" eb="6">
      <t>サイ</t>
    </rPh>
    <phoneticPr fontId="14"/>
  </si>
  <si>
    <t>30～34歳</t>
    <rPh sb="5" eb="6">
      <t>サイ</t>
    </rPh>
    <phoneticPr fontId="14"/>
  </si>
  <si>
    <t>35～39歳</t>
    <rPh sb="5" eb="6">
      <t>サイ</t>
    </rPh>
    <phoneticPr fontId="14"/>
  </si>
  <si>
    <t>40～44歳</t>
    <rPh sb="5" eb="6">
      <t>サイ</t>
    </rPh>
    <phoneticPr fontId="14"/>
  </si>
  <si>
    <t>45～49歳</t>
    <rPh sb="5" eb="6">
      <t>サイ</t>
    </rPh>
    <phoneticPr fontId="14"/>
  </si>
  <si>
    <t>50～54歳</t>
    <rPh sb="5" eb="6">
      <t>サイ</t>
    </rPh>
    <phoneticPr fontId="14"/>
  </si>
  <si>
    <t>55～59歳</t>
    <rPh sb="5" eb="6">
      <t>サイ</t>
    </rPh>
    <phoneticPr fontId="14"/>
  </si>
  <si>
    <t>60～64歳</t>
    <rPh sb="5" eb="6">
      <t>サイ</t>
    </rPh>
    <phoneticPr fontId="14"/>
  </si>
  <si>
    <t>65～69歳</t>
    <rPh sb="5" eb="6">
      <t>サイ</t>
    </rPh>
    <phoneticPr fontId="14"/>
  </si>
  <si>
    <t>70～74歳</t>
    <rPh sb="5" eb="6">
      <t>サイ</t>
    </rPh>
    <phoneticPr fontId="14"/>
  </si>
  <si>
    <t>75～79歳</t>
    <rPh sb="5" eb="6">
      <t>サイ</t>
    </rPh>
    <phoneticPr fontId="14"/>
  </si>
  <si>
    <t>80～84歳</t>
    <rPh sb="5" eb="6">
      <t>サイ</t>
    </rPh>
    <phoneticPr fontId="14"/>
  </si>
  <si>
    <t>85歳以上</t>
    <rPh sb="2" eb="3">
      <t>サイ</t>
    </rPh>
    <rPh sb="3" eb="5">
      <t>イジョウ</t>
    </rPh>
    <phoneticPr fontId="14"/>
  </si>
  <si>
    <t>(再    掲)</t>
    <rPh sb="1" eb="2">
      <t>サイ</t>
    </rPh>
    <rPh sb="6" eb="7">
      <t>ケイ</t>
    </rPh>
    <phoneticPr fontId="14"/>
  </si>
  <si>
    <t>15～64歳</t>
    <rPh sb="5" eb="6">
      <t>サイ</t>
    </rPh>
    <phoneticPr fontId="14"/>
  </si>
  <si>
    <t>65歳以上</t>
    <rPh sb="2" eb="5">
      <t>サイイジョウ</t>
    </rPh>
    <phoneticPr fontId="14"/>
  </si>
  <si>
    <t>《総数》</t>
    <rPh sb="1" eb="2">
      <t>ソウ</t>
    </rPh>
    <rPh sb="2" eb="3">
      <t>スウ</t>
    </rPh>
    <phoneticPr fontId="23"/>
  </si>
  <si>
    <t>85歳以上</t>
    <rPh sb="2" eb="5">
      <t>サイイジョウ</t>
    </rPh>
    <phoneticPr fontId="23"/>
  </si>
  <si>
    <t>(平17)</t>
    <phoneticPr fontId="45"/>
  </si>
  <si>
    <t>(平22)</t>
    <phoneticPr fontId="45"/>
  </si>
  <si>
    <t>注 　「総数」は家事・通学・その他・不詳を含みます。</t>
    <rPh sb="0" eb="1">
      <t>チュウ</t>
    </rPh>
    <rPh sb="4" eb="6">
      <t>ソウスウ</t>
    </rPh>
    <rPh sb="8" eb="10">
      <t>カジ</t>
    </rPh>
    <rPh sb="11" eb="13">
      <t>ツウガク</t>
    </rPh>
    <rPh sb="16" eb="17">
      <t>タ</t>
    </rPh>
    <rPh sb="18" eb="20">
      <t>フショウ</t>
    </rPh>
    <rPh sb="21" eb="22">
      <t>フク</t>
    </rPh>
    <phoneticPr fontId="14"/>
  </si>
  <si>
    <t>2015(平成27)年10月1日現在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14"/>
  </si>
  <si>
    <t>(平27）</t>
    <rPh sb="1" eb="2">
      <t>ヘイ</t>
    </rPh>
    <phoneticPr fontId="12"/>
  </si>
  <si>
    <t>2015(平成27）年10月1日現在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23"/>
  </si>
  <si>
    <t>2015</t>
    <phoneticPr fontId="45"/>
  </si>
  <si>
    <t>(平27)</t>
    <rPh sb="1" eb="2">
      <t>ヒラ</t>
    </rPh>
    <phoneticPr fontId="45"/>
  </si>
  <si>
    <t>(平27)</t>
    <phoneticPr fontId="45"/>
  </si>
  <si>
    <t>-</t>
  </si>
  <si>
    <t>従業上の地位「不詳」</t>
  </si>
  <si>
    <t>運輸業、
郵便業</t>
    <rPh sb="0" eb="3">
      <t>ウンユギョウ</t>
    </rPh>
    <rPh sb="5" eb="7">
      <t>ユウビン</t>
    </rPh>
    <rPh sb="7" eb="8">
      <t>ギョウ</t>
    </rPh>
    <phoneticPr fontId="23"/>
  </si>
  <si>
    <t>西条</t>
    <rPh sb="0" eb="2">
      <t>サイジョウ</t>
    </rPh>
    <phoneticPr fontId="12"/>
  </si>
  <si>
    <t>八本松</t>
    <rPh sb="0" eb="3">
      <t>ハチホンマツ</t>
    </rPh>
    <phoneticPr fontId="12"/>
  </si>
  <si>
    <t>志和</t>
    <rPh sb="0" eb="2">
      <t>シワ</t>
    </rPh>
    <phoneticPr fontId="12"/>
  </si>
  <si>
    <t>高屋</t>
    <rPh sb="0" eb="2">
      <t>タカヤ</t>
    </rPh>
    <phoneticPr fontId="12"/>
  </si>
  <si>
    <t>黒瀬</t>
    <rPh sb="0" eb="2">
      <t>クロセ</t>
    </rPh>
    <phoneticPr fontId="12"/>
  </si>
  <si>
    <t>福富</t>
    <rPh sb="0" eb="2">
      <t>フクトミ</t>
    </rPh>
    <phoneticPr fontId="12"/>
  </si>
  <si>
    <t>豊栄</t>
    <rPh sb="0" eb="2">
      <t>トヨサカ</t>
    </rPh>
    <phoneticPr fontId="12"/>
  </si>
  <si>
    <t>河内</t>
    <rPh sb="0" eb="2">
      <t>コウチ</t>
    </rPh>
    <phoneticPr fontId="12"/>
  </si>
  <si>
    <t>安芸津</t>
    <rPh sb="0" eb="3">
      <t>アキツ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</si>
  <si>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</si>
  <si>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</si>
  <si>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世帯数</t>
    <rPh sb="0" eb="3">
      <t>セタイスウ</t>
    </rPh>
    <phoneticPr fontId="12"/>
  </si>
  <si>
    <t>各年3月31日現在　住民基本台帳</t>
    <rPh sb="0" eb="1">
      <t>カク</t>
    </rPh>
    <rPh sb="1" eb="2">
      <t>ネン</t>
    </rPh>
    <rPh sb="3" eb="4">
      <t>ガツ</t>
    </rPh>
    <rPh sb="6" eb="7">
      <t>ニチ</t>
    </rPh>
    <rPh sb="7" eb="9">
      <t>ゲンザイ</t>
    </rPh>
    <rPh sb="10" eb="12">
      <t>ジュウミン</t>
    </rPh>
    <rPh sb="12" eb="14">
      <t>キホン</t>
    </rPh>
    <rPh sb="14" eb="16">
      <t>ダイチョウ</t>
    </rPh>
    <phoneticPr fontId="14"/>
  </si>
  <si>
    <t>2017
（平29）</t>
    <rPh sb="6" eb="7">
      <t>ヘイ</t>
    </rPh>
    <phoneticPr fontId="12"/>
  </si>
  <si>
    <t>留学</t>
  </si>
  <si>
    <t>家族滞在</t>
  </si>
  <si>
    <t>特別永住者</t>
  </si>
  <si>
    <t>全市</t>
    <rPh sb="0" eb="2">
      <t>ゼンシ</t>
    </rPh>
    <phoneticPr fontId="12"/>
  </si>
  <si>
    <t>教授</t>
  </si>
  <si>
    <t>宗教</t>
  </si>
  <si>
    <t>投資・経営</t>
  </si>
  <si>
    <t>研究</t>
  </si>
  <si>
    <t>教育</t>
  </si>
  <si>
    <t>技術</t>
  </si>
  <si>
    <t>企業内転勤</t>
  </si>
  <si>
    <t>技能</t>
  </si>
  <si>
    <t>技能実習２号ロ</t>
  </si>
  <si>
    <t>文化活動</t>
  </si>
  <si>
    <t>研修</t>
  </si>
  <si>
    <t>特定活動</t>
  </si>
  <si>
    <t>日本人の配偶者等</t>
  </si>
  <si>
    <t>永住者の配偶者等</t>
  </si>
  <si>
    <t>医療</t>
    <rPh sb="0" eb="2">
      <t>イリョウ</t>
    </rPh>
    <phoneticPr fontId="12"/>
  </si>
  <si>
    <t>高度専門職１号ロ</t>
    <phoneticPr fontId="12"/>
  </si>
  <si>
    <t>経営・管理</t>
    <rPh sb="0" eb="2">
      <t>ケイエイ</t>
    </rPh>
    <rPh sb="3" eb="5">
      <t>カンリ</t>
    </rPh>
    <phoneticPr fontId="12"/>
  </si>
  <si>
    <t>技術・人文知識・国際業務</t>
    <rPh sb="0" eb="2">
      <t>ギジュツ</t>
    </rPh>
    <rPh sb="3" eb="5">
      <t>ジンブン</t>
    </rPh>
    <rPh sb="5" eb="7">
      <t>チシキ</t>
    </rPh>
    <rPh sb="8" eb="10">
      <t>コクサイ</t>
    </rPh>
    <rPh sb="10" eb="12">
      <t>ギョウム</t>
    </rPh>
    <phoneticPr fontId="12"/>
  </si>
  <si>
    <t>電気・ガス・
熱供給・水道業</t>
  </si>
  <si>
    <t>情報通信業</t>
  </si>
  <si>
    <t>運輸業，郵便業</t>
  </si>
  <si>
    <t>卸売業，小売業</t>
  </si>
  <si>
    <t>金融業，保険業</t>
  </si>
  <si>
    <t>学術研究，専門・
技術サービス業</t>
  </si>
  <si>
    <t>宿泊業，
飲食サービス業</t>
  </si>
  <si>
    <t>生活関連サービス業，娯楽業</t>
  </si>
  <si>
    <t>「運輸・通信業」「サービス業」から分離
「卸売・小売業，飲食業」「サービス業」から分離
「サービス業」から分離</t>
    <rPh sb="1" eb="3">
      <t>ウンユ</t>
    </rPh>
    <rPh sb="4" eb="7">
      <t>ツウシンギョウ</t>
    </rPh>
    <rPh sb="13" eb="14">
      <t>ギョウ</t>
    </rPh>
    <rPh sb="17" eb="19">
      <t>ブンリ</t>
    </rPh>
    <phoneticPr fontId="23"/>
  </si>
  <si>
    <t>「情報通信業」「複合サービス事業」
「飲食店・宿泊業」
「医療・福祉」「教育・学習支援業」</t>
    <rPh sb="1" eb="3">
      <t>ジョウホウ</t>
    </rPh>
    <rPh sb="3" eb="6">
      <t>ツウシンギョウ</t>
    </rPh>
    <rPh sb="8" eb="10">
      <t>フクゴウ</t>
    </rPh>
    <rPh sb="14" eb="16">
      <t>ジギョウ</t>
    </rPh>
    <phoneticPr fontId="23"/>
  </si>
  <si>
    <t>「学術研究，専門・技術サービス業」
「生活関連サービス業，娯楽業」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23"/>
  </si>
  <si>
    <t>年次</t>
    <rPh sb="0" eb="2">
      <t>ネンジ</t>
    </rPh>
    <phoneticPr fontId="45"/>
  </si>
  <si>
    <t>年次</t>
    <rPh sb="0" eb="2">
      <t>ネンジ</t>
    </rPh>
    <phoneticPr fontId="12"/>
  </si>
  <si>
    <t>総数</t>
    <rPh sb="0" eb="2">
      <t>ソウスウ</t>
    </rPh>
    <phoneticPr fontId="12"/>
  </si>
  <si>
    <t>2018
（平30）</t>
    <rPh sb="6" eb="7">
      <t>ヘイ</t>
    </rPh>
    <phoneticPr fontId="12"/>
  </si>
  <si>
    <t>黒　　　瀬</t>
    <rPh sb="0" eb="1">
      <t>クロ</t>
    </rPh>
    <rPh sb="4" eb="5">
      <t>セ</t>
    </rPh>
    <phoneticPr fontId="45"/>
  </si>
  <si>
    <t>福　　　富</t>
    <rPh sb="0" eb="1">
      <t>フク</t>
    </rPh>
    <rPh sb="4" eb="5">
      <t>トミ</t>
    </rPh>
    <phoneticPr fontId="45"/>
  </si>
  <si>
    <t>豊　　　栄</t>
    <rPh sb="0" eb="1">
      <t>ユタカ</t>
    </rPh>
    <rPh sb="4" eb="5">
      <t>エイ</t>
    </rPh>
    <phoneticPr fontId="45"/>
  </si>
  <si>
    <t>河　　　内</t>
    <rPh sb="0" eb="1">
      <t>カワ</t>
    </rPh>
    <rPh sb="4" eb="5">
      <t>ナイ</t>
    </rPh>
    <phoneticPr fontId="45"/>
  </si>
  <si>
    <t>安　芸　津</t>
    <rPh sb="0" eb="1">
      <t>アン</t>
    </rPh>
    <rPh sb="2" eb="3">
      <t>ゲイ</t>
    </rPh>
    <rPh sb="4" eb="5">
      <t>ツ</t>
    </rPh>
    <phoneticPr fontId="45"/>
  </si>
  <si>
    <t>　Ａ 農業，林業</t>
  </si>
  <si>
    <t>　　うち農業</t>
  </si>
  <si>
    <t>　Ｂ 漁業</t>
  </si>
  <si>
    <t>　Ｃ 鉱業，採石業，砂利採取業</t>
  </si>
  <si>
    <t>　Ｄ 建設業</t>
  </si>
  <si>
    <t>　Ｅ 製造業</t>
  </si>
  <si>
    <t>　Ｆ 電気・ガス・熱供給・水道業</t>
  </si>
  <si>
    <t>　Ｇ 情報通信業</t>
  </si>
  <si>
    <t>　Ｈ 運輸業，郵便業</t>
  </si>
  <si>
    <t>　Ｉ 卸売業，小売業</t>
  </si>
  <si>
    <t>　Ｊ 金融業，保険業</t>
  </si>
  <si>
    <t>　Ｋ 不動産業，物品賃貸業</t>
  </si>
  <si>
    <t>　Ｌ 学術研究，専門・技術サービス業</t>
  </si>
  <si>
    <t>　Ｍ 宿泊業，飲食サービス業</t>
  </si>
  <si>
    <t>　Ｎ 生活関連サービス業，娯楽業</t>
  </si>
  <si>
    <t>　Ｏ 教育，学習支援業</t>
  </si>
  <si>
    <t>　Ｐ 医療，福祉</t>
  </si>
  <si>
    <t>　Ｑ 複合サービス事業</t>
  </si>
  <si>
    <t>　Ｒ サービス業（他に分類されないもの）</t>
  </si>
  <si>
    <t>　Ｓ 公務（他に分類されるものを除く）</t>
  </si>
  <si>
    <t>　Ｔ 分類不能の産業</t>
  </si>
  <si>
    <t>正規</t>
    <rPh sb="0" eb="2">
      <t>セイキ</t>
    </rPh>
    <phoneticPr fontId="5"/>
  </si>
  <si>
    <t>派遣</t>
    <rPh sb="0" eb="2">
      <t>ハケン</t>
    </rPh>
    <phoneticPr fontId="5"/>
  </si>
  <si>
    <t>パート等</t>
    <rPh sb="3" eb="4">
      <t>トウ</t>
    </rPh>
    <phoneticPr fontId="11"/>
  </si>
  <si>
    <t>21．外国人地区別人口・世帯数の推移</t>
    <rPh sb="3" eb="5">
      <t>ガイコク</t>
    </rPh>
    <rPh sb="5" eb="6">
      <t>ジン</t>
    </rPh>
    <rPh sb="6" eb="8">
      <t>チク</t>
    </rPh>
    <rPh sb="8" eb="9">
      <t>ベツ</t>
    </rPh>
    <rPh sb="9" eb="11">
      <t>ジンコウ</t>
    </rPh>
    <rPh sb="12" eb="15">
      <t>セタイスウ</t>
    </rPh>
    <rPh sb="16" eb="18">
      <t>スイイ</t>
    </rPh>
    <phoneticPr fontId="14"/>
  </si>
  <si>
    <t>22．外国人在留資格別人口の推移</t>
    <rPh sb="3" eb="5">
      <t>ガイコク</t>
    </rPh>
    <rPh sb="5" eb="6">
      <t>ジン</t>
    </rPh>
    <rPh sb="6" eb="8">
      <t>ザイリュウ</t>
    </rPh>
    <rPh sb="8" eb="10">
      <t>シカク</t>
    </rPh>
    <rPh sb="10" eb="11">
      <t>ベツ</t>
    </rPh>
    <rPh sb="11" eb="13">
      <t>ジンコウ</t>
    </rPh>
    <rPh sb="14" eb="16">
      <t>スイイ</t>
    </rPh>
    <phoneticPr fontId="14"/>
  </si>
  <si>
    <t>23．産業・従業上の地位別15歳以上就業者数</t>
    <rPh sb="3" eb="5">
      <t>サンギョウ</t>
    </rPh>
    <rPh sb="6" eb="8">
      <t>ジュウギョウ</t>
    </rPh>
    <rPh sb="8" eb="9">
      <t>ジョウ</t>
    </rPh>
    <rPh sb="10" eb="12">
      <t>チイ</t>
    </rPh>
    <rPh sb="12" eb="13">
      <t>ベツ</t>
    </rPh>
    <rPh sb="15" eb="18">
      <t>サイイジョウ</t>
    </rPh>
    <rPh sb="18" eb="21">
      <t>シュウギョウシャ</t>
    </rPh>
    <rPh sb="21" eb="22">
      <t>スウ</t>
    </rPh>
    <phoneticPr fontId="14"/>
  </si>
  <si>
    <t>24．労働力状態・年齢（5歳階級）別15歳以上人口</t>
    <rPh sb="3" eb="6">
      <t>ロウドウリョク</t>
    </rPh>
    <rPh sb="6" eb="8">
      <t>ジョウタイ</t>
    </rPh>
    <rPh sb="9" eb="11">
      <t>ネンレイ</t>
    </rPh>
    <rPh sb="13" eb="14">
      <t>サイ</t>
    </rPh>
    <rPh sb="14" eb="16">
      <t>カイキュウ</t>
    </rPh>
    <rPh sb="17" eb="18">
      <t>ベツ</t>
    </rPh>
    <rPh sb="20" eb="23">
      <t>サイイジョウ</t>
    </rPh>
    <rPh sb="23" eb="25">
      <t>ジンコウ</t>
    </rPh>
    <phoneticPr fontId="14"/>
  </si>
  <si>
    <t>25．労働力状態別15歳以上人口及び産業別就業者数②</t>
    <phoneticPr fontId="12"/>
  </si>
  <si>
    <t>26．年齢別産業別人口</t>
    <rPh sb="3" eb="5">
      <t>ネンレイ</t>
    </rPh>
    <rPh sb="5" eb="6">
      <t>ベツ</t>
    </rPh>
    <rPh sb="6" eb="8">
      <t>サンギョウ</t>
    </rPh>
    <rPh sb="8" eb="9">
      <t>ベツ</t>
    </rPh>
    <rPh sb="9" eb="11">
      <t>ジンコウ</t>
    </rPh>
    <phoneticPr fontId="23"/>
  </si>
  <si>
    <t>27．地区別産業別就業者数の推移</t>
    <rPh sb="3" eb="5">
      <t>チク</t>
    </rPh>
    <rPh sb="5" eb="6">
      <t>ベツ</t>
    </rPh>
    <rPh sb="6" eb="8">
      <t>サンギョウ</t>
    </rPh>
    <rPh sb="8" eb="9">
      <t>ベツ</t>
    </rPh>
    <rPh sb="9" eb="12">
      <t>シュウギョウシャ</t>
    </rPh>
    <rPh sb="12" eb="13">
      <t>スウ</t>
    </rPh>
    <rPh sb="14" eb="16">
      <t>スイイ</t>
    </rPh>
    <phoneticPr fontId="45"/>
  </si>
  <si>
    <t>農業、林業</t>
    <rPh sb="3" eb="5">
      <t>リンギョウ</t>
    </rPh>
    <phoneticPr fontId="22"/>
  </si>
  <si>
    <t>単位：世帯、人</t>
    <rPh sb="6" eb="7">
      <t>ヒト</t>
    </rPh>
    <phoneticPr fontId="4"/>
  </si>
  <si>
    <t>各年10月1日現在　国勢調査</t>
    <rPh sb="0" eb="2">
      <t>カクネン</t>
    </rPh>
    <rPh sb="4" eb="5">
      <t>ガツ</t>
    </rPh>
    <rPh sb="6" eb="7">
      <t>ニチ</t>
    </rPh>
    <rPh sb="7" eb="9">
      <t>ゲンザイ</t>
    </rPh>
    <rPh sb="10" eb="12">
      <t>コクセイ</t>
    </rPh>
    <rPh sb="12" eb="14">
      <t>チョウサ</t>
    </rPh>
    <phoneticPr fontId="12"/>
  </si>
  <si>
    <t>2019
（平31）</t>
    <rPh sb="6" eb="7">
      <t>ヘイ</t>
    </rPh>
    <phoneticPr fontId="12"/>
  </si>
  <si>
    <t>技能実習3号ロ</t>
    <phoneticPr fontId="12"/>
  </si>
  <si>
    <t>高度専門職2号</t>
    <phoneticPr fontId="12"/>
  </si>
  <si>
    <t>T90</t>
    <phoneticPr fontId="12"/>
  </si>
  <si>
    <t xml:space="preserve"> 合　　　　計　</t>
    <rPh sb="1" eb="2">
      <t>ゴウ</t>
    </rPh>
    <rPh sb="6" eb="7">
      <t>ケイ</t>
    </rPh>
    <phoneticPr fontId="12"/>
  </si>
  <si>
    <t>不動産業，
物品賃貸業</t>
    <phoneticPr fontId="12"/>
  </si>
  <si>
    <t>宿泊業、飲食
サービス業</t>
    <rPh sb="4" eb="6">
      <t>インショク</t>
    </rPh>
    <phoneticPr fontId="23"/>
  </si>
  <si>
    <t>分 類 不 能 の 産 業</t>
    <phoneticPr fontId="12"/>
  </si>
  <si>
    <t>T13</t>
    <phoneticPr fontId="12"/>
  </si>
  <si>
    <t>T25</t>
    <phoneticPr fontId="12"/>
  </si>
  <si>
    <t>T26</t>
    <phoneticPr fontId="12"/>
  </si>
  <si>
    <t>T31</t>
    <phoneticPr fontId="12"/>
  </si>
  <si>
    <t>T61</t>
    <phoneticPr fontId="12"/>
  </si>
  <si>
    <t xml:space="preserve">地区 </t>
    <rPh sb="0" eb="2">
      <t>チク</t>
    </rPh>
    <phoneticPr fontId="12"/>
  </si>
  <si>
    <t xml:space="preserve"> 年次・区分</t>
    <rPh sb="1" eb="3">
      <t>ネンジ</t>
    </rPh>
    <rPh sb="4" eb="6">
      <t>クブン</t>
    </rPh>
    <phoneticPr fontId="14"/>
  </si>
  <si>
    <t xml:space="preserve">年次 </t>
    <rPh sb="0" eb="2">
      <t>ネンジ</t>
    </rPh>
    <phoneticPr fontId="14"/>
  </si>
  <si>
    <t xml:space="preserve"> 区分</t>
    <rPh sb="1" eb="3">
      <t>クブン</t>
    </rPh>
    <phoneticPr fontId="12"/>
  </si>
  <si>
    <t>T03</t>
    <phoneticPr fontId="12"/>
  </si>
  <si>
    <t>T05</t>
    <phoneticPr fontId="12"/>
  </si>
  <si>
    <t>T11</t>
    <phoneticPr fontId="12"/>
  </si>
  <si>
    <t>T14</t>
    <phoneticPr fontId="12"/>
  </si>
  <si>
    <t>T15</t>
    <phoneticPr fontId="12"/>
  </si>
  <si>
    <t>T16</t>
    <phoneticPr fontId="12"/>
  </si>
  <si>
    <t>T17</t>
    <phoneticPr fontId="12"/>
  </si>
  <si>
    <t>人文知識・国際業務</t>
    <phoneticPr fontId="12"/>
  </si>
  <si>
    <t>T18</t>
    <phoneticPr fontId="12"/>
  </si>
  <si>
    <t>T20</t>
    <phoneticPr fontId="12"/>
  </si>
  <si>
    <t>T21</t>
    <phoneticPr fontId="12"/>
  </si>
  <si>
    <t>技能実習１号イ</t>
    <phoneticPr fontId="12"/>
  </si>
  <si>
    <t>T22</t>
    <phoneticPr fontId="12"/>
  </si>
  <si>
    <t>技能実習１号ロ</t>
    <phoneticPr fontId="12"/>
  </si>
  <si>
    <t>T24</t>
    <phoneticPr fontId="12"/>
  </si>
  <si>
    <t>T28</t>
    <phoneticPr fontId="12"/>
  </si>
  <si>
    <t>T41</t>
    <phoneticPr fontId="12"/>
  </si>
  <si>
    <t>T43</t>
    <phoneticPr fontId="12"/>
  </si>
  <si>
    <t>T44</t>
    <phoneticPr fontId="12"/>
  </si>
  <si>
    <t>T51</t>
    <phoneticPr fontId="12"/>
  </si>
  <si>
    <t>T60</t>
    <phoneticPr fontId="12"/>
  </si>
  <si>
    <t>T62</t>
    <phoneticPr fontId="12"/>
  </si>
  <si>
    <t>T63</t>
    <phoneticPr fontId="12"/>
  </si>
  <si>
    <t>定住者</t>
    <phoneticPr fontId="12"/>
  </si>
  <si>
    <t>T81</t>
    <phoneticPr fontId="12"/>
  </si>
  <si>
    <t>高度専門職１号イ</t>
    <phoneticPr fontId="12"/>
  </si>
  <si>
    <t>T82</t>
    <phoneticPr fontId="12"/>
  </si>
  <si>
    <t>永住者</t>
    <phoneticPr fontId="12"/>
  </si>
  <si>
    <t>未取得</t>
    <phoneticPr fontId="12"/>
  </si>
  <si>
    <t>X14</t>
    <phoneticPr fontId="12"/>
  </si>
  <si>
    <t>X37</t>
    <phoneticPr fontId="12"/>
  </si>
  <si>
    <t>総数 (不詳含む)</t>
    <phoneticPr fontId="12"/>
  </si>
  <si>
    <t>情報通信業</t>
    <phoneticPr fontId="22"/>
  </si>
  <si>
    <t>卸売業、小売業</t>
    <phoneticPr fontId="22"/>
  </si>
  <si>
    <t>金融業、保険業</t>
    <phoneticPr fontId="22"/>
  </si>
  <si>
    <t>不動産業、物品賃貸業</t>
    <phoneticPr fontId="22"/>
  </si>
  <si>
    <t>学術研究、専門・技術サービス業</t>
    <phoneticPr fontId="22"/>
  </si>
  <si>
    <t>宿泊業、飲食サービス業</t>
    <phoneticPr fontId="22"/>
  </si>
  <si>
    <t>生活関連サービス業、娯楽業</t>
    <phoneticPr fontId="22"/>
  </si>
  <si>
    <t>教育・学習支援業</t>
    <phoneticPr fontId="22"/>
  </si>
  <si>
    <t>医療、福祉</t>
    <phoneticPr fontId="22"/>
  </si>
  <si>
    <t>分類不能の産業</t>
    <phoneticPr fontId="22"/>
  </si>
  <si>
    <t>ほか</t>
    <phoneticPr fontId="14"/>
  </si>
  <si>
    <t>25．労働力状態別15歳以上人口及び産業別就業者数①</t>
    <phoneticPr fontId="23"/>
  </si>
  <si>
    <t>医療，福祉</t>
    <phoneticPr fontId="23"/>
  </si>
  <si>
    <t>15～19</t>
    <phoneticPr fontId="23"/>
  </si>
  <si>
    <t>20～24</t>
    <phoneticPr fontId="23"/>
  </si>
  <si>
    <t>25～29</t>
    <phoneticPr fontId="23"/>
  </si>
  <si>
    <t>30～34</t>
    <phoneticPr fontId="23"/>
  </si>
  <si>
    <t>35～39</t>
    <phoneticPr fontId="23"/>
  </si>
  <si>
    <t>40～44</t>
    <phoneticPr fontId="23"/>
  </si>
  <si>
    <t>45～49</t>
    <phoneticPr fontId="23"/>
  </si>
  <si>
    <t>50～54</t>
    <phoneticPr fontId="23"/>
  </si>
  <si>
    <t>55～59</t>
    <phoneticPr fontId="23"/>
  </si>
  <si>
    <t>60～64</t>
    <phoneticPr fontId="23"/>
  </si>
  <si>
    <t>65～69</t>
    <phoneticPr fontId="23"/>
  </si>
  <si>
    <t>70～74</t>
    <phoneticPr fontId="23"/>
  </si>
  <si>
    <t>75～79</t>
    <phoneticPr fontId="23"/>
  </si>
  <si>
    <t>80～84</t>
    <phoneticPr fontId="23"/>
  </si>
  <si>
    <t>学術研究、
専門・技術サービス業</t>
    <phoneticPr fontId="12"/>
  </si>
  <si>
    <t>15～19</t>
    <phoneticPr fontId="23"/>
  </si>
  <si>
    <t>20～24</t>
    <phoneticPr fontId="23"/>
  </si>
  <si>
    <t>25～29</t>
    <phoneticPr fontId="23"/>
  </si>
  <si>
    <t>30～34</t>
    <phoneticPr fontId="23"/>
  </si>
  <si>
    <t>35～39</t>
    <phoneticPr fontId="23"/>
  </si>
  <si>
    <t>40～44</t>
    <phoneticPr fontId="23"/>
  </si>
  <si>
    <t>45～49</t>
    <phoneticPr fontId="23"/>
  </si>
  <si>
    <t>50～54</t>
    <phoneticPr fontId="23"/>
  </si>
  <si>
    <t>60～64</t>
    <phoneticPr fontId="23"/>
  </si>
  <si>
    <t>65～69</t>
    <phoneticPr fontId="23"/>
  </si>
  <si>
    <t>70～74</t>
    <phoneticPr fontId="23"/>
  </si>
  <si>
    <t>75～79</t>
    <phoneticPr fontId="23"/>
  </si>
  <si>
    <t>80～84</t>
    <phoneticPr fontId="23"/>
  </si>
  <si>
    <t>生活関連サービス業、娯楽業</t>
    <phoneticPr fontId="23"/>
  </si>
  <si>
    <t>教育、
学習支援業</t>
    <phoneticPr fontId="23"/>
  </si>
  <si>
    <t>医療、
福祉</t>
    <phoneticPr fontId="23"/>
  </si>
  <si>
    <t>20～24</t>
    <phoneticPr fontId="23"/>
  </si>
  <si>
    <t>30～34</t>
    <phoneticPr fontId="23"/>
  </si>
  <si>
    <t>40～44</t>
    <phoneticPr fontId="23"/>
  </si>
  <si>
    <t>45～49</t>
    <phoneticPr fontId="23"/>
  </si>
  <si>
    <t>50～54</t>
    <phoneticPr fontId="23"/>
  </si>
  <si>
    <t>55～59</t>
    <phoneticPr fontId="23"/>
  </si>
  <si>
    <t>60～64</t>
    <phoneticPr fontId="23"/>
  </si>
  <si>
    <t>70～74</t>
    <phoneticPr fontId="23"/>
  </si>
  <si>
    <t>80～84</t>
    <phoneticPr fontId="23"/>
  </si>
  <si>
    <t>1995</t>
    <phoneticPr fontId="45"/>
  </si>
  <si>
    <t>(平7)</t>
    <phoneticPr fontId="45"/>
  </si>
  <si>
    <t>2000</t>
    <phoneticPr fontId="45"/>
  </si>
  <si>
    <t>(平12)</t>
    <phoneticPr fontId="45"/>
  </si>
  <si>
    <t>(平12)</t>
    <rPh sb="1" eb="2">
      <t>ヒラ</t>
    </rPh>
    <phoneticPr fontId="45"/>
  </si>
  <si>
    <t>2000</t>
    <phoneticPr fontId="12"/>
  </si>
  <si>
    <t>1995</t>
    <phoneticPr fontId="12"/>
  </si>
  <si>
    <t>(平7)</t>
    <rPh sb="1" eb="2">
      <t>ヒラ</t>
    </rPh>
    <phoneticPr fontId="45"/>
  </si>
  <si>
    <t xml:space="preserve">区分 </t>
    <rPh sb="0" eb="2">
      <t>クブン</t>
    </rPh>
    <phoneticPr fontId="14"/>
  </si>
  <si>
    <t xml:space="preserve"> 産業（大分類）</t>
    <rPh sb="1" eb="3">
      <t>サンギョウ</t>
    </rPh>
    <rPh sb="4" eb="7">
      <t>ダイブンルイ</t>
    </rPh>
    <phoneticPr fontId="14"/>
  </si>
  <si>
    <t xml:space="preserve"> 年齢</t>
    <rPh sb="1" eb="3">
      <t>ネンレイ</t>
    </rPh>
    <phoneticPr fontId="14"/>
  </si>
  <si>
    <t xml:space="preserve">年次 </t>
    <rPh sb="0" eb="2">
      <t>ネンジ</t>
    </rPh>
    <phoneticPr fontId="23"/>
  </si>
  <si>
    <t xml:space="preserve"> 区分</t>
    <rPh sb="1" eb="3">
      <t>クブン</t>
    </rPh>
    <phoneticPr fontId="23"/>
  </si>
  <si>
    <t>2020
（令2）</t>
    <rPh sb="6" eb="7">
      <t>レイ</t>
    </rPh>
    <phoneticPr fontId="12"/>
  </si>
  <si>
    <t>特定技能１号</t>
    <rPh sb="0" eb="2">
      <t>トクテイ</t>
    </rPh>
    <rPh sb="2" eb="4">
      <t>ギノウ</t>
    </rPh>
    <rPh sb="5" eb="6">
      <t>ゴウ</t>
    </rPh>
    <phoneticPr fontId="12"/>
  </si>
  <si>
    <t>T71</t>
    <phoneticPr fontId="12"/>
  </si>
  <si>
    <t>2021
（令3）</t>
    <rPh sb="6" eb="7">
      <t>レイ</t>
    </rPh>
    <phoneticPr fontId="12"/>
  </si>
  <si>
    <t>介護</t>
    <rPh sb="0" eb="2">
      <t>カイゴ</t>
    </rPh>
    <phoneticPr fontId="12"/>
  </si>
  <si>
    <t>注  合計には「分類不能の産業」を含んでいません。</t>
    <rPh sb="0" eb="1">
      <t>チュウ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</si>
</sst>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76" formatCode="[$-411]\(gge\)"/>
    <numFmt numFmtId="177" formatCode="[$-411]\(\ \ e\)"/>
    <numFmt numFmtId="178" formatCode="[$-411]\(gg\ e\)"/>
    <numFmt numFmtId="179" formatCode="[$-411]\(\ \ \ e\)"/>
    <numFmt numFmtId="180" formatCode="#,##0_);\(#,##0\)"/>
    <numFmt numFmtId="181" formatCode="[$-411]yyyy\(ggg\ e\)\.\ m\.dd"/>
    <numFmt numFmtId="182" formatCode="[$-411]yyyy\(gggee\)\.mm\.dd"/>
    <numFmt numFmtId="183" formatCode="[$-411]yyyy\(ggg\ e\)\.mm\.\ d"/>
    <numFmt numFmtId="184" formatCode="[$-411]yyyy\(gggee\)\.\ m\.\ d"/>
    <numFmt numFmtId="185" formatCode="[$-411]yyyy\(ggg\ e\)\.mm\.dd"/>
    <numFmt numFmtId="186" formatCode="0.0_);[Red]\(0.0\)"/>
    <numFmt numFmtId="187" formatCode="#,##0_);[Red]\(#,##0\)"/>
    <numFmt numFmtId="188" formatCode="0.0_ "/>
    <numFmt numFmtId="189" formatCode="#,##0.0_);[Red]\(#,##0.0\)"/>
    <numFmt numFmtId="190" formatCode="0.0"/>
    <numFmt numFmtId="191" formatCode="#,##0.0;[Red]\-#,##0.0"/>
  </numFmts>
  <fonts count="80" x14ac:knownFonts="1">
    <font>
      <sz val="10"/>
      <name val="標準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標準明朝"/>
      <family val="1"/>
      <charset val="128"/>
    </font>
    <font>
      <sz val="6"/>
      <name val="標準明朝"/>
      <family val="1"/>
      <charset val="128"/>
    </font>
    <font>
      <sz val="14"/>
      <name val="標準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標準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標準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標準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4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hair">
        <color indexed="8"/>
      </left>
      <right/>
      <top/>
      <bottom style="medium">
        <color theme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8"/>
      </right>
      <top style="medium">
        <color indexed="8"/>
      </top>
      <bottom/>
      <diagonal/>
    </border>
    <border>
      <left style="hair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8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hair">
        <color indexed="8"/>
      </left>
      <right/>
      <top/>
      <bottom style="thin">
        <color theme="1"/>
      </bottom>
      <diagonal/>
    </border>
    <border>
      <left/>
      <right style="hair">
        <color indexed="8"/>
      </right>
      <top/>
      <bottom style="thin">
        <color theme="1"/>
      </bottom>
      <diagonal/>
    </border>
    <border>
      <left style="hair">
        <color indexed="8"/>
      </left>
      <right/>
      <top style="thin">
        <color theme="1"/>
      </top>
      <bottom/>
      <diagonal/>
    </border>
    <border>
      <left/>
      <right style="hair">
        <color indexed="8"/>
      </right>
      <top style="thin">
        <color theme="1"/>
      </top>
      <bottom/>
      <diagonal/>
    </border>
    <border>
      <left/>
      <right/>
      <top/>
      <bottom style="hair">
        <color auto="1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hair">
        <color theme="1"/>
      </top>
      <bottom/>
      <diagonal/>
    </border>
    <border>
      <left style="hair">
        <color indexed="8"/>
      </left>
      <right style="thin">
        <color indexed="8"/>
      </right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 style="hair">
        <color indexed="8"/>
      </left>
      <right style="thin">
        <color indexed="8"/>
      </right>
      <top/>
      <bottom style="hair">
        <color theme="1"/>
      </bottom>
      <diagonal/>
    </border>
    <border>
      <left style="thin">
        <color indexed="8"/>
      </left>
      <right style="hair">
        <color indexed="8"/>
      </right>
      <top style="hair">
        <color theme="1"/>
      </top>
      <bottom/>
      <diagonal/>
    </border>
    <border>
      <left style="thin">
        <color indexed="8"/>
      </left>
      <right style="hair">
        <color indexed="8"/>
      </right>
      <top/>
      <bottom style="hair">
        <color theme="1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hair">
        <color indexed="8"/>
      </right>
      <top style="hair">
        <color theme="1"/>
      </top>
      <bottom/>
      <diagonal/>
    </border>
    <border>
      <left/>
      <right style="hair">
        <color indexed="8"/>
      </right>
      <top/>
      <bottom style="hair">
        <color theme="1"/>
      </bottom>
      <diagonal/>
    </border>
    <border>
      <left/>
      <right/>
      <top style="hair">
        <color theme="1"/>
      </top>
      <bottom style="medium">
        <color theme="1"/>
      </bottom>
      <diagonal/>
    </border>
    <border>
      <left/>
      <right style="thin">
        <color indexed="8"/>
      </right>
      <top style="hair">
        <color theme="1"/>
      </top>
      <bottom style="medium">
        <color theme="1"/>
      </bottom>
      <diagonal/>
    </border>
    <border>
      <left style="thin">
        <color indexed="8"/>
      </left>
      <right/>
      <top style="hair">
        <color theme="1"/>
      </top>
      <bottom style="medium">
        <color indexed="8"/>
      </bottom>
      <diagonal/>
    </border>
    <border>
      <left/>
      <right/>
      <top style="hair">
        <color theme="1"/>
      </top>
      <bottom style="medium">
        <color indexed="8"/>
      </bottom>
      <diagonal/>
    </border>
    <border>
      <left style="hair">
        <color indexed="8"/>
      </left>
      <right/>
      <top style="hair">
        <color theme="1"/>
      </top>
      <bottom style="medium">
        <color indexed="8"/>
      </bottom>
      <diagonal/>
    </border>
    <border>
      <left/>
      <right style="hair">
        <color indexed="8"/>
      </right>
      <top style="hair">
        <color theme="1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 style="thin">
        <color indexed="8"/>
      </right>
      <top/>
      <bottom style="hair">
        <color auto="1"/>
      </bottom>
      <diagonal/>
    </border>
    <border>
      <left style="thin">
        <color indexed="8"/>
      </left>
      <right/>
      <top/>
      <bottom style="hair">
        <color auto="1"/>
      </bottom>
      <diagonal/>
    </border>
    <border>
      <left/>
      <right style="hair">
        <color indexed="8"/>
      </right>
      <top/>
      <bottom style="medium">
        <color theme="1"/>
      </bottom>
      <diagonal/>
    </border>
    <border>
      <left style="hair">
        <color indexed="8"/>
      </left>
      <right style="thin">
        <color indexed="8"/>
      </right>
      <top/>
      <bottom style="medium">
        <color theme="1"/>
      </bottom>
      <diagonal/>
    </border>
    <border>
      <left/>
      <right/>
      <top/>
      <bottom style="hair">
        <color auto="1"/>
      </bottom>
      <diagonal/>
    </border>
    <border>
      <left style="hair">
        <color indexed="8"/>
      </left>
      <right style="thin">
        <color indexed="8"/>
      </right>
      <top/>
      <bottom style="hair">
        <color auto="1"/>
      </bottom>
      <diagonal/>
    </border>
    <border>
      <left style="thin">
        <color indexed="8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8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/>
      <top/>
      <bottom style="hair">
        <color theme="1"/>
      </bottom>
      <diagonal/>
    </border>
    <border>
      <left/>
      <right style="hair">
        <color theme="1"/>
      </right>
      <top style="medium">
        <color indexed="8"/>
      </top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thin">
        <color theme="1"/>
      </top>
      <bottom/>
      <diagonal/>
    </border>
    <border>
      <left/>
      <right/>
      <top style="thin">
        <color indexed="8"/>
      </top>
      <bottom style="hair">
        <color theme="1"/>
      </bottom>
      <diagonal/>
    </border>
    <border>
      <left/>
      <right style="thin">
        <color indexed="8"/>
      </right>
      <top style="thin">
        <color indexed="8"/>
      </top>
      <bottom style="hair">
        <color theme="1"/>
      </bottom>
      <diagonal/>
    </border>
    <border>
      <left style="thin">
        <color indexed="8"/>
      </left>
      <right style="hair">
        <color theme="1"/>
      </right>
      <top/>
      <bottom/>
      <diagonal/>
    </border>
    <border>
      <left style="thin">
        <color indexed="8"/>
      </left>
      <right style="hair">
        <color theme="1"/>
      </right>
      <top/>
      <bottom style="medium">
        <color theme="1"/>
      </bottom>
      <diagonal/>
    </border>
    <border>
      <left style="thin">
        <color indexed="8"/>
      </left>
      <right style="hair">
        <color theme="1"/>
      </right>
      <top style="thin">
        <color indexed="8"/>
      </top>
      <bottom style="hair">
        <color theme="1"/>
      </bottom>
      <diagonal/>
    </border>
    <border>
      <left style="thin">
        <color theme="1"/>
      </left>
      <right/>
      <top style="thin">
        <color indexed="8"/>
      </top>
      <bottom style="hair">
        <color indexed="8"/>
      </bottom>
      <diagonal/>
    </border>
    <border>
      <left/>
      <right style="thin">
        <color theme="1"/>
      </right>
      <top style="hair">
        <color indexed="8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indexed="8"/>
      </bottom>
      <diagonal/>
    </border>
    <border>
      <left/>
      <right style="thin">
        <color theme="1"/>
      </right>
      <top/>
      <bottom style="medium">
        <color indexed="8"/>
      </bottom>
      <diagonal/>
    </border>
  </borders>
  <cellStyleXfs count="138">
    <xf numFmtId="0" fontId="0" fillId="0" borderId="0"/>
    <xf numFmtId="0" fontId="3" fillId="0" borderId="0"/>
    <xf numFmtId="0" fontId="2" fillId="0" borderId="0"/>
    <xf numFmtId="38" fontId="2" fillId="0" borderId="0" applyFont="0" applyFill="0" applyBorder="0" applyAlignment="0" applyProtection="0"/>
    <xf numFmtId="0" fontId="13" fillId="0" borderId="0"/>
    <xf numFmtId="0" fontId="11" fillId="0" borderId="0"/>
    <xf numFmtId="0" fontId="18" fillId="0" borderId="0"/>
    <xf numFmtId="0" fontId="21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9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7" fillId="8" borderId="20" applyNumberFormat="0" applyFont="0" applyAlignment="0" applyProtection="0">
      <alignment vertical="center"/>
    </xf>
    <xf numFmtId="0" fontId="27" fillId="8" borderId="20" applyNumberFormat="0" applyFon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6" borderId="1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6" borderId="1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16" applyNumberFormat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52" borderId="123" applyNumberFormat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2" fillId="54" borderId="124" applyNumberFormat="0" applyFont="0" applyAlignment="0" applyProtection="0">
      <alignment vertical="center"/>
    </xf>
    <xf numFmtId="0" fontId="68" fillId="0" borderId="125" applyNumberFormat="0" applyFill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70" fillId="55" borderId="126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27" applyNumberFormat="0" applyFill="0" applyAlignment="0" applyProtection="0">
      <alignment vertical="center"/>
    </xf>
    <xf numFmtId="0" fontId="73" fillId="0" borderId="128" applyNumberFormat="0" applyFill="0" applyAlignment="0" applyProtection="0">
      <alignment vertical="center"/>
    </xf>
    <xf numFmtId="0" fontId="74" fillId="0" borderId="129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130" applyNumberFormat="0" applyFill="0" applyAlignment="0" applyProtection="0">
      <alignment vertical="center"/>
    </xf>
    <xf numFmtId="0" fontId="76" fillId="55" borderId="131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39" borderId="126" applyNumberFormat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9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7" fillId="8" borderId="20" applyNumberFormat="0" applyFon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6" borderId="1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1" fillId="0" borderId="0"/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6" borderId="1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16" applyNumberFormat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480">
    <xf numFmtId="0" fontId="0" fillId="0" borderId="0" xfId="0"/>
    <xf numFmtId="0" fontId="5" fillId="0" borderId="0" xfId="5" applyFont="1"/>
    <xf numFmtId="0" fontId="5" fillId="0" borderId="0" xfId="5" applyFont="1" applyAlignment="1">
      <alignment vertical="center"/>
    </xf>
    <xf numFmtId="0" fontId="20" fillId="0" borderId="0" xfId="5" applyFont="1" applyBorder="1" applyAlignment="1">
      <alignment vertical="center"/>
    </xf>
    <xf numFmtId="0" fontId="9" fillId="0" borderId="0" xfId="5" applyFont="1"/>
    <xf numFmtId="0" fontId="9" fillId="0" borderId="0" xfId="5" applyFont="1" applyBorder="1"/>
    <xf numFmtId="0" fontId="7" fillId="0" borderId="0" xfId="5" applyFont="1" applyAlignment="1">
      <alignment horizontal="center"/>
    </xf>
    <xf numFmtId="0" fontId="7" fillId="0" borderId="0" xfId="5" applyFont="1"/>
    <xf numFmtId="0" fontId="7" fillId="0" borderId="0" xfId="5" applyFont="1" applyBorder="1"/>
    <xf numFmtId="0" fontId="5" fillId="0" borderId="24" xfId="5" applyFont="1" applyBorder="1" applyAlignment="1">
      <alignment horizontal="right" vertical="center"/>
    </xf>
    <xf numFmtId="0" fontId="5" fillId="0" borderId="0" xfId="5" applyFont="1" applyBorder="1"/>
    <xf numFmtId="0" fontId="5" fillId="0" borderId="28" xfId="5" applyFont="1" applyBorder="1" applyAlignment="1"/>
    <xf numFmtId="0" fontId="5" fillId="0" borderId="35" xfId="5" applyFont="1" applyBorder="1" applyAlignment="1">
      <alignment horizontal="center" vertical="center"/>
    </xf>
    <xf numFmtId="0" fontId="5" fillId="0" borderId="38" xfId="5" applyFont="1" applyBorder="1" applyAlignment="1">
      <alignment horizontal="center" vertical="center"/>
    </xf>
    <xf numFmtId="0" fontId="5" fillId="0" borderId="30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/>
    </xf>
    <xf numFmtId="0" fontId="26" fillId="0" borderId="0" xfId="5" applyFont="1" applyBorder="1" applyAlignment="1">
      <alignment vertical="center"/>
    </xf>
    <xf numFmtId="0" fontId="26" fillId="0" borderId="1" xfId="5" applyFont="1" applyBorder="1" applyAlignment="1">
      <alignment vertical="center"/>
    </xf>
    <xf numFmtId="0" fontId="5" fillId="0" borderId="0" xfId="9" applyFont="1" applyAlignment="1"/>
    <xf numFmtId="0" fontId="5" fillId="0" borderId="0" xfId="9" applyFont="1" applyAlignment="1">
      <alignment horizontal="right"/>
    </xf>
    <xf numFmtId="38" fontId="5" fillId="0" borderId="0" xfId="3" applyFont="1" applyBorder="1" applyAlignment="1">
      <alignment horizontal="right"/>
    </xf>
    <xf numFmtId="41" fontId="16" fillId="0" borderId="0" xfId="5" applyNumberFormat="1" applyFont="1" applyBorder="1" applyAlignment="1" applyProtection="1"/>
    <xf numFmtId="0" fontId="5" fillId="0" borderId="1" xfId="5" applyFont="1" applyBorder="1"/>
    <xf numFmtId="0" fontId="10" fillId="0" borderId="0" xfId="5" applyFont="1" applyAlignment="1">
      <alignment horizontal="right"/>
    </xf>
    <xf numFmtId="0" fontId="5" fillId="0" borderId="0" xfId="5" applyFont="1" applyAlignment="1">
      <alignment horizontal="center"/>
    </xf>
    <xf numFmtId="0" fontId="9" fillId="0" borderId="0" xfId="4" applyFont="1" applyBorder="1"/>
    <xf numFmtId="185" fontId="5" fillId="0" borderId="0" xfId="5" applyNumberFormat="1" applyFont="1" applyBorder="1" applyAlignment="1">
      <alignment horizontal="center" wrapText="1"/>
    </xf>
    <xf numFmtId="0" fontId="5" fillId="0" borderId="25" xfId="2" applyFont="1" applyBorder="1" applyAlignment="1">
      <alignment horizontal="centerContinuous" vertical="center"/>
    </xf>
    <xf numFmtId="0" fontId="5" fillId="0" borderId="27" xfId="2" applyFont="1" applyBorder="1" applyAlignment="1">
      <alignment horizontal="centerContinuous" vertical="center"/>
    </xf>
    <xf numFmtId="0" fontId="5" fillId="0" borderId="26" xfId="2" applyFont="1" applyBorder="1" applyAlignment="1">
      <alignment horizontal="centerContinuous" vertical="center"/>
    </xf>
    <xf numFmtId="0" fontId="5" fillId="0" borderId="33" xfId="2" applyFont="1" applyBorder="1" applyAlignment="1">
      <alignment horizontal="centerContinuous" vertical="center"/>
    </xf>
    <xf numFmtId="0" fontId="5" fillId="0" borderId="46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49" fontId="5" fillId="0" borderId="32" xfId="2" applyNumberFormat="1" applyFont="1" applyBorder="1" applyAlignment="1">
      <alignment horizontal="center" vertical="center"/>
    </xf>
    <xf numFmtId="0" fontId="5" fillId="0" borderId="67" xfId="2" applyFont="1" applyBorder="1" applyAlignment="1">
      <alignment horizontal="center" vertical="center"/>
    </xf>
    <xf numFmtId="49" fontId="5" fillId="0" borderId="0" xfId="2" applyNumberFormat="1" applyFont="1" applyBorder="1" applyAlignment="1">
      <alignment horizontal="center" vertical="center"/>
    </xf>
    <xf numFmtId="41" fontId="48" fillId="0" borderId="58" xfId="5" applyNumberFormat="1" applyFont="1" applyBorder="1" applyAlignment="1" applyProtection="1"/>
    <xf numFmtId="41" fontId="48" fillId="0" borderId="48" xfId="5" applyNumberFormat="1" applyFont="1" applyBorder="1" applyAlignment="1" applyProtection="1"/>
    <xf numFmtId="41" fontId="48" fillId="0" borderId="59" xfId="5" applyNumberFormat="1" applyFont="1" applyBorder="1" applyAlignment="1" applyProtection="1"/>
    <xf numFmtId="41" fontId="48" fillId="0" borderId="10" xfId="5" applyNumberFormat="1" applyFont="1" applyBorder="1" applyAlignment="1" applyProtection="1"/>
    <xf numFmtId="41" fontId="48" fillId="0" borderId="34" xfId="5" applyNumberFormat="1" applyFont="1" applyBorder="1" applyAlignment="1" applyProtection="1"/>
    <xf numFmtId="41" fontId="48" fillId="0" borderId="62" xfId="5" applyNumberFormat="1" applyFont="1" applyBorder="1" applyAlignment="1" applyProtection="1"/>
    <xf numFmtId="41" fontId="48" fillId="0" borderId="63" xfId="5" applyNumberFormat="1" applyFont="1" applyBorder="1" applyAlignment="1" applyProtection="1"/>
    <xf numFmtId="41" fontId="48" fillId="0" borderId="0" xfId="5" applyNumberFormat="1" applyFont="1" applyBorder="1" applyAlignment="1" applyProtection="1"/>
    <xf numFmtId="41" fontId="48" fillId="0" borderId="60" xfId="5" applyNumberFormat="1" applyFont="1" applyBorder="1" applyAlignment="1" applyProtection="1"/>
    <xf numFmtId="187" fontId="48" fillId="0" borderId="10" xfId="3" applyNumberFormat="1" applyFont="1" applyBorder="1" applyAlignment="1">
      <alignment vertical="center"/>
    </xf>
    <xf numFmtId="189" fontId="48" fillId="0" borderId="0" xfId="2" applyNumberFormat="1" applyFont="1" applyBorder="1" applyAlignment="1" applyProtection="1">
      <alignment horizontal="right" vertical="center"/>
    </xf>
    <xf numFmtId="187" fontId="48" fillId="0" borderId="0" xfId="2" applyNumberFormat="1" applyFont="1" applyBorder="1" applyAlignment="1">
      <alignment vertical="center"/>
    </xf>
    <xf numFmtId="187" fontId="48" fillId="0" borderId="0" xfId="3" applyNumberFormat="1" applyFont="1" applyBorder="1" applyAlignment="1">
      <alignment vertical="center"/>
    </xf>
    <xf numFmtId="187" fontId="48" fillId="0" borderId="0" xfId="2" applyNumberFormat="1" applyFont="1" applyBorder="1" applyAlignment="1" applyProtection="1">
      <alignment horizontal="right" vertical="center"/>
    </xf>
    <xf numFmtId="184" fontId="5" fillId="0" borderId="2" xfId="5" applyNumberFormat="1" applyFont="1" applyBorder="1" applyAlignment="1">
      <alignment horizontal="center" wrapText="1"/>
    </xf>
    <xf numFmtId="181" fontId="5" fillId="0" borderId="2" xfId="5" applyNumberFormat="1" applyFont="1" applyBorder="1" applyAlignment="1">
      <alignment horizontal="center" wrapText="1"/>
    </xf>
    <xf numFmtId="185" fontId="5" fillId="0" borderId="2" xfId="5" applyNumberFormat="1" applyFont="1" applyBorder="1" applyAlignment="1">
      <alignment horizontal="center" wrapText="1"/>
    </xf>
    <xf numFmtId="185" fontId="5" fillId="0" borderId="61" xfId="5" applyNumberFormat="1" applyFont="1" applyBorder="1" applyAlignment="1">
      <alignment horizontal="center" wrapText="1"/>
    </xf>
    <xf numFmtId="49" fontId="26" fillId="0" borderId="32" xfId="2" applyNumberFormat="1" applyFont="1" applyBorder="1" applyAlignment="1">
      <alignment horizontal="center" vertical="center"/>
    </xf>
    <xf numFmtId="49" fontId="26" fillId="0" borderId="71" xfId="2" applyNumberFormat="1" applyFont="1" applyBorder="1" applyAlignment="1">
      <alignment horizontal="center" vertical="center"/>
    </xf>
    <xf numFmtId="180" fontId="47" fillId="0" borderId="0" xfId="2" applyNumberFormat="1" applyFont="1" applyBorder="1" applyAlignment="1" applyProtection="1">
      <alignment horizontal="right" vertical="center"/>
    </xf>
    <xf numFmtId="186" fontId="47" fillId="0" borderId="0" xfId="2" applyNumberFormat="1" applyFont="1" applyBorder="1" applyAlignment="1" applyProtection="1">
      <alignment horizontal="right" vertical="center"/>
    </xf>
    <xf numFmtId="189" fontId="47" fillId="0" borderId="0" xfId="2" applyNumberFormat="1" applyFont="1" applyBorder="1" applyAlignment="1" applyProtection="1">
      <alignment horizontal="right" vertical="center"/>
    </xf>
    <xf numFmtId="187" fontId="47" fillId="0" borderId="10" xfId="3" applyNumberFormat="1" applyFont="1" applyBorder="1" applyAlignment="1">
      <alignment vertical="center"/>
    </xf>
    <xf numFmtId="187" fontId="47" fillId="0" borderId="0" xfId="2" applyNumberFormat="1" applyFont="1" applyBorder="1" applyAlignment="1">
      <alignment vertical="center"/>
    </xf>
    <xf numFmtId="187" fontId="47" fillId="0" borderId="0" xfId="3" applyNumberFormat="1" applyFont="1" applyBorder="1" applyAlignment="1">
      <alignment vertical="center"/>
    </xf>
    <xf numFmtId="0" fontId="0" fillId="33" borderId="76" xfId="0" applyFill="1" applyBorder="1" applyAlignment="1">
      <alignment vertical="center"/>
    </xf>
    <xf numFmtId="0" fontId="0" fillId="33" borderId="77" xfId="0" applyFill="1" applyBorder="1" applyAlignment="1">
      <alignment vertical="center"/>
    </xf>
    <xf numFmtId="0" fontId="11" fillId="33" borderId="0" xfId="0" applyFont="1" applyFill="1" applyBorder="1" applyAlignment="1">
      <alignment vertical="center"/>
    </xf>
    <xf numFmtId="0" fontId="9" fillId="0" borderId="0" xfId="4" applyFont="1"/>
    <xf numFmtId="0" fontId="5" fillId="0" borderId="0" xfId="4" applyFont="1"/>
    <xf numFmtId="0" fontId="5" fillId="0" borderId="0" xfId="5" applyFont="1" applyBorder="1" applyAlignment="1">
      <alignment vertical="center"/>
    </xf>
    <xf numFmtId="0" fontId="7" fillId="0" borderId="0" xfId="4" applyFont="1"/>
    <xf numFmtId="0" fontId="5" fillId="0" borderId="24" xfId="4" applyFont="1" applyBorder="1" applyAlignment="1">
      <alignment horizontal="right" vertical="center"/>
    </xf>
    <xf numFmtId="0" fontId="5" fillId="0" borderId="28" xfId="4" applyFont="1" applyBorder="1" applyAlignment="1">
      <alignment horizontal="left" vertical="center"/>
    </xf>
    <xf numFmtId="0" fontId="7" fillId="0" borderId="0" xfId="4" applyFont="1" applyFill="1" applyBorder="1" applyAlignment="1">
      <alignment horizontal="center"/>
    </xf>
    <xf numFmtId="0" fontId="7" fillId="0" borderId="0" xfId="4" applyFont="1" applyAlignment="1"/>
    <xf numFmtId="0" fontId="7" fillId="0" borderId="0" xfId="4" applyFont="1" applyAlignment="1">
      <alignment horizontal="centerContinuous"/>
    </xf>
    <xf numFmtId="0" fontId="19" fillId="0" borderId="0" xfId="4" applyFont="1"/>
    <xf numFmtId="0" fontId="9" fillId="0" borderId="0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7" fillId="0" borderId="23" xfId="5" applyFont="1" applyBorder="1" applyAlignment="1">
      <alignment vertical="center"/>
    </xf>
    <xf numFmtId="0" fontId="7" fillId="0" borderId="0" xfId="5" applyFont="1" applyBorder="1" applyAlignment="1">
      <alignment vertical="center"/>
    </xf>
    <xf numFmtId="0" fontId="7" fillId="0" borderId="23" xfId="5" applyFont="1" applyBorder="1" applyAlignment="1">
      <alignment horizontal="right" vertical="center"/>
    </xf>
    <xf numFmtId="0" fontId="6" fillId="0" borderId="8" xfId="5" applyFont="1" applyBorder="1" applyAlignment="1">
      <alignment vertical="center"/>
    </xf>
    <xf numFmtId="0" fontId="6" fillId="0" borderId="8" xfId="5" applyFont="1" applyBorder="1" applyAlignment="1">
      <alignment horizontal="right" vertical="center"/>
    </xf>
    <xf numFmtId="0" fontId="6" fillId="0" borderId="44" xfId="5" applyFont="1" applyBorder="1" applyAlignment="1">
      <alignment vertical="center"/>
    </xf>
    <xf numFmtId="0" fontId="6" fillId="0" borderId="0" xfId="5" applyFont="1" applyBorder="1" applyAlignment="1">
      <alignment vertical="center"/>
    </xf>
    <xf numFmtId="0" fontId="6" fillId="0" borderId="0" xfId="5" applyFont="1" applyBorder="1" applyAlignment="1">
      <alignment horizontal="right" vertical="center"/>
    </xf>
    <xf numFmtId="49" fontId="6" fillId="0" borderId="0" xfId="5" applyNumberFormat="1" applyFont="1" applyBorder="1" applyAlignment="1">
      <alignment horizontal="center" vertical="center"/>
    </xf>
    <xf numFmtId="49" fontId="6" fillId="0" borderId="10" xfId="5" applyNumberFormat="1" applyFont="1" applyBorder="1" applyAlignment="1">
      <alignment horizontal="center" vertical="center"/>
    </xf>
    <xf numFmtId="0" fontId="6" fillId="0" borderId="45" xfId="5" applyFont="1" applyBorder="1" applyAlignment="1">
      <alignment vertical="center"/>
    </xf>
    <xf numFmtId="0" fontId="6" fillId="0" borderId="9" xfId="5" applyFont="1" applyBorder="1" applyAlignment="1">
      <alignment horizontal="left" vertical="center"/>
    </xf>
    <xf numFmtId="0" fontId="6" fillId="0" borderId="38" xfId="5" applyFont="1" applyBorder="1" applyAlignment="1">
      <alignment horizontal="center" vertical="center"/>
    </xf>
    <xf numFmtId="0" fontId="6" fillId="0" borderId="30" xfId="5" applyFont="1" applyBorder="1" applyAlignment="1">
      <alignment horizontal="center" vertical="center"/>
    </xf>
    <xf numFmtId="0" fontId="6" fillId="0" borderId="46" xfId="5" applyFont="1" applyBorder="1" applyAlignment="1">
      <alignment horizontal="center" vertical="center"/>
    </xf>
    <xf numFmtId="0" fontId="6" fillId="0" borderId="47" xfId="5" applyFont="1" applyBorder="1" applyAlignment="1">
      <alignment horizontal="left" vertical="center"/>
    </xf>
    <xf numFmtId="0" fontId="15" fillId="0" borderId="0" xfId="5" applyFont="1" applyAlignment="1">
      <alignment vertical="center"/>
    </xf>
    <xf numFmtId="0" fontId="15" fillId="0" borderId="0" xfId="5" applyFont="1" applyBorder="1" applyAlignment="1">
      <alignment vertical="center"/>
    </xf>
    <xf numFmtId="0" fontId="2" fillId="0" borderId="0" xfId="5" applyFont="1" applyBorder="1" applyAlignment="1">
      <alignment vertical="center"/>
    </xf>
    <xf numFmtId="0" fontId="2" fillId="0" borderId="0" xfId="5" applyFont="1" applyBorder="1" applyAlignment="1">
      <alignment horizontal="right" vertical="center"/>
    </xf>
    <xf numFmtId="0" fontId="2" fillId="0" borderId="0" xfId="5" applyFont="1" applyAlignment="1">
      <alignment vertical="center"/>
    </xf>
    <xf numFmtId="0" fontId="7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15" fillId="0" borderId="0" xfId="5" applyFont="1" applyAlignment="1">
      <alignment vertical="center" wrapText="1"/>
    </xf>
    <xf numFmtId="181" fontId="15" fillId="0" borderId="0" xfId="5" applyNumberFormat="1" applyFont="1" applyBorder="1" applyAlignment="1">
      <alignment horizontal="distributed" vertical="center" wrapText="1"/>
    </xf>
    <xf numFmtId="0" fontId="15" fillId="0" borderId="45" xfId="5" applyFont="1" applyBorder="1" applyAlignment="1">
      <alignment vertical="center" wrapText="1"/>
    </xf>
    <xf numFmtId="0" fontId="15" fillId="0" borderId="1" xfId="5" applyFont="1" applyBorder="1" applyAlignment="1">
      <alignment vertical="center" wrapText="1"/>
    </xf>
    <xf numFmtId="181" fontId="15" fillId="0" borderId="1" xfId="5" applyNumberFormat="1" applyFont="1" applyBorder="1" applyAlignment="1">
      <alignment horizontal="distributed" vertical="center" wrapText="1"/>
    </xf>
    <xf numFmtId="0" fontId="15" fillId="0" borderId="53" xfId="5" applyFont="1" applyBorder="1" applyAlignment="1">
      <alignment vertical="center" wrapText="1"/>
    </xf>
    <xf numFmtId="0" fontId="2" fillId="0" borderId="0" xfId="5" applyFont="1" applyBorder="1" applyAlignment="1">
      <alignment horizontal="right"/>
    </xf>
    <xf numFmtId="37" fontId="49" fillId="0" borderId="22" xfId="5" applyNumberFormat="1" applyFont="1" applyBorder="1" applyAlignment="1">
      <alignment vertical="center"/>
    </xf>
    <xf numFmtId="37" fontId="49" fillId="0" borderId="12" xfId="5" applyNumberFormat="1" applyFont="1" applyBorder="1" applyAlignment="1" applyProtection="1">
      <alignment vertical="center"/>
    </xf>
    <xf numFmtId="41" fontId="49" fillId="0" borderId="0" xfId="5" applyNumberFormat="1" applyFont="1" applyBorder="1" applyAlignment="1" applyProtection="1">
      <alignment vertical="center"/>
    </xf>
    <xf numFmtId="41" fontId="49" fillId="0" borderId="0" xfId="5" applyNumberFormat="1" applyFont="1" applyBorder="1" applyAlignment="1">
      <alignment vertical="center"/>
    </xf>
    <xf numFmtId="37" fontId="49" fillId="0" borderId="0" xfId="5" applyNumberFormat="1" applyFont="1" applyBorder="1" applyAlignment="1" applyProtection="1">
      <alignment vertical="center"/>
    </xf>
    <xf numFmtId="37" fontId="49" fillId="0" borderId="0" xfId="5" applyNumberFormat="1" applyFont="1" applyBorder="1" applyAlignment="1">
      <alignment vertical="center"/>
    </xf>
    <xf numFmtId="41" fontId="49" fillId="0" borderId="1" xfId="5" applyNumberFormat="1" applyFont="1" applyBorder="1" applyAlignment="1">
      <alignment vertical="center"/>
    </xf>
    <xf numFmtId="37" fontId="49" fillId="0" borderId="1" xfId="5" applyNumberFormat="1" applyFont="1" applyBorder="1" applyAlignment="1" applyProtection="1">
      <alignment vertical="center"/>
    </xf>
    <xf numFmtId="37" fontId="49" fillId="0" borderId="1" xfId="5" applyNumberFormat="1" applyFont="1" applyBorder="1" applyAlignment="1">
      <alignment vertical="center"/>
    </xf>
    <xf numFmtId="37" fontId="49" fillId="0" borderId="12" xfId="5" applyNumberFormat="1" applyFont="1" applyBorder="1" applyAlignment="1">
      <alignment vertical="center"/>
    </xf>
    <xf numFmtId="41" fontId="49" fillId="0" borderId="23" xfId="5" applyNumberFormat="1" applyFont="1" applyBorder="1" applyAlignment="1">
      <alignment vertical="center"/>
    </xf>
    <xf numFmtId="37" fontId="49" fillId="0" borderId="54" xfId="5" applyNumberFormat="1" applyFont="1" applyBorder="1" applyAlignment="1">
      <alignment vertical="center"/>
    </xf>
    <xf numFmtId="38" fontId="49" fillId="0" borderId="0" xfId="3" applyFont="1" applyAlignment="1">
      <alignment vertical="center"/>
    </xf>
    <xf numFmtId="38" fontId="49" fillId="0" borderId="12" xfId="3" applyFont="1" applyBorder="1" applyAlignment="1">
      <alignment vertical="center"/>
    </xf>
    <xf numFmtId="38" fontId="49" fillId="0" borderId="1" xfId="3" applyFont="1" applyBorder="1" applyAlignment="1">
      <alignment vertical="center"/>
    </xf>
    <xf numFmtId="38" fontId="49" fillId="0" borderId="23" xfId="3" applyFont="1" applyBorder="1" applyAlignment="1" applyProtection="1">
      <alignment vertical="center"/>
    </xf>
    <xf numFmtId="38" fontId="49" fillId="0" borderId="23" xfId="3" applyFont="1" applyBorder="1" applyAlignment="1">
      <alignment vertical="center"/>
    </xf>
    <xf numFmtId="38" fontId="49" fillId="0" borderId="51" xfId="3" applyFont="1" applyBorder="1" applyAlignment="1">
      <alignment vertical="center"/>
    </xf>
    <xf numFmtId="38" fontId="49" fillId="0" borderId="48" xfId="3" applyFont="1" applyBorder="1" applyAlignment="1">
      <alignment vertical="center"/>
    </xf>
    <xf numFmtId="38" fontId="49" fillId="0" borderId="0" xfId="3" applyFont="1" applyBorder="1" applyAlignment="1">
      <alignment vertical="center"/>
    </xf>
    <xf numFmtId="38" fontId="50" fillId="0" borderId="0" xfId="3" applyFont="1" applyAlignment="1">
      <alignment vertical="center"/>
    </xf>
    <xf numFmtId="38" fontId="49" fillId="0" borderId="11" xfId="3" applyFont="1" applyBorder="1" applyAlignment="1">
      <alignment vertical="center"/>
    </xf>
    <xf numFmtId="38" fontId="50" fillId="0" borderId="1" xfId="3" applyFont="1" applyBorder="1" applyAlignment="1">
      <alignment vertical="center"/>
    </xf>
    <xf numFmtId="38" fontId="49" fillId="0" borderId="37" xfId="3" applyFont="1" applyBorder="1" applyAlignment="1">
      <alignment vertical="center"/>
    </xf>
    <xf numFmtId="38" fontId="50" fillId="0" borderId="23" xfId="3" applyFont="1" applyBorder="1" applyAlignment="1">
      <alignment vertical="center"/>
    </xf>
    <xf numFmtId="38" fontId="51" fillId="0" borderId="51" xfId="3" applyFont="1" applyBorder="1" applyAlignment="1">
      <alignment vertical="center"/>
    </xf>
    <xf numFmtId="38" fontId="51" fillId="0" borderId="48" xfId="3" applyFont="1" applyBorder="1" applyAlignment="1">
      <alignment vertical="center"/>
    </xf>
    <xf numFmtId="38" fontId="51" fillId="0" borderId="0" xfId="3" applyFont="1" applyBorder="1" applyAlignment="1">
      <alignment vertical="center"/>
    </xf>
    <xf numFmtId="38" fontId="52" fillId="0" borderId="0" xfId="3" applyFont="1" applyAlignment="1">
      <alignment vertical="center"/>
    </xf>
    <xf numFmtId="38" fontId="51" fillId="0" borderId="11" xfId="3" applyFont="1" applyBorder="1" applyAlignment="1">
      <alignment vertical="center"/>
    </xf>
    <xf numFmtId="38" fontId="52" fillId="0" borderId="1" xfId="3" applyFont="1" applyBorder="1" applyAlignment="1">
      <alignment vertical="center"/>
    </xf>
    <xf numFmtId="38" fontId="51" fillId="0" borderId="37" xfId="3" applyFont="1" applyBorder="1" applyAlignment="1">
      <alignment vertical="center"/>
    </xf>
    <xf numFmtId="38" fontId="52" fillId="0" borderId="23" xfId="3" applyFont="1" applyBorder="1" applyAlignment="1">
      <alignment vertical="center"/>
    </xf>
    <xf numFmtId="0" fontId="5" fillId="0" borderId="8" xfId="4" applyFont="1" applyBorder="1" applyAlignment="1">
      <alignment horizontal="right" vertical="center"/>
    </xf>
    <xf numFmtId="0" fontId="5" fillId="0" borderId="9" xfId="4" applyFont="1" applyBorder="1" applyAlignment="1">
      <alignment horizontal="left" vertical="center"/>
    </xf>
    <xf numFmtId="0" fontId="5" fillId="0" borderId="8" xfId="4" applyFont="1" applyBorder="1" applyAlignment="1">
      <alignment horizontal="right"/>
    </xf>
    <xf numFmtId="37" fontId="49" fillId="0" borderId="23" xfId="5" applyNumberFormat="1" applyFont="1" applyBorder="1" applyAlignment="1">
      <alignment vertical="center"/>
    </xf>
    <xf numFmtId="0" fontId="15" fillId="0" borderId="0" xfId="5" applyFont="1" applyBorder="1" applyAlignment="1">
      <alignment vertical="center" wrapText="1"/>
    </xf>
    <xf numFmtId="38" fontId="52" fillId="0" borderId="0" xfId="3" applyFont="1" applyBorder="1" applyAlignment="1">
      <alignment vertical="center"/>
    </xf>
    <xf numFmtId="0" fontId="5" fillId="0" borderId="79" xfId="4" applyFont="1" applyBorder="1" applyAlignment="1">
      <alignment horizontal="right"/>
    </xf>
    <xf numFmtId="0" fontId="15" fillId="0" borderId="0" xfId="5" applyFont="1" applyAlignment="1">
      <alignment horizontal="left" vertical="center"/>
    </xf>
    <xf numFmtId="0" fontId="5" fillId="0" borderId="80" xfId="4" applyFont="1" applyBorder="1" applyAlignment="1">
      <alignment horizontal="left" vertical="center"/>
    </xf>
    <xf numFmtId="41" fontId="49" fillId="0" borderId="11" xfId="5" applyNumberFormat="1" applyFont="1" applyBorder="1" applyAlignment="1" applyProtection="1">
      <alignment vertical="center"/>
    </xf>
    <xf numFmtId="41" fontId="49" fillId="0" borderId="10" xfId="5" applyNumberFormat="1" applyFont="1" applyBorder="1" applyAlignment="1" applyProtection="1">
      <alignment vertical="center"/>
    </xf>
    <xf numFmtId="41" fontId="49" fillId="0" borderId="10" xfId="5" applyNumberFormat="1" applyFont="1" applyBorder="1" applyAlignment="1">
      <alignment vertical="center"/>
    </xf>
    <xf numFmtId="41" fontId="49" fillId="0" borderId="37" xfId="5" applyNumberFormat="1" applyFont="1" applyBorder="1" applyAlignment="1" applyProtection="1">
      <alignment vertical="center"/>
    </xf>
    <xf numFmtId="38" fontId="50" fillId="0" borderId="0" xfId="3" applyFont="1" applyBorder="1" applyAlignment="1">
      <alignment vertical="center"/>
    </xf>
    <xf numFmtId="38" fontId="51" fillId="0" borderId="10" xfId="3" applyFont="1" applyBorder="1" applyAlignment="1">
      <alignment vertical="center"/>
    </xf>
    <xf numFmtId="0" fontId="44" fillId="0" borderId="0" xfId="5" applyFont="1" applyBorder="1" applyAlignment="1">
      <alignment vertical="center"/>
    </xf>
    <xf numFmtId="0" fontId="26" fillId="0" borderId="31" xfId="5" applyFont="1" applyBorder="1" applyAlignment="1">
      <alignment vertical="center"/>
    </xf>
    <xf numFmtId="0" fontId="55" fillId="0" borderId="8" xfId="5" applyFont="1" applyBorder="1" applyAlignment="1">
      <alignment horizontal="center" vertical="center"/>
    </xf>
    <xf numFmtId="0" fontId="26" fillId="0" borderId="8" xfId="5" applyFont="1" applyBorder="1" applyAlignment="1">
      <alignment vertical="center"/>
    </xf>
    <xf numFmtId="0" fontId="26" fillId="0" borderId="10" xfId="5" applyFont="1" applyBorder="1" applyAlignment="1">
      <alignment vertical="center"/>
    </xf>
    <xf numFmtId="0" fontId="55" fillId="0" borderId="0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38" xfId="5" applyFont="1" applyBorder="1" applyAlignment="1">
      <alignment horizontal="center" vertical="center"/>
    </xf>
    <xf numFmtId="0" fontId="26" fillId="0" borderId="30" xfId="5" applyFont="1" applyBorder="1" applyAlignment="1">
      <alignment horizontal="center" vertical="center"/>
    </xf>
    <xf numFmtId="0" fontId="15" fillId="0" borderId="0" xfId="5" applyFont="1" applyBorder="1" applyAlignment="1">
      <alignment horizontal="center" vertical="center"/>
    </xf>
    <xf numFmtId="0" fontId="16" fillId="0" borderId="0" xfId="4" applyFont="1"/>
    <xf numFmtId="0" fontId="56" fillId="33" borderId="0" xfId="0" applyFont="1" applyFill="1" applyBorder="1" applyAlignment="1">
      <alignment vertical="center"/>
    </xf>
    <xf numFmtId="0" fontId="10" fillId="0" borderId="0" xfId="4" applyFont="1" applyAlignment="1">
      <alignment horizontal="right"/>
    </xf>
    <xf numFmtId="0" fontId="5" fillId="0" borderId="2" xfId="7" applyFont="1" applyBorder="1" applyAlignment="1">
      <alignment horizontal="center" vertical="center" shrinkToFit="1"/>
    </xf>
    <xf numFmtId="0" fontId="5" fillId="0" borderId="2" xfId="7" applyFont="1" applyBorder="1" applyAlignment="1">
      <alignment horizontal="distributed" vertical="center" indent="1" shrinkToFit="1"/>
    </xf>
    <xf numFmtId="41" fontId="47" fillId="0" borderId="0" xfId="9" applyNumberFormat="1" applyFont="1" applyAlignment="1"/>
    <xf numFmtId="41" fontId="47" fillId="0" borderId="0" xfId="9" applyNumberFormat="1" applyFont="1" applyAlignment="1">
      <alignment horizontal="right"/>
    </xf>
    <xf numFmtId="41" fontId="47" fillId="0" borderId="0" xfId="3" applyNumberFormat="1" applyFont="1" applyBorder="1" applyAlignment="1">
      <alignment horizontal="right"/>
    </xf>
    <xf numFmtId="41" fontId="47" fillId="0" borderId="60" xfId="9" applyNumberFormat="1" applyFont="1" applyBorder="1" applyAlignment="1"/>
    <xf numFmtId="41" fontId="47" fillId="0" borderId="60" xfId="9" applyNumberFormat="1" applyFont="1" applyBorder="1" applyAlignment="1">
      <alignment horizontal="right"/>
    </xf>
    <xf numFmtId="41" fontId="47" fillId="0" borderId="60" xfId="3" applyNumberFormat="1" applyFont="1" applyBorder="1" applyAlignment="1">
      <alignment horizontal="right"/>
    </xf>
    <xf numFmtId="41" fontId="47" fillId="0" borderId="0" xfId="3" applyNumberFormat="1" applyFont="1" applyAlignment="1">
      <alignment horizontal="right"/>
    </xf>
    <xf numFmtId="41" fontId="47" fillId="0" borderId="0" xfId="3" applyNumberFormat="1" applyFont="1" applyAlignment="1"/>
    <xf numFmtId="41" fontId="47" fillId="0" borderId="60" xfId="3" applyNumberFormat="1" applyFont="1" applyBorder="1" applyAlignment="1"/>
    <xf numFmtId="0" fontId="17" fillId="0" borderId="38" xfId="5" applyFont="1" applyBorder="1" applyAlignment="1">
      <alignment horizontal="center" vertical="center" wrapText="1"/>
    </xf>
    <xf numFmtId="0" fontId="5" fillId="0" borderId="38" xfId="5" applyFont="1" applyBorder="1" applyAlignment="1">
      <alignment horizontal="center" vertical="center" wrapText="1"/>
    </xf>
    <xf numFmtId="0" fontId="25" fillId="0" borderId="30" xfId="5" applyFont="1" applyBorder="1" applyAlignment="1">
      <alignment horizontal="center" vertical="center" wrapText="1"/>
    </xf>
    <xf numFmtId="0" fontId="17" fillId="0" borderId="46" xfId="5" applyFont="1" applyBorder="1" applyAlignment="1">
      <alignment horizontal="center" vertical="center" wrapText="1"/>
    </xf>
    <xf numFmtId="0" fontId="17" fillId="0" borderId="29" xfId="5" applyFont="1" applyBorder="1" applyAlignment="1">
      <alignment horizontal="center" vertical="center" wrapText="1"/>
    </xf>
    <xf numFmtId="0" fontId="2" fillId="0" borderId="8" xfId="5" applyFont="1" applyBorder="1" applyAlignment="1">
      <alignment vertical="center" wrapText="1"/>
    </xf>
    <xf numFmtId="0" fontId="15" fillId="0" borderId="0" xfId="5" applyFont="1" applyAlignment="1">
      <alignment horizontal="right" vertical="center"/>
    </xf>
    <xf numFmtId="37" fontId="49" fillId="0" borderId="23" xfId="5" applyNumberFormat="1" applyFont="1" applyBorder="1" applyAlignment="1" applyProtection="1">
      <alignment vertical="center"/>
    </xf>
    <xf numFmtId="0" fontId="60" fillId="0" borderId="2" xfId="8" applyFont="1" applyBorder="1" applyAlignment="1">
      <alignment horizontal="distributed" vertical="center"/>
    </xf>
    <xf numFmtId="0" fontId="15" fillId="0" borderId="0" xfId="5" applyFont="1" applyBorder="1" applyAlignment="1">
      <alignment horizontal="left"/>
    </xf>
    <xf numFmtId="181" fontId="17" fillId="0" borderId="105" xfId="5" applyNumberFormat="1" applyFont="1" applyBorder="1" applyAlignment="1">
      <alignment horizontal="distributed" vertical="center" wrapText="1"/>
    </xf>
    <xf numFmtId="0" fontId="8" fillId="0" borderId="0" xfId="5" applyFont="1" applyAlignment="1">
      <alignment vertical="center"/>
    </xf>
    <xf numFmtId="49" fontId="5" fillId="0" borderId="106" xfId="2" applyNumberFormat="1" applyFont="1" applyBorder="1" applyAlignment="1">
      <alignment horizontal="center" vertical="center"/>
    </xf>
    <xf numFmtId="0" fontId="5" fillId="0" borderId="107" xfId="2" applyFont="1" applyBorder="1" applyAlignment="1">
      <alignment horizontal="center" vertical="center"/>
    </xf>
    <xf numFmtId="180" fontId="47" fillId="0" borderId="85" xfId="2" applyNumberFormat="1" applyFont="1" applyBorder="1" applyAlignment="1" applyProtection="1">
      <alignment horizontal="right" vertical="center"/>
    </xf>
    <xf numFmtId="186" fontId="47" fillId="0" borderId="85" xfId="2" applyNumberFormat="1" applyFont="1" applyBorder="1" applyAlignment="1" applyProtection="1">
      <alignment horizontal="right" vertical="center"/>
    </xf>
    <xf numFmtId="49" fontId="7" fillId="0" borderId="106" xfId="2" applyNumberFormat="1" applyFont="1" applyBorder="1" applyAlignment="1">
      <alignment horizontal="center" vertical="center"/>
    </xf>
    <xf numFmtId="49" fontId="26" fillId="0" borderId="109" xfId="2" applyNumberFormat="1" applyFont="1" applyBorder="1" applyAlignment="1">
      <alignment horizontal="center" vertical="center"/>
    </xf>
    <xf numFmtId="49" fontId="5" fillId="0" borderId="111" xfId="2" applyNumberFormat="1" applyFont="1" applyBorder="1" applyAlignment="1">
      <alignment horizontal="center" vertical="center"/>
    </xf>
    <xf numFmtId="49" fontId="5" fillId="0" borderId="114" xfId="2" applyNumberFormat="1" applyFont="1" applyBorder="1" applyAlignment="1">
      <alignment horizontal="center" vertical="center"/>
    </xf>
    <xf numFmtId="187" fontId="47" fillId="0" borderId="113" xfId="2" applyNumberFormat="1" applyFont="1" applyBorder="1" applyAlignment="1" applyProtection="1">
      <alignment horizontal="right" vertical="center"/>
    </xf>
    <xf numFmtId="189" fontId="47" fillId="0" borderId="111" xfId="2" applyNumberFormat="1" applyFont="1" applyBorder="1" applyAlignment="1" applyProtection="1">
      <alignment horizontal="right" vertical="center"/>
    </xf>
    <xf numFmtId="187" fontId="47" fillId="0" borderId="111" xfId="2" applyNumberFormat="1" applyFont="1" applyBorder="1" applyAlignment="1" applyProtection="1">
      <alignment horizontal="right" vertical="center"/>
    </xf>
    <xf numFmtId="49" fontId="26" fillId="0" borderId="117" xfId="2" applyNumberFormat="1" applyFont="1" applyBorder="1" applyAlignment="1">
      <alignment horizontal="center" vertical="center"/>
    </xf>
    <xf numFmtId="187" fontId="48" fillId="0" borderId="68" xfId="2" applyNumberFormat="1" applyFont="1" applyBorder="1" applyAlignment="1" applyProtection="1">
      <alignment horizontal="right" vertical="center"/>
    </xf>
    <xf numFmtId="189" fontId="48" fillId="0" borderId="116" xfId="2" applyNumberFormat="1" applyFont="1" applyBorder="1" applyAlignment="1" applyProtection="1">
      <alignment horizontal="right" vertical="center"/>
    </xf>
    <xf numFmtId="187" fontId="48" fillId="0" borderId="116" xfId="2" applyNumberFormat="1" applyFont="1" applyBorder="1" applyAlignment="1" applyProtection="1">
      <alignment horizontal="right" vertical="center"/>
    </xf>
    <xf numFmtId="0" fontId="2" fillId="0" borderId="0" xfId="5" applyFont="1" applyBorder="1" applyAlignment="1">
      <alignment vertical="center" wrapText="1"/>
    </xf>
    <xf numFmtId="0" fontId="7" fillId="0" borderId="0" xfId="5" applyFont="1" applyBorder="1" applyAlignment="1">
      <alignment horizontal="right" vertical="center"/>
    </xf>
    <xf numFmtId="41" fontId="7" fillId="0" borderId="0" xfId="5" applyNumberFormat="1" applyFont="1" applyBorder="1" applyAlignment="1">
      <alignment vertical="center"/>
    </xf>
    <xf numFmtId="41" fontId="49" fillId="0" borderId="48" xfId="5" applyNumberFormat="1" applyFont="1" applyBorder="1" applyAlignment="1" applyProtection="1">
      <alignment vertical="center"/>
    </xf>
    <xf numFmtId="0" fontId="2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5" fillId="0" borderId="8" xfId="2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190" fontId="5" fillId="0" borderId="0" xfId="2" applyNumberFormat="1" applyFont="1" applyAlignment="1">
      <alignment vertical="center"/>
    </xf>
    <xf numFmtId="191" fontId="47" fillId="0" borderId="0" xfId="52" applyNumberFormat="1" applyFont="1" applyBorder="1" applyAlignment="1" applyProtection="1">
      <alignment horizontal="right" vertical="center"/>
    </xf>
    <xf numFmtId="188" fontId="47" fillId="0" borderId="0" xfId="2" applyNumberFormat="1" applyFont="1" applyBorder="1" applyAlignment="1" applyProtection="1">
      <alignment vertical="center"/>
    </xf>
    <xf numFmtId="38" fontId="7" fillId="0" borderId="0" xfId="2" applyNumberFormat="1" applyFont="1" applyAlignment="1">
      <alignment vertical="center"/>
    </xf>
    <xf numFmtId="0" fontId="26" fillId="0" borderId="67" xfId="2" applyFont="1" applyBorder="1" applyAlignment="1">
      <alignment horizontal="center" vertical="center"/>
    </xf>
    <xf numFmtId="180" fontId="48" fillId="0" borderId="0" xfId="2" applyNumberFormat="1" applyFont="1" applyBorder="1" applyAlignment="1" applyProtection="1">
      <alignment horizontal="right" vertical="center"/>
    </xf>
    <xf numFmtId="188" fontId="48" fillId="0" borderId="0" xfId="2" applyNumberFormat="1" applyFont="1" applyBorder="1" applyAlignment="1" applyProtection="1">
      <alignment vertical="center"/>
    </xf>
    <xf numFmtId="0" fontId="26" fillId="0" borderId="110" xfId="2" applyFont="1" applyBorder="1" applyAlignment="1">
      <alignment horizontal="center" vertical="center"/>
    </xf>
    <xf numFmtId="180" fontId="48" fillId="0" borderId="60" xfId="2" applyNumberFormat="1" applyFont="1" applyBorder="1" applyAlignment="1" applyProtection="1">
      <alignment horizontal="right" vertical="center"/>
    </xf>
    <xf numFmtId="186" fontId="48" fillId="0" borderId="60" xfId="2" applyNumberFormat="1" applyFont="1" applyBorder="1" applyAlignment="1" applyProtection="1">
      <alignment horizontal="right" vertical="center"/>
    </xf>
    <xf numFmtId="38" fontId="5" fillId="0" borderId="0" xfId="2" applyNumberFormat="1" applyFont="1" applyAlignment="1">
      <alignment vertical="center"/>
    </xf>
    <xf numFmtId="49" fontId="5" fillId="0" borderId="0" xfId="2" applyNumberFormat="1" applyFont="1" applyAlignment="1">
      <alignment vertical="center"/>
    </xf>
    <xf numFmtId="0" fontId="47" fillId="0" borderId="0" xfId="2" applyFont="1" applyAlignment="1">
      <alignment vertical="center"/>
    </xf>
    <xf numFmtId="0" fontId="47" fillId="0" borderId="0" xfId="2" applyFont="1" applyBorder="1" applyAlignment="1">
      <alignment horizontal="right" vertical="center"/>
    </xf>
    <xf numFmtId="0" fontId="5" fillId="0" borderId="69" xfId="2" applyFont="1" applyBorder="1" applyAlignment="1">
      <alignment horizontal="right" vertical="center"/>
    </xf>
    <xf numFmtId="0" fontId="5" fillId="0" borderId="70" xfId="2" applyFont="1" applyBorder="1" applyAlignment="1">
      <alignment vertical="center"/>
    </xf>
    <xf numFmtId="180" fontId="47" fillId="0" borderId="10" xfId="2" applyNumberFormat="1" applyFont="1" applyBorder="1" applyAlignment="1" applyProtection="1">
      <alignment horizontal="right" vertical="center"/>
    </xf>
    <xf numFmtId="180" fontId="47" fillId="0" borderId="0" xfId="2" applyNumberFormat="1" applyFont="1" applyBorder="1" applyAlignment="1">
      <alignment horizontal="right" vertical="center"/>
    </xf>
    <xf numFmtId="0" fontId="5" fillId="0" borderId="112" xfId="2" applyFont="1" applyBorder="1" applyAlignment="1">
      <alignment horizontal="center" vertical="center"/>
    </xf>
    <xf numFmtId="180" fontId="47" fillId="0" borderId="113" xfId="2" applyNumberFormat="1" applyFont="1" applyBorder="1" applyAlignment="1" applyProtection="1">
      <alignment horizontal="right" vertical="center"/>
    </xf>
    <xf numFmtId="186" fontId="47" fillId="0" borderId="111" xfId="2" applyNumberFormat="1" applyFont="1" applyBorder="1" applyAlignment="1" applyProtection="1">
      <alignment horizontal="right" vertical="center"/>
    </xf>
    <xf numFmtId="180" fontId="47" fillId="0" borderId="111" xfId="2" applyNumberFormat="1" applyFont="1" applyBorder="1" applyAlignment="1" applyProtection="1">
      <alignment horizontal="right" vertical="center"/>
    </xf>
    <xf numFmtId="180" fontId="47" fillId="0" borderId="111" xfId="2" applyNumberFormat="1" applyFont="1" applyBorder="1" applyAlignment="1">
      <alignment horizontal="right" vertical="center"/>
    </xf>
    <xf numFmtId="0" fontId="5" fillId="0" borderId="115" xfId="2" applyFont="1" applyBorder="1" applyAlignment="1">
      <alignment horizontal="center" vertical="center"/>
    </xf>
    <xf numFmtId="0" fontId="26" fillId="0" borderId="72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26" fillId="0" borderId="118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49" fontId="15" fillId="0" borderId="0" xfId="2" applyNumberFormat="1" applyFont="1" applyAlignment="1">
      <alignment vertical="center"/>
    </xf>
    <xf numFmtId="38" fontId="47" fillId="0" borderId="10" xfId="52" applyFont="1" applyBorder="1" applyAlignment="1">
      <alignment horizontal="right" vertical="center"/>
    </xf>
    <xf numFmtId="38" fontId="47" fillId="0" borderId="108" xfId="52" applyFont="1" applyBorder="1" applyAlignment="1">
      <alignment horizontal="right" vertical="center"/>
    </xf>
    <xf numFmtId="38" fontId="47" fillId="0" borderId="10" xfId="52" applyFont="1" applyBorder="1" applyAlignment="1">
      <alignment horizontal="right" vertical="center" wrapText="1"/>
    </xf>
    <xf numFmtId="38" fontId="47" fillId="0" borderId="10" xfId="52" applyFont="1" applyBorder="1" applyAlignment="1">
      <alignment vertical="center"/>
    </xf>
    <xf numFmtId="38" fontId="47" fillId="0" borderId="108" xfId="52" applyFont="1" applyBorder="1" applyAlignment="1">
      <alignment vertical="center"/>
    </xf>
    <xf numFmtId="38" fontId="48" fillId="0" borderId="10" xfId="52" applyFont="1" applyBorder="1" applyAlignment="1">
      <alignment vertical="center"/>
    </xf>
    <xf numFmtId="38" fontId="48" fillId="0" borderId="62" xfId="52" applyFont="1" applyBorder="1" applyAlignment="1">
      <alignment vertical="center"/>
    </xf>
    <xf numFmtId="38" fontId="47" fillId="0" borderId="108" xfId="52" applyFont="1" applyBorder="1" applyAlignment="1">
      <alignment horizontal="right" vertical="center" wrapText="1"/>
    </xf>
    <xf numFmtId="0" fontId="10" fillId="0" borderId="0" xfId="4" applyFont="1" applyBorder="1" applyAlignment="1">
      <alignment horizontal="right"/>
    </xf>
    <xf numFmtId="181" fontId="15" fillId="0" borderId="2" xfId="5" applyNumberFormat="1" applyFont="1" applyBorder="1" applyAlignment="1">
      <alignment horizontal="distributed" vertical="center" wrapText="1"/>
    </xf>
    <xf numFmtId="0" fontId="6" fillId="0" borderId="31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181" fontId="17" fillId="0" borderId="2" xfId="5" applyNumberFormat="1" applyFont="1" applyBorder="1" applyAlignment="1">
      <alignment horizontal="distributed" vertical="center" wrapText="1"/>
    </xf>
    <xf numFmtId="0" fontId="46" fillId="0" borderId="2" xfId="8" applyFont="1" applyBorder="1" applyAlignment="1">
      <alignment horizontal="distributed" vertical="distributed"/>
    </xf>
    <xf numFmtId="49" fontId="5" fillId="0" borderId="32" xfId="2" applyNumberFormat="1" applyFont="1" applyBorder="1" applyAlignment="1">
      <alignment horizontal="center" vertical="center" wrapText="1"/>
    </xf>
    <xf numFmtId="0" fontId="10" fillId="0" borderId="102" xfId="6" applyFont="1" applyBorder="1" applyAlignment="1">
      <alignment horizontal="right"/>
    </xf>
    <xf numFmtId="0" fontId="5" fillId="0" borderId="88" xfId="7" applyFont="1" applyBorder="1" applyAlignment="1">
      <alignment horizontal="left" vertical="center" shrinkToFit="1"/>
    </xf>
    <xf numFmtId="41" fontId="47" fillId="0" borderId="91" xfId="7" applyNumberFormat="1" applyFont="1" applyBorder="1" applyAlignment="1">
      <alignment horizontal="right" vertical="center" shrinkToFit="1"/>
    </xf>
    <xf numFmtId="41" fontId="47" fillId="0" borderId="87" xfId="3" applyNumberFormat="1" applyFont="1" applyBorder="1" applyAlignment="1">
      <alignment vertical="center"/>
    </xf>
    <xf numFmtId="41" fontId="47" fillId="0" borderId="87" xfId="3" applyNumberFormat="1" applyFont="1" applyBorder="1" applyAlignment="1">
      <alignment horizontal="right" vertical="center"/>
    </xf>
    <xf numFmtId="0" fontId="5" fillId="0" borderId="67" xfId="7" applyFont="1" applyBorder="1" applyAlignment="1">
      <alignment horizontal="left" vertical="center" shrinkToFit="1"/>
    </xf>
    <xf numFmtId="41" fontId="47" fillId="0" borderId="40" xfId="7" applyNumberFormat="1" applyFont="1" applyBorder="1" applyAlignment="1">
      <alignment horizontal="right" vertical="center" shrinkToFit="1"/>
    </xf>
    <xf numFmtId="41" fontId="47" fillId="0" borderId="0" xfId="3" applyNumberFormat="1" applyFont="1" applyBorder="1" applyAlignment="1">
      <alignment vertical="center"/>
    </xf>
    <xf numFmtId="41" fontId="47" fillId="0" borderId="0" xfId="3" applyNumberFormat="1" applyFont="1" applyBorder="1" applyAlignment="1">
      <alignment horizontal="right" vertical="center"/>
    </xf>
    <xf numFmtId="0" fontId="5" fillId="0" borderId="90" xfId="7" applyFont="1" applyBorder="1" applyAlignment="1">
      <alignment horizontal="left" vertical="center" shrinkToFit="1"/>
    </xf>
    <xf numFmtId="41" fontId="47" fillId="0" borderId="92" xfId="7" applyNumberFormat="1" applyFont="1" applyBorder="1" applyAlignment="1">
      <alignment horizontal="right" vertical="center" shrinkToFit="1"/>
    </xf>
    <xf numFmtId="41" fontId="47" fillId="0" borderId="89" xfId="3" applyNumberFormat="1" applyFont="1" applyBorder="1" applyAlignment="1">
      <alignment vertical="center"/>
    </xf>
    <xf numFmtId="41" fontId="47" fillId="0" borderId="89" xfId="3" applyNumberFormat="1" applyFont="1" applyBorder="1" applyAlignment="1">
      <alignment horizontal="right" vertical="center"/>
    </xf>
    <xf numFmtId="41" fontId="47" fillId="0" borderId="40" xfId="52" applyNumberFormat="1" applyFont="1" applyBorder="1" applyAlignment="1">
      <alignment horizontal="right" vertical="center" shrinkToFit="1"/>
    </xf>
    <xf numFmtId="41" fontId="47" fillId="0" borderId="0" xfId="3" applyNumberFormat="1" applyFont="1" applyAlignment="1">
      <alignment vertical="center"/>
    </xf>
    <xf numFmtId="41" fontId="47" fillId="0" borderId="91" xfId="52" applyNumberFormat="1" applyFont="1" applyBorder="1" applyAlignment="1">
      <alignment horizontal="right" vertical="center" shrinkToFit="1"/>
    </xf>
    <xf numFmtId="41" fontId="47" fillId="0" borderId="92" xfId="52" applyNumberFormat="1" applyFont="1" applyBorder="1" applyAlignment="1">
      <alignment horizontal="right" vertical="center" shrinkToFit="1"/>
    </xf>
    <xf numFmtId="0" fontId="26" fillId="0" borderId="67" xfId="7" applyFont="1" applyBorder="1" applyAlignment="1">
      <alignment horizontal="left" vertical="center" shrinkToFit="1"/>
    </xf>
    <xf numFmtId="41" fontId="48" fillId="0" borderId="40" xfId="52" applyNumberFormat="1" applyFont="1" applyBorder="1" applyAlignment="1">
      <alignment horizontal="right" vertical="center" shrinkToFit="1"/>
    </xf>
    <xf numFmtId="41" fontId="48" fillId="0" borderId="0" xfId="3" applyNumberFormat="1" applyFont="1" applyBorder="1" applyAlignment="1">
      <alignment vertical="center"/>
    </xf>
    <xf numFmtId="41" fontId="48" fillId="0" borderId="0" xfId="3" applyNumberFormat="1" applyFont="1" applyBorder="1" applyAlignment="1">
      <alignment horizontal="right" vertical="center"/>
    </xf>
    <xf numFmtId="0" fontId="26" fillId="0" borderId="86" xfId="7" applyFont="1" applyBorder="1" applyAlignment="1">
      <alignment horizontal="left" vertical="center" shrinkToFit="1"/>
    </xf>
    <xf numFmtId="41" fontId="48" fillId="0" borderId="93" xfId="52" applyNumberFormat="1" applyFont="1" applyBorder="1" applyAlignment="1">
      <alignment horizontal="right" vertical="center" shrinkToFit="1"/>
    </xf>
    <xf numFmtId="41" fontId="48" fillId="0" borderId="102" xfId="3" applyNumberFormat="1" applyFont="1" applyBorder="1" applyAlignment="1">
      <alignment vertical="center"/>
    </xf>
    <xf numFmtId="41" fontId="48" fillId="0" borderId="60" xfId="3" applyNumberFormat="1" applyFont="1" applyBorder="1" applyAlignment="1">
      <alignment vertical="center"/>
    </xf>
    <xf numFmtId="41" fontId="48" fillId="0" borderId="120" xfId="3" applyNumberFormat="1" applyFont="1" applyBorder="1" applyAlignment="1">
      <alignment vertical="center"/>
    </xf>
    <xf numFmtId="41" fontId="48" fillId="0" borderId="120" xfId="3" applyNumberFormat="1" applyFont="1" applyBorder="1" applyAlignment="1">
      <alignment horizontal="right" vertical="center"/>
    </xf>
    <xf numFmtId="0" fontId="9" fillId="0" borderId="8" xfId="4" applyFont="1" applyBorder="1"/>
    <xf numFmtId="0" fontId="5" fillId="0" borderId="31" xfId="4" applyFont="1" applyBorder="1" applyAlignment="1">
      <alignment horizontal="centerContinuous"/>
    </xf>
    <xf numFmtId="0" fontId="5" fillId="0" borderId="4" xfId="4" applyFont="1" applyBorder="1" applyAlignment="1">
      <alignment horizontal="center"/>
    </xf>
    <xf numFmtId="0" fontId="5" fillId="0" borderId="6" xfId="4" applyFont="1" applyBorder="1" applyAlignment="1">
      <alignment horizontal="center"/>
    </xf>
    <xf numFmtId="176" fontId="5" fillId="0" borderId="35" xfId="4" applyNumberFormat="1" applyFont="1" applyBorder="1" applyAlignment="1">
      <alignment horizontal="center" vertical="center"/>
    </xf>
    <xf numFmtId="177" fontId="5" fillId="0" borderId="38" xfId="4" applyNumberFormat="1" applyFont="1" applyBorder="1" applyAlignment="1">
      <alignment horizontal="center" vertical="center"/>
    </xf>
    <xf numFmtId="177" fontId="5" fillId="0" borderId="38" xfId="4" applyNumberFormat="1" applyFont="1" applyFill="1" applyBorder="1" applyAlignment="1">
      <alignment horizontal="center" vertical="center"/>
    </xf>
    <xf numFmtId="177" fontId="5" fillId="0" borderId="5" xfId="4" applyNumberFormat="1" applyFont="1" applyBorder="1" applyAlignment="1">
      <alignment horizontal="center" vertical="center"/>
    </xf>
    <xf numFmtId="178" fontId="5" fillId="0" borderId="5" xfId="4" applyNumberFormat="1" applyFont="1" applyBorder="1" applyAlignment="1">
      <alignment horizontal="center" vertical="center"/>
    </xf>
    <xf numFmtId="179" fontId="5" fillId="0" borderId="5" xfId="4" applyNumberFormat="1" applyFont="1" applyBorder="1" applyAlignment="1">
      <alignment horizontal="center" vertical="center"/>
    </xf>
    <xf numFmtId="178" fontId="5" fillId="0" borderId="7" xfId="4" applyNumberFormat="1" applyFont="1" applyBorder="1" applyAlignment="1">
      <alignment horizontal="center" vertical="center"/>
    </xf>
    <xf numFmtId="0" fontId="5" fillId="0" borderId="104" xfId="7" applyFont="1" applyBorder="1" applyAlignment="1">
      <alignment horizontal="center" vertical="center" shrinkToFit="1"/>
    </xf>
    <xf numFmtId="41" fontId="47" fillId="0" borderId="37" xfId="3" applyNumberFormat="1" applyFont="1" applyBorder="1" applyAlignment="1">
      <alignment vertical="center"/>
    </xf>
    <xf numFmtId="41" fontId="47" fillId="0" borderId="102" xfId="3" applyNumberFormat="1" applyFont="1" applyBorder="1" applyAlignment="1">
      <alignment vertical="center"/>
    </xf>
    <xf numFmtId="41" fontId="47" fillId="0" borderId="60" xfId="3" applyNumberFormat="1" applyFont="1" applyBorder="1" applyAlignment="1">
      <alignment vertical="center"/>
    </xf>
    <xf numFmtId="0" fontId="5" fillId="0" borderId="24" xfId="4" applyFont="1" applyBorder="1" applyAlignment="1">
      <alignment horizontal="right"/>
    </xf>
    <xf numFmtId="0" fontId="5" fillId="0" borderId="27" xfId="4" applyFont="1" applyBorder="1" applyAlignment="1">
      <alignment horizontal="centerContinuous" vertical="center"/>
    </xf>
    <xf numFmtId="0" fontId="5" fillId="0" borderId="2" xfId="4" applyFont="1" applyBorder="1" applyAlignment="1">
      <alignment horizontal="right"/>
    </xf>
    <xf numFmtId="177" fontId="5" fillId="0" borderId="42" xfId="4" applyNumberFormat="1" applyFont="1" applyBorder="1" applyAlignment="1">
      <alignment horizontal="centerContinuous" vertical="center"/>
    </xf>
    <xf numFmtId="178" fontId="5" fillId="0" borderId="42" xfId="4" applyNumberFormat="1" applyFont="1" applyBorder="1" applyAlignment="1">
      <alignment horizontal="centerContinuous" vertical="center"/>
    </xf>
    <xf numFmtId="179" fontId="5" fillId="0" borderId="42" xfId="4" applyNumberFormat="1" applyFont="1" applyBorder="1" applyAlignment="1">
      <alignment horizontal="centerContinuous" vertical="center"/>
    </xf>
    <xf numFmtId="177" fontId="5" fillId="0" borderId="74" xfId="4" applyNumberFormat="1" applyFont="1" applyBorder="1" applyAlignment="1">
      <alignment horizontal="center"/>
    </xf>
    <xf numFmtId="0" fontId="5" fillId="0" borderId="2" xfId="4" applyFont="1" applyBorder="1" applyAlignment="1">
      <alignment horizontal="left"/>
    </xf>
    <xf numFmtId="178" fontId="5" fillId="0" borderId="74" xfId="4" applyNumberFormat="1" applyFont="1" applyBorder="1" applyAlignment="1">
      <alignment horizontal="center"/>
    </xf>
    <xf numFmtId="179" fontId="5" fillId="0" borderId="74" xfId="4" applyNumberFormat="1" applyFont="1" applyBorder="1" applyAlignment="1">
      <alignment horizontal="center"/>
    </xf>
    <xf numFmtId="0" fontId="5" fillId="0" borderId="2" xfId="4" applyFont="1" applyBorder="1"/>
    <xf numFmtId="0" fontId="5" fillId="0" borderId="28" xfId="4" applyFont="1" applyBorder="1" applyAlignment="1">
      <alignment horizontal="left"/>
    </xf>
    <xf numFmtId="41" fontId="47" fillId="0" borderId="0" xfId="4" applyNumberFormat="1" applyFont="1" applyBorder="1" applyAlignment="1" applyProtection="1">
      <alignment horizontal="right" vertical="center"/>
    </xf>
    <xf numFmtId="0" fontId="5" fillId="0" borderId="2" xfId="4" applyFont="1" applyBorder="1" applyAlignment="1">
      <alignment horizontal="distributed" vertical="center" indent="1"/>
    </xf>
    <xf numFmtId="41" fontId="47" fillId="0" borderId="0" xfId="4" applyNumberFormat="1" applyFont="1" applyAlignment="1" applyProtection="1">
      <alignment horizontal="right" vertical="center"/>
    </xf>
    <xf numFmtId="0" fontId="5" fillId="0" borderId="61" xfId="4" applyFont="1" applyBorder="1" applyAlignment="1">
      <alignment horizontal="distributed" vertical="center" indent="1"/>
    </xf>
    <xf numFmtId="41" fontId="47" fillId="0" borderId="60" xfId="4" applyNumberFormat="1" applyFont="1" applyBorder="1" applyAlignment="1" applyProtection="1">
      <alignment horizontal="right" vertical="center"/>
    </xf>
    <xf numFmtId="41" fontId="47" fillId="0" borderId="102" xfId="4" applyNumberFormat="1" applyFont="1" applyBorder="1" applyAlignment="1" applyProtection="1">
      <alignment horizontal="right" vertical="center"/>
    </xf>
    <xf numFmtId="0" fontId="6" fillId="0" borderId="0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15" fillId="0" borderId="0" xfId="5" applyFont="1" applyAlignment="1">
      <alignment horizontal="center" vertical="center" wrapText="1"/>
    </xf>
    <xf numFmtId="182" fontId="15" fillId="0" borderId="0" xfId="5" applyNumberFormat="1" applyFont="1" applyBorder="1" applyAlignment="1">
      <alignment horizontal="center" vertical="center" wrapText="1"/>
    </xf>
    <xf numFmtId="0" fontId="15" fillId="0" borderId="12" xfId="5" applyFont="1" applyBorder="1" applyAlignment="1">
      <alignment horizontal="center" vertical="center" wrapText="1"/>
    </xf>
    <xf numFmtId="182" fontId="15" fillId="0" borderId="36" xfId="5" applyNumberFormat="1" applyFont="1" applyBorder="1" applyAlignment="1">
      <alignment horizontal="center" vertical="center" wrapText="1"/>
    </xf>
    <xf numFmtId="0" fontId="15" fillId="0" borderId="52" xfId="5" applyFont="1" applyBorder="1" applyAlignment="1">
      <alignment horizontal="center" vertical="center" wrapText="1"/>
    </xf>
    <xf numFmtId="0" fontId="15" fillId="0" borderId="0" xfId="5" applyFont="1" applyBorder="1" applyAlignment="1">
      <alignment horizontal="center" vertical="center" wrapText="1"/>
    </xf>
    <xf numFmtId="0" fontId="15" fillId="0" borderId="45" xfId="5" applyFont="1" applyBorder="1" applyAlignment="1">
      <alignment horizontal="center" vertical="center" wrapText="1"/>
    </xf>
    <xf numFmtId="38" fontId="49" fillId="0" borderId="10" xfId="3" applyFont="1" applyBorder="1" applyAlignment="1">
      <alignment vertical="center"/>
    </xf>
    <xf numFmtId="38" fontId="49" fillId="0" borderId="119" xfId="3" applyFont="1" applyBorder="1" applyAlignment="1">
      <alignment vertical="center"/>
    </xf>
    <xf numFmtId="38" fontId="50" fillId="0" borderId="2" xfId="3" applyFont="1" applyBorder="1" applyAlignment="1">
      <alignment vertical="center"/>
    </xf>
    <xf numFmtId="0" fontId="15" fillId="0" borderId="0" xfId="5" applyFont="1" applyBorder="1" applyAlignment="1">
      <alignment horizontal="right" vertical="center"/>
    </xf>
    <xf numFmtId="0" fontId="62" fillId="0" borderId="2" xfId="8" applyFont="1" applyBorder="1" applyAlignment="1">
      <alignment horizontal="distributed" vertical="center"/>
    </xf>
    <xf numFmtId="0" fontId="7" fillId="0" borderId="102" xfId="5" applyFont="1" applyBorder="1" applyAlignment="1">
      <alignment horizontal="right"/>
    </xf>
    <xf numFmtId="184" fontId="59" fillId="0" borderId="105" xfId="5" applyNumberFormat="1" applyFont="1" applyBorder="1" applyAlignment="1">
      <alignment horizontal="center" wrapText="1"/>
    </xf>
    <xf numFmtId="0" fontId="63" fillId="0" borderId="0" xfId="5" applyFont="1" applyAlignment="1">
      <alignment horizontal="right" vertical="center"/>
    </xf>
    <xf numFmtId="186" fontId="47" fillId="0" borderId="0" xfId="2" applyNumberFormat="1" applyFont="1" applyBorder="1" applyAlignment="1" applyProtection="1">
      <alignment horizontal="right" vertical="center" wrapText="1"/>
    </xf>
    <xf numFmtId="186" fontId="47" fillId="0" borderId="111" xfId="2" applyNumberFormat="1" applyFont="1" applyBorder="1" applyAlignment="1" applyProtection="1">
      <alignment horizontal="right" vertical="center" wrapText="1"/>
    </xf>
    <xf numFmtId="186" fontId="47" fillId="0" borderId="22" xfId="2" applyNumberFormat="1" applyFont="1" applyBorder="1" applyAlignment="1" applyProtection="1">
      <alignment horizontal="right" vertical="center" wrapText="1"/>
    </xf>
    <xf numFmtId="186" fontId="48" fillId="0" borderId="0" xfId="2" applyNumberFormat="1" applyFont="1" applyBorder="1" applyAlignment="1" applyProtection="1">
      <alignment horizontal="right" vertical="center"/>
    </xf>
    <xf numFmtId="0" fontId="7" fillId="0" borderId="137" xfId="7" applyFont="1" applyBorder="1" applyAlignment="1">
      <alignment horizontal="center" vertical="center" shrinkToFit="1"/>
    </xf>
    <xf numFmtId="41" fontId="47" fillId="0" borderId="136" xfId="3" applyNumberFormat="1" applyFont="1" applyBorder="1" applyAlignment="1">
      <alignment vertical="center"/>
    </xf>
    <xf numFmtId="41" fontId="47" fillId="0" borderId="138" xfId="4" applyNumberFormat="1" applyFont="1" applyBorder="1" applyAlignment="1" applyProtection="1">
      <alignment horizontal="center" vertical="center"/>
    </xf>
    <xf numFmtId="41" fontId="47" fillId="0" borderId="138" xfId="4" applyNumberFormat="1" applyFont="1" applyBorder="1" applyAlignment="1" applyProtection="1">
      <alignment vertical="center"/>
    </xf>
    <xf numFmtId="41" fontId="47" fillId="0" borderId="139" xfId="4" applyNumberFormat="1" applyFont="1" applyBorder="1" applyAlignment="1" applyProtection="1">
      <alignment vertical="center"/>
    </xf>
    <xf numFmtId="0" fontId="5" fillId="0" borderId="137" xfId="4" applyFont="1" applyBorder="1" applyAlignment="1">
      <alignment horizontal="distributed" vertical="center" indent="2"/>
    </xf>
    <xf numFmtId="41" fontId="47" fillId="0" borderId="140" xfId="4" applyNumberFormat="1" applyFont="1" applyBorder="1" applyAlignment="1" applyProtection="1">
      <alignment vertical="center"/>
    </xf>
    <xf numFmtId="41" fontId="47" fillId="0" borderId="136" xfId="4" applyNumberFormat="1" applyFont="1" applyBorder="1" applyAlignment="1" applyProtection="1">
      <alignment horizontal="right" vertical="center"/>
    </xf>
    <xf numFmtId="37" fontId="49" fillId="0" borderId="141" xfId="5" applyNumberFormat="1" applyFont="1" applyBorder="1" applyAlignment="1" applyProtection="1">
      <alignment vertical="center"/>
    </xf>
    <xf numFmtId="41" fontId="49" fillId="0" borderId="142" xfId="5" applyNumberFormat="1" applyFont="1" applyBorder="1" applyAlignment="1" applyProtection="1">
      <alignment vertical="center"/>
    </xf>
    <xf numFmtId="41" fontId="49" fillId="0" borderId="143" xfId="5" applyNumberFormat="1" applyFont="1" applyBorder="1" applyAlignment="1">
      <alignment vertical="center"/>
    </xf>
    <xf numFmtId="41" fontId="49" fillId="0" borderId="144" xfId="5" applyNumberFormat="1" applyFont="1" applyBorder="1" applyAlignment="1">
      <alignment vertical="center"/>
    </xf>
    <xf numFmtId="41" fontId="49" fillId="0" borderId="143" xfId="5" applyNumberFormat="1" applyFont="1" applyBorder="1" applyAlignment="1" applyProtection="1">
      <alignment vertical="center"/>
    </xf>
    <xf numFmtId="41" fontId="49" fillId="0" borderId="145" xfId="5" applyNumberFormat="1" applyFont="1" applyBorder="1" applyAlignment="1">
      <alignment vertical="center"/>
    </xf>
    <xf numFmtId="0" fontId="57" fillId="0" borderId="0" xfId="0" applyNumberFormat="1" applyFont="1" applyBorder="1" applyAlignment="1">
      <alignment horizontal="distributed" vertical="distributed" indent="1"/>
    </xf>
    <xf numFmtId="0" fontId="57" fillId="0" borderId="2" xfId="0" applyNumberFormat="1" applyFont="1" applyBorder="1" applyAlignment="1">
      <alignment horizontal="distributed" vertical="distributed" indent="1"/>
    </xf>
    <xf numFmtId="41" fontId="49" fillId="0" borderId="10" xfId="52" applyNumberFormat="1" applyFont="1" applyBorder="1" applyAlignment="1">
      <alignment horizontal="center" vertical="center"/>
    </xf>
    <xf numFmtId="41" fontId="49" fillId="0" borderId="103" xfId="52" applyNumberFormat="1" applyFont="1" applyBorder="1" applyAlignment="1">
      <alignment horizontal="center" vertical="center"/>
    </xf>
    <xf numFmtId="41" fontId="49" fillId="0" borderId="34" xfId="52" applyNumberFormat="1" applyFont="1" applyBorder="1" applyAlignment="1">
      <alignment horizontal="center" vertical="center"/>
    </xf>
    <xf numFmtId="41" fontId="51" fillId="0" borderId="34" xfId="52" applyNumberFormat="1" applyFont="1" applyBorder="1" applyAlignment="1">
      <alignment horizontal="center" vertical="center"/>
    </xf>
    <xf numFmtId="41" fontId="51" fillId="0" borderId="0" xfId="52" applyNumberFormat="1" applyFont="1" applyBorder="1" applyAlignment="1">
      <alignment horizontal="center" vertical="center"/>
    </xf>
    <xf numFmtId="41" fontId="49" fillId="0" borderId="34" xfId="52" applyNumberFormat="1" applyFont="1" applyBorder="1" applyAlignment="1">
      <alignment horizontal="right" vertical="center"/>
    </xf>
    <xf numFmtId="41" fontId="49" fillId="0" borderId="103" xfId="52" applyNumberFormat="1" applyFont="1" applyBorder="1" applyAlignment="1">
      <alignment horizontal="right" vertical="center"/>
    </xf>
    <xf numFmtId="41" fontId="49" fillId="0" borderId="34" xfId="52" applyNumberFormat="1" applyFont="1" applyBorder="1" applyAlignment="1">
      <alignment horizontal="right" vertical="center" wrapText="1"/>
    </xf>
    <xf numFmtId="41" fontId="49" fillId="0" borderId="103" xfId="52" applyNumberFormat="1" applyFont="1" applyBorder="1" applyAlignment="1">
      <alignment horizontal="right" vertical="center" wrapText="1"/>
    </xf>
    <xf numFmtId="41" fontId="51" fillId="0" borderId="132" xfId="52" applyNumberFormat="1" applyFont="1" applyBorder="1" applyAlignment="1">
      <alignment horizontal="center" vertical="center"/>
    </xf>
    <xf numFmtId="41" fontId="51" fillId="0" borderId="89" xfId="52" applyNumberFormat="1" applyFont="1" applyBorder="1" applyAlignment="1">
      <alignment horizontal="center" vertical="center"/>
    </xf>
    <xf numFmtId="41" fontId="2" fillId="0" borderId="34" xfId="4" applyNumberFormat="1" applyFont="1" applyBorder="1" applyAlignment="1">
      <alignment horizontal="right"/>
    </xf>
    <xf numFmtId="41" fontId="2" fillId="0" borderId="103" xfId="4" applyNumberFormat="1" applyFont="1" applyBorder="1" applyAlignment="1">
      <alignment horizontal="right"/>
    </xf>
    <xf numFmtId="0" fontId="61" fillId="0" borderId="96" xfId="0" applyNumberFormat="1" applyFont="1" applyBorder="1" applyAlignment="1">
      <alignment horizontal="distributed" vertical="distributed"/>
    </xf>
    <xf numFmtId="0" fontId="61" fillId="0" borderId="97" xfId="0" applyNumberFormat="1" applyFont="1" applyBorder="1" applyAlignment="1">
      <alignment horizontal="distributed" vertical="distributed"/>
    </xf>
    <xf numFmtId="41" fontId="49" fillId="0" borderId="98" xfId="52" applyNumberFormat="1" applyFont="1" applyBorder="1" applyAlignment="1">
      <alignment horizontal="right" vertical="center"/>
    </xf>
    <xf numFmtId="41" fontId="49" fillId="0" borderId="99" xfId="52" applyNumberFormat="1" applyFont="1" applyBorder="1" applyAlignment="1">
      <alignment horizontal="right" vertical="center"/>
    </xf>
    <xf numFmtId="41" fontId="49" fillId="0" borderId="100" xfId="52" applyNumberFormat="1" applyFont="1" applyBorder="1" applyAlignment="1" applyProtection="1">
      <alignment horizontal="right" vertical="center"/>
    </xf>
    <xf numFmtId="41" fontId="49" fillId="0" borderId="101" xfId="52" applyNumberFormat="1" applyFont="1" applyBorder="1" applyAlignment="1" applyProtection="1">
      <alignment horizontal="right" vertical="center"/>
    </xf>
    <xf numFmtId="41" fontId="49" fillId="0" borderId="99" xfId="52" applyNumberFormat="1" applyFont="1" applyBorder="1" applyAlignment="1" applyProtection="1">
      <alignment horizontal="right" vertical="center"/>
    </xf>
    <xf numFmtId="41" fontId="51" fillId="0" borderId="99" xfId="52" applyNumberFormat="1" applyFont="1" applyBorder="1" applyAlignment="1" applyProtection="1">
      <alignment horizontal="right" vertical="center"/>
    </xf>
    <xf numFmtId="0" fontId="58" fillId="0" borderId="0" xfId="0" applyNumberFormat="1" applyFont="1" applyBorder="1" applyAlignment="1">
      <alignment horizontal="distributed" vertical="distributed" indent="1"/>
    </xf>
    <xf numFmtId="0" fontId="58" fillId="0" borderId="2" xfId="0" applyNumberFormat="1" applyFont="1" applyBorder="1" applyAlignment="1">
      <alignment horizontal="distributed" vertical="distributed" indent="1"/>
    </xf>
    <xf numFmtId="0" fontId="5" fillId="0" borderId="6" xfId="4" applyFont="1" applyBorder="1" applyAlignment="1">
      <alignment horizontal="center" vertical="center" wrapText="1"/>
    </xf>
    <xf numFmtId="0" fontId="5" fillId="0" borderId="133" xfId="4" applyFont="1" applyBorder="1" applyAlignment="1">
      <alignment horizontal="center" vertical="center"/>
    </xf>
    <xf numFmtId="0" fontId="5" fillId="0" borderId="81" xfId="4" applyFont="1" applyBorder="1" applyAlignment="1">
      <alignment horizontal="center" vertical="center"/>
    </xf>
    <xf numFmtId="0" fontId="5" fillId="0" borderId="134" xfId="4" applyFont="1" applyBorder="1" applyAlignment="1">
      <alignment horizontal="center" vertical="center"/>
    </xf>
    <xf numFmtId="0" fontId="26" fillId="0" borderId="8" xfId="4" applyFont="1" applyBorder="1" applyAlignment="1">
      <alignment horizontal="center" vertical="center" wrapText="1"/>
    </xf>
    <xf numFmtId="0" fontId="26" fillId="0" borderId="8" xfId="4" applyFont="1" applyBorder="1" applyAlignment="1">
      <alignment horizontal="center" vertical="center"/>
    </xf>
    <xf numFmtId="0" fontId="26" fillId="0" borderId="80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 wrapText="1"/>
    </xf>
    <xf numFmtId="0" fontId="5" fillId="0" borderId="81" xfId="4" applyFont="1" applyBorder="1" applyAlignment="1">
      <alignment horizontal="center" vertical="center" wrapText="1"/>
    </xf>
    <xf numFmtId="0" fontId="5" fillId="0" borderId="82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/>
    </xf>
    <xf numFmtId="0" fontId="5" fillId="0" borderId="82" xfId="4" applyFont="1" applyBorder="1" applyAlignment="1">
      <alignment horizontal="center" vertical="center"/>
    </xf>
    <xf numFmtId="41" fontId="49" fillId="0" borderId="83" xfId="52" applyNumberFormat="1" applyFont="1" applyBorder="1" applyAlignment="1">
      <alignment horizontal="right" vertical="center" wrapText="1"/>
    </xf>
    <xf numFmtId="41" fontId="49" fillId="0" borderId="84" xfId="52" applyNumberFormat="1" applyFont="1" applyBorder="1" applyAlignment="1">
      <alignment horizontal="right" vertical="center" wrapText="1"/>
    </xf>
    <xf numFmtId="41" fontId="49" fillId="0" borderId="83" xfId="52" applyNumberFormat="1" applyFont="1" applyBorder="1" applyAlignment="1">
      <alignment horizontal="right" vertical="center"/>
    </xf>
    <xf numFmtId="41" fontId="49" fillId="0" borderId="84" xfId="52" applyNumberFormat="1" applyFont="1" applyBorder="1" applyAlignment="1">
      <alignment horizontal="right" vertical="center"/>
    </xf>
    <xf numFmtId="41" fontId="49" fillId="0" borderId="135" xfId="52" applyNumberFormat="1" applyFont="1" applyBorder="1" applyAlignment="1">
      <alignment horizontal="right" vertical="center"/>
    </xf>
    <xf numFmtId="41" fontId="51" fillId="0" borderId="78" xfId="52" applyNumberFormat="1" applyFont="1" applyBorder="1" applyAlignment="1">
      <alignment horizontal="center" vertical="center"/>
    </xf>
    <xf numFmtId="0" fontId="54" fillId="0" borderId="0" xfId="0" applyNumberFormat="1" applyFont="1" applyBorder="1" applyAlignment="1">
      <alignment horizontal="distributed" vertical="distributed" indent="1"/>
    </xf>
    <xf numFmtId="0" fontId="54" fillId="0" borderId="2" xfId="0" applyNumberFormat="1" applyFont="1" applyBorder="1" applyAlignment="1">
      <alignment horizontal="distributed" vertical="distributed" indent="1"/>
    </xf>
    <xf numFmtId="0" fontId="10" fillId="0" borderId="8" xfId="4" applyFont="1" applyBorder="1" applyAlignment="1">
      <alignment horizontal="right"/>
    </xf>
    <xf numFmtId="0" fontId="8" fillId="0" borderId="0" xfId="4" applyFont="1" applyAlignment="1">
      <alignment horizontal="left"/>
    </xf>
    <xf numFmtId="0" fontId="5" fillId="0" borderId="4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11" fillId="33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5" fillId="0" borderId="66" xfId="7" applyNumberFormat="1" applyFont="1" applyBorder="1" applyAlignment="1">
      <alignment horizontal="center" vertical="center" wrapText="1"/>
    </xf>
    <xf numFmtId="0" fontId="5" fillId="0" borderId="103" xfId="7" applyNumberFormat="1" applyFont="1" applyBorder="1" applyAlignment="1">
      <alignment horizontal="center" vertical="center" wrapText="1"/>
    </xf>
    <xf numFmtId="0" fontId="5" fillId="0" borderId="95" xfId="7" applyNumberFormat="1" applyFont="1" applyBorder="1" applyAlignment="1">
      <alignment horizontal="center" vertical="center" wrapText="1"/>
    </xf>
    <xf numFmtId="0" fontId="5" fillId="0" borderId="94" xfId="7" applyNumberFormat="1" applyFont="1" applyBorder="1" applyAlignment="1">
      <alignment horizontal="center" vertical="center" wrapText="1"/>
    </xf>
    <xf numFmtId="0" fontId="5" fillId="0" borderId="87" xfId="7" applyNumberFormat="1" applyFont="1" applyBorder="1" applyAlignment="1">
      <alignment horizontal="center" vertical="center" wrapText="1"/>
    </xf>
    <xf numFmtId="0" fontId="5" fillId="0" borderId="0" xfId="7" applyNumberFormat="1" applyFont="1" applyBorder="1" applyAlignment="1">
      <alignment horizontal="center" vertical="center" wrapText="1"/>
    </xf>
    <xf numFmtId="0" fontId="5" fillId="0" borderId="0" xfId="7" applyNumberFormat="1" applyFont="1" applyBorder="1" applyAlignment="1">
      <alignment horizontal="center" vertical="center"/>
    </xf>
    <xf numFmtId="0" fontId="5" fillId="0" borderId="89" xfId="7" applyNumberFormat="1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39" xfId="4" applyFont="1" applyBorder="1" applyAlignment="1">
      <alignment horizontal="center" vertical="center"/>
    </xf>
    <xf numFmtId="0" fontId="5" fillId="0" borderId="43" xfId="4" applyFont="1" applyBorder="1" applyAlignment="1">
      <alignment horizontal="center" vertical="center"/>
    </xf>
    <xf numFmtId="0" fontId="26" fillId="0" borderId="0" xfId="7" applyNumberFormat="1" applyFont="1" applyBorder="1" applyAlignment="1">
      <alignment horizontal="center" vertical="center" wrapText="1"/>
    </xf>
    <xf numFmtId="0" fontId="26" fillId="0" borderId="0" xfId="7" applyNumberFormat="1" applyFont="1" applyBorder="1" applyAlignment="1">
      <alignment horizontal="center" vertical="center"/>
    </xf>
    <xf numFmtId="0" fontId="26" fillId="0" borderId="60" xfId="7" applyNumberFormat="1" applyFont="1" applyBorder="1" applyAlignment="1">
      <alignment horizontal="center" vertical="center"/>
    </xf>
    <xf numFmtId="0" fontId="5" fillId="0" borderId="8" xfId="4" applyNumberFormat="1" applyFont="1" applyBorder="1" applyAlignment="1">
      <alignment horizontal="center" vertical="center"/>
    </xf>
    <xf numFmtId="0" fontId="5" fillId="0" borderId="9" xfId="4" applyNumberFormat="1" applyFont="1" applyBorder="1" applyAlignment="1">
      <alignment horizontal="center" vertical="center"/>
    </xf>
    <xf numFmtId="0" fontId="0" fillId="33" borderId="75" xfId="0" applyFill="1" applyBorder="1" applyAlignment="1">
      <alignment vertical="center" wrapText="1"/>
    </xf>
    <xf numFmtId="0" fontId="0" fillId="0" borderId="76" xfId="0" applyBorder="1" applyAlignment="1">
      <alignment vertical="center"/>
    </xf>
    <xf numFmtId="177" fontId="5" fillId="0" borderId="4" xfId="4" applyNumberFormat="1" applyFont="1" applyBorder="1" applyAlignment="1">
      <alignment horizontal="center" vertical="center"/>
    </xf>
    <xf numFmtId="177" fontId="5" fillId="0" borderId="5" xfId="4" applyNumberFormat="1" applyFont="1" applyBorder="1" applyAlignment="1">
      <alignment horizontal="center" vertical="center"/>
    </xf>
    <xf numFmtId="176" fontId="5" fillId="0" borderId="39" xfId="4" applyNumberFormat="1" applyFont="1" applyBorder="1" applyAlignment="1">
      <alignment horizontal="center" vertical="center"/>
    </xf>
    <xf numFmtId="176" fontId="5" fillId="0" borderId="40" xfId="4" applyNumberFormat="1" applyFont="1" applyBorder="1" applyAlignment="1">
      <alignment horizontal="center" vertical="center"/>
    </xf>
    <xf numFmtId="176" fontId="5" fillId="0" borderId="43" xfId="4" applyNumberFormat="1" applyFont="1" applyBorder="1" applyAlignment="1">
      <alignment horizontal="center" vertical="center"/>
    </xf>
    <xf numFmtId="177" fontId="5" fillId="0" borderId="6" xfId="4" applyNumberFormat="1" applyFont="1" applyBorder="1" applyAlignment="1">
      <alignment horizontal="center" vertical="center" wrapText="1"/>
    </xf>
    <xf numFmtId="177" fontId="5" fillId="0" borderId="34" xfId="4" applyNumberFormat="1" applyFont="1" applyBorder="1" applyAlignment="1">
      <alignment horizontal="center" vertical="center"/>
    </xf>
    <xf numFmtId="177" fontId="5" fillId="0" borderId="7" xfId="4" applyNumberFormat="1" applyFont="1" applyBorder="1" applyAlignment="1">
      <alignment horizontal="center" vertical="center"/>
    </xf>
    <xf numFmtId="177" fontId="5" fillId="0" borderId="41" xfId="4" applyNumberFormat="1" applyFont="1" applyBorder="1" applyAlignment="1">
      <alignment horizontal="center" vertical="center" wrapText="1"/>
    </xf>
    <xf numFmtId="0" fontId="13" fillId="0" borderId="74" xfId="4" applyBorder="1" applyAlignment="1">
      <alignment vertical="center" wrapText="1"/>
    </xf>
    <xf numFmtId="0" fontId="13" fillId="0" borderId="5" xfId="4" applyBorder="1" applyAlignment="1">
      <alignment vertical="center" wrapText="1"/>
    </xf>
    <xf numFmtId="177" fontId="5" fillId="0" borderId="74" xfId="4" applyNumberFormat="1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49" fontId="6" fillId="0" borderId="11" xfId="5" applyNumberFormat="1" applyFont="1" applyBorder="1" applyAlignment="1">
      <alignment horizontal="center" vertical="center"/>
    </xf>
    <xf numFmtId="49" fontId="6" fillId="0" borderId="1" xfId="5" applyNumberFormat="1" applyFont="1" applyBorder="1" applyAlignment="1">
      <alignment horizontal="center" vertical="center"/>
    </xf>
    <xf numFmtId="0" fontId="6" fillId="0" borderId="31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15" fillId="0" borderId="122" xfId="5" applyFont="1" applyBorder="1" applyAlignment="1">
      <alignment horizontal="center" vertical="center"/>
    </xf>
    <xf numFmtId="0" fontId="15" fillId="0" borderId="122" xfId="5" applyFont="1" applyBorder="1" applyAlignment="1">
      <alignment vertical="center" wrapText="1"/>
    </xf>
    <xf numFmtId="0" fontId="15" fillId="0" borderId="122" xfId="5" applyFont="1" applyBorder="1" applyAlignment="1">
      <alignment horizontal="left" vertical="center" wrapText="1"/>
    </xf>
    <xf numFmtId="0" fontId="15" fillId="0" borderId="122" xfId="5" applyFont="1" applyBorder="1" applyAlignment="1">
      <alignment horizontal="left" vertical="center"/>
    </xf>
    <xf numFmtId="183" fontId="53" fillId="0" borderId="121" xfId="5" applyNumberFormat="1" applyFont="1" applyBorder="1" applyAlignment="1">
      <alignment horizontal="center" vertical="center" shrinkToFit="1"/>
    </xf>
    <xf numFmtId="183" fontId="53" fillId="0" borderId="55" xfId="5" applyNumberFormat="1" applyFont="1" applyBorder="1" applyAlignment="1">
      <alignment horizontal="center" vertical="center" shrinkToFit="1"/>
    </xf>
    <xf numFmtId="183" fontId="53" fillId="0" borderId="54" xfId="5" applyNumberFormat="1" applyFont="1" applyBorder="1" applyAlignment="1">
      <alignment horizontal="center" vertical="center" shrinkToFit="1"/>
    </xf>
    <xf numFmtId="0" fontId="53" fillId="0" borderId="0" xfId="5" applyFont="1" applyAlignment="1">
      <alignment horizontal="distributed" vertical="center" wrapText="1"/>
    </xf>
    <xf numFmtId="0" fontId="53" fillId="0" borderId="2" xfId="5" applyFont="1" applyBorder="1" applyAlignment="1">
      <alignment horizontal="distributed" vertical="center" wrapText="1"/>
    </xf>
    <xf numFmtId="0" fontId="53" fillId="0" borderId="0" xfId="5" applyFont="1" applyBorder="1" applyAlignment="1">
      <alignment horizontal="distributed" vertical="center" wrapText="1"/>
    </xf>
    <xf numFmtId="0" fontId="53" fillId="0" borderId="49" xfId="5" applyFont="1" applyBorder="1" applyAlignment="1">
      <alignment horizontal="distributed" vertical="center" wrapText="1"/>
    </xf>
    <xf numFmtId="0" fontId="53" fillId="0" borderId="50" xfId="5" applyFont="1" applyBorder="1" applyAlignment="1">
      <alignment horizontal="distributed" vertical="center" wrapText="1"/>
    </xf>
    <xf numFmtId="0" fontId="53" fillId="0" borderId="12" xfId="5" applyFont="1" applyBorder="1" applyAlignment="1">
      <alignment horizontal="distributed" vertical="center" wrapText="1"/>
    </xf>
    <xf numFmtId="0" fontId="53" fillId="0" borderId="36" xfId="5" applyFont="1" applyBorder="1" applyAlignment="1">
      <alignment horizontal="distributed" vertical="center" wrapText="1"/>
    </xf>
    <xf numFmtId="0" fontId="53" fillId="0" borderId="52" xfId="5" applyFont="1" applyBorder="1" applyAlignment="1">
      <alignment horizontal="distributed" vertical="center" wrapText="1"/>
    </xf>
    <xf numFmtId="0" fontId="53" fillId="0" borderId="48" xfId="5" applyFont="1" applyBorder="1" applyAlignment="1">
      <alignment horizontal="distributed" vertical="center" wrapText="1"/>
    </xf>
    <xf numFmtId="0" fontId="53" fillId="0" borderId="45" xfId="5" applyFont="1" applyBorder="1" applyAlignment="1">
      <alignment horizontal="distributed" vertical="center" wrapText="1"/>
    </xf>
    <xf numFmtId="183" fontId="53" fillId="0" borderId="54" xfId="5" applyNumberFormat="1" applyFont="1" applyBorder="1" applyAlignment="1">
      <alignment horizontal="distributed" vertical="center" wrapText="1" shrinkToFit="1"/>
    </xf>
    <xf numFmtId="183" fontId="53" fillId="0" borderId="55" xfId="5" applyNumberFormat="1" applyFont="1" applyBorder="1" applyAlignment="1">
      <alignment horizontal="distributed" vertical="center" wrapText="1" shrinkToFit="1"/>
    </xf>
    <xf numFmtId="0" fontId="5" fillId="0" borderId="25" xfId="5" applyFont="1" applyBorder="1" applyAlignment="1">
      <alignment horizontal="center" vertical="center"/>
    </xf>
    <xf numFmtId="0" fontId="5" fillId="0" borderId="26" xfId="5" applyFont="1" applyBorder="1" applyAlignment="1">
      <alignment horizontal="center" vertical="center"/>
    </xf>
    <xf numFmtId="0" fontId="5" fillId="0" borderId="27" xfId="5" applyFont="1" applyBorder="1" applyAlignment="1">
      <alignment horizontal="center" vertical="center"/>
    </xf>
    <xf numFmtId="0" fontId="17" fillId="0" borderId="33" xfId="5" applyFont="1" applyBorder="1" applyAlignment="1">
      <alignment horizontal="center" vertical="center" wrapText="1"/>
    </xf>
    <xf numFmtId="0" fontId="17" fillId="0" borderId="30" xfId="5" applyFont="1" applyBorder="1" applyAlignment="1">
      <alignment horizontal="center" vertical="center" wrapText="1"/>
    </xf>
    <xf numFmtId="0" fontId="8" fillId="0" borderId="0" xfId="5" applyFont="1" applyAlignment="1">
      <alignment horizontal="left"/>
    </xf>
    <xf numFmtId="0" fontId="5" fillId="0" borderId="56" xfId="5" applyFont="1" applyBorder="1" applyAlignment="1">
      <alignment horizontal="center" vertical="center"/>
    </xf>
    <xf numFmtId="0" fontId="5" fillId="0" borderId="57" xfId="5" applyFont="1" applyBorder="1" applyAlignment="1">
      <alignment horizontal="center" vertical="center"/>
    </xf>
    <xf numFmtId="0" fontId="5" fillId="0" borderId="31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0" fillId="0" borderId="23" xfId="2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73" xfId="2" applyFont="1" applyBorder="1" applyAlignment="1">
      <alignment horizontal="right" vertical="center"/>
    </xf>
    <xf numFmtId="0" fontId="5" fillId="0" borderId="64" xfId="2" applyFont="1" applyBorder="1" applyAlignment="1">
      <alignment horizontal="center" vertical="center"/>
    </xf>
    <xf numFmtId="0" fontId="5" fillId="0" borderId="65" xfId="2" applyFont="1" applyBorder="1" applyAlignment="1">
      <alignment horizontal="center" vertical="center"/>
    </xf>
  </cellXfs>
  <cellStyles count="138">
    <cellStyle name="20% - アクセント 1 2" xfId="10"/>
    <cellStyle name="20% - アクセント 1 2 2" xfId="54"/>
    <cellStyle name="20% - アクセント 1 2 3" xfId="95"/>
    <cellStyle name="20% - アクセント 2 2" xfId="11"/>
    <cellStyle name="20% - アクセント 2 2 2" xfId="55"/>
    <cellStyle name="20% - アクセント 2 2 3" xfId="96"/>
    <cellStyle name="20% - アクセント 3 2" xfId="12"/>
    <cellStyle name="20% - アクセント 3 2 2" xfId="56"/>
    <cellStyle name="20% - アクセント 3 2 3" xfId="97"/>
    <cellStyle name="20% - アクセント 4 2" xfId="13"/>
    <cellStyle name="20% - アクセント 4 2 2" xfId="57"/>
    <cellStyle name="20% - アクセント 4 2 3" xfId="98"/>
    <cellStyle name="20% - アクセント 5 2" xfId="14"/>
    <cellStyle name="20% - アクセント 5 2 2" xfId="58"/>
    <cellStyle name="20% - アクセント 5 2 3" xfId="99"/>
    <cellStyle name="20% - アクセント 6 2" xfId="15"/>
    <cellStyle name="20% - アクセント 6 2 2" xfId="59"/>
    <cellStyle name="20% - アクセント 6 2 3" xfId="100"/>
    <cellStyle name="40% - アクセント 1 2" xfId="16"/>
    <cellStyle name="40% - アクセント 1 2 2" xfId="60"/>
    <cellStyle name="40% - アクセント 1 2 3" xfId="101"/>
    <cellStyle name="40% - アクセント 2 2" xfId="17"/>
    <cellStyle name="40% - アクセント 2 2 2" xfId="61"/>
    <cellStyle name="40% - アクセント 2 2 3" xfId="102"/>
    <cellStyle name="40% - アクセント 3 2" xfId="18"/>
    <cellStyle name="40% - アクセント 3 2 2" xfId="62"/>
    <cellStyle name="40% - アクセント 3 2 3" xfId="103"/>
    <cellStyle name="40% - アクセント 4 2" xfId="19"/>
    <cellStyle name="40% - アクセント 4 2 2" xfId="63"/>
    <cellStyle name="40% - アクセント 4 2 3" xfId="104"/>
    <cellStyle name="40% - アクセント 5 2" xfId="20"/>
    <cellStyle name="40% - アクセント 5 2 2" xfId="64"/>
    <cellStyle name="40% - アクセント 5 2 3" xfId="105"/>
    <cellStyle name="40% - アクセント 6 2" xfId="21"/>
    <cellStyle name="40% - アクセント 6 2 2" xfId="65"/>
    <cellStyle name="40% - アクセント 6 2 3" xfId="106"/>
    <cellStyle name="60% - アクセント 1 2" xfId="22"/>
    <cellStyle name="60% - アクセント 1 2 2" xfId="66"/>
    <cellStyle name="60% - アクセント 1 2 3" xfId="107"/>
    <cellStyle name="60% - アクセント 2 2" xfId="23"/>
    <cellStyle name="60% - アクセント 2 2 2" xfId="67"/>
    <cellStyle name="60% - アクセント 2 2 3" xfId="108"/>
    <cellStyle name="60% - アクセント 3 2" xfId="24"/>
    <cellStyle name="60% - アクセント 3 2 2" xfId="68"/>
    <cellStyle name="60% - アクセント 3 2 3" xfId="109"/>
    <cellStyle name="60% - アクセント 4 2" xfId="25"/>
    <cellStyle name="60% - アクセント 4 2 2" xfId="69"/>
    <cellStyle name="60% - アクセント 4 2 3" xfId="110"/>
    <cellStyle name="60% - アクセント 5 2" xfId="26"/>
    <cellStyle name="60% - アクセント 5 2 2" xfId="70"/>
    <cellStyle name="60% - アクセント 5 2 3" xfId="111"/>
    <cellStyle name="60% - アクセント 6 2" xfId="27"/>
    <cellStyle name="60% - アクセント 6 2 2" xfId="71"/>
    <cellStyle name="60% - アクセント 6 2 3" xfId="112"/>
    <cellStyle name="アクセント 1 2" xfId="28"/>
    <cellStyle name="アクセント 1 2 2" xfId="72"/>
    <cellStyle name="アクセント 1 2 3" xfId="113"/>
    <cellStyle name="アクセント 2 2" xfId="29"/>
    <cellStyle name="アクセント 2 2 2" xfId="73"/>
    <cellStyle name="アクセント 2 2 3" xfId="114"/>
    <cellStyle name="アクセント 3 2" xfId="30"/>
    <cellStyle name="アクセント 3 2 2" xfId="74"/>
    <cellStyle name="アクセント 3 2 3" xfId="115"/>
    <cellStyle name="アクセント 4 2" xfId="31"/>
    <cellStyle name="アクセント 4 2 2" xfId="75"/>
    <cellStyle name="アクセント 4 2 3" xfId="116"/>
    <cellStyle name="アクセント 5 2" xfId="32"/>
    <cellStyle name="アクセント 5 2 2" xfId="76"/>
    <cellStyle name="アクセント 5 2 3" xfId="117"/>
    <cellStyle name="アクセント 6 2" xfId="33"/>
    <cellStyle name="アクセント 6 2 2" xfId="77"/>
    <cellStyle name="アクセント 6 2 3" xfId="118"/>
    <cellStyle name="タイトル 2" xfId="34"/>
    <cellStyle name="タイトル 2 2" xfId="78"/>
    <cellStyle name="タイトル 2 3" xfId="119"/>
    <cellStyle name="チェック セル 2" xfId="35"/>
    <cellStyle name="チェック セル 2 2" xfId="79"/>
    <cellStyle name="チェック セル 2 3" xfId="120"/>
    <cellStyle name="どちらでもない 2" xfId="36"/>
    <cellStyle name="どちらでもない 2 2" xfId="80"/>
    <cellStyle name="どちらでもない 2 3" xfId="121"/>
    <cellStyle name="メモ 2" xfId="37"/>
    <cellStyle name="メモ 2 2" xfId="81"/>
    <cellStyle name="メモ 2 3" xfId="122"/>
    <cellStyle name="メモ 3" xfId="38"/>
    <cellStyle name="リンク セル 2" xfId="39"/>
    <cellStyle name="リンク セル 2 2" xfId="82"/>
    <cellStyle name="リンク セル 2 3" xfId="123"/>
    <cellStyle name="悪い 2" xfId="40"/>
    <cellStyle name="悪い 2 2" xfId="83"/>
    <cellStyle name="悪い 2 3" xfId="124"/>
    <cellStyle name="計算 2" xfId="41"/>
    <cellStyle name="計算 2 2" xfId="84"/>
    <cellStyle name="計算 2 3" xfId="125"/>
    <cellStyle name="警告文 2" xfId="42"/>
    <cellStyle name="警告文 2 2" xfId="85"/>
    <cellStyle name="警告文 2 3" xfId="126"/>
    <cellStyle name="桁区切り" xfId="52" builtinId="6"/>
    <cellStyle name="桁区切り 2" xfId="3"/>
    <cellStyle name="桁区切り 3" xfId="137"/>
    <cellStyle name="見出し 1 2" xfId="43"/>
    <cellStyle name="見出し 1 2 2" xfId="86"/>
    <cellStyle name="見出し 1 2 3" xfId="127"/>
    <cellStyle name="見出し 2 2" xfId="44"/>
    <cellStyle name="見出し 2 2 2" xfId="87"/>
    <cellStyle name="見出し 2 2 3" xfId="129"/>
    <cellStyle name="見出し 3 2" xfId="45"/>
    <cellStyle name="見出し 3 2 2" xfId="88"/>
    <cellStyle name="見出し 3 2 3" xfId="130"/>
    <cellStyle name="見出し 4 2" xfId="46"/>
    <cellStyle name="見出し 4 2 2" xfId="89"/>
    <cellStyle name="見出し 4 2 3" xfId="131"/>
    <cellStyle name="集計 2" xfId="47"/>
    <cellStyle name="集計 2 2" xfId="90"/>
    <cellStyle name="集計 2 3" xfId="132"/>
    <cellStyle name="出力 2" xfId="48"/>
    <cellStyle name="出力 2 2" xfId="91"/>
    <cellStyle name="出力 2 3" xfId="133"/>
    <cellStyle name="説明文 2" xfId="49"/>
    <cellStyle name="説明文 2 2" xfId="92"/>
    <cellStyle name="説明文 2 3" xfId="134"/>
    <cellStyle name="入力 2" xfId="50"/>
    <cellStyle name="入力 2 2" xfId="93"/>
    <cellStyle name="入力 2 3" xfId="135"/>
    <cellStyle name="標準" xfId="0" builtinId="0"/>
    <cellStyle name="標準 2" xfId="2"/>
    <cellStyle name="標準 3" xfId="4"/>
    <cellStyle name="標準 4" xfId="6"/>
    <cellStyle name="標準 5" xfId="53"/>
    <cellStyle name="標準 6" xfId="128"/>
    <cellStyle name="標準_02-18.19" xfId="7"/>
    <cellStyle name="標準_02-20" xfId="8"/>
    <cellStyle name="標準_02-21" xfId="9"/>
    <cellStyle name="標準_98統計書19-02各種選挙投票状況" xfId="5"/>
    <cellStyle name="未定義" xfId="1"/>
    <cellStyle name="良い 2" xfId="51"/>
    <cellStyle name="良い 2 2" xfId="94"/>
    <cellStyle name="良い 2 3" xfId="1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3</xdr:col>
      <xdr:colOff>0</xdr:colOff>
      <xdr:row>4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9050" y="401731"/>
          <a:ext cx="1617009" cy="43871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6162</xdr:colOff>
      <xdr:row>27</xdr:row>
      <xdr:rowOff>30256</xdr:rowOff>
    </xdr:from>
    <xdr:to>
      <xdr:col>3</xdr:col>
      <xdr:colOff>0</xdr:colOff>
      <xdr:row>29</xdr:row>
      <xdr:rowOff>0</xdr:rowOff>
    </xdr:to>
    <xdr:cxnSp macro="">
      <xdr:nvCxnSpPr>
        <xdr:cNvPr id="6" name="AutoShape 5"/>
        <xdr:cNvCxnSpPr>
          <a:cxnSpLocks noChangeShapeType="1"/>
        </xdr:cNvCxnSpPr>
      </xdr:nvCxnSpPr>
      <xdr:spPr bwMode="auto">
        <a:xfrm>
          <a:off x="488015" y="5756462"/>
          <a:ext cx="1629897" cy="440391"/>
        </a:xfrm>
        <a:prstGeom prst="straightConnector1">
          <a:avLst/>
        </a:prstGeom>
        <a:noFill/>
        <a:ln w="9525" cap="rnd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20731</xdr:rowOff>
    </xdr:from>
    <xdr:to>
      <xdr:col>1</xdr:col>
      <xdr:colOff>0</xdr:colOff>
      <xdr:row>4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412937"/>
          <a:ext cx="1591235" cy="42750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28575</xdr:colOff>
      <xdr:row>29</xdr:row>
      <xdr:rowOff>19050</xdr:rowOff>
    </xdr:from>
    <xdr:to>
      <xdr:col>0</xdr:col>
      <xdr:colOff>1581150</xdr:colOff>
      <xdr:row>34</xdr:row>
      <xdr:rowOff>9525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28575" y="6324600"/>
          <a:ext cx="1552575" cy="89535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28575</xdr:colOff>
      <xdr:row>29</xdr:row>
      <xdr:rowOff>19050</xdr:rowOff>
    </xdr:from>
    <xdr:to>
      <xdr:col>0</xdr:col>
      <xdr:colOff>1581150</xdr:colOff>
      <xdr:row>34</xdr:row>
      <xdr:rowOff>9525</xdr:rowOff>
    </xdr:to>
    <xdr:cxnSp macro="">
      <xdr:nvCxnSpPr>
        <xdr:cNvPr id="5" name="AutoShape 4"/>
        <xdr:cNvCxnSpPr>
          <a:cxnSpLocks noChangeShapeType="1"/>
        </xdr:cNvCxnSpPr>
      </xdr:nvCxnSpPr>
      <xdr:spPr bwMode="auto">
        <a:xfrm>
          <a:off x="28575" y="6324600"/>
          <a:ext cx="1552575" cy="89535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28575</xdr:colOff>
      <xdr:row>29</xdr:row>
      <xdr:rowOff>19050</xdr:rowOff>
    </xdr:from>
    <xdr:to>
      <xdr:col>0</xdr:col>
      <xdr:colOff>1581150</xdr:colOff>
      <xdr:row>34</xdr:row>
      <xdr:rowOff>9525</xdr:rowOff>
    </xdr:to>
    <xdr:cxnSp macro="">
      <xdr:nvCxnSpPr>
        <xdr:cNvPr id="6" name="AutoShape 5"/>
        <xdr:cNvCxnSpPr>
          <a:cxnSpLocks noChangeShapeType="1"/>
        </xdr:cNvCxnSpPr>
      </xdr:nvCxnSpPr>
      <xdr:spPr bwMode="auto">
        <a:xfrm>
          <a:off x="28575" y="6324600"/>
          <a:ext cx="1552575" cy="895350"/>
        </a:xfrm>
        <a:prstGeom prst="straightConnector1">
          <a:avLst/>
        </a:prstGeom>
        <a:noFill/>
        <a:ln w="9525" cap="rnd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581025"/>
          <a:ext cx="1514475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2</xdr:row>
      <xdr:rowOff>9525</xdr:rowOff>
    </xdr:from>
    <xdr:to>
      <xdr:col>11</xdr:col>
      <xdr:colOff>9525</xdr:colOff>
      <xdr:row>5</xdr:row>
      <xdr:rowOff>0</xdr:rowOff>
    </xdr:to>
    <xdr:cxnSp macro="">
      <xdr:nvCxnSpPr>
        <xdr:cNvPr id="4" name="AutoShape 11"/>
        <xdr:cNvCxnSpPr>
          <a:cxnSpLocks noChangeShapeType="1"/>
        </xdr:cNvCxnSpPr>
      </xdr:nvCxnSpPr>
      <xdr:spPr bwMode="auto">
        <a:xfrm>
          <a:off x="11687175" y="581025"/>
          <a:ext cx="1514475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2</xdr:row>
      <xdr:rowOff>9525</xdr:rowOff>
    </xdr:from>
    <xdr:to>
      <xdr:col>16</xdr:col>
      <xdr:colOff>9525</xdr:colOff>
      <xdr:row>5</xdr:row>
      <xdr:rowOff>0</xdr:rowOff>
    </xdr:to>
    <xdr:cxnSp macro="">
      <xdr:nvCxnSpPr>
        <xdr:cNvPr id="5" name="AutoShape 12"/>
        <xdr:cNvCxnSpPr>
          <a:cxnSpLocks noChangeShapeType="1"/>
        </xdr:cNvCxnSpPr>
      </xdr:nvCxnSpPr>
      <xdr:spPr bwMode="auto">
        <a:xfrm>
          <a:off x="15363825" y="581025"/>
          <a:ext cx="1514475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19051</xdr:rowOff>
    </xdr:from>
    <xdr:to>
      <xdr:col>0</xdr:col>
      <xdr:colOff>657224</xdr:colOff>
      <xdr:row>4</xdr:row>
      <xdr:rowOff>1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400051"/>
          <a:ext cx="657224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28575</xdr:rowOff>
    </xdr:from>
    <xdr:to>
      <xdr:col>0</xdr:col>
      <xdr:colOff>657224</xdr:colOff>
      <xdr:row>22</xdr:row>
      <xdr:rowOff>419100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3876675"/>
          <a:ext cx="657224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40</xdr:row>
      <xdr:rowOff>9525</xdr:rowOff>
    </xdr:from>
    <xdr:to>
      <xdr:col>1</xdr:col>
      <xdr:colOff>9525</xdr:colOff>
      <xdr:row>42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0" y="7562850"/>
          <a:ext cx="66675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5775" y="400050"/>
          <a:ext cx="8286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</xdr:col>
      <xdr:colOff>0</xdr:colOff>
      <xdr:row>25</xdr:row>
      <xdr:rowOff>9525</xdr:rowOff>
    </xdr:from>
    <xdr:to>
      <xdr:col>2</xdr:col>
      <xdr:colOff>0</xdr:colOff>
      <xdr:row>27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504825" y="7010400"/>
          <a:ext cx="8096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.1.4/StarOffice/Base/Temp/SOT281567235/SOT34F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人口・世帯・異動"/>
      <sheetName val="大字別"/>
      <sheetName val="年令別（全市・町別）"/>
      <sheetName val="年間推移"/>
      <sheetName val="記者提供資料"/>
      <sheetName val="ホームページ"/>
      <sheetName val="ポスター"/>
    </sheetNames>
    <sheetDataSet>
      <sheetData sheetId="0">
        <row r="6">
          <cell r="F6">
            <v>81</v>
          </cell>
          <cell r="J6">
            <v>26</v>
          </cell>
          <cell r="N6">
            <v>3</v>
          </cell>
          <cell r="R6">
            <v>17</v>
          </cell>
        </row>
        <row r="26">
          <cell r="B26">
            <v>14</v>
          </cell>
          <cell r="F26">
            <v>1</v>
          </cell>
          <cell r="J26">
            <v>2</v>
          </cell>
          <cell r="N26">
            <v>3</v>
          </cell>
          <cell r="R26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63"/>
  <sheetViews>
    <sheetView tabSelected="1" defaultGridColor="0" view="pageBreakPreview" topLeftCell="A16" colorId="22" zoomScaleNormal="100" zoomScaleSheetLayoutView="100" workbookViewId="0">
      <selection activeCell="P18" sqref="P18"/>
    </sheetView>
  </sheetViews>
  <sheetFormatPr defaultColWidth="15.09765625" defaultRowHeight="16.5" x14ac:dyDescent="0.25"/>
  <cols>
    <col min="1" max="1" width="7.09765625" style="76" customWidth="1"/>
    <col min="2" max="2" width="11.296875" style="76" customWidth="1"/>
    <col min="3" max="3" width="13.296875" style="76" customWidth="1"/>
    <col min="4" max="4" width="9.3984375" style="76" customWidth="1"/>
    <col min="5" max="5" width="9.59765625" style="76" customWidth="1"/>
    <col min="6" max="9" width="9.59765625" style="76" bestFit="1" customWidth="1"/>
    <col min="10" max="10" width="9.8984375" style="76" bestFit="1" customWidth="1"/>
    <col min="11" max="11" width="10.09765625" style="76" bestFit="1" customWidth="1"/>
    <col min="12" max="12" width="9.3984375" style="76" bestFit="1" customWidth="1"/>
    <col min="13" max="13" width="9" style="76" customWidth="1"/>
    <col min="14" max="255" width="15.09765625" style="76"/>
    <col min="256" max="256" width="23.8984375" style="76" bestFit="1" customWidth="1"/>
    <col min="257" max="257" width="11.296875" style="76" bestFit="1" customWidth="1"/>
    <col min="258" max="261" width="9.59765625" style="76" bestFit="1" customWidth="1"/>
    <col min="262" max="262" width="9.8984375" style="76" bestFit="1" customWidth="1"/>
    <col min="263" max="263" width="10.09765625" style="76" bestFit="1" customWidth="1"/>
    <col min="264" max="264" width="9.3984375" style="76" bestFit="1" customWidth="1"/>
    <col min="265" max="265" width="9" style="76" customWidth="1"/>
    <col min="266" max="511" width="15.09765625" style="76"/>
    <col min="512" max="512" width="23.8984375" style="76" bestFit="1" customWidth="1"/>
    <col min="513" max="513" width="11.296875" style="76" bestFit="1" customWidth="1"/>
    <col min="514" max="517" width="9.59765625" style="76" bestFit="1" customWidth="1"/>
    <col min="518" max="518" width="9.8984375" style="76" bestFit="1" customWidth="1"/>
    <col min="519" max="519" width="10.09765625" style="76" bestFit="1" customWidth="1"/>
    <col min="520" max="520" width="9.3984375" style="76" bestFit="1" customWidth="1"/>
    <col min="521" max="521" width="9" style="76" customWidth="1"/>
    <col min="522" max="767" width="15.09765625" style="76"/>
    <col min="768" max="768" width="23.8984375" style="76" bestFit="1" customWidth="1"/>
    <col min="769" max="769" width="11.296875" style="76" bestFit="1" customWidth="1"/>
    <col min="770" max="773" width="9.59765625" style="76" bestFit="1" customWidth="1"/>
    <col min="774" max="774" width="9.8984375" style="76" bestFit="1" customWidth="1"/>
    <col min="775" max="775" width="10.09765625" style="76" bestFit="1" customWidth="1"/>
    <col min="776" max="776" width="9.3984375" style="76" bestFit="1" customWidth="1"/>
    <col min="777" max="777" width="9" style="76" customWidth="1"/>
    <col min="778" max="1023" width="15.09765625" style="76"/>
    <col min="1024" max="1024" width="23.8984375" style="76" bestFit="1" customWidth="1"/>
    <col min="1025" max="1025" width="11.296875" style="76" bestFit="1" customWidth="1"/>
    <col min="1026" max="1029" width="9.59765625" style="76" bestFit="1" customWidth="1"/>
    <col min="1030" max="1030" width="9.8984375" style="76" bestFit="1" customWidth="1"/>
    <col min="1031" max="1031" width="10.09765625" style="76" bestFit="1" customWidth="1"/>
    <col min="1032" max="1032" width="9.3984375" style="76" bestFit="1" customWidth="1"/>
    <col min="1033" max="1033" width="9" style="76" customWidth="1"/>
    <col min="1034" max="1279" width="15.09765625" style="76"/>
    <col min="1280" max="1280" width="23.8984375" style="76" bestFit="1" customWidth="1"/>
    <col min="1281" max="1281" width="11.296875" style="76" bestFit="1" customWidth="1"/>
    <col min="1282" max="1285" width="9.59765625" style="76" bestFit="1" customWidth="1"/>
    <col min="1286" max="1286" width="9.8984375" style="76" bestFit="1" customWidth="1"/>
    <col min="1287" max="1287" width="10.09765625" style="76" bestFit="1" customWidth="1"/>
    <col min="1288" max="1288" width="9.3984375" style="76" bestFit="1" customWidth="1"/>
    <col min="1289" max="1289" width="9" style="76" customWidth="1"/>
    <col min="1290" max="1535" width="15.09765625" style="76"/>
    <col min="1536" max="1536" width="23.8984375" style="76" bestFit="1" customWidth="1"/>
    <col min="1537" max="1537" width="11.296875" style="76" bestFit="1" customWidth="1"/>
    <col min="1538" max="1541" width="9.59765625" style="76" bestFit="1" customWidth="1"/>
    <col min="1542" max="1542" width="9.8984375" style="76" bestFit="1" customWidth="1"/>
    <col min="1543" max="1543" width="10.09765625" style="76" bestFit="1" customWidth="1"/>
    <col min="1544" max="1544" width="9.3984375" style="76" bestFit="1" customWidth="1"/>
    <col min="1545" max="1545" width="9" style="76" customWidth="1"/>
    <col min="1546" max="1791" width="15.09765625" style="76"/>
    <col min="1792" max="1792" width="23.8984375" style="76" bestFit="1" customWidth="1"/>
    <col min="1793" max="1793" width="11.296875" style="76" bestFit="1" customWidth="1"/>
    <col min="1794" max="1797" width="9.59765625" style="76" bestFit="1" customWidth="1"/>
    <col min="1798" max="1798" width="9.8984375" style="76" bestFit="1" customWidth="1"/>
    <col min="1799" max="1799" width="10.09765625" style="76" bestFit="1" customWidth="1"/>
    <col min="1800" max="1800" width="9.3984375" style="76" bestFit="1" customWidth="1"/>
    <col min="1801" max="1801" width="9" style="76" customWidth="1"/>
    <col min="1802" max="2047" width="15.09765625" style="76"/>
    <col min="2048" max="2048" width="23.8984375" style="76" bestFit="1" customWidth="1"/>
    <col min="2049" max="2049" width="11.296875" style="76" bestFit="1" customWidth="1"/>
    <col min="2050" max="2053" width="9.59765625" style="76" bestFit="1" customWidth="1"/>
    <col min="2054" max="2054" width="9.8984375" style="76" bestFit="1" customWidth="1"/>
    <col min="2055" max="2055" width="10.09765625" style="76" bestFit="1" customWidth="1"/>
    <col min="2056" max="2056" width="9.3984375" style="76" bestFit="1" customWidth="1"/>
    <col min="2057" max="2057" width="9" style="76" customWidth="1"/>
    <col min="2058" max="2303" width="15.09765625" style="76"/>
    <col min="2304" max="2304" width="23.8984375" style="76" bestFit="1" customWidth="1"/>
    <col min="2305" max="2305" width="11.296875" style="76" bestFit="1" customWidth="1"/>
    <col min="2306" max="2309" width="9.59765625" style="76" bestFit="1" customWidth="1"/>
    <col min="2310" max="2310" width="9.8984375" style="76" bestFit="1" customWidth="1"/>
    <col min="2311" max="2311" width="10.09765625" style="76" bestFit="1" customWidth="1"/>
    <col min="2312" max="2312" width="9.3984375" style="76" bestFit="1" customWidth="1"/>
    <col min="2313" max="2313" width="9" style="76" customWidth="1"/>
    <col min="2314" max="2559" width="15.09765625" style="76"/>
    <col min="2560" max="2560" width="23.8984375" style="76" bestFit="1" customWidth="1"/>
    <col min="2561" max="2561" width="11.296875" style="76" bestFit="1" customWidth="1"/>
    <col min="2562" max="2565" width="9.59765625" style="76" bestFit="1" customWidth="1"/>
    <col min="2566" max="2566" width="9.8984375" style="76" bestFit="1" customWidth="1"/>
    <col min="2567" max="2567" width="10.09765625" style="76" bestFit="1" customWidth="1"/>
    <col min="2568" max="2568" width="9.3984375" style="76" bestFit="1" customWidth="1"/>
    <col min="2569" max="2569" width="9" style="76" customWidth="1"/>
    <col min="2570" max="2815" width="15.09765625" style="76"/>
    <col min="2816" max="2816" width="23.8984375" style="76" bestFit="1" customWidth="1"/>
    <col min="2817" max="2817" width="11.296875" style="76" bestFit="1" customWidth="1"/>
    <col min="2818" max="2821" width="9.59765625" style="76" bestFit="1" customWidth="1"/>
    <col min="2822" max="2822" width="9.8984375" style="76" bestFit="1" customWidth="1"/>
    <col min="2823" max="2823" width="10.09765625" style="76" bestFit="1" customWidth="1"/>
    <col min="2824" max="2824" width="9.3984375" style="76" bestFit="1" customWidth="1"/>
    <col min="2825" max="2825" width="9" style="76" customWidth="1"/>
    <col min="2826" max="3071" width="15.09765625" style="76"/>
    <col min="3072" max="3072" width="23.8984375" style="76" bestFit="1" customWidth="1"/>
    <col min="3073" max="3073" width="11.296875" style="76" bestFit="1" customWidth="1"/>
    <col min="3074" max="3077" width="9.59765625" style="76" bestFit="1" customWidth="1"/>
    <col min="3078" max="3078" width="9.8984375" style="76" bestFit="1" customWidth="1"/>
    <col min="3079" max="3079" width="10.09765625" style="76" bestFit="1" customWidth="1"/>
    <col min="3080" max="3080" width="9.3984375" style="76" bestFit="1" customWidth="1"/>
    <col min="3081" max="3081" width="9" style="76" customWidth="1"/>
    <col min="3082" max="3327" width="15.09765625" style="76"/>
    <col min="3328" max="3328" width="23.8984375" style="76" bestFit="1" customWidth="1"/>
    <col min="3329" max="3329" width="11.296875" style="76" bestFit="1" customWidth="1"/>
    <col min="3330" max="3333" width="9.59765625" style="76" bestFit="1" customWidth="1"/>
    <col min="3334" max="3334" width="9.8984375" style="76" bestFit="1" customWidth="1"/>
    <col min="3335" max="3335" width="10.09765625" style="76" bestFit="1" customWidth="1"/>
    <col min="3336" max="3336" width="9.3984375" style="76" bestFit="1" customWidth="1"/>
    <col min="3337" max="3337" width="9" style="76" customWidth="1"/>
    <col min="3338" max="3583" width="15.09765625" style="76"/>
    <col min="3584" max="3584" width="23.8984375" style="76" bestFit="1" customWidth="1"/>
    <col min="3585" max="3585" width="11.296875" style="76" bestFit="1" customWidth="1"/>
    <col min="3586" max="3589" width="9.59765625" style="76" bestFit="1" customWidth="1"/>
    <col min="3590" max="3590" width="9.8984375" style="76" bestFit="1" customWidth="1"/>
    <col min="3591" max="3591" width="10.09765625" style="76" bestFit="1" customWidth="1"/>
    <col min="3592" max="3592" width="9.3984375" style="76" bestFit="1" customWidth="1"/>
    <col min="3593" max="3593" width="9" style="76" customWidth="1"/>
    <col min="3594" max="3839" width="15.09765625" style="76"/>
    <col min="3840" max="3840" width="23.8984375" style="76" bestFit="1" customWidth="1"/>
    <col min="3841" max="3841" width="11.296875" style="76" bestFit="1" customWidth="1"/>
    <col min="3842" max="3845" width="9.59765625" style="76" bestFit="1" customWidth="1"/>
    <col min="3846" max="3846" width="9.8984375" style="76" bestFit="1" customWidth="1"/>
    <col min="3847" max="3847" width="10.09765625" style="76" bestFit="1" customWidth="1"/>
    <col min="3848" max="3848" width="9.3984375" style="76" bestFit="1" customWidth="1"/>
    <col min="3849" max="3849" width="9" style="76" customWidth="1"/>
    <col min="3850" max="4095" width="15.09765625" style="76"/>
    <col min="4096" max="4096" width="23.8984375" style="76" bestFit="1" customWidth="1"/>
    <col min="4097" max="4097" width="11.296875" style="76" bestFit="1" customWidth="1"/>
    <col min="4098" max="4101" width="9.59765625" style="76" bestFit="1" customWidth="1"/>
    <col min="4102" max="4102" width="9.8984375" style="76" bestFit="1" customWidth="1"/>
    <col min="4103" max="4103" width="10.09765625" style="76" bestFit="1" customWidth="1"/>
    <col min="4104" max="4104" width="9.3984375" style="76" bestFit="1" customWidth="1"/>
    <col min="4105" max="4105" width="9" style="76" customWidth="1"/>
    <col min="4106" max="4351" width="15.09765625" style="76"/>
    <col min="4352" max="4352" width="23.8984375" style="76" bestFit="1" customWidth="1"/>
    <col min="4353" max="4353" width="11.296875" style="76" bestFit="1" customWidth="1"/>
    <col min="4354" max="4357" width="9.59765625" style="76" bestFit="1" customWidth="1"/>
    <col min="4358" max="4358" width="9.8984375" style="76" bestFit="1" customWidth="1"/>
    <col min="4359" max="4359" width="10.09765625" style="76" bestFit="1" customWidth="1"/>
    <col min="4360" max="4360" width="9.3984375" style="76" bestFit="1" customWidth="1"/>
    <col min="4361" max="4361" width="9" style="76" customWidth="1"/>
    <col min="4362" max="4607" width="15.09765625" style="76"/>
    <col min="4608" max="4608" width="23.8984375" style="76" bestFit="1" customWidth="1"/>
    <col min="4609" max="4609" width="11.296875" style="76" bestFit="1" customWidth="1"/>
    <col min="4610" max="4613" width="9.59765625" style="76" bestFit="1" customWidth="1"/>
    <col min="4614" max="4614" width="9.8984375" style="76" bestFit="1" customWidth="1"/>
    <col min="4615" max="4615" width="10.09765625" style="76" bestFit="1" customWidth="1"/>
    <col min="4616" max="4616" width="9.3984375" style="76" bestFit="1" customWidth="1"/>
    <col min="4617" max="4617" width="9" style="76" customWidth="1"/>
    <col min="4618" max="4863" width="15.09765625" style="76"/>
    <col min="4864" max="4864" width="23.8984375" style="76" bestFit="1" customWidth="1"/>
    <col min="4865" max="4865" width="11.296875" style="76" bestFit="1" customWidth="1"/>
    <col min="4866" max="4869" width="9.59765625" style="76" bestFit="1" customWidth="1"/>
    <col min="4870" max="4870" width="9.8984375" style="76" bestFit="1" customWidth="1"/>
    <col min="4871" max="4871" width="10.09765625" style="76" bestFit="1" customWidth="1"/>
    <col min="4872" max="4872" width="9.3984375" style="76" bestFit="1" customWidth="1"/>
    <col min="4873" max="4873" width="9" style="76" customWidth="1"/>
    <col min="4874" max="5119" width="15.09765625" style="76"/>
    <col min="5120" max="5120" width="23.8984375" style="76" bestFit="1" customWidth="1"/>
    <col min="5121" max="5121" width="11.296875" style="76" bestFit="1" customWidth="1"/>
    <col min="5122" max="5125" width="9.59765625" style="76" bestFit="1" customWidth="1"/>
    <col min="5126" max="5126" width="9.8984375" style="76" bestFit="1" customWidth="1"/>
    <col min="5127" max="5127" width="10.09765625" style="76" bestFit="1" customWidth="1"/>
    <col min="5128" max="5128" width="9.3984375" style="76" bestFit="1" customWidth="1"/>
    <col min="5129" max="5129" width="9" style="76" customWidth="1"/>
    <col min="5130" max="5375" width="15.09765625" style="76"/>
    <col min="5376" max="5376" width="23.8984375" style="76" bestFit="1" customWidth="1"/>
    <col min="5377" max="5377" width="11.296875" style="76" bestFit="1" customWidth="1"/>
    <col min="5378" max="5381" width="9.59765625" style="76" bestFit="1" customWidth="1"/>
    <col min="5382" max="5382" width="9.8984375" style="76" bestFit="1" customWidth="1"/>
    <col min="5383" max="5383" width="10.09765625" style="76" bestFit="1" customWidth="1"/>
    <col min="5384" max="5384" width="9.3984375" style="76" bestFit="1" customWidth="1"/>
    <col min="5385" max="5385" width="9" style="76" customWidth="1"/>
    <col min="5386" max="5631" width="15.09765625" style="76"/>
    <col min="5632" max="5632" width="23.8984375" style="76" bestFit="1" customWidth="1"/>
    <col min="5633" max="5633" width="11.296875" style="76" bestFit="1" customWidth="1"/>
    <col min="5634" max="5637" width="9.59765625" style="76" bestFit="1" customWidth="1"/>
    <col min="5638" max="5638" width="9.8984375" style="76" bestFit="1" customWidth="1"/>
    <col min="5639" max="5639" width="10.09765625" style="76" bestFit="1" customWidth="1"/>
    <col min="5640" max="5640" width="9.3984375" style="76" bestFit="1" customWidth="1"/>
    <col min="5641" max="5641" width="9" style="76" customWidth="1"/>
    <col min="5642" max="5887" width="15.09765625" style="76"/>
    <col min="5888" max="5888" width="23.8984375" style="76" bestFit="1" customWidth="1"/>
    <col min="5889" max="5889" width="11.296875" style="76" bestFit="1" customWidth="1"/>
    <col min="5890" max="5893" width="9.59765625" style="76" bestFit="1" customWidth="1"/>
    <col min="5894" max="5894" width="9.8984375" style="76" bestFit="1" customWidth="1"/>
    <col min="5895" max="5895" width="10.09765625" style="76" bestFit="1" customWidth="1"/>
    <col min="5896" max="5896" width="9.3984375" style="76" bestFit="1" customWidth="1"/>
    <col min="5897" max="5897" width="9" style="76" customWidth="1"/>
    <col min="5898" max="6143" width="15.09765625" style="76"/>
    <col min="6144" max="6144" width="23.8984375" style="76" bestFit="1" customWidth="1"/>
    <col min="6145" max="6145" width="11.296875" style="76" bestFit="1" customWidth="1"/>
    <col min="6146" max="6149" width="9.59765625" style="76" bestFit="1" customWidth="1"/>
    <col min="6150" max="6150" width="9.8984375" style="76" bestFit="1" customWidth="1"/>
    <col min="6151" max="6151" width="10.09765625" style="76" bestFit="1" customWidth="1"/>
    <col min="6152" max="6152" width="9.3984375" style="76" bestFit="1" customWidth="1"/>
    <col min="6153" max="6153" width="9" style="76" customWidth="1"/>
    <col min="6154" max="6399" width="15.09765625" style="76"/>
    <col min="6400" max="6400" width="23.8984375" style="76" bestFit="1" customWidth="1"/>
    <col min="6401" max="6401" width="11.296875" style="76" bestFit="1" customWidth="1"/>
    <col min="6402" max="6405" width="9.59765625" style="76" bestFit="1" customWidth="1"/>
    <col min="6406" max="6406" width="9.8984375" style="76" bestFit="1" customWidth="1"/>
    <col min="6407" max="6407" width="10.09765625" style="76" bestFit="1" customWidth="1"/>
    <col min="6408" max="6408" width="9.3984375" style="76" bestFit="1" customWidth="1"/>
    <col min="6409" max="6409" width="9" style="76" customWidth="1"/>
    <col min="6410" max="6655" width="15.09765625" style="76"/>
    <col min="6656" max="6656" width="23.8984375" style="76" bestFit="1" customWidth="1"/>
    <col min="6657" max="6657" width="11.296875" style="76" bestFit="1" customWidth="1"/>
    <col min="6658" max="6661" width="9.59765625" style="76" bestFit="1" customWidth="1"/>
    <col min="6662" max="6662" width="9.8984375" style="76" bestFit="1" customWidth="1"/>
    <col min="6663" max="6663" width="10.09765625" style="76" bestFit="1" customWidth="1"/>
    <col min="6664" max="6664" width="9.3984375" style="76" bestFit="1" customWidth="1"/>
    <col min="6665" max="6665" width="9" style="76" customWidth="1"/>
    <col min="6666" max="6911" width="15.09765625" style="76"/>
    <col min="6912" max="6912" width="23.8984375" style="76" bestFit="1" customWidth="1"/>
    <col min="6913" max="6913" width="11.296875" style="76" bestFit="1" customWidth="1"/>
    <col min="6914" max="6917" width="9.59765625" style="76" bestFit="1" customWidth="1"/>
    <col min="6918" max="6918" width="9.8984375" style="76" bestFit="1" customWidth="1"/>
    <col min="6919" max="6919" width="10.09765625" style="76" bestFit="1" customWidth="1"/>
    <col min="6920" max="6920" width="9.3984375" style="76" bestFit="1" customWidth="1"/>
    <col min="6921" max="6921" width="9" style="76" customWidth="1"/>
    <col min="6922" max="7167" width="15.09765625" style="76"/>
    <col min="7168" max="7168" width="23.8984375" style="76" bestFit="1" customWidth="1"/>
    <col min="7169" max="7169" width="11.296875" style="76" bestFit="1" customWidth="1"/>
    <col min="7170" max="7173" width="9.59765625" style="76" bestFit="1" customWidth="1"/>
    <col min="7174" max="7174" width="9.8984375" style="76" bestFit="1" customWidth="1"/>
    <col min="7175" max="7175" width="10.09765625" style="76" bestFit="1" customWidth="1"/>
    <col min="7176" max="7176" width="9.3984375" style="76" bestFit="1" customWidth="1"/>
    <col min="7177" max="7177" width="9" style="76" customWidth="1"/>
    <col min="7178" max="7423" width="15.09765625" style="76"/>
    <col min="7424" max="7424" width="23.8984375" style="76" bestFit="1" customWidth="1"/>
    <col min="7425" max="7425" width="11.296875" style="76" bestFit="1" customWidth="1"/>
    <col min="7426" max="7429" width="9.59765625" style="76" bestFit="1" customWidth="1"/>
    <col min="7430" max="7430" width="9.8984375" style="76" bestFit="1" customWidth="1"/>
    <col min="7431" max="7431" width="10.09765625" style="76" bestFit="1" customWidth="1"/>
    <col min="7432" max="7432" width="9.3984375" style="76" bestFit="1" customWidth="1"/>
    <col min="7433" max="7433" width="9" style="76" customWidth="1"/>
    <col min="7434" max="7679" width="15.09765625" style="76"/>
    <col min="7680" max="7680" width="23.8984375" style="76" bestFit="1" customWidth="1"/>
    <col min="7681" max="7681" width="11.296875" style="76" bestFit="1" customWidth="1"/>
    <col min="7682" max="7685" width="9.59765625" style="76" bestFit="1" customWidth="1"/>
    <col min="7686" max="7686" width="9.8984375" style="76" bestFit="1" customWidth="1"/>
    <col min="7687" max="7687" width="10.09765625" style="76" bestFit="1" customWidth="1"/>
    <col min="7688" max="7688" width="9.3984375" style="76" bestFit="1" customWidth="1"/>
    <col min="7689" max="7689" width="9" style="76" customWidth="1"/>
    <col min="7690" max="7935" width="15.09765625" style="76"/>
    <col min="7936" max="7936" width="23.8984375" style="76" bestFit="1" customWidth="1"/>
    <col min="7937" max="7937" width="11.296875" style="76" bestFit="1" customWidth="1"/>
    <col min="7938" max="7941" width="9.59765625" style="76" bestFit="1" customWidth="1"/>
    <col min="7942" max="7942" width="9.8984375" style="76" bestFit="1" customWidth="1"/>
    <col min="7943" max="7943" width="10.09765625" style="76" bestFit="1" customWidth="1"/>
    <col min="7944" max="7944" width="9.3984375" style="76" bestFit="1" customWidth="1"/>
    <col min="7945" max="7945" width="9" style="76" customWidth="1"/>
    <col min="7946" max="8191" width="15.09765625" style="76"/>
    <col min="8192" max="8192" width="23.8984375" style="76" bestFit="1" customWidth="1"/>
    <col min="8193" max="8193" width="11.296875" style="76" bestFit="1" customWidth="1"/>
    <col min="8194" max="8197" width="9.59765625" style="76" bestFit="1" customWidth="1"/>
    <col min="8198" max="8198" width="9.8984375" style="76" bestFit="1" customWidth="1"/>
    <col min="8199" max="8199" width="10.09765625" style="76" bestFit="1" customWidth="1"/>
    <col min="8200" max="8200" width="9.3984375" style="76" bestFit="1" customWidth="1"/>
    <col min="8201" max="8201" width="9" style="76" customWidth="1"/>
    <col min="8202" max="8447" width="15.09765625" style="76"/>
    <col min="8448" max="8448" width="23.8984375" style="76" bestFit="1" customWidth="1"/>
    <col min="8449" max="8449" width="11.296875" style="76" bestFit="1" customWidth="1"/>
    <col min="8450" max="8453" width="9.59765625" style="76" bestFit="1" customWidth="1"/>
    <col min="8454" max="8454" width="9.8984375" style="76" bestFit="1" customWidth="1"/>
    <col min="8455" max="8455" width="10.09765625" style="76" bestFit="1" customWidth="1"/>
    <col min="8456" max="8456" width="9.3984375" style="76" bestFit="1" customWidth="1"/>
    <col min="8457" max="8457" width="9" style="76" customWidth="1"/>
    <col min="8458" max="8703" width="15.09765625" style="76"/>
    <col min="8704" max="8704" width="23.8984375" style="76" bestFit="1" customWidth="1"/>
    <col min="8705" max="8705" width="11.296875" style="76" bestFit="1" customWidth="1"/>
    <col min="8706" max="8709" width="9.59765625" style="76" bestFit="1" customWidth="1"/>
    <col min="8710" max="8710" width="9.8984375" style="76" bestFit="1" customWidth="1"/>
    <col min="8711" max="8711" width="10.09765625" style="76" bestFit="1" customWidth="1"/>
    <col min="8712" max="8712" width="9.3984375" style="76" bestFit="1" customWidth="1"/>
    <col min="8713" max="8713" width="9" style="76" customWidth="1"/>
    <col min="8714" max="8959" width="15.09765625" style="76"/>
    <col min="8960" max="8960" width="23.8984375" style="76" bestFit="1" customWidth="1"/>
    <col min="8961" max="8961" width="11.296875" style="76" bestFit="1" customWidth="1"/>
    <col min="8962" max="8965" width="9.59765625" style="76" bestFit="1" customWidth="1"/>
    <col min="8966" max="8966" width="9.8984375" style="76" bestFit="1" customWidth="1"/>
    <col min="8967" max="8967" width="10.09765625" style="76" bestFit="1" customWidth="1"/>
    <col min="8968" max="8968" width="9.3984375" style="76" bestFit="1" customWidth="1"/>
    <col min="8969" max="8969" width="9" style="76" customWidth="1"/>
    <col min="8970" max="9215" width="15.09765625" style="76"/>
    <col min="9216" max="9216" width="23.8984375" style="76" bestFit="1" customWidth="1"/>
    <col min="9217" max="9217" width="11.296875" style="76" bestFit="1" customWidth="1"/>
    <col min="9218" max="9221" width="9.59765625" style="76" bestFit="1" customWidth="1"/>
    <col min="9222" max="9222" width="9.8984375" style="76" bestFit="1" customWidth="1"/>
    <col min="9223" max="9223" width="10.09765625" style="76" bestFit="1" customWidth="1"/>
    <col min="9224" max="9224" width="9.3984375" style="76" bestFit="1" customWidth="1"/>
    <col min="9225" max="9225" width="9" style="76" customWidth="1"/>
    <col min="9226" max="9471" width="15.09765625" style="76"/>
    <col min="9472" max="9472" width="23.8984375" style="76" bestFit="1" customWidth="1"/>
    <col min="9473" max="9473" width="11.296875" style="76" bestFit="1" customWidth="1"/>
    <col min="9474" max="9477" width="9.59765625" style="76" bestFit="1" customWidth="1"/>
    <col min="9478" max="9478" width="9.8984375" style="76" bestFit="1" customWidth="1"/>
    <col min="9479" max="9479" width="10.09765625" style="76" bestFit="1" customWidth="1"/>
    <col min="9480" max="9480" width="9.3984375" style="76" bestFit="1" customWidth="1"/>
    <col min="9481" max="9481" width="9" style="76" customWidth="1"/>
    <col min="9482" max="9727" width="15.09765625" style="76"/>
    <col min="9728" max="9728" width="23.8984375" style="76" bestFit="1" customWidth="1"/>
    <col min="9729" max="9729" width="11.296875" style="76" bestFit="1" customWidth="1"/>
    <col min="9730" max="9733" width="9.59765625" style="76" bestFit="1" customWidth="1"/>
    <col min="9734" max="9734" width="9.8984375" style="76" bestFit="1" customWidth="1"/>
    <col min="9735" max="9735" width="10.09765625" style="76" bestFit="1" customWidth="1"/>
    <col min="9736" max="9736" width="9.3984375" style="76" bestFit="1" customWidth="1"/>
    <col min="9737" max="9737" width="9" style="76" customWidth="1"/>
    <col min="9738" max="9983" width="15.09765625" style="76"/>
    <col min="9984" max="9984" width="23.8984375" style="76" bestFit="1" customWidth="1"/>
    <col min="9985" max="9985" width="11.296875" style="76" bestFit="1" customWidth="1"/>
    <col min="9986" max="9989" width="9.59765625" style="76" bestFit="1" customWidth="1"/>
    <col min="9990" max="9990" width="9.8984375" style="76" bestFit="1" customWidth="1"/>
    <col min="9991" max="9991" width="10.09765625" style="76" bestFit="1" customWidth="1"/>
    <col min="9992" max="9992" width="9.3984375" style="76" bestFit="1" customWidth="1"/>
    <col min="9993" max="9993" width="9" style="76" customWidth="1"/>
    <col min="9994" max="10239" width="15.09765625" style="76"/>
    <col min="10240" max="10240" width="23.8984375" style="76" bestFit="1" customWidth="1"/>
    <col min="10241" max="10241" width="11.296875" style="76" bestFit="1" customWidth="1"/>
    <col min="10242" max="10245" width="9.59765625" style="76" bestFit="1" customWidth="1"/>
    <col min="10246" max="10246" width="9.8984375" style="76" bestFit="1" customWidth="1"/>
    <col min="10247" max="10247" width="10.09765625" style="76" bestFit="1" customWidth="1"/>
    <col min="10248" max="10248" width="9.3984375" style="76" bestFit="1" customWidth="1"/>
    <col min="10249" max="10249" width="9" style="76" customWidth="1"/>
    <col min="10250" max="10495" width="15.09765625" style="76"/>
    <col min="10496" max="10496" width="23.8984375" style="76" bestFit="1" customWidth="1"/>
    <col min="10497" max="10497" width="11.296875" style="76" bestFit="1" customWidth="1"/>
    <col min="10498" max="10501" width="9.59765625" style="76" bestFit="1" customWidth="1"/>
    <col min="10502" max="10502" width="9.8984375" style="76" bestFit="1" customWidth="1"/>
    <col min="10503" max="10503" width="10.09765625" style="76" bestFit="1" customWidth="1"/>
    <col min="10504" max="10504" width="9.3984375" style="76" bestFit="1" customWidth="1"/>
    <col min="10505" max="10505" width="9" style="76" customWidth="1"/>
    <col min="10506" max="10751" width="15.09765625" style="76"/>
    <col min="10752" max="10752" width="23.8984375" style="76" bestFit="1" customWidth="1"/>
    <col min="10753" max="10753" width="11.296875" style="76" bestFit="1" customWidth="1"/>
    <col min="10754" max="10757" width="9.59765625" style="76" bestFit="1" customWidth="1"/>
    <col min="10758" max="10758" width="9.8984375" style="76" bestFit="1" customWidth="1"/>
    <col min="10759" max="10759" width="10.09765625" style="76" bestFit="1" customWidth="1"/>
    <col min="10760" max="10760" width="9.3984375" style="76" bestFit="1" customWidth="1"/>
    <col min="10761" max="10761" width="9" style="76" customWidth="1"/>
    <col min="10762" max="11007" width="15.09765625" style="76"/>
    <col min="11008" max="11008" width="23.8984375" style="76" bestFit="1" customWidth="1"/>
    <col min="11009" max="11009" width="11.296875" style="76" bestFit="1" customWidth="1"/>
    <col min="11010" max="11013" width="9.59765625" style="76" bestFit="1" customWidth="1"/>
    <col min="11014" max="11014" width="9.8984375" style="76" bestFit="1" customWidth="1"/>
    <col min="11015" max="11015" width="10.09765625" style="76" bestFit="1" customWidth="1"/>
    <col min="11016" max="11016" width="9.3984375" style="76" bestFit="1" customWidth="1"/>
    <col min="11017" max="11017" width="9" style="76" customWidth="1"/>
    <col min="11018" max="11263" width="15.09765625" style="76"/>
    <col min="11264" max="11264" width="23.8984375" style="76" bestFit="1" customWidth="1"/>
    <col min="11265" max="11265" width="11.296875" style="76" bestFit="1" customWidth="1"/>
    <col min="11266" max="11269" width="9.59765625" style="76" bestFit="1" customWidth="1"/>
    <col min="11270" max="11270" width="9.8984375" style="76" bestFit="1" customWidth="1"/>
    <col min="11271" max="11271" width="10.09765625" style="76" bestFit="1" customWidth="1"/>
    <col min="11272" max="11272" width="9.3984375" style="76" bestFit="1" customWidth="1"/>
    <col min="11273" max="11273" width="9" style="76" customWidth="1"/>
    <col min="11274" max="11519" width="15.09765625" style="76"/>
    <col min="11520" max="11520" width="23.8984375" style="76" bestFit="1" customWidth="1"/>
    <col min="11521" max="11521" width="11.296875" style="76" bestFit="1" customWidth="1"/>
    <col min="11522" max="11525" width="9.59765625" style="76" bestFit="1" customWidth="1"/>
    <col min="11526" max="11526" width="9.8984375" style="76" bestFit="1" customWidth="1"/>
    <col min="11527" max="11527" width="10.09765625" style="76" bestFit="1" customWidth="1"/>
    <col min="11528" max="11528" width="9.3984375" style="76" bestFit="1" customWidth="1"/>
    <col min="11529" max="11529" width="9" style="76" customWidth="1"/>
    <col min="11530" max="11775" width="15.09765625" style="76"/>
    <col min="11776" max="11776" width="23.8984375" style="76" bestFit="1" customWidth="1"/>
    <col min="11777" max="11777" width="11.296875" style="76" bestFit="1" customWidth="1"/>
    <col min="11778" max="11781" width="9.59765625" style="76" bestFit="1" customWidth="1"/>
    <col min="11782" max="11782" width="9.8984375" style="76" bestFit="1" customWidth="1"/>
    <col min="11783" max="11783" width="10.09765625" style="76" bestFit="1" customWidth="1"/>
    <col min="11784" max="11784" width="9.3984375" style="76" bestFit="1" customWidth="1"/>
    <col min="11785" max="11785" width="9" style="76" customWidth="1"/>
    <col min="11786" max="12031" width="15.09765625" style="76"/>
    <col min="12032" max="12032" width="23.8984375" style="76" bestFit="1" customWidth="1"/>
    <col min="12033" max="12033" width="11.296875" style="76" bestFit="1" customWidth="1"/>
    <col min="12034" max="12037" width="9.59765625" style="76" bestFit="1" customWidth="1"/>
    <col min="12038" max="12038" width="9.8984375" style="76" bestFit="1" customWidth="1"/>
    <col min="12039" max="12039" width="10.09765625" style="76" bestFit="1" customWidth="1"/>
    <col min="12040" max="12040" width="9.3984375" style="76" bestFit="1" customWidth="1"/>
    <col min="12041" max="12041" width="9" style="76" customWidth="1"/>
    <col min="12042" max="12287" width="15.09765625" style="76"/>
    <col min="12288" max="12288" width="23.8984375" style="76" bestFit="1" customWidth="1"/>
    <col min="12289" max="12289" width="11.296875" style="76" bestFit="1" customWidth="1"/>
    <col min="12290" max="12293" width="9.59765625" style="76" bestFit="1" customWidth="1"/>
    <col min="12294" max="12294" width="9.8984375" style="76" bestFit="1" customWidth="1"/>
    <col min="12295" max="12295" width="10.09765625" style="76" bestFit="1" customWidth="1"/>
    <col min="12296" max="12296" width="9.3984375" style="76" bestFit="1" customWidth="1"/>
    <col min="12297" max="12297" width="9" style="76" customWidth="1"/>
    <col min="12298" max="12543" width="15.09765625" style="76"/>
    <col min="12544" max="12544" width="23.8984375" style="76" bestFit="1" customWidth="1"/>
    <col min="12545" max="12545" width="11.296875" style="76" bestFit="1" customWidth="1"/>
    <col min="12546" max="12549" width="9.59765625" style="76" bestFit="1" customWidth="1"/>
    <col min="12550" max="12550" width="9.8984375" style="76" bestFit="1" customWidth="1"/>
    <col min="12551" max="12551" width="10.09765625" style="76" bestFit="1" customWidth="1"/>
    <col min="12552" max="12552" width="9.3984375" style="76" bestFit="1" customWidth="1"/>
    <col min="12553" max="12553" width="9" style="76" customWidth="1"/>
    <col min="12554" max="12799" width="15.09765625" style="76"/>
    <col min="12800" max="12800" width="23.8984375" style="76" bestFit="1" customWidth="1"/>
    <col min="12801" max="12801" width="11.296875" style="76" bestFit="1" customWidth="1"/>
    <col min="12802" max="12805" width="9.59765625" style="76" bestFit="1" customWidth="1"/>
    <col min="12806" max="12806" width="9.8984375" style="76" bestFit="1" customWidth="1"/>
    <col min="12807" max="12807" width="10.09765625" style="76" bestFit="1" customWidth="1"/>
    <col min="12808" max="12808" width="9.3984375" style="76" bestFit="1" customWidth="1"/>
    <col min="12809" max="12809" width="9" style="76" customWidth="1"/>
    <col min="12810" max="13055" width="15.09765625" style="76"/>
    <col min="13056" max="13056" width="23.8984375" style="76" bestFit="1" customWidth="1"/>
    <col min="13057" max="13057" width="11.296875" style="76" bestFit="1" customWidth="1"/>
    <col min="13058" max="13061" width="9.59765625" style="76" bestFit="1" customWidth="1"/>
    <col min="13062" max="13062" width="9.8984375" style="76" bestFit="1" customWidth="1"/>
    <col min="13063" max="13063" width="10.09765625" style="76" bestFit="1" customWidth="1"/>
    <col min="13064" max="13064" width="9.3984375" style="76" bestFit="1" customWidth="1"/>
    <col min="13065" max="13065" width="9" style="76" customWidth="1"/>
    <col min="13066" max="13311" width="15.09765625" style="76"/>
    <col min="13312" max="13312" width="23.8984375" style="76" bestFit="1" customWidth="1"/>
    <col min="13313" max="13313" width="11.296875" style="76" bestFit="1" customWidth="1"/>
    <col min="13314" max="13317" width="9.59765625" style="76" bestFit="1" customWidth="1"/>
    <col min="13318" max="13318" width="9.8984375" style="76" bestFit="1" customWidth="1"/>
    <col min="13319" max="13319" width="10.09765625" style="76" bestFit="1" customWidth="1"/>
    <col min="13320" max="13320" width="9.3984375" style="76" bestFit="1" customWidth="1"/>
    <col min="13321" max="13321" width="9" style="76" customWidth="1"/>
    <col min="13322" max="13567" width="15.09765625" style="76"/>
    <col min="13568" max="13568" width="23.8984375" style="76" bestFit="1" customWidth="1"/>
    <col min="13569" max="13569" width="11.296875" style="76" bestFit="1" customWidth="1"/>
    <col min="13570" max="13573" width="9.59765625" style="76" bestFit="1" customWidth="1"/>
    <col min="13574" max="13574" width="9.8984375" style="76" bestFit="1" customWidth="1"/>
    <col min="13575" max="13575" width="10.09765625" style="76" bestFit="1" customWidth="1"/>
    <col min="13576" max="13576" width="9.3984375" style="76" bestFit="1" customWidth="1"/>
    <col min="13577" max="13577" width="9" style="76" customWidth="1"/>
    <col min="13578" max="13823" width="15.09765625" style="76"/>
    <col min="13824" max="13824" width="23.8984375" style="76" bestFit="1" customWidth="1"/>
    <col min="13825" max="13825" width="11.296875" style="76" bestFit="1" customWidth="1"/>
    <col min="13826" max="13829" width="9.59765625" style="76" bestFit="1" customWidth="1"/>
    <col min="13830" max="13830" width="9.8984375" style="76" bestFit="1" customWidth="1"/>
    <col min="13831" max="13831" width="10.09765625" style="76" bestFit="1" customWidth="1"/>
    <col min="13832" max="13832" width="9.3984375" style="76" bestFit="1" customWidth="1"/>
    <col min="13833" max="13833" width="9" style="76" customWidth="1"/>
    <col min="13834" max="14079" width="15.09765625" style="76"/>
    <col min="14080" max="14080" width="23.8984375" style="76" bestFit="1" customWidth="1"/>
    <col min="14081" max="14081" width="11.296875" style="76" bestFit="1" customWidth="1"/>
    <col min="14082" max="14085" width="9.59765625" style="76" bestFit="1" customWidth="1"/>
    <col min="14086" max="14086" width="9.8984375" style="76" bestFit="1" customWidth="1"/>
    <col min="14087" max="14087" width="10.09765625" style="76" bestFit="1" customWidth="1"/>
    <col min="14088" max="14088" width="9.3984375" style="76" bestFit="1" customWidth="1"/>
    <col min="14089" max="14089" width="9" style="76" customWidth="1"/>
    <col min="14090" max="14335" width="15.09765625" style="76"/>
    <col min="14336" max="14336" width="23.8984375" style="76" bestFit="1" customWidth="1"/>
    <col min="14337" max="14337" width="11.296875" style="76" bestFit="1" customWidth="1"/>
    <col min="14338" max="14341" width="9.59765625" style="76" bestFit="1" customWidth="1"/>
    <col min="14342" max="14342" width="9.8984375" style="76" bestFit="1" customWidth="1"/>
    <col min="14343" max="14343" width="10.09765625" style="76" bestFit="1" customWidth="1"/>
    <col min="14344" max="14344" width="9.3984375" style="76" bestFit="1" customWidth="1"/>
    <col min="14345" max="14345" width="9" style="76" customWidth="1"/>
    <col min="14346" max="14591" width="15.09765625" style="76"/>
    <col min="14592" max="14592" width="23.8984375" style="76" bestFit="1" customWidth="1"/>
    <col min="14593" max="14593" width="11.296875" style="76" bestFit="1" customWidth="1"/>
    <col min="14594" max="14597" width="9.59765625" style="76" bestFit="1" customWidth="1"/>
    <col min="14598" max="14598" width="9.8984375" style="76" bestFit="1" customWidth="1"/>
    <col min="14599" max="14599" width="10.09765625" style="76" bestFit="1" customWidth="1"/>
    <col min="14600" max="14600" width="9.3984375" style="76" bestFit="1" customWidth="1"/>
    <col min="14601" max="14601" width="9" style="76" customWidth="1"/>
    <col min="14602" max="14847" width="15.09765625" style="76"/>
    <col min="14848" max="14848" width="23.8984375" style="76" bestFit="1" customWidth="1"/>
    <col min="14849" max="14849" width="11.296875" style="76" bestFit="1" customWidth="1"/>
    <col min="14850" max="14853" width="9.59765625" style="76" bestFit="1" customWidth="1"/>
    <col min="14854" max="14854" width="9.8984375" style="76" bestFit="1" customWidth="1"/>
    <col min="14855" max="14855" width="10.09765625" style="76" bestFit="1" customWidth="1"/>
    <col min="14856" max="14856" width="9.3984375" style="76" bestFit="1" customWidth="1"/>
    <col min="14857" max="14857" width="9" style="76" customWidth="1"/>
    <col min="14858" max="15103" width="15.09765625" style="76"/>
    <col min="15104" max="15104" width="23.8984375" style="76" bestFit="1" customWidth="1"/>
    <col min="15105" max="15105" width="11.296875" style="76" bestFit="1" customWidth="1"/>
    <col min="15106" max="15109" width="9.59765625" style="76" bestFit="1" customWidth="1"/>
    <col min="15110" max="15110" width="9.8984375" style="76" bestFit="1" customWidth="1"/>
    <col min="15111" max="15111" width="10.09765625" style="76" bestFit="1" customWidth="1"/>
    <col min="15112" max="15112" width="9.3984375" style="76" bestFit="1" customWidth="1"/>
    <col min="15113" max="15113" width="9" style="76" customWidth="1"/>
    <col min="15114" max="15359" width="15.09765625" style="76"/>
    <col min="15360" max="15360" width="23.8984375" style="76" bestFit="1" customWidth="1"/>
    <col min="15361" max="15361" width="11.296875" style="76" bestFit="1" customWidth="1"/>
    <col min="15362" max="15365" width="9.59765625" style="76" bestFit="1" customWidth="1"/>
    <col min="15366" max="15366" width="9.8984375" style="76" bestFit="1" customWidth="1"/>
    <col min="15367" max="15367" width="10.09765625" style="76" bestFit="1" customWidth="1"/>
    <col min="15368" max="15368" width="9.3984375" style="76" bestFit="1" customWidth="1"/>
    <col min="15369" max="15369" width="9" style="76" customWidth="1"/>
    <col min="15370" max="15615" width="15.09765625" style="76"/>
    <col min="15616" max="15616" width="23.8984375" style="76" bestFit="1" customWidth="1"/>
    <col min="15617" max="15617" width="11.296875" style="76" bestFit="1" customWidth="1"/>
    <col min="15618" max="15621" width="9.59765625" style="76" bestFit="1" customWidth="1"/>
    <col min="15622" max="15622" width="9.8984375" style="76" bestFit="1" customWidth="1"/>
    <col min="15623" max="15623" width="10.09765625" style="76" bestFit="1" customWidth="1"/>
    <col min="15624" max="15624" width="9.3984375" style="76" bestFit="1" customWidth="1"/>
    <col min="15625" max="15625" width="9" style="76" customWidth="1"/>
    <col min="15626" max="15871" width="15.09765625" style="76"/>
    <col min="15872" max="15872" width="23.8984375" style="76" bestFit="1" customWidth="1"/>
    <col min="15873" max="15873" width="11.296875" style="76" bestFit="1" customWidth="1"/>
    <col min="15874" max="15877" width="9.59765625" style="76" bestFit="1" customWidth="1"/>
    <col min="15878" max="15878" width="9.8984375" style="76" bestFit="1" customWidth="1"/>
    <col min="15879" max="15879" width="10.09765625" style="76" bestFit="1" customWidth="1"/>
    <col min="15880" max="15880" width="9.3984375" style="76" bestFit="1" customWidth="1"/>
    <col min="15881" max="15881" width="9" style="76" customWidth="1"/>
    <col min="15882" max="16127" width="15.09765625" style="76"/>
    <col min="16128" max="16128" width="23.8984375" style="76" bestFit="1" customWidth="1"/>
    <col min="16129" max="16129" width="11.296875" style="76" bestFit="1" customWidth="1"/>
    <col min="16130" max="16133" width="9.59765625" style="76" bestFit="1" customWidth="1"/>
    <col min="16134" max="16134" width="9.8984375" style="76" bestFit="1" customWidth="1"/>
    <col min="16135" max="16135" width="10.09765625" style="76" bestFit="1" customWidth="1"/>
    <col min="16136" max="16136" width="9.3984375" style="76" bestFit="1" customWidth="1"/>
    <col min="16137" max="16137" width="9" style="76" customWidth="1"/>
    <col min="16138" max="16384" width="15.09765625" style="76"/>
  </cols>
  <sheetData>
    <row r="1" spans="2:14" s="67" customFormat="1" ht="18.75" customHeight="1" x14ac:dyDescent="0.25">
      <c r="B1" s="403" t="s">
        <v>238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2:14" s="70" customFormat="1" ht="12.5" thickBot="1" x14ac:dyDescent="0.25">
      <c r="M2" s="262" t="s">
        <v>246</v>
      </c>
    </row>
    <row r="3" spans="2:14" s="68" customFormat="1" ht="16.5" customHeight="1" x14ac:dyDescent="0.2">
      <c r="B3" s="142"/>
      <c r="C3" s="71" t="s">
        <v>261</v>
      </c>
      <c r="D3" s="418" t="s">
        <v>175</v>
      </c>
      <c r="E3" s="416" t="s">
        <v>158</v>
      </c>
      <c r="F3" s="404" t="s">
        <v>159</v>
      </c>
      <c r="G3" s="416" t="s">
        <v>160</v>
      </c>
      <c r="H3" s="404" t="s">
        <v>161</v>
      </c>
      <c r="I3" s="423" t="s">
        <v>162</v>
      </c>
      <c r="J3" s="404" t="s">
        <v>163</v>
      </c>
      <c r="K3" s="416" t="s">
        <v>164</v>
      </c>
      <c r="L3" s="404" t="s">
        <v>165</v>
      </c>
      <c r="M3" s="416" t="s">
        <v>166</v>
      </c>
      <c r="N3" s="406"/>
    </row>
    <row r="4" spans="2:14" s="68" customFormat="1" ht="16.5" customHeight="1" x14ac:dyDescent="0.2">
      <c r="B4" s="143" t="s">
        <v>262</v>
      </c>
      <c r="C4" s="72"/>
      <c r="D4" s="419"/>
      <c r="E4" s="417"/>
      <c r="F4" s="405"/>
      <c r="G4" s="417"/>
      <c r="H4" s="405"/>
      <c r="I4" s="424"/>
      <c r="J4" s="405"/>
      <c r="K4" s="417"/>
      <c r="L4" s="405"/>
      <c r="M4" s="417"/>
      <c r="N4" s="407"/>
    </row>
    <row r="5" spans="2:14" s="70" customFormat="1" ht="16" customHeight="1" x14ac:dyDescent="0.2">
      <c r="B5" s="408" t="s">
        <v>171</v>
      </c>
      <c r="C5" s="263" t="s">
        <v>169</v>
      </c>
      <c r="D5" s="264">
        <v>4189</v>
      </c>
      <c r="E5" s="265">
        <v>2455</v>
      </c>
      <c r="F5" s="265">
        <v>726</v>
      </c>
      <c r="G5" s="265">
        <v>209</v>
      </c>
      <c r="H5" s="265">
        <v>277</v>
      </c>
      <c r="I5" s="265">
        <v>246</v>
      </c>
      <c r="J5" s="266">
        <v>12</v>
      </c>
      <c r="K5" s="265">
        <v>29</v>
      </c>
      <c r="L5" s="266">
        <v>29</v>
      </c>
      <c r="M5" s="266">
        <v>206</v>
      </c>
      <c r="N5" s="66"/>
    </row>
    <row r="6" spans="2:14" s="70" customFormat="1" ht="16" customHeight="1" x14ac:dyDescent="0.2">
      <c r="B6" s="409"/>
      <c r="C6" s="267" t="s">
        <v>207</v>
      </c>
      <c r="D6" s="268">
        <v>5712</v>
      </c>
      <c r="E6" s="269">
        <v>3564</v>
      </c>
      <c r="F6" s="269">
        <v>942</v>
      </c>
      <c r="G6" s="269">
        <v>227</v>
      </c>
      <c r="H6" s="269">
        <v>358</v>
      </c>
      <c r="I6" s="269">
        <v>306</v>
      </c>
      <c r="J6" s="269">
        <v>13</v>
      </c>
      <c r="K6" s="269">
        <v>30</v>
      </c>
      <c r="L6" s="269">
        <v>41</v>
      </c>
      <c r="M6" s="269">
        <v>231</v>
      </c>
      <c r="N6" s="66"/>
    </row>
    <row r="7" spans="2:14" s="68" customFormat="1" ht="16" customHeight="1" x14ac:dyDescent="0.2">
      <c r="B7" s="409"/>
      <c r="C7" s="267" t="s">
        <v>167</v>
      </c>
      <c r="D7" s="268">
        <v>2623</v>
      </c>
      <c r="E7" s="269">
        <v>1660</v>
      </c>
      <c r="F7" s="269">
        <v>405</v>
      </c>
      <c r="G7" s="269">
        <v>109</v>
      </c>
      <c r="H7" s="269">
        <v>144</v>
      </c>
      <c r="I7" s="269">
        <v>124</v>
      </c>
      <c r="J7" s="269">
        <v>5</v>
      </c>
      <c r="K7" s="269">
        <v>8</v>
      </c>
      <c r="L7" s="269">
        <v>17</v>
      </c>
      <c r="M7" s="270">
        <v>151</v>
      </c>
      <c r="N7" s="66"/>
    </row>
    <row r="8" spans="2:14" s="68" customFormat="1" ht="16" customHeight="1" x14ac:dyDescent="0.2">
      <c r="B8" s="410"/>
      <c r="C8" s="271" t="s">
        <v>168</v>
      </c>
      <c r="D8" s="272">
        <v>3089</v>
      </c>
      <c r="E8" s="273">
        <v>1904</v>
      </c>
      <c r="F8" s="273">
        <v>537</v>
      </c>
      <c r="G8" s="273">
        <v>118</v>
      </c>
      <c r="H8" s="273">
        <v>214</v>
      </c>
      <c r="I8" s="273">
        <v>182</v>
      </c>
      <c r="J8" s="273">
        <v>8</v>
      </c>
      <c r="K8" s="273">
        <v>22</v>
      </c>
      <c r="L8" s="273">
        <v>24</v>
      </c>
      <c r="M8" s="274">
        <v>80</v>
      </c>
      <c r="N8" s="66"/>
    </row>
    <row r="9" spans="2:14" s="68" customFormat="1" ht="16" customHeight="1" x14ac:dyDescent="0.2">
      <c r="B9" s="411" t="s">
        <v>208</v>
      </c>
      <c r="C9" s="267" t="s">
        <v>169</v>
      </c>
      <c r="D9" s="275">
        <v>4856</v>
      </c>
      <c r="E9" s="269">
        <v>2762</v>
      </c>
      <c r="F9" s="269">
        <v>989</v>
      </c>
      <c r="G9" s="269">
        <v>232</v>
      </c>
      <c r="H9" s="269">
        <v>285</v>
      </c>
      <c r="I9" s="269">
        <v>292</v>
      </c>
      <c r="J9" s="269">
        <v>15</v>
      </c>
      <c r="K9" s="269">
        <v>32</v>
      </c>
      <c r="L9" s="269">
        <v>39</v>
      </c>
      <c r="M9" s="270">
        <v>210</v>
      </c>
      <c r="N9" s="66"/>
    </row>
    <row r="10" spans="2:14" s="68" customFormat="1" ht="16" customHeight="1" x14ac:dyDescent="0.2">
      <c r="B10" s="409"/>
      <c r="C10" s="267" t="s">
        <v>207</v>
      </c>
      <c r="D10" s="275">
        <v>6429</v>
      </c>
      <c r="E10" s="269">
        <v>3864</v>
      </c>
      <c r="F10" s="269">
        <v>1267</v>
      </c>
      <c r="G10" s="269">
        <v>245</v>
      </c>
      <c r="H10" s="269">
        <v>377</v>
      </c>
      <c r="I10" s="269">
        <v>341</v>
      </c>
      <c r="J10" s="269">
        <v>18</v>
      </c>
      <c r="K10" s="269">
        <v>33</v>
      </c>
      <c r="L10" s="269">
        <v>50</v>
      </c>
      <c r="M10" s="269">
        <v>234</v>
      </c>
      <c r="N10" s="66"/>
    </row>
    <row r="11" spans="2:14" s="68" customFormat="1" ht="16" customHeight="1" x14ac:dyDescent="0.2">
      <c r="B11" s="409"/>
      <c r="C11" s="267" t="s">
        <v>167</v>
      </c>
      <c r="D11" s="275">
        <v>3055</v>
      </c>
      <c r="E11" s="269">
        <v>1827</v>
      </c>
      <c r="F11" s="269">
        <v>626</v>
      </c>
      <c r="G11" s="269">
        <v>117</v>
      </c>
      <c r="H11" s="269">
        <v>154</v>
      </c>
      <c r="I11" s="269">
        <v>145</v>
      </c>
      <c r="J11" s="269">
        <v>7</v>
      </c>
      <c r="K11" s="269">
        <v>8</v>
      </c>
      <c r="L11" s="269">
        <v>16</v>
      </c>
      <c r="M11" s="270">
        <v>155</v>
      </c>
      <c r="N11" s="66"/>
    </row>
    <row r="12" spans="2:14" s="68" customFormat="1" ht="16" customHeight="1" x14ac:dyDescent="0.2">
      <c r="B12" s="410"/>
      <c r="C12" s="267" t="s">
        <v>168</v>
      </c>
      <c r="D12" s="275">
        <v>3374</v>
      </c>
      <c r="E12" s="276">
        <v>2037</v>
      </c>
      <c r="F12" s="269">
        <v>641</v>
      </c>
      <c r="G12" s="269">
        <v>128</v>
      </c>
      <c r="H12" s="269">
        <v>223</v>
      </c>
      <c r="I12" s="269">
        <v>196</v>
      </c>
      <c r="J12" s="269">
        <v>11</v>
      </c>
      <c r="K12" s="269">
        <v>25</v>
      </c>
      <c r="L12" s="269">
        <v>34</v>
      </c>
      <c r="M12" s="270">
        <v>79</v>
      </c>
      <c r="N12" s="66"/>
    </row>
    <row r="13" spans="2:14" s="68" customFormat="1" ht="16" customHeight="1" x14ac:dyDescent="0.2">
      <c r="B13" s="411" t="s">
        <v>248</v>
      </c>
      <c r="C13" s="263" t="s">
        <v>169</v>
      </c>
      <c r="D13" s="277">
        <v>4858</v>
      </c>
      <c r="E13" s="265">
        <v>2763</v>
      </c>
      <c r="F13" s="265">
        <v>1030</v>
      </c>
      <c r="G13" s="265">
        <v>260</v>
      </c>
      <c r="H13" s="265">
        <v>271</v>
      </c>
      <c r="I13" s="265">
        <v>252</v>
      </c>
      <c r="J13" s="265">
        <v>13</v>
      </c>
      <c r="K13" s="265">
        <v>28</v>
      </c>
      <c r="L13" s="265">
        <v>39</v>
      </c>
      <c r="M13" s="266">
        <v>202</v>
      </c>
      <c r="N13" s="66"/>
    </row>
    <row r="14" spans="2:14" s="68" customFormat="1" ht="16" customHeight="1" x14ac:dyDescent="0.2">
      <c r="B14" s="409"/>
      <c r="C14" s="267" t="s">
        <v>207</v>
      </c>
      <c r="D14" s="275">
        <v>7230</v>
      </c>
      <c r="E14" s="269">
        <v>4308</v>
      </c>
      <c r="F14" s="269">
        <v>1447</v>
      </c>
      <c r="G14" s="269">
        <v>287</v>
      </c>
      <c r="H14" s="269">
        <v>474</v>
      </c>
      <c r="I14" s="269">
        <v>342</v>
      </c>
      <c r="J14" s="269">
        <v>20</v>
      </c>
      <c r="K14" s="269">
        <v>38</v>
      </c>
      <c r="L14" s="269">
        <v>64</v>
      </c>
      <c r="M14" s="269">
        <v>250</v>
      </c>
      <c r="N14" s="66"/>
    </row>
    <row r="15" spans="2:14" s="68" customFormat="1" ht="16" customHeight="1" x14ac:dyDescent="0.2">
      <c r="B15" s="409"/>
      <c r="C15" s="267" t="s">
        <v>167</v>
      </c>
      <c r="D15" s="275">
        <v>3421</v>
      </c>
      <c r="E15" s="269">
        <v>2034</v>
      </c>
      <c r="F15" s="269">
        <v>708</v>
      </c>
      <c r="G15" s="269">
        <v>128</v>
      </c>
      <c r="H15" s="269">
        <v>196</v>
      </c>
      <c r="I15" s="269">
        <v>145</v>
      </c>
      <c r="J15" s="269">
        <v>6</v>
      </c>
      <c r="K15" s="269">
        <v>14</v>
      </c>
      <c r="L15" s="269">
        <v>20</v>
      </c>
      <c r="M15" s="270">
        <v>170</v>
      </c>
      <c r="N15" s="66"/>
    </row>
    <row r="16" spans="2:14" s="68" customFormat="1" ht="16" customHeight="1" x14ac:dyDescent="0.2">
      <c r="B16" s="410"/>
      <c r="C16" s="271" t="s">
        <v>168</v>
      </c>
      <c r="D16" s="278">
        <v>3809</v>
      </c>
      <c r="E16" s="273">
        <v>2274</v>
      </c>
      <c r="F16" s="273">
        <v>739</v>
      </c>
      <c r="G16" s="273">
        <v>159</v>
      </c>
      <c r="H16" s="273">
        <v>278</v>
      </c>
      <c r="I16" s="273">
        <v>197</v>
      </c>
      <c r="J16" s="273">
        <v>14</v>
      </c>
      <c r="K16" s="273">
        <v>24</v>
      </c>
      <c r="L16" s="273">
        <v>44</v>
      </c>
      <c r="M16" s="274">
        <v>80</v>
      </c>
      <c r="N16" s="66"/>
    </row>
    <row r="17" spans="1:14" s="167" customFormat="1" ht="16" customHeight="1" x14ac:dyDescent="0.2">
      <c r="B17" s="412" t="s">
        <v>363</v>
      </c>
      <c r="C17" s="263" t="s">
        <v>169</v>
      </c>
      <c r="D17" s="277">
        <v>5435</v>
      </c>
      <c r="E17" s="265">
        <v>3007</v>
      </c>
      <c r="F17" s="265">
        <v>1119</v>
      </c>
      <c r="G17" s="265">
        <v>313</v>
      </c>
      <c r="H17" s="265">
        <v>356</v>
      </c>
      <c r="I17" s="265">
        <v>360</v>
      </c>
      <c r="J17" s="265">
        <v>14</v>
      </c>
      <c r="K17" s="265">
        <v>35</v>
      </c>
      <c r="L17" s="265">
        <v>25</v>
      </c>
      <c r="M17" s="266">
        <v>206</v>
      </c>
      <c r="N17" s="168"/>
    </row>
    <row r="18" spans="1:14" s="167" customFormat="1" ht="16" customHeight="1" x14ac:dyDescent="0.2">
      <c r="B18" s="413"/>
      <c r="C18" s="267" t="s">
        <v>207</v>
      </c>
      <c r="D18" s="275">
        <v>7970</v>
      </c>
      <c r="E18" s="269">
        <v>4635</v>
      </c>
      <c r="F18" s="269">
        <v>1584</v>
      </c>
      <c r="G18" s="269">
        <v>346</v>
      </c>
      <c r="H18" s="269">
        <v>585</v>
      </c>
      <c r="I18" s="269">
        <v>458</v>
      </c>
      <c r="J18" s="269">
        <v>20</v>
      </c>
      <c r="K18" s="269">
        <v>44</v>
      </c>
      <c r="L18" s="269">
        <v>48</v>
      </c>
      <c r="M18" s="269">
        <v>250</v>
      </c>
      <c r="N18" s="168"/>
    </row>
    <row r="19" spans="1:14" s="167" customFormat="1" ht="16" customHeight="1" x14ac:dyDescent="0.2">
      <c r="B19" s="414"/>
      <c r="C19" s="267" t="s">
        <v>167</v>
      </c>
      <c r="D19" s="275">
        <v>3839</v>
      </c>
      <c r="E19" s="269">
        <v>2202</v>
      </c>
      <c r="F19" s="269">
        <v>773</v>
      </c>
      <c r="G19" s="269">
        <v>167</v>
      </c>
      <c r="H19" s="269">
        <v>245</v>
      </c>
      <c r="I19" s="269">
        <v>240</v>
      </c>
      <c r="J19" s="269">
        <v>8</v>
      </c>
      <c r="K19" s="269">
        <v>18</v>
      </c>
      <c r="L19" s="269">
        <v>19</v>
      </c>
      <c r="M19" s="270">
        <v>167</v>
      </c>
      <c r="N19" s="168"/>
    </row>
    <row r="20" spans="1:14" s="167" customFormat="1" ht="16" customHeight="1" x14ac:dyDescent="0.2">
      <c r="B20" s="415"/>
      <c r="C20" s="271" t="s">
        <v>168</v>
      </c>
      <c r="D20" s="278">
        <v>4131</v>
      </c>
      <c r="E20" s="273">
        <v>2433</v>
      </c>
      <c r="F20" s="273">
        <v>811</v>
      </c>
      <c r="G20" s="273">
        <v>179</v>
      </c>
      <c r="H20" s="273">
        <v>340</v>
      </c>
      <c r="I20" s="273">
        <v>218</v>
      </c>
      <c r="J20" s="273">
        <v>12</v>
      </c>
      <c r="K20" s="273">
        <v>26</v>
      </c>
      <c r="L20" s="273">
        <v>29</v>
      </c>
      <c r="M20" s="274">
        <v>83</v>
      </c>
      <c r="N20" s="168"/>
    </row>
    <row r="21" spans="1:14" s="68" customFormat="1" ht="16" customHeight="1" x14ac:dyDescent="0.2">
      <c r="B21" s="420" t="s">
        <v>366</v>
      </c>
      <c r="C21" s="279" t="s">
        <v>169</v>
      </c>
      <c r="D21" s="280">
        <v>5885</v>
      </c>
      <c r="E21" s="281">
        <v>3208</v>
      </c>
      <c r="F21" s="281">
        <v>1119</v>
      </c>
      <c r="G21" s="281">
        <v>317</v>
      </c>
      <c r="H21" s="281">
        <v>478</v>
      </c>
      <c r="I21" s="281">
        <v>418</v>
      </c>
      <c r="J21" s="281">
        <v>22</v>
      </c>
      <c r="K21" s="281">
        <v>46</v>
      </c>
      <c r="L21" s="281">
        <v>41</v>
      </c>
      <c r="M21" s="282">
        <v>236</v>
      </c>
      <c r="N21" s="66"/>
    </row>
    <row r="22" spans="1:14" s="68" customFormat="1" ht="16" customHeight="1" x14ac:dyDescent="0.2">
      <c r="B22" s="420"/>
      <c r="C22" s="279" t="s">
        <v>207</v>
      </c>
      <c r="D22" s="280">
        <v>7618</v>
      </c>
      <c r="E22" s="281">
        <v>4367</v>
      </c>
      <c r="F22" s="281">
        <v>1460</v>
      </c>
      <c r="G22" s="281">
        <v>330</v>
      </c>
      <c r="H22" s="281">
        <v>617</v>
      </c>
      <c r="I22" s="281">
        <v>466</v>
      </c>
      <c r="J22" s="281">
        <v>24</v>
      </c>
      <c r="K22" s="281">
        <v>46</v>
      </c>
      <c r="L22" s="281">
        <v>51</v>
      </c>
      <c r="M22" s="281">
        <v>257</v>
      </c>
      <c r="N22" s="66"/>
    </row>
    <row r="23" spans="1:14" s="68" customFormat="1" ht="16" customHeight="1" x14ac:dyDescent="0.2">
      <c r="B23" s="421"/>
      <c r="C23" s="279" t="s">
        <v>167</v>
      </c>
      <c r="D23" s="280">
        <v>3702</v>
      </c>
      <c r="E23" s="281">
        <v>2101</v>
      </c>
      <c r="F23" s="281">
        <v>704</v>
      </c>
      <c r="G23" s="281">
        <v>179</v>
      </c>
      <c r="H23" s="281">
        <v>263</v>
      </c>
      <c r="I23" s="281">
        <v>241</v>
      </c>
      <c r="J23" s="281">
        <v>10</v>
      </c>
      <c r="K23" s="281">
        <v>19</v>
      </c>
      <c r="L23" s="281">
        <v>19</v>
      </c>
      <c r="M23" s="282">
        <v>166</v>
      </c>
      <c r="N23" s="66"/>
    </row>
    <row r="24" spans="1:14" s="68" customFormat="1" ht="16" customHeight="1" thickBot="1" x14ac:dyDescent="0.25">
      <c r="B24" s="422"/>
      <c r="C24" s="283" t="s">
        <v>168</v>
      </c>
      <c r="D24" s="284">
        <v>3916</v>
      </c>
      <c r="E24" s="285">
        <v>2266</v>
      </c>
      <c r="F24" s="286">
        <v>756</v>
      </c>
      <c r="G24" s="286">
        <v>151</v>
      </c>
      <c r="H24" s="286">
        <v>354</v>
      </c>
      <c r="I24" s="287">
        <v>225</v>
      </c>
      <c r="J24" s="287">
        <v>14</v>
      </c>
      <c r="K24" s="287">
        <v>27</v>
      </c>
      <c r="L24" s="287">
        <v>32</v>
      </c>
      <c r="M24" s="288">
        <v>91</v>
      </c>
      <c r="N24" s="66"/>
    </row>
    <row r="25" spans="1:14" s="67" customFormat="1" ht="16.5" customHeight="1" x14ac:dyDescent="0.25">
      <c r="B25" s="73"/>
      <c r="C25" s="73"/>
      <c r="D25" s="73"/>
      <c r="E25" s="70"/>
      <c r="I25" s="289"/>
      <c r="J25" s="402" t="s">
        <v>170</v>
      </c>
      <c r="K25" s="402"/>
      <c r="L25" s="402"/>
      <c r="M25" s="402"/>
    </row>
    <row r="26" spans="1:14" s="67" customFormat="1" ht="18.75" customHeight="1" x14ac:dyDescent="0.25">
      <c r="B26" s="403" t="s">
        <v>239</v>
      </c>
      <c r="C26" s="403"/>
      <c r="D26" s="403"/>
      <c r="E26" s="403"/>
      <c r="F26" s="403"/>
      <c r="G26" s="403"/>
      <c r="H26" s="403"/>
      <c r="I26" s="403"/>
      <c r="J26" s="403"/>
      <c r="K26" s="403"/>
      <c r="L26" s="403"/>
      <c r="M26" s="403"/>
    </row>
    <row r="27" spans="1:14" s="70" customFormat="1" ht="14.25" customHeight="1" thickBot="1" x14ac:dyDescent="0.25">
      <c r="K27" s="74"/>
      <c r="M27" s="169" t="s">
        <v>2</v>
      </c>
    </row>
    <row r="28" spans="1:14" s="68" customFormat="1" ht="16.5" customHeight="1" x14ac:dyDescent="0.2">
      <c r="B28" s="144"/>
      <c r="C28" s="71" t="s">
        <v>263</v>
      </c>
      <c r="D28" s="382" t="s">
        <v>171</v>
      </c>
      <c r="E28" s="389"/>
      <c r="F28" s="382" t="s">
        <v>208</v>
      </c>
      <c r="G28" s="389"/>
      <c r="H28" s="382" t="s">
        <v>248</v>
      </c>
      <c r="I28" s="392"/>
      <c r="J28" s="382" t="s">
        <v>363</v>
      </c>
      <c r="K28" s="383"/>
      <c r="L28" s="386" t="s">
        <v>366</v>
      </c>
      <c r="M28" s="387"/>
    </row>
    <row r="29" spans="1:14" s="68" customFormat="1" ht="16.5" customHeight="1" x14ac:dyDescent="0.2">
      <c r="B29" s="150" t="s">
        <v>264</v>
      </c>
      <c r="C29" s="148"/>
      <c r="D29" s="390"/>
      <c r="E29" s="391"/>
      <c r="F29" s="390"/>
      <c r="G29" s="391"/>
      <c r="H29" s="384"/>
      <c r="I29" s="393"/>
      <c r="J29" s="384"/>
      <c r="K29" s="385"/>
      <c r="L29" s="388"/>
      <c r="M29" s="388"/>
    </row>
    <row r="30" spans="1:14" s="68" customFormat="1" ht="17.149999999999999" customHeight="1" x14ac:dyDescent="0.2">
      <c r="A30" s="68" t="s">
        <v>265</v>
      </c>
      <c r="B30" s="357" t="s">
        <v>176</v>
      </c>
      <c r="C30" s="358"/>
      <c r="D30" s="394">
        <v>63</v>
      </c>
      <c r="E30" s="395"/>
      <c r="F30" s="394">
        <v>62</v>
      </c>
      <c r="G30" s="395"/>
      <c r="H30" s="396">
        <v>71</v>
      </c>
      <c r="I30" s="397"/>
      <c r="J30" s="396">
        <v>87</v>
      </c>
      <c r="K30" s="398"/>
      <c r="L30" s="399">
        <v>88</v>
      </c>
      <c r="M30" s="399"/>
    </row>
    <row r="31" spans="1:14" s="68" customFormat="1" ht="17.149999999999999" customHeight="1" x14ac:dyDescent="0.2">
      <c r="A31" s="68" t="s">
        <v>266</v>
      </c>
      <c r="B31" s="357" t="s">
        <v>177</v>
      </c>
      <c r="C31" s="358"/>
      <c r="D31" s="366">
        <v>1</v>
      </c>
      <c r="E31" s="367"/>
      <c r="F31" s="366">
        <v>1</v>
      </c>
      <c r="G31" s="367"/>
      <c r="H31" s="364">
        <v>2</v>
      </c>
      <c r="I31" s="365"/>
      <c r="J31" s="364">
        <v>2</v>
      </c>
      <c r="K31" s="365"/>
      <c r="L31" s="362">
        <v>0</v>
      </c>
      <c r="M31" s="363"/>
    </row>
    <row r="32" spans="1:14" s="68" customFormat="1" ht="17.149999999999999" customHeight="1" x14ac:dyDescent="0.2">
      <c r="A32" s="68" t="s">
        <v>267</v>
      </c>
      <c r="B32" s="357" t="s">
        <v>178</v>
      </c>
      <c r="C32" s="358"/>
      <c r="D32" s="366">
        <v>0</v>
      </c>
      <c r="E32" s="367"/>
      <c r="F32" s="366">
        <v>0</v>
      </c>
      <c r="G32" s="367"/>
      <c r="H32" s="364" t="s">
        <v>155</v>
      </c>
      <c r="I32" s="365"/>
      <c r="J32" s="364">
        <v>0</v>
      </c>
      <c r="K32" s="365"/>
      <c r="L32" s="362">
        <v>0</v>
      </c>
      <c r="M32" s="363"/>
    </row>
    <row r="33" spans="1:13" s="68" customFormat="1" ht="17.149999999999999" customHeight="1" x14ac:dyDescent="0.2">
      <c r="A33" s="68" t="s">
        <v>256</v>
      </c>
      <c r="B33" s="357" t="s">
        <v>190</v>
      </c>
      <c r="C33" s="358"/>
      <c r="D33" s="366">
        <v>11</v>
      </c>
      <c r="E33" s="367"/>
      <c r="F33" s="366">
        <v>10</v>
      </c>
      <c r="G33" s="367"/>
      <c r="H33" s="364">
        <v>9</v>
      </c>
      <c r="I33" s="365"/>
      <c r="J33" s="364">
        <v>7</v>
      </c>
      <c r="K33" s="365"/>
      <c r="L33" s="362">
        <v>4</v>
      </c>
      <c r="M33" s="363"/>
    </row>
    <row r="34" spans="1:13" s="100" customFormat="1" ht="17.149999999999999" customHeight="1" x14ac:dyDescent="0.2">
      <c r="A34" s="100" t="s">
        <v>268</v>
      </c>
      <c r="B34" s="357" t="s">
        <v>179</v>
      </c>
      <c r="C34" s="358"/>
      <c r="D34" s="366">
        <v>1</v>
      </c>
      <c r="E34" s="367"/>
      <c r="F34" s="366">
        <v>2</v>
      </c>
      <c r="G34" s="367"/>
      <c r="H34" s="364">
        <v>2</v>
      </c>
      <c r="I34" s="365"/>
      <c r="J34" s="364">
        <v>2</v>
      </c>
      <c r="K34" s="365"/>
      <c r="L34" s="362">
        <v>3</v>
      </c>
      <c r="M34" s="363"/>
    </row>
    <row r="35" spans="1:13" s="101" customFormat="1" ht="17.149999999999999" customHeight="1" x14ac:dyDescent="0.2">
      <c r="A35" s="101" t="s">
        <v>269</v>
      </c>
      <c r="B35" s="357" t="s">
        <v>180</v>
      </c>
      <c r="C35" s="358"/>
      <c r="D35" s="366">
        <v>14</v>
      </c>
      <c r="E35" s="367"/>
      <c r="F35" s="366">
        <v>15</v>
      </c>
      <c r="G35" s="367"/>
      <c r="H35" s="364">
        <v>27</v>
      </c>
      <c r="I35" s="365"/>
      <c r="J35" s="364">
        <v>28</v>
      </c>
      <c r="K35" s="365"/>
      <c r="L35" s="362">
        <v>21</v>
      </c>
      <c r="M35" s="363"/>
    </row>
    <row r="36" spans="1:13" s="101" customFormat="1" ht="17.149999999999999" customHeight="1" x14ac:dyDescent="0.2">
      <c r="A36" s="101" t="s">
        <v>270</v>
      </c>
      <c r="B36" s="357" t="s">
        <v>181</v>
      </c>
      <c r="C36" s="358"/>
      <c r="D36" s="366">
        <v>25</v>
      </c>
      <c r="E36" s="367"/>
      <c r="F36" s="366">
        <v>18</v>
      </c>
      <c r="G36" s="367"/>
      <c r="H36" s="364">
        <v>10</v>
      </c>
      <c r="I36" s="365"/>
      <c r="J36" s="364">
        <v>1</v>
      </c>
      <c r="K36" s="365"/>
      <c r="L36" s="362">
        <v>0</v>
      </c>
      <c r="M36" s="363"/>
    </row>
    <row r="37" spans="1:13" s="101" customFormat="1" ht="17.149999999999999" customHeight="1" x14ac:dyDescent="0.2">
      <c r="A37" s="101" t="s">
        <v>271</v>
      </c>
      <c r="B37" s="400" t="s">
        <v>272</v>
      </c>
      <c r="C37" s="401"/>
      <c r="D37" s="366">
        <v>19</v>
      </c>
      <c r="E37" s="367"/>
      <c r="F37" s="366">
        <v>9</v>
      </c>
      <c r="G37" s="367"/>
      <c r="H37" s="364">
        <v>3</v>
      </c>
      <c r="I37" s="365"/>
      <c r="J37" s="364">
        <v>0</v>
      </c>
      <c r="K37" s="365"/>
      <c r="L37" s="362">
        <v>0</v>
      </c>
      <c r="M37" s="363"/>
    </row>
    <row r="38" spans="1:13" s="101" customFormat="1" ht="17.149999999999999" customHeight="1" x14ac:dyDescent="0.2">
      <c r="A38" s="101" t="s">
        <v>273</v>
      </c>
      <c r="B38" s="357" t="s">
        <v>182</v>
      </c>
      <c r="C38" s="358"/>
      <c r="D38" s="366">
        <v>9</v>
      </c>
      <c r="E38" s="367"/>
      <c r="F38" s="366">
        <v>7</v>
      </c>
      <c r="G38" s="367"/>
      <c r="H38" s="364">
        <v>7</v>
      </c>
      <c r="I38" s="365"/>
      <c r="J38" s="364">
        <v>15</v>
      </c>
      <c r="K38" s="365"/>
      <c r="L38" s="362">
        <v>10</v>
      </c>
      <c r="M38" s="363"/>
    </row>
    <row r="39" spans="1:13" s="101" customFormat="1" ht="17.149999999999999" customHeight="1" x14ac:dyDescent="0.2">
      <c r="A39" s="101" t="s">
        <v>274</v>
      </c>
      <c r="B39" s="357" t="s">
        <v>183</v>
      </c>
      <c r="C39" s="358"/>
      <c r="D39" s="366">
        <v>28</v>
      </c>
      <c r="E39" s="367"/>
      <c r="F39" s="366">
        <v>28</v>
      </c>
      <c r="G39" s="367"/>
      <c r="H39" s="364">
        <v>34</v>
      </c>
      <c r="I39" s="365"/>
      <c r="J39" s="364">
        <v>29</v>
      </c>
      <c r="K39" s="365"/>
      <c r="L39" s="362">
        <v>32</v>
      </c>
      <c r="M39" s="363"/>
    </row>
    <row r="40" spans="1:13" s="101" customFormat="1" ht="17.149999999999999" customHeight="1" x14ac:dyDescent="0.2">
      <c r="A40" s="101" t="s">
        <v>275</v>
      </c>
      <c r="B40" s="357" t="s">
        <v>276</v>
      </c>
      <c r="C40" s="358"/>
      <c r="D40" s="364">
        <v>15</v>
      </c>
      <c r="E40" s="365"/>
      <c r="F40" s="364">
        <v>124</v>
      </c>
      <c r="G40" s="365"/>
      <c r="H40" s="364">
        <v>73</v>
      </c>
      <c r="I40" s="365"/>
      <c r="J40" s="364">
        <v>46</v>
      </c>
      <c r="K40" s="365"/>
      <c r="L40" s="362">
        <v>0</v>
      </c>
      <c r="M40" s="363"/>
    </row>
    <row r="41" spans="1:13" s="101" customFormat="1" ht="17.149999999999999" customHeight="1" x14ac:dyDescent="0.2">
      <c r="A41" s="101" t="s">
        <v>277</v>
      </c>
      <c r="B41" s="357" t="s">
        <v>278</v>
      </c>
      <c r="C41" s="358"/>
      <c r="D41" s="366">
        <v>462</v>
      </c>
      <c r="E41" s="367"/>
      <c r="F41" s="366">
        <v>532</v>
      </c>
      <c r="G41" s="367"/>
      <c r="H41" s="364">
        <v>660</v>
      </c>
      <c r="I41" s="365"/>
      <c r="J41" s="364">
        <v>698</v>
      </c>
      <c r="K41" s="365"/>
      <c r="L41" s="362">
        <v>233</v>
      </c>
      <c r="M41" s="363"/>
    </row>
    <row r="42" spans="1:13" s="101" customFormat="1" ht="17.149999999999999" customHeight="1" x14ac:dyDescent="0.2">
      <c r="A42" s="101" t="s">
        <v>279</v>
      </c>
      <c r="B42" s="357" t="s">
        <v>184</v>
      </c>
      <c r="C42" s="358"/>
      <c r="D42" s="366">
        <v>690</v>
      </c>
      <c r="E42" s="367"/>
      <c r="F42" s="366">
        <v>784</v>
      </c>
      <c r="G42" s="367"/>
      <c r="H42" s="364">
        <v>863</v>
      </c>
      <c r="I42" s="365"/>
      <c r="J42" s="364">
        <v>994</v>
      </c>
      <c r="K42" s="365"/>
      <c r="L42" s="362">
        <v>1148</v>
      </c>
      <c r="M42" s="363"/>
    </row>
    <row r="43" spans="1:13" s="101" customFormat="1" ht="17.149999999999999" customHeight="1" x14ac:dyDescent="0.2">
      <c r="A43" s="101" t="s">
        <v>257</v>
      </c>
      <c r="B43" s="357" t="s">
        <v>192</v>
      </c>
      <c r="C43" s="358"/>
      <c r="D43" s="364">
        <v>13</v>
      </c>
      <c r="E43" s="365"/>
      <c r="F43" s="370">
        <v>16</v>
      </c>
      <c r="G43" s="371"/>
      <c r="H43" s="364">
        <v>15</v>
      </c>
      <c r="I43" s="365"/>
      <c r="J43" s="364">
        <v>21</v>
      </c>
      <c r="K43" s="365"/>
      <c r="L43" s="362">
        <v>23</v>
      </c>
      <c r="M43" s="363"/>
    </row>
    <row r="44" spans="1:13" s="101" customFormat="1" ht="17.149999999999999" customHeight="1" x14ac:dyDescent="0.2">
      <c r="A44" s="101" t="s">
        <v>258</v>
      </c>
      <c r="B44" s="380" t="s">
        <v>193</v>
      </c>
      <c r="C44" s="381"/>
      <c r="D44" s="364">
        <v>210</v>
      </c>
      <c r="E44" s="365"/>
      <c r="F44" s="370">
        <v>332</v>
      </c>
      <c r="G44" s="371"/>
      <c r="H44" s="364">
        <v>492</v>
      </c>
      <c r="I44" s="365"/>
      <c r="J44" s="364">
        <v>574</v>
      </c>
      <c r="K44" s="365"/>
      <c r="L44" s="362">
        <v>643</v>
      </c>
      <c r="M44" s="363"/>
    </row>
    <row r="45" spans="1:13" s="101" customFormat="1" ht="17.149999999999999" customHeight="1" x14ac:dyDescent="0.2">
      <c r="A45" s="101" t="s">
        <v>280</v>
      </c>
      <c r="B45" s="357" t="s">
        <v>249</v>
      </c>
      <c r="C45" s="358"/>
      <c r="D45" s="364">
        <v>0</v>
      </c>
      <c r="E45" s="365"/>
      <c r="F45" s="364">
        <v>0</v>
      </c>
      <c r="G45" s="365"/>
      <c r="H45" s="364">
        <v>62</v>
      </c>
      <c r="I45" s="365"/>
      <c r="J45" s="364">
        <v>160</v>
      </c>
      <c r="K45" s="365"/>
      <c r="L45" s="362">
        <v>179</v>
      </c>
      <c r="M45" s="363"/>
    </row>
    <row r="46" spans="1:13" s="101" customFormat="1" ht="17.149999999999999" customHeight="1" x14ac:dyDescent="0.2">
      <c r="B46" s="357" t="s">
        <v>367</v>
      </c>
      <c r="C46" s="358"/>
      <c r="D46" s="359">
        <v>0</v>
      </c>
      <c r="E46" s="360"/>
      <c r="F46" s="361">
        <v>0</v>
      </c>
      <c r="G46" s="360"/>
      <c r="H46" s="361">
        <v>0</v>
      </c>
      <c r="I46" s="360"/>
      <c r="J46" s="361">
        <v>0</v>
      </c>
      <c r="K46" s="360"/>
      <c r="L46" s="362">
        <v>2</v>
      </c>
      <c r="M46" s="363"/>
    </row>
    <row r="47" spans="1:13" s="101" customFormat="1" ht="17.149999999999999" customHeight="1" x14ac:dyDescent="0.2">
      <c r="A47" s="101" t="s">
        <v>259</v>
      </c>
      <c r="B47" s="357" t="s">
        <v>185</v>
      </c>
      <c r="C47" s="358"/>
      <c r="D47" s="366">
        <v>20</v>
      </c>
      <c r="E47" s="367"/>
      <c r="F47" s="366">
        <v>21</v>
      </c>
      <c r="G47" s="367"/>
      <c r="H47" s="364">
        <v>7</v>
      </c>
      <c r="I47" s="365"/>
      <c r="J47" s="364">
        <v>14</v>
      </c>
      <c r="K47" s="365"/>
      <c r="L47" s="362">
        <v>2</v>
      </c>
      <c r="M47" s="363"/>
    </row>
    <row r="48" spans="1:13" s="101" customFormat="1" ht="17.149999999999999" customHeight="1" x14ac:dyDescent="0.2">
      <c r="A48" s="101" t="s">
        <v>281</v>
      </c>
      <c r="B48" s="357" t="s">
        <v>172</v>
      </c>
      <c r="C48" s="358"/>
      <c r="D48" s="366">
        <v>1253</v>
      </c>
      <c r="E48" s="367"/>
      <c r="F48" s="366">
        <v>1494</v>
      </c>
      <c r="G48" s="367"/>
      <c r="H48" s="364">
        <v>1680</v>
      </c>
      <c r="I48" s="365"/>
      <c r="J48" s="364">
        <v>1766</v>
      </c>
      <c r="K48" s="365"/>
      <c r="L48" s="362">
        <v>1374</v>
      </c>
      <c r="M48" s="363"/>
    </row>
    <row r="49" spans="1:13" s="101" customFormat="1" ht="17.149999999999999" customHeight="1" x14ac:dyDescent="0.2">
      <c r="A49" s="101" t="s">
        <v>282</v>
      </c>
      <c r="B49" s="357" t="s">
        <v>186</v>
      </c>
      <c r="C49" s="358"/>
      <c r="D49" s="366">
        <v>2</v>
      </c>
      <c r="E49" s="367"/>
      <c r="F49" s="364">
        <v>0</v>
      </c>
      <c r="G49" s="365"/>
      <c r="H49" s="364" t="s">
        <v>155</v>
      </c>
      <c r="I49" s="365"/>
      <c r="J49" s="364">
        <v>0</v>
      </c>
      <c r="K49" s="365"/>
      <c r="L49" s="362">
        <v>0</v>
      </c>
      <c r="M49" s="363"/>
    </row>
    <row r="50" spans="1:13" s="101" customFormat="1" ht="17.149999999999999" customHeight="1" x14ac:dyDescent="0.2">
      <c r="A50" s="101" t="s">
        <v>283</v>
      </c>
      <c r="B50" s="357" t="s">
        <v>173</v>
      </c>
      <c r="C50" s="358"/>
      <c r="D50" s="366">
        <v>582</v>
      </c>
      <c r="E50" s="367"/>
      <c r="F50" s="366">
        <v>563</v>
      </c>
      <c r="G50" s="367"/>
      <c r="H50" s="364">
        <v>642</v>
      </c>
      <c r="I50" s="365"/>
      <c r="J50" s="364">
        <v>719</v>
      </c>
      <c r="K50" s="365"/>
      <c r="L50" s="362">
        <v>564</v>
      </c>
      <c r="M50" s="363"/>
    </row>
    <row r="51" spans="1:13" s="101" customFormat="1" ht="17.149999999999999" customHeight="1" x14ac:dyDescent="0.2">
      <c r="A51" s="101" t="s">
        <v>284</v>
      </c>
      <c r="B51" s="357" t="s">
        <v>187</v>
      </c>
      <c r="C51" s="358"/>
      <c r="D51" s="366">
        <v>63</v>
      </c>
      <c r="E51" s="367"/>
      <c r="F51" s="366">
        <v>59</v>
      </c>
      <c r="G51" s="367"/>
      <c r="H51" s="364">
        <v>86</v>
      </c>
      <c r="I51" s="365"/>
      <c r="J51" s="364">
        <v>99</v>
      </c>
      <c r="K51" s="365"/>
      <c r="L51" s="362">
        <v>399</v>
      </c>
      <c r="M51" s="363"/>
    </row>
    <row r="52" spans="1:13" s="101" customFormat="1" ht="17.149999999999999" customHeight="1" x14ac:dyDescent="0.2">
      <c r="A52" s="101" t="s">
        <v>285</v>
      </c>
      <c r="B52" s="357" t="s">
        <v>174</v>
      </c>
      <c r="C52" s="358"/>
      <c r="D52" s="366">
        <v>321</v>
      </c>
      <c r="E52" s="367"/>
      <c r="F52" s="366">
        <v>314</v>
      </c>
      <c r="G52" s="367"/>
      <c r="H52" s="364">
        <v>303</v>
      </c>
      <c r="I52" s="365"/>
      <c r="J52" s="364">
        <v>285</v>
      </c>
      <c r="K52" s="365"/>
      <c r="L52" s="362">
        <v>271</v>
      </c>
      <c r="M52" s="363"/>
    </row>
    <row r="53" spans="1:13" s="101" customFormat="1" ht="17.149999999999999" customHeight="1" x14ac:dyDescent="0.2">
      <c r="A53" s="101" t="s">
        <v>260</v>
      </c>
      <c r="B53" s="357" t="s">
        <v>188</v>
      </c>
      <c r="C53" s="358"/>
      <c r="D53" s="366">
        <v>148</v>
      </c>
      <c r="E53" s="367"/>
      <c r="F53" s="366">
        <v>142</v>
      </c>
      <c r="G53" s="367"/>
      <c r="H53" s="364">
        <v>141</v>
      </c>
      <c r="I53" s="365"/>
      <c r="J53" s="364">
        <v>149</v>
      </c>
      <c r="K53" s="365"/>
      <c r="L53" s="362">
        <v>153</v>
      </c>
      <c r="M53" s="363"/>
    </row>
    <row r="54" spans="1:13" s="101" customFormat="1" ht="17.149999999999999" customHeight="1" x14ac:dyDescent="0.2">
      <c r="A54" s="101" t="s">
        <v>286</v>
      </c>
      <c r="B54" s="357" t="s">
        <v>189</v>
      </c>
      <c r="C54" s="358"/>
      <c r="D54" s="366">
        <v>123</v>
      </c>
      <c r="E54" s="367"/>
      <c r="F54" s="366">
        <v>138</v>
      </c>
      <c r="G54" s="367"/>
      <c r="H54" s="364">
        <v>116</v>
      </c>
      <c r="I54" s="365"/>
      <c r="J54" s="364">
        <v>134</v>
      </c>
      <c r="K54" s="365"/>
      <c r="L54" s="362">
        <v>128</v>
      </c>
      <c r="M54" s="363"/>
    </row>
    <row r="55" spans="1:13" s="101" customFormat="1" ht="17.149999999999999" customHeight="1" x14ac:dyDescent="0.2">
      <c r="A55" s="101" t="s">
        <v>287</v>
      </c>
      <c r="B55" s="357" t="s">
        <v>288</v>
      </c>
      <c r="C55" s="358"/>
      <c r="D55" s="370">
        <v>174</v>
      </c>
      <c r="E55" s="371"/>
      <c r="F55" s="370">
        <v>171</v>
      </c>
      <c r="G55" s="371"/>
      <c r="H55" s="364">
        <v>179</v>
      </c>
      <c r="I55" s="365"/>
      <c r="J55" s="364">
        <v>219</v>
      </c>
      <c r="K55" s="365"/>
      <c r="L55" s="362">
        <v>197</v>
      </c>
      <c r="M55" s="363"/>
    </row>
    <row r="56" spans="1:13" s="101" customFormat="1" ht="17.149999999999999" customHeight="1" x14ac:dyDescent="0.2">
      <c r="A56" s="101" t="s">
        <v>365</v>
      </c>
      <c r="B56" s="357" t="s">
        <v>364</v>
      </c>
      <c r="C56" s="358"/>
      <c r="D56" s="364">
        <v>0</v>
      </c>
      <c r="E56" s="365"/>
      <c r="F56" s="364">
        <v>0</v>
      </c>
      <c r="G56" s="365"/>
      <c r="H56" s="364">
        <v>0</v>
      </c>
      <c r="I56" s="365"/>
      <c r="J56" s="364">
        <v>27</v>
      </c>
      <c r="K56" s="365"/>
      <c r="L56" s="362">
        <v>118</v>
      </c>
      <c r="M56" s="363"/>
    </row>
    <row r="57" spans="1:13" s="101" customFormat="1" ht="17.149999999999999" customHeight="1" x14ac:dyDescent="0.2">
      <c r="A57" s="101" t="s">
        <v>289</v>
      </c>
      <c r="B57" s="357" t="s">
        <v>290</v>
      </c>
      <c r="C57" s="358"/>
      <c r="D57" s="364">
        <v>5</v>
      </c>
      <c r="E57" s="365"/>
      <c r="F57" s="370">
        <v>8</v>
      </c>
      <c r="G57" s="371"/>
      <c r="H57" s="364">
        <v>16</v>
      </c>
      <c r="I57" s="365"/>
      <c r="J57" s="364">
        <v>20</v>
      </c>
      <c r="K57" s="365"/>
      <c r="L57" s="362">
        <v>13</v>
      </c>
      <c r="M57" s="363"/>
    </row>
    <row r="58" spans="1:13" s="101" customFormat="1" ht="17.149999999999999" customHeight="1" x14ac:dyDescent="0.2">
      <c r="A58" s="101" t="s">
        <v>291</v>
      </c>
      <c r="B58" s="357" t="s">
        <v>191</v>
      </c>
      <c r="C58" s="358"/>
      <c r="D58" s="364">
        <v>5</v>
      </c>
      <c r="E58" s="365"/>
      <c r="F58" s="366">
        <v>10</v>
      </c>
      <c r="G58" s="367"/>
      <c r="H58" s="364">
        <v>18</v>
      </c>
      <c r="I58" s="365"/>
      <c r="J58" s="364">
        <v>37</v>
      </c>
      <c r="K58" s="365"/>
      <c r="L58" s="362">
        <v>75</v>
      </c>
      <c r="M58" s="363"/>
    </row>
    <row r="59" spans="1:13" s="101" customFormat="1" ht="17.149999999999999" customHeight="1" x14ac:dyDescent="0.2">
      <c r="A59" s="101" t="s">
        <v>251</v>
      </c>
      <c r="B59" s="357" t="s">
        <v>250</v>
      </c>
      <c r="C59" s="358"/>
      <c r="D59" s="364">
        <v>0</v>
      </c>
      <c r="E59" s="365"/>
      <c r="F59" s="364">
        <v>0</v>
      </c>
      <c r="G59" s="365"/>
      <c r="H59" s="364">
        <v>1</v>
      </c>
      <c r="I59" s="365"/>
      <c r="J59" s="364">
        <v>2</v>
      </c>
      <c r="K59" s="365"/>
      <c r="L59" s="362">
        <v>3</v>
      </c>
      <c r="M59" s="363"/>
    </row>
    <row r="60" spans="1:13" s="101" customFormat="1" ht="17.149999999999999" customHeight="1" x14ac:dyDescent="0.2">
      <c r="A60" s="101" t="s">
        <v>294</v>
      </c>
      <c r="B60" s="357" t="s">
        <v>292</v>
      </c>
      <c r="C60" s="358"/>
      <c r="D60" s="366">
        <v>1449</v>
      </c>
      <c r="E60" s="367"/>
      <c r="F60" s="366">
        <v>1562</v>
      </c>
      <c r="G60" s="367"/>
      <c r="H60" s="364">
        <v>1704</v>
      </c>
      <c r="I60" s="365"/>
      <c r="J60" s="364">
        <v>1833</v>
      </c>
      <c r="K60" s="365"/>
      <c r="L60" s="362">
        <v>1933</v>
      </c>
      <c r="M60" s="363"/>
    </row>
    <row r="61" spans="1:13" s="101" customFormat="1" ht="17.149999999999999" customHeight="1" x14ac:dyDescent="0.2">
      <c r="A61" s="101" t="s">
        <v>295</v>
      </c>
      <c r="B61" s="357" t="s">
        <v>293</v>
      </c>
      <c r="C61" s="358"/>
      <c r="D61" s="366">
        <v>6</v>
      </c>
      <c r="E61" s="367"/>
      <c r="F61" s="366">
        <v>7</v>
      </c>
      <c r="G61" s="367"/>
      <c r="H61" s="364">
        <v>7</v>
      </c>
      <c r="I61" s="365"/>
      <c r="J61" s="364">
        <v>2</v>
      </c>
      <c r="K61" s="365"/>
      <c r="L61" s="368">
        <v>2</v>
      </c>
      <c r="M61" s="369"/>
    </row>
    <row r="62" spans="1:13" s="101" customFormat="1" ht="17.149999999999999" customHeight="1" thickBot="1" x14ac:dyDescent="0.25">
      <c r="B62" s="372" t="s">
        <v>252</v>
      </c>
      <c r="C62" s="373"/>
      <c r="D62" s="374">
        <v>5712</v>
      </c>
      <c r="E62" s="375"/>
      <c r="F62" s="376">
        <v>6429</v>
      </c>
      <c r="G62" s="377"/>
      <c r="H62" s="378">
        <v>7230</v>
      </c>
      <c r="I62" s="378"/>
      <c r="J62" s="376">
        <v>7970</v>
      </c>
      <c r="K62" s="377"/>
      <c r="L62" s="379">
        <f>SUM(L30:M61)</f>
        <v>7618</v>
      </c>
      <c r="M62" s="379"/>
    </row>
    <row r="63" spans="1:13" s="70" customFormat="1" ht="16.5" customHeight="1" x14ac:dyDescent="0.2">
      <c r="B63" s="100"/>
      <c r="C63" s="100"/>
      <c r="D63" s="100"/>
      <c r="H63" s="74"/>
      <c r="I63" s="75"/>
      <c r="J63" s="402" t="s">
        <v>170</v>
      </c>
      <c r="K63" s="402"/>
      <c r="L63" s="402"/>
      <c r="M63" s="402"/>
    </row>
  </sheetData>
  <mergeCells count="223">
    <mergeCell ref="B37:C37"/>
    <mergeCell ref="B33:C33"/>
    <mergeCell ref="J63:M63"/>
    <mergeCell ref="B1:M1"/>
    <mergeCell ref="H3:H4"/>
    <mergeCell ref="N3:N4"/>
    <mergeCell ref="J25:M25"/>
    <mergeCell ref="B26:M26"/>
    <mergeCell ref="B5:B8"/>
    <mergeCell ref="B9:B12"/>
    <mergeCell ref="B13:B16"/>
    <mergeCell ref="B17:B20"/>
    <mergeCell ref="K3:K4"/>
    <mergeCell ref="D3:D4"/>
    <mergeCell ref="B30:C30"/>
    <mergeCell ref="B31:C31"/>
    <mergeCell ref="L3:L4"/>
    <mergeCell ref="M3:M4"/>
    <mergeCell ref="B21:B24"/>
    <mergeCell ref="E3:E4"/>
    <mergeCell ref="F3:F4"/>
    <mergeCell ref="G3:G4"/>
    <mergeCell ref="I3:I4"/>
    <mergeCell ref="J3:J4"/>
    <mergeCell ref="D31:E31"/>
    <mergeCell ref="F31:G31"/>
    <mergeCell ref="H31:I31"/>
    <mergeCell ref="J31:K31"/>
    <mergeCell ref="L31:M31"/>
    <mergeCell ref="D32:E32"/>
    <mergeCell ref="B52:C52"/>
    <mergeCell ref="B53:C53"/>
    <mergeCell ref="B54:C54"/>
    <mergeCell ref="B47:C47"/>
    <mergeCell ref="B48:C48"/>
    <mergeCell ref="B49:C49"/>
    <mergeCell ref="B38:C38"/>
    <mergeCell ref="B39:C39"/>
    <mergeCell ref="B40:C40"/>
    <mergeCell ref="B41:C41"/>
    <mergeCell ref="D35:E35"/>
    <mergeCell ref="D37:E37"/>
    <mergeCell ref="D39:E39"/>
    <mergeCell ref="D41:E41"/>
    <mergeCell ref="B32:C32"/>
    <mergeCell ref="B34:C34"/>
    <mergeCell ref="B35:C35"/>
    <mergeCell ref="B36:C36"/>
    <mergeCell ref="J28:K29"/>
    <mergeCell ref="L28:M29"/>
    <mergeCell ref="F28:G29"/>
    <mergeCell ref="H28:I29"/>
    <mergeCell ref="D30:E30"/>
    <mergeCell ref="F30:G30"/>
    <mergeCell ref="H30:I30"/>
    <mergeCell ref="J30:K30"/>
    <mergeCell ref="L30:M30"/>
    <mergeCell ref="D28:E29"/>
    <mergeCell ref="H35:I35"/>
    <mergeCell ref="J35:K35"/>
    <mergeCell ref="L35:M35"/>
    <mergeCell ref="D36:E36"/>
    <mergeCell ref="F36:G36"/>
    <mergeCell ref="H36:I36"/>
    <mergeCell ref="J36:K36"/>
    <mergeCell ref="L36:M36"/>
    <mergeCell ref="F32:G32"/>
    <mergeCell ref="H32:I32"/>
    <mergeCell ref="J32:K32"/>
    <mergeCell ref="L32:M32"/>
    <mergeCell ref="D34:E34"/>
    <mergeCell ref="F34:G34"/>
    <mergeCell ref="H34:I34"/>
    <mergeCell ref="J34:K34"/>
    <mergeCell ref="L34:M34"/>
    <mergeCell ref="D33:E33"/>
    <mergeCell ref="F33:G33"/>
    <mergeCell ref="F35:G35"/>
    <mergeCell ref="H39:I39"/>
    <mergeCell ref="J39:K39"/>
    <mergeCell ref="L39:M39"/>
    <mergeCell ref="D40:E40"/>
    <mergeCell ref="F40:G40"/>
    <mergeCell ref="H40:I40"/>
    <mergeCell ref="J40:K40"/>
    <mergeCell ref="L40:M40"/>
    <mergeCell ref="F37:G37"/>
    <mergeCell ref="H37:I37"/>
    <mergeCell ref="J37:K37"/>
    <mergeCell ref="L37:M37"/>
    <mergeCell ref="D38:E38"/>
    <mergeCell ref="F38:G38"/>
    <mergeCell ref="H38:I38"/>
    <mergeCell ref="J38:K38"/>
    <mergeCell ref="L38:M38"/>
    <mergeCell ref="F39:G39"/>
    <mergeCell ref="H41:I41"/>
    <mergeCell ref="J41:K41"/>
    <mergeCell ref="L41:M41"/>
    <mergeCell ref="D47:E47"/>
    <mergeCell ref="F47:G47"/>
    <mergeCell ref="H47:I47"/>
    <mergeCell ref="J47:K47"/>
    <mergeCell ref="L47:M47"/>
    <mergeCell ref="H42:I42"/>
    <mergeCell ref="J42:K42"/>
    <mergeCell ref="L42:M42"/>
    <mergeCell ref="H43:I43"/>
    <mergeCell ref="J43:K43"/>
    <mergeCell ref="L43:M43"/>
    <mergeCell ref="H44:I44"/>
    <mergeCell ref="D42:E42"/>
    <mergeCell ref="J44:K44"/>
    <mergeCell ref="L44:M44"/>
    <mergeCell ref="D43:E43"/>
    <mergeCell ref="D44:E44"/>
    <mergeCell ref="F42:G42"/>
    <mergeCell ref="F43:G43"/>
    <mergeCell ref="F44:G44"/>
    <mergeCell ref="F41:G41"/>
    <mergeCell ref="B62:C62"/>
    <mergeCell ref="D62:E62"/>
    <mergeCell ref="F62:G62"/>
    <mergeCell ref="H62:I62"/>
    <mergeCell ref="J62:K62"/>
    <mergeCell ref="L62:M62"/>
    <mergeCell ref="H33:I33"/>
    <mergeCell ref="J33:K33"/>
    <mergeCell ref="L33:M33"/>
    <mergeCell ref="B57:C57"/>
    <mergeCell ref="B58:C58"/>
    <mergeCell ref="D57:E57"/>
    <mergeCell ref="F57:G57"/>
    <mergeCell ref="H57:I57"/>
    <mergeCell ref="J57:K57"/>
    <mergeCell ref="L55:M55"/>
    <mergeCell ref="D58:E58"/>
    <mergeCell ref="F58:G58"/>
    <mergeCell ref="H58:I58"/>
    <mergeCell ref="J58:K58"/>
    <mergeCell ref="L57:M57"/>
    <mergeCell ref="B42:C42"/>
    <mergeCell ref="B43:C43"/>
    <mergeCell ref="B44:C44"/>
    <mergeCell ref="L45:M45"/>
    <mergeCell ref="L48:M48"/>
    <mergeCell ref="L51:M51"/>
    <mergeCell ref="L52:M52"/>
    <mergeCell ref="H52:I52"/>
    <mergeCell ref="J52:K52"/>
    <mergeCell ref="H51:I51"/>
    <mergeCell ref="J51:K51"/>
    <mergeCell ref="L50:M50"/>
    <mergeCell ref="H50:I50"/>
    <mergeCell ref="J50:K50"/>
    <mergeCell ref="H49:I49"/>
    <mergeCell ref="J49:K49"/>
    <mergeCell ref="L49:M49"/>
    <mergeCell ref="H48:I48"/>
    <mergeCell ref="J48:K48"/>
    <mergeCell ref="B45:C45"/>
    <mergeCell ref="D45:E45"/>
    <mergeCell ref="F45:G45"/>
    <mergeCell ref="H45:I45"/>
    <mergeCell ref="J45:K45"/>
    <mergeCell ref="B50:C50"/>
    <mergeCell ref="B51:C51"/>
    <mergeCell ref="D61:E61"/>
    <mergeCell ref="F61:G61"/>
    <mergeCell ref="D54:E54"/>
    <mergeCell ref="F54:G54"/>
    <mergeCell ref="D51:E51"/>
    <mergeCell ref="F51:G51"/>
    <mergeCell ref="D48:E48"/>
    <mergeCell ref="F48:G48"/>
    <mergeCell ref="D60:E60"/>
    <mergeCell ref="F60:G60"/>
    <mergeCell ref="D55:E55"/>
    <mergeCell ref="F55:G55"/>
    <mergeCell ref="D53:E53"/>
    <mergeCell ref="F53:G53"/>
    <mergeCell ref="D52:E52"/>
    <mergeCell ref="F52:G52"/>
    <mergeCell ref="D50:E50"/>
    <mergeCell ref="L60:M60"/>
    <mergeCell ref="L61:M61"/>
    <mergeCell ref="L53:M53"/>
    <mergeCell ref="L54:M54"/>
    <mergeCell ref="L58:M58"/>
    <mergeCell ref="B59:C59"/>
    <mergeCell ref="D59:E59"/>
    <mergeCell ref="F59:G59"/>
    <mergeCell ref="H59:I59"/>
    <mergeCell ref="J59:K59"/>
    <mergeCell ref="L59:M59"/>
    <mergeCell ref="H61:I61"/>
    <mergeCell ref="J61:K61"/>
    <mergeCell ref="H60:I60"/>
    <mergeCell ref="J60:K60"/>
    <mergeCell ref="H55:I55"/>
    <mergeCell ref="J55:K55"/>
    <mergeCell ref="H54:I54"/>
    <mergeCell ref="J54:K54"/>
    <mergeCell ref="H53:I53"/>
    <mergeCell ref="J53:K53"/>
    <mergeCell ref="B61:C61"/>
    <mergeCell ref="B55:C55"/>
    <mergeCell ref="B60:C60"/>
    <mergeCell ref="B46:C46"/>
    <mergeCell ref="D46:E46"/>
    <mergeCell ref="F46:G46"/>
    <mergeCell ref="H46:I46"/>
    <mergeCell ref="J46:K46"/>
    <mergeCell ref="L46:M46"/>
    <mergeCell ref="B56:C56"/>
    <mergeCell ref="D56:E56"/>
    <mergeCell ref="F56:G56"/>
    <mergeCell ref="H56:I56"/>
    <mergeCell ref="J56:K56"/>
    <mergeCell ref="L56:M56"/>
    <mergeCell ref="F50:G50"/>
    <mergeCell ref="D49:E49"/>
    <mergeCell ref="F49:G49"/>
  </mergeCells>
  <phoneticPr fontId="12"/>
  <printOptions horizontalCentered="1"/>
  <pageMargins left="0.59055118110236227" right="0.39370078740157483" top="0.70866141732283472" bottom="0.47244094488188981" header="0.31496062992125984" footer="0.31496062992125984"/>
  <pageSetup paperSize="9" scale="77" firstPageNumber="61" orientation="portrait" useFirstPageNumber="1" r:id="rId1"/>
  <headerFooter alignWithMargins="0">
    <evenHeader>&amp;L&amp;"+,標準"&amp;12 ２　人　　口</evenHeader>
    <evenFooter>&amp;C&amp;"+,標準"&amp;12- &amp;P -</evenFooter>
  </headerFooter>
  <rowBreaks count="1" manualBreakCount="1">
    <brk id="63" min="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57"/>
  <sheetViews>
    <sheetView defaultGridColor="0" view="pageBreakPreview" topLeftCell="A16" colorId="22" zoomScale="85" zoomScaleNormal="87" zoomScaleSheetLayoutView="85" workbookViewId="0">
      <selection activeCell="L50" sqref="L50"/>
    </sheetView>
  </sheetViews>
  <sheetFormatPr defaultColWidth="15.09765625" defaultRowHeight="16.5" x14ac:dyDescent="0.25"/>
  <cols>
    <col min="1" max="1" width="23.8984375" style="76" bestFit="1" customWidth="1"/>
    <col min="2" max="2" width="11.296875" style="76" bestFit="1" customWidth="1"/>
    <col min="3" max="11" width="8.69921875" style="76" customWidth="1"/>
    <col min="12" max="253" width="15.09765625" style="76"/>
    <col min="254" max="254" width="23.8984375" style="76" bestFit="1" customWidth="1"/>
    <col min="255" max="255" width="11.296875" style="76" bestFit="1" customWidth="1"/>
    <col min="256" max="259" width="9.59765625" style="76" bestFit="1" customWidth="1"/>
    <col min="260" max="260" width="9.8984375" style="76" bestFit="1" customWidth="1"/>
    <col min="261" max="261" width="10.09765625" style="76" bestFit="1" customWidth="1"/>
    <col min="262" max="262" width="9.3984375" style="76" bestFit="1" customWidth="1"/>
    <col min="263" max="263" width="9" style="76" customWidth="1"/>
    <col min="264" max="509" width="15.09765625" style="76"/>
    <col min="510" max="510" width="23.8984375" style="76" bestFit="1" customWidth="1"/>
    <col min="511" max="511" width="11.296875" style="76" bestFit="1" customWidth="1"/>
    <col min="512" max="515" width="9.59765625" style="76" bestFit="1" customWidth="1"/>
    <col min="516" max="516" width="9.8984375" style="76" bestFit="1" customWidth="1"/>
    <col min="517" max="517" width="10.09765625" style="76" bestFit="1" customWidth="1"/>
    <col min="518" max="518" width="9.3984375" style="76" bestFit="1" customWidth="1"/>
    <col min="519" max="519" width="9" style="76" customWidth="1"/>
    <col min="520" max="765" width="15.09765625" style="76"/>
    <col min="766" max="766" width="23.8984375" style="76" bestFit="1" customWidth="1"/>
    <col min="767" max="767" width="11.296875" style="76" bestFit="1" customWidth="1"/>
    <col min="768" max="771" width="9.59765625" style="76" bestFit="1" customWidth="1"/>
    <col min="772" max="772" width="9.8984375" style="76" bestFit="1" customWidth="1"/>
    <col min="773" max="773" width="10.09765625" style="76" bestFit="1" customWidth="1"/>
    <col min="774" max="774" width="9.3984375" style="76" bestFit="1" customWidth="1"/>
    <col min="775" max="775" width="9" style="76" customWidth="1"/>
    <col min="776" max="1021" width="15.09765625" style="76"/>
    <col min="1022" max="1022" width="23.8984375" style="76" bestFit="1" customWidth="1"/>
    <col min="1023" max="1023" width="11.296875" style="76" bestFit="1" customWidth="1"/>
    <col min="1024" max="1027" width="9.59765625" style="76" bestFit="1" customWidth="1"/>
    <col min="1028" max="1028" width="9.8984375" style="76" bestFit="1" customWidth="1"/>
    <col min="1029" max="1029" width="10.09765625" style="76" bestFit="1" customWidth="1"/>
    <col min="1030" max="1030" width="9.3984375" style="76" bestFit="1" customWidth="1"/>
    <col min="1031" max="1031" width="9" style="76" customWidth="1"/>
    <col min="1032" max="1277" width="15.09765625" style="76"/>
    <col min="1278" max="1278" width="23.8984375" style="76" bestFit="1" customWidth="1"/>
    <col min="1279" max="1279" width="11.296875" style="76" bestFit="1" customWidth="1"/>
    <col min="1280" max="1283" width="9.59765625" style="76" bestFit="1" customWidth="1"/>
    <col min="1284" max="1284" width="9.8984375" style="76" bestFit="1" customWidth="1"/>
    <col min="1285" max="1285" width="10.09765625" style="76" bestFit="1" customWidth="1"/>
    <col min="1286" max="1286" width="9.3984375" style="76" bestFit="1" customWidth="1"/>
    <col min="1287" max="1287" width="9" style="76" customWidth="1"/>
    <col min="1288" max="1533" width="15.09765625" style="76"/>
    <col min="1534" max="1534" width="23.8984375" style="76" bestFit="1" customWidth="1"/>
    <col min="1535" max="1535" width="11.296875" style="76" bestFit="1" customWidth="1"/>
    <col min="1536" max="1539" width="9.59765625" style="76" bestFit="1" customWidth="1"/>
    <col min="1540" max="1540" width="9.8984375" style="76" bestFit="1" customWidth="1"/>
    <col min="1541" max="1541" width="10.09765625" style="76" bestFit="1" customWidth="1"/>
    <col min="1542" max="1542" width="9.3984375" style="76" bestFit="1" customWidth="1"/>
    <col min="1543" max="1543" width="9" style="76" customWidth="1"/>
    <col min="1544" max="1789" width="15.09765625" style="76"/>
    <col min="1790" max="1790" width="23.8984375" style="76" bestFit="1" customWidth="1"/>
    <col min="1791" max="1791" width="11.296875" style="76" bestFit="1" customWidth="1"/>
    <col min="1792" max="1795" width="9.59765625" style="76" bestFit="1" customWidth="1"/>
    <col min="1796" max="1796" width="9.8984375" style="76" bestFit="1" customWidth="1"/>
    <col min="1797" max="1797" width="10.09765625" style="76" bestFit="1" customWidth="1"/>
    <col min="1798" max="1798" width="9.3984375" style="76" bestFit="1" customWidth="1"/>
    <col min="1799" max="1799" width="9" style="76" customWidth="1"/>
    <col min="1800" max="2045" width="15.09765625" style="76"/>
    <col min="2046" max="2046" width="23.8984375" style="76" bestFit="1" customWidth="1"/>
    <col min="2047" max="2047" width="11.296875" style="76" bestFit="1" customWidth="1"/>
    <col min="2048" max="2051" width="9.59765625" style="76" bestFit="1" customWidth="1"/>
    <col min="2052" max="2052" width="9.8984375" style="76" bestFit="1" customWidth="1"/>
    <col min="2053" max="2053" width="10.09765625" style="76" bestFit="1" customWidth="1"/>
    <col min="2054" max="2054" width="9.3984375" style="76" bestFit="1" customWidth="1"/>
    <col min="2055" max="2055" width="9" style="76" customWidth="1"/>
    <col min="2056" max="2301" width="15.09765625" style="76"/>
    <col min="2302" max="2302" width="23.8984375" style="76" bestFit="1" customWidth="1"/>
    <col min="2303" max="2303" width="11.296875" style="76" bestFit="1" customWidth="1"/>
    <col min="2304" max="2307" width="9.59765625" style="76" bestFit="1" customWidth="1"/>
    <col min="2308" max="2308" width="9.8984375" style="76" bestFit="1" customWidth="1"/>
    <col min="2309" max="2309" width="10.09765625" style="76" bestFit="1" customWidth="1"/>
    <col min="2310" max="2310" width="9.3984375" style="76" bestFit="1" customWidth="1"/>
    <col min="2311" max="2311" width="9" style="76" customWidth="1"/>
    <col min="2312" max="2557" width="15.09765625" style="76"/>
    <col min="2558" max="2558" width="23.8984375" style="76" bestFit="1" customWidth="1"/>
    <col min="2559" max="2559" width="11.296875" style="76" bestFit="1" customWidth="1"/>
    <col min="2560" max="2563" width="9.59765625" style="76" bestFit="1" customWidth="1"/>
    <col min="2564" max="2564" width="9.8984375" style="76" bestFit="1" customWidth="1"/>
    <col min="2565" max="2565" width="10.09765625" style="76" bestFit="1" customWidth="1"/>
    <col min="2566" max="2566" width="9.3984375" style="76" bestFit="1" customWidth="1"/>
    <col min="2567" max="2567" width="9" style="76" customWidth="1"/>
    <col min="2568" max="2813" width="15.09765625" style="76"/>
    <col min="2814" max="2814" width="23.8984375" style="76" bestFit="1" customWidth="1"/>
    <col min="2815" max="2815" width="11.296875" style="76" bestFit="1" customWidth="1"/>
    <col min="2816" max="2819" width="9.59765625" style="76" bestFit="1" customWidth="1"/>
    <col min="2820" max="2820" width="9.8984375" style="76" bestFit="1" customWidth="1"/>
    <col min="2821" max="2821" width="10.09765625" style="76" bestFit="1" customWidth="1"/>
    <col min="2822" max="2822" width="9.3984375" style="76" bestFit="1" customWidth="1"/>
    <col min="2823" max="2823" width="9" style="76" customWidth="1"/>
    <col min="2824" max="3069" width="15.09765625" style="76"/>
    <col min="3070" max="3070" width="23.8984375" style="76" bestFit="1" customWidth="1"/>
    <col min="3071" max="3071" width="11.296875" style="76" bestFit="1" customWidth="1"/>
    <col min="3072" max="3075" width="9.59765625" style="76" bestFit="1" customWidth="1"/>
    <col min="3076" max="3076" width="9.8984375" style="76" bestFit="1" customWidth="1"/>
    <col min="3077" max="3077" width="10.09765625" style="76" bestFit="1" customWidth="1"/>
    <col min="3078" max="3078" width="9.3984375" style="76" bestFit="1" customWidth="1"/>
    <col min="3079" max="3079" width="9" style="76" customWidth="1"/>
    <col min="3080" max="3325" width="15.09765625" style="76"/>
    <col min="3326" max="3326" width="23.8984375" style="76" bestFit="1" customWidth="1"/>
    <col min="3327" max="3327" width="11.296875" style="76" bestFit="1" customWidth="1"/>
    <col min="3328" max="3331" width="9.59765625" style="76" bestFit="1" customWidth="1"/>
    <col min="3332" max="3332" width="9.8984375" style="76" bestFit="1" customWidth="1"/>
    <col min="3333" max="3333" width="10.09765625" style="76" bestFit="1" customWidth="1"/>
    <col min="3334" max="3334" width="9.3984375" style="76" bestFit="1" customWidth="1"/>
    <col min="3335" max="3335" width="9" style="76" customWidth="1"/>
    <col min="3336" max="3581" width="15.09765625" style="76"/>
    <col min="3582" max="3582" width="23.8984375" style="76" bestFit="1" customWidth="1"/>
    <col min="3583" max="3583" width="11.296875" style="76" bestFit="1" customWidth="1"/>
    <col min="3584" max="3587" width="9.59765625" style="76" bestFit="1" customWidth="1"/>
    <col min="3588" max="3588" width="9.8984375" style="76" bestFit="1" customWidth="1"/>
    <col min="3589" max="3589" width="10.09765625" style="76" bestFit="1" customWidth="1"/>
    <col min="3590" max="3590" width="9.3984375" style="76" bestFit="1" customWidth="1"/>
    <col min="3591" max="3591" width="9" style="76" customWidth="1"/>
    <col min="3592" max="3837" width="15.09765625" style="76"/>
    <col min="3838" max="3838" width="23.8984375" style="76" bestFit="1" customWidth="1"/>
    <col min="3839" max="3839" width="11.296875" style="76" bestFit="1" customWidth="1"/>
    <col min="3840" max="3843" width="9.59765625" style="76" bestFit="1" customWidth="1"/>
    <col min="3844" max="3844" width="9.8984375" style="76" bestFit="1" customWidth="1"/>
    <col min="3845" max="3845" width="10.09765625" style="76" bestFit="1" customWidth="1"/>
    <col min="3846" max="3846" width="9.3984375" style="76" bestFit="1" customWidth="1"/>
    <col min="3847" max="3847" width="9" style="76" customWidth="1"/>
    <col min="3848" max="4093" width="15.09765625" style="76"/>
    <col min="4094" max="4094" width="23.8984375" style="76" bestFit="1" customWidth="1"/>
    <col min="4095" max="4095" width="11.296875" style="76" bestFit="1" customWidth="1"/>
    <col min="4096" max="4099" width="9.59765625" style="76" bestFit="1" customWidth="1"/>
    <col min="4100" max="4100" width="9.8984375" style="76" bestFit="1" customWidth="1"/>
    <col min="4101" max="4101" width="10.09765625" style="76" bestFit="1" customWidth="1"/>
    <col min="4102" max="4102" width="9.3984375" style="76" bestFit="1" customWidth="1"/>
    <col min="4103" max="4103" width="9" style="76" customWidth="1"/>
    <col min="4104" max="4349" width="15.09765625" style="76"/>
    <col min="4350" max="4350" width="23.8984375" style="76" bestFit="1" customWidth="1"/>
    <col min="4351" max="4351" width="11.296875" style="76" bestFit="1" customWidth="1"/>
    <col min="4352" max="4355" width="9.59765625" style="76" bestFit="1" customWidth="1"/>
    <col min="4356" max="4356" width="9.8984375" style="76" bestFit="1" customWidth="1"/>
    <col min="4357" max="4357" width="10.09765625" style="76" bestFit="1" customWidth="1"/>
    <col min="4358" max="4358" width="9.3984375" style="76" bestFit="1" customWidth="1"/>
    <col min="4359" max="4359" width="9" style="76" customWidth="1"/>
    <col min="4360" max="4605" width="15.09765625" style="76"/>
    <col min="4606" max="4606" width="23.8984375" style="76" bestFit="1" customWidth="1"/>
    <col min="4607" max="4607" width="11.296875" style="76" bestFit="1" customWidth="1"/>
    <col min="4608" max="4611" width="9.59765625" style="76" bestFit="1" customWidth="1"/>
    <col min="4612" max="4612" width="9.8984375" style="76" bestFit="1" customWidth="1"/>
    <col min="4613" max="4613" width="10.09765625" style="76" bestFit="1" customWidth="1"/>
    <col min="4614" max="4614" width="9.3984375" style="76" bestFit="1" customWidth="1"/>
    <col min="4615" max="4615" width="9" style="76" customWidth="1"/>
    <col min="4616" max="4861" width="15.09765625" style="76"/>
    <col min="4862" max="4862" width="23.8984375" style="76" bestFit="1" customWidth="1"/>
    <col min="4863" max="4863" width="11.296875" style="76" bestFit="1" customWidth="1"/>
    <col min="4864" max="4867" width="9.59765625" style="76" bestFit="1" customWidth="1"/>
    <col min="4868" max="4868" width="9.8984375" style="76" bestFit="1" customWidth="1"/>
    <col min="4869" max="4869" width="10.09765625" style="76" bestFit="1" customWidth="1"/>
    <col min="4870" max="4870" width="9.3984375" style="76" bestFit="1" customWidth="1"/>
    <col min="4871" max="4871" width="9" style="76" customWidth="1"/>
    <col min="4872" max="5117" width="15.09765625" style="76"/>
    <col min="5118" max="5118" width="23.8984375" style="76" bestFit="1" customWidth="1"/>
    <col min="5119" max="5119" width="11.296875" style="76" bestFit="1" customWidth="1"/>
    <col min="5120" max="5123" width="9.59765625" style="76" bestFit="1" customWidth="1"/>
    <col min="5124" max="5124" width="9.8984375" style="76" bestFit="1" customWidth="1"/>
    <col min="5125" max="5125" width="10.09765625" style="76" bestFit="1" customWidth="1"/>
    <col min="5126" max="5126" width="9.3984375" style="76" bestFit="1" customWidth="1"/>
    <col min="5127" max="5127" width="9" style="76" customWidth="1"/>
    <col min="5128" max="5373" width="15.09765625" style="76"/>
    <col min="5374" max="5374" width="23.8984375" style="76" bestFit="1" customWidth="1"/>
    <col min="5375" max="5375" width="11.296875" style="76" bestFit="1" customWidth="1"/>
    <col min="5376" max="5379" width="9.59765625" style="76" bestFit="1" customWidth="1"/>
    <col min="5380" max="5380" width="9.8984375" style="76" bestFit="1" customWidth="1"/>
    <col min="5381" max="5381" width="10.09765625" style="76" bestFit="1" customWidth="1"/>
    <col min="5382" max="5382" width="9.3984375" style="76" bestFit="1" customWidth="1"/>
    <col min="5383" max="5383" width="9" style="76" customWidth="1"/>
    <col min="5384" max="5629" width="15.09765625" style="76"/>
    <col min="5630" max="5630" width="23.8984375" style="76" bestFit="1" customWidth="1"/>
    <col min="5631" max="5631" width="11.296875" style="76" bestFit="1" customWidth="1"/>
    <col min="5632" max="5635" width="9.59765625" style="76" bestFit="1" customWidth="1"/>
    <col min="5636" max="5636" width="9.8984375" style="76" bestFit="1" customWidth="1"/>
    <col min="5637" max="5637" width="10.09765625" style="76" bestFit="1" customWidth="1"/>
    <col min="5638" max="5638" width="9.3984375" style="76" bestFit="1" customWidth="1"/>
    <col min="5639" max="5639" width="9" style="76" customWidth="1"/>
    <col min="5640" max="5885" width="15.09765625" style="76"/>
    <col min="5886" max="5886" width="23.8984375" style="76" bestFit="1" customWidth="1"/>
    <col min="5887" max="5887" width="11.296875" style="76" bestFit="1" customWidth="1"/>
    <col min="5888" max="5891" width="9.59765625" style="76" bestFit="1" customWidth="1"/>
    <col min="5892" max="5892" width="9.8984375" style="76" bestFit="1" customWidth="1"/>
    <col min="5893" max="5893" width="10.09765625" style="76" bestFit="1" customWidth="1"/>
    <col min="5894" max="5894" width="9.3984375" style="76" bestFit="1" customWidth="1"/>
    <col min="5895" max="5895" width="9" style="76" customWidth="1"/>
    <col min="5896" max="6141" width="15.09765625" style="76"/>
    <col min="6142" max="6142" width="23.8984375" style="76" bestFit="1" customWidth="1"/>
    <col min="6143" max="6143" width="11.296875" style="76" bestFit="1" customWidth="1"/>
    <col min="6144" max="6147" width="9.59765625" style="76" bestFit="1" customWidth="1"/>
    <col min="6148" max="6148" width="9.8984375" style="76" bestFit="1" customWidth="1"/>
    <col min="6149" max="6149" width="10.09765625" style="76" bestFit="1" customWidth="1"/>
    <col min="6150" max="6150" width="9.3984375" style="76" bestFit="1" customWidth="1"/>
    <col min="6151" max="6151" width="9" style="76" customWidth="1"/>
    <col min="6152" max="6397" width="15.09765625" style="76"/>
    <col min="6398" max="6398" width="23.8984375" style="76" bestFit="1" customWidth="1"/>
    <col min="6399" max="6399" width="11.296875" style="76" bestFit="1" customWidth="1"/>
    <col min="6400" max="6403" width="9.59765625" style="76" bestFit="1" customWidth="1"/>
    <col min="6404" max="6404" width="9.8984375" style="76" bestFit="1" customWidth="1"/>
    <col min="6405" max="6405" width="10.09765625" style="76" bestFit="1" customWidth="1"/>
    <col min="6406" max="6406" width="9.3984375" style="76" bestFit="1" customWidth="1"/>
    <col min="6407" max="6407" width="9" style="76" customWidth="1"/>
    <col min="6408" max="6653" width="15.09765625" style="76"/>
    <col min="6654" max="6654" width="23.8984375" style="76" bestFit="1" customWidth="1"/>
    <col min="6655" max="6655" width="11.296875" style="76" bestFit="1" customWidth="1"/>
    <col min="6656" max="6659" width="9.59765625" style="76" bestFit="1" customWidth="1"/>
    <col min="6660" max="6660" width="9.8984375" style="76" bestFit="1" customWidth="1"/>
    <col min="6661" max="6661" width="10.09765625" style="76" bestFit="1" customWidth="1"/>
    <col min="6662" max="6662" width="9.3984375" style="76" bestFit="1" customWidth="1"/>
    <col min="6663" max="6663" width="9" style="76" customWidth="1"/>
    <col min="6664" max="6909" width="15.09765625" style="76"/>
    <col min="6910" max="6910" width="23.8984375" style="76" bestFit="1" customWidth="1"/>
    <col min="6911" max="6911" width="11.296875" style="76" bestFit="1" customWidth="1"/>
    <col min="6912" max="6915" width="9.59765625" style="76" bestFit="1" customWidth="1"/>
    <col min="6916" max="6916" width="9.8984375" style="76" bestFit="1" customWidth="1"/>
    <col min="6917" max="6917" width="10.09765625" style="76" bestFit="1" customWidth="1"/>
    <col min="6918" max="6918" width="9.3984375" style="76" bestFit="1" customWidth="1"/>
    <col min="6919" max="6919" width="9" style="76" customWidth="1"/>
    <col min="6920" max="7165" width="15.09765625" style="76"/>
    <col min="7166" max="7166" width="23.8984375" style="76" bestFit="1" customWidth="1"/>
    <col min="7167" max="7167" width="11.296875" style="76" bestFit="1" customWidth="1"/>
    <col min="7168" max="7171" width="9.59765625" style="76" bestFit="1" customWidth="1"/>
    <col min="7172" max="7172" width="9.8984375" style="76" bestFit="1" customWidth="1"/>
    <col min="7173" max="7173" width="10.09765625" style="76" bestFit="1" customWidth="1"/>
    <col min="7174" max="7174" width="9.3984375" style="76" bestFit="1" customWidth="1"/>
    <col min="7175" max="7175" width="9" style="76" customWidth="1"/>
    <col min="7176" max="7421" width="15.09765625" style="76"/>
    <col min="7422" max="7422" width="23.8984375" style="76" bestFit="1" customWidth="1"/>
    <col min="7423" max="7423" width="11.296875" style="76" bestFit="1" customWidth="1"/>
    <col min="7424" max="7427" width="9.59765625" style="76" bestFit="1" customWidth="1"/>
    <col min="7428" max="7428" width="9.8984375" style="76" bestFit="1" customWidth="1"/>
    <col min="7429" max="7429" width="10.09765625" style="76" bestFit="1" customWidth="1"/>
    <col min="7430" max="7430" width="9.3984375" style="76" bestFit="1" customWidth="1"/>
    <col min="7431" max="7431" width="9" style="76" customWidth="1"/>
    <col min="7432" max="7677" width="15.09765625" style="76"/>
    <col min="7678" max="7678" width="23.8984375" style="76" bestFit="1" customWidth="1"/>
    <col min="7679" max="7679" width="11.296875" style="76" bestFit="1" customWidth="1"/>
    <col min="7680" max="7683" width="9.59765625" style="76" bestFit="1" customWidth="1"/>
    <col min="7684" max="7684" width="9.8984375" style="76" bestFit="1" customWidth="1"/>
    <col min="7685" max="7685" width="10.09765625" style="76" bestFit="1" customWidth="1"/>
    <col min="7686" max="7686" width="9.3984375" style="76" bestFit="1" customWidth="1"/>
    <col min="7687" max="7687" width="9" style="76" customWidth="1"/>
    <col min="7688" max="7933" width="15.09765625" style="76"/>
    <col min="7934" max="7934" width="23.8984375" style="76" bestFit="1" customWidth="1"/>
    <col min="7935" max="7935" width="11.296875" style="76" bestFit="1" customWidth="1"/>
    <col min="7936" max="7939" width="9.59765625" style="76" bestFit="1" customWidth="1"/>
    <col min="7940" max="7940" width="9.8984375" style="76" bestFit="1" customWidth="1"/>
    <col min="7941" max="7941" width="10.09765625" style="76" bestFit="1" customWidth="1"/>
    <col min="7942" max="7942" width="9.3984375" style="76" bestFit="1" customWidth="1"/>
    <col min="7943" max="7943" width="9" style="76" customWidth="1"/>
    <col min="7944" max="8189" width="15.09765625" style="76"/>
    <col min="8190" max="8190" width="23.8984375" style="76" bestFit="1" customWidth="1"/>
    <col min="8191" max="8191" width="11.296875" style="76" bestFit="1" customWidth="1"/>
    <col min="8192" max="8195" width="9.59765625" style="76" bestFit="1" customWidth="1"/>
    <col min="8196" max="8196" width="9.8984375" style="76" bestFit="1" customWidth="1"/>
    <col min="8197" max="8197" width="10.09765625" style="76" bestFit="1" customWidth="1"/>
    <col min="8198" max="8198" width="9.3984375" style="76" bestFit="1" customWidth="1"/>
    <col min="8199" max="8199" width="9" style="76" customWidth="1"/>
    <col min="8200" max="8445" width="15.09765625" style="76"/>
    <col min="8446" max="8446" width="23.8984375" style="76" bestFit="1" customWidth="1"/>
    <col min="8447" max="8447" width="11.296875" style="76" bestFit="1" customWidth="1"/>
    <col min="8448" max="8451" width="9.59765625" style="76" bestFit="1" customWidth="1"/>
    <col min="8452" max="8452" width="9.8984375" style="76" bestFit="1" customWidth="1"/>
    <col min="8453" max="8453" width="10.09765625" style="76" bestFit="1" customWidth="1"/>
    <col min="8454" max="8454" width="9.3984375" style="76" bestFit="1" customWidth="1"/>
    <col min="8455" max="8455" width="9" style="76" customWidth="1"/>
    <col min="8456" max="8701" width="15.09765625" style="76"/>
    <col min="8702" max="8702" width="23.8984375" style="76" bestFit="1" customWidth="1"/>
    <col min="8703" max="8703" width="11.296875" style="76" bestFit="1" customWidth="1"/>
    <col min="8704" max="8707" width="9.59765625" style="76" bestFit="1" customWidth="1"/>
    <col min="8708" max="8708" width="9.8984375" style="76" bestFit="1" customWidth="1"/>
    <col min="8709" max="8709" width="10.09765625" style="76" bestFit="1" customWidth="1"/>
    <col min="8710" max="8710" width="9.3984375" style="76" bestFit="1" customWidth="1"/>
    <col min="8711" max="8711" width="9" style="76" customWidth="1"/>
    <col min="8712" max="8957" width="15.09765625" style="76"/>
    <col min="8958" max="8958" width="23.8984375" style="76" bestFit="1" customWidth="1"/>
    <col min="8959" max="8959" width="11.296875" style="76" bestFit="1" customWidth="1"/>
    <col min="8960" max="8963" width="9.59765625" style="76" bestFit="1" customWidth="1"/>
    <col min="8964" max="8964" width="9.8984375" style="76" bestFit="1" customWidth="1"/>
    <col min="8965" max="8965" width="10.09765625" style="76" bestFit="1" customWidth="1"/>
    <col min="8966" max="8966" width="9.3984375" style="76" bestFit="1" customWidth="1"/>
    <col min="8967" max="8967" width="9" style="76" customWidth="1"/>
    <col min="8968" max="9213" width="15.09765625" style="76"/>
    <col min="9214" max="9214" width="23.8984375" style="76" bestFit="1" customWidth="1"/>
    <col min="9215" max="9215" width="11.296875" style="76" bestFit="1" customWidth="1"/>
    <col min="9216" max="9219" width="9.59765625" style="76" bestFit="1" customWidth="1"/>
    <col min="9220" max="9220" width="9.8984375" style="76" bestFit="1" customWidth="1"/>
    <col min="9221" max="9221" width="10.09765625" style="76" bestFit="1" customWidth="1"/>
    <col min="9222" max="9222" width="9.3984375" style="76" bestFit="1" customWidth="1"/>
    <col min="9223" max="9223" width="9" style="76" customWidth="1"/>
    <col min="9224" max="9469" width="15.09765625" style="76"/>
    <col min="9470" max="9470" width="23.8984375" style="76" bestFit="1" customWidth="1"/>
    <col min="9471" max="9471" width="11.296875" style="76" bestFit="1" customWidth="1"/>
    <col min="9472" max="9475" width="9.59765625" style="76" bestFit="1" customWidth="1"/>
    <col min="9476" max="9476" width="9.8984375" style="76" bestFit="1" customWidth="1"/>
    <col min="9477" max="9477" width="10.09765625" style="76" bestFit="1" customWidth="1"/>
    <col min="9478" max="9478" width="9.3984375" style="76" bestFit="1" customWidth="1"/>
    <col min="9479" max="9479" width="9" style="76" customWidth="1"/>
    <col min="9480" max="9725" width="15.09765625" style="76"/>
    <col min="9726" max="9726" width="23.8984375" style="76" bestFit="1" customWidth="1"/>
    <col min="9727" max="9727" width="11.296875" style="76" bestFit="1" customWidth="1"/>
    <col min="9728" max="9731" width="9.59765625" style="76" bestFit="1" customWidth="1"/>
    <col min="9732" max="9732" width="9.8984375" style="76" bestFit="1" customWidth="1"/>
    <col min="9733" max="9733" width="10.09765625" style="76" bestFit="1" customWidth="1"/>
    <col min="9734" max="9734" width="9.3984375" style="76" bestFit="1" customWidth="1"/>
    <col min="9735" max="9735" width="9" style="76" customWidth="1"/>
    <col min="9736" max="9981" width="15.09765625" style="76"/>
    <col min="9982" max="9982" width="23.8984375" style="76" bestFit="1" customWidth="1"/>
    <col min="9983" max="9983" width="11.296875" style="76" bestFit="1" customWidth="1"/>
    <col min="9984" max="9987" width="9.59765625" style="76" bestFit="1" customWidth="1"/>
    <col min="9988" max="9988" width="9.8984375" style="76" bestFit="1" customWidth="1"/>
    <col min="9989" max="9989" width="10.09765625" style="76" bestFit="1" customWidth="1"/>
    <col min="9990" max="9990" width="9.3984375" style="76" bestFit="1" customWidth="1"/>
    <col min="9991" max="9991" width="9" style="76" customWidth="1"/>
    <col min="9992" max="10237" width="15.09765625" style="76"/>
    <col min="10238" max="10238" width="23.8984375" style="76" bestFit="1" customWidth="1"/>
    <col min="10239" max="10239" width="11.296875" style="76" bestFit="1" customWidth="1"/>
    <col min="10240" max="10243" width="9.59765625" style="76" bestFit="1" customWidth="1"/>
    <col min="10244" max="10244" width="9.8984375" style="76" bestFit="1" customWidth="1"/>
    <col min="10245" max="10245" width="10.09765625" style="76" bestFit="1" customWidth="1"/>
    <col min="10246" max="10246" width="9.3984375" style="76" bestFit="1" customWidth="1"/>
    <col min="10247" max="10247" width="9" style="76" customWidth="1"/>
    <col min="10248" max="10493" width="15.09765625" style="76"/>
    <col min="10494" max="10494" width="23.8984375" style="76" bestFit="1" customWidth="1"/>
    <col min="10495" max="10495" width="11.296875" style="76" bestFit="1" customWidth="1"/>
    <col min="10496" max="10499" width="9.59765625" style="76" bestFit="1" customWidth="1"/>
    <col min="10500" max="10500" width="9.8984375" style="76" bestFit="1" customWidth="1"/>
    <col min="10501" max="10501" width="10.09765625" style="76" bestFit="1" customWidth="1"/>
    <col min="10502" max="10502" width="9.3984375" style="76" bestFit="1" customWidth="1"/>
    <col min="10503" max="10503" width="9" style="76" customWidth="1"/>
    <col min="10504" max="10749" width="15.09765625" style="76"/>
    <col min="10750" max="10750" width="23.8984375" style="76" bestFit="1" customWidth="1"/>
    <col min="10751" max="10751" width="11.296875" style="76" bestFit="1" customWidth="1"/>
    <col min="10752" max="10755" width="9.59765625" style="76" bestFit="1" customWidth="1"/>
    <col min="10756" max="10756" width="9.8984375" style="76" bestFit="1" customWidth="1"/>
    <col min="10757" max="10757" width="10.09765625" style="76" bestFit="1" customWidth="1"/>
    <col min="10758" max="10758" width="9.3984375" style="76" bestFit="1" customWidth="1"/>
    <col min="10759" max="10759" width="9" style="76" customWidth="1"/>
    <col min="10760" max="11005" width="15.09765625" style="76"/>
    <col min="11006" max="11006" width="23.8984375" style="76" bestFit="1" customWidth="1"/>
    <col min="11007" max="11007" width="11.296875" style="76" bestFit="1" customWidth="1"/>
    <col min="11008" max="11011" width="9.59765625" style="76" bestFit="1" customWidth="1"/>
    <col min="11012" max="11012" width="9.8984375" style="76" bestFit="1" customWidth="1"/>
    <col min="11013" max="11013" width="10.09765625" style="76" bestFit="1" customWidth="1"/>
    <col min="11014" max="11014" width="9.3984375" style="76" bestFit="1" customWidth="1"/>
    <col min="11015" max="11015" width="9" style="76" customWidth="1"/>
    <col min="11016" max="11261" width="15.09765625" style="76"/>
    <col min="11262" max="11262" width="23.8984375" style="76" bestFit="1" customWidth="1"/>
    <col min="11263" max="11263" width="11.296875" style="76" bestFit="1" customWidth="1"/>
    <col min="11264" max="11267" width="9.59765625" style="76" bestFit="1" customWidth="1"/>
    <col min="11268" max="11268" width="9.8984375" style="76" bestFit="1" customWidth="1"/>
    <col min="11269" max="11269" width="10.09765625" style="76" bestFit="1" customWidth="1"/>
    <col min="11270" max="11270" width="9.3984375" style="76" bestFit="1" customWidth="1"/>
    <col min="11271" max="11271" width="9" style="76" customWidth="1"/>
    <col min="11272" max="11517" width="15.09765625" style="76"/>
    <col min="11518" max="11518" width="23.8984375" style="76" bestFit="1" customWidth="1"/>
    <col min="11519" max="11519" width="11.296875" style="76" bestFit="1" customWidth="1"/>
    <col min="11520" max="11523" width="9.59765625" style="76" bestFit="1" customWidth="1"/>
    <col min="11524" max="11524" width="9.8984375" style="76" bestFit="1" customWidth="1"/>
    <col min="11525" max="11525" width="10.09765625" style="76" bestFit="1" customWidth="1"/>
    <col min="11526" max="11526" width="9.3984375" style="76" bestFit="1" customWidth="1"/>
    <col min="11527" max="11527" width="9" style="76" customWidth="1"/>
    <col min="11528" max="11773" width="15.09765625" style="76"/>
    <col min="11774" max="11774" width="23.8984375" style="76" bestFit="1" customWidth="1"/>
    <col min="11775" max="11775" width="11.296875" style="76" bestFit="1" customWidth="1"/>
    <col min="11776" max="11779" width="9.59765625" style="76" bestFit="1" customWidth="1"/>
    <col min="11780" max="11780" width="9.8984375" style="76" bestFit="1" customWidth="1"/>
    <col min="11781" max="11781" width="10.09765625" style="76" bestFit="1" customWidth="1"/>
    <col min="11782" max="11782" width="9.3984375" style="76" bestFit="1" customWidth="1"/>
    <col min="11783" max="11783" width="9" style="76" customWidth="1"/>
    <col min="11784" max="12029" width="15.09765625" style="76"/>
    <col min="12030" max="12030" width="23.8984375" style="76" bestFit="1" customWidth="1"/>
    <col min="12031" max="12031" width="11.296875" style="76" bestFit="1" customWidth="1"/>
    <col min="12032" max="12035" width="9.59765625" style="76" bestFit="1" customWidth="1"/>
    <col min="12036" max="12036" width="9.8984375" style="76" bestFit="1" customWidth="1"/>
    <col min="12037" max="12037" width="10.09765625" style="76" bestFit="1" customWidth="1"/>
    <col min="12038" max="12038" width="9.3984375" style="76" bestFit="1" customWidth="1"/>
    <col min="12039" max="12039" width="9" style="76" customWidth="1"/>
    <col min="12040" max="12285" width="15.09765625" style="76"/>
    <col min="12286" max="12286" width="23.8984375" style="76" bestFit="1" customWidth="1"/>
    <col min="12287" max="12287" width="11.296875" style="76" bestFit="1" customWidth="1"/>
    <col min="12288" max="12291" width="9.59765625" style="76" bestFit="1" customWidth="1"/>
    <col min="12292" max="12292" width="9.8984375" style="76" bestFit="1" customWidth="1"/>
    <col min="12293" max="12293" width="10.09765625" style="76" bestFit="1" customWidth="1"/>
    <col min="12294" max="12294" width="9.3984375" style="76" bestFit="1" customWidth="1"/>
    <col min="12295" max="12295" width="9" style="76" customWidth="1"/>
    <col min="12296" max="12541" width="15.09765625" style="76"/>
    <col min="12542" max="12542" width="23.8984375" style="76" bestFit="1" customWidth="1"/>
    <col min="12543" max="12543" width="11.296875" style="76" bestFit="1" customWidth="1"/>
    <col min="12544" max="12547" width="9.59765625" style="76" bestFit="1" customWidth="1"/>
    <col min="12548" max="12548" width="9.8984375" style="76" bestFit="1" customWidth="1"/>
    <col min="12549" max="12549" width="10.09765625" style="76" bestFit="1" customWidth="1"/>
    <col min="12550" max="12550" width="9.3984375" style="76" bestFit="1" customWidth="1"/>
    <col min="12551" max="12551" width="9" style="76" customWidth="1"/>
    <col min="12552" max="12797" width="15.09765625" style="76"/>
    <col min="12798" max="12798" width="23.8984375" style="76" bestFit="1" customWidth="1"/>
    <col min="12799" max="12799" width="11.296875" style="76" bestFit="1" customWidth="1"/>
    <col min="12800" max="12803" width="9.59765625" style="76" bestFit="1" customWidth="1"/>
    <col min="12804" max="12804" width="9.8984375" style="76" bestFit="1" customWidth="1"/>
    <col min="12805" max="12805" width="10.09765625" style="76" bestFit="1" customWidth="1"/>
    <col min="12806" max="12806" width="9.3984375" style="76" bestFit="1" customWidth="1"/>
    <col min="12807" max="12807" width="9" style="76" customWidth="1"/>
    <col min="12808" max="13053" width="15.09765625" style="76"/>
    <col min="13054" max="13054" width="23.8984375" style="76" bestFit="1" customWidth="1"/>
    <col min="13055" max="13055" width="11.296875" style="76" bestFit="1" customWidth="1"/>
    <col min="13056" max="13059" width="9.59765625" style="76" bestFit="1" customWidth="1"/>
    <col min="13060" max="13060" width="9.8984375" style="76" bestFit="1" customWidth="1"/>
    <col min="13061" max="13061" width="10.09765625" style="76" bestFit="1" customWidth="1"/>
    <col min="13062" max="13062" width="9.3984375" style="76" bestFit="1" customWidth="1"/>
    <col min="13063" max="13063" width="9" style="76" customWidth="1"/>
    <col min="13064" max="13309" width="15.09765625" style="76"/>
    <col min="13310" max="13310" width="23.8984375" style="76" bestFit="1" customWidth="1"/>
    <col min="13311" max="13311" width="11.296875" style="76" bestFit="1" customWidth="1"/>
    <col min="13312" max="13315" width="9.59765625" style="76" bestFit="1" customWidth="1"/>
    <col min="13316" max="13316" width="9.8984375" style="76" bestFit="1" customWidth="1"/>
    <col min="13317" max="13317" width="10.09765625" style="76" bestFit="1" customWidth="1"/>
    <col min="13318" max="13318" width="9.3984375" style="76" bestFit="1" customWidth="1"/>
    <col min="13319" max="13319" width="9" style="76" customWidth="1"/>
    <col min="13320" max="13565" width="15.09765625" style="76"/>
    <col min="13566" max="13566" width="23.8984375" style="76" bestFit="1" customWidth="1"/>
    <col min="13567" max="13567" width="11.296875" style="76" bestFit="1" customWidth="1"/>
    <col min="13568" max="13571" width="9.59765625" style="76" bestFit="1" customWidth="1"/>
    <col min="13572" max="13572" width="9.8984375" style="76" bestFit="1" customWidth="1"/>
    <col min="13573" max="13573" width="10.09765625" style="76" bestFit="1" customWidth="1"/>
    <col min="13574" max="13574" width="9.3984375" style="76" bestFit="1" customWidth="1"/>
    <col min="13575" max="13575" width="9" style="76" customWidth="1"/>
    <col min="13576" max="13821" width="15.09765625" style="76"/>
    <col min="13822" max="13822" width="23.8984375" style="76" bestFit="1" customWidth="1"/>
    <col min="13823" max="13823" width="11.296875" style="76" bestFit="1" customWidth="1"/>
    <col min="13824" max="13827" width="9.59765625" style="76" bestFit="1" customWidth="1"/>
    <col min="13828" max="13828" width="9.8984375" style="76" bestFit="1" customWidth="1"/>
    <col min="13829" max="13829" width="10.09765625" style="76" bestFit="1" customWidth="1"/>
    <col min="13830" max="13830" width="9.3984375" style="76" bestFit="1" customWidth="1"/>
    <col min="13831" max="13831" width="9" style="76" customWidth="1"/>
    <col min="13832" max="14077" width="15.09765625" style="76"/>
    <col min="14078" max="14078" width="23.8984375" style="76" bestFit="1" customWidth="1"/>
    <col min="14079" max="14079" width="11.296875" style="76" bestFit="1" customWidth="1"/>
    <col min="14080" max="14083" width="9.59765625" style="76" bestFit="1" customWidth="1"/>
    <col min="14084" max="14084" width="9.8984375" style="76" bestFit="1" customWidth="1"/>
    <col min="14085" max="14085" width="10.09765625" style="76" bestFit="1" customWidth="1"/>
    <col min="14086" max="14086" width="9.3984375" style="76" bestFit="1" customWidth="1"/>
    <col min="14087" max="14087" width="9" style="76" customWidth="1"/>
    <col min="14088" max="14333" width="15.09765625" style="76"/>
    <col min="14334" max="14334" width="23.8984375" style="76" bestFit="1" customWidth="1"/>
    <col min="14335" max="14335" width="11.296875" style="76" bestFit="1" customWidth="1"/>
    <col min="14336" max="14339" width="9.59765625" style="76" bestFit="1" customWidth="1"/>
    <col min="14340" max="14340" width="9.8984375" style="76" bestFit="1" customWidth="1"/>
    <col min="14341" max="14341" width="10.09765625" style="76" bestFit="1" customWidth="1"/>
    <col min="14342" max="14342" width="9.3984375" style="76" bestFit="1" customWidth="1"/>
    <col min="14343" max="14343" width="9" style="76" customWidth="1"/>
    <col min="14344" max="14589" width="15.09765625" style="76"/>
    <col min="14590" max="14590" width="23.8984375" style="76" bestFit="1" customWidth="1"/>
    <col min="14591" max="14591" width="11.296875" style="76" bestFit="1" customWidth="1"/>
    <col min="14592" max="14595" width="9.59765625" style="76" bestFit="1" customWidth="1"/>
    <col min="14596" max="14596" width="9.8984375" style="76" bestFit="1" customWidth="1"/>
    <col min="14597" max="14597" width="10.09765625" style="76" bestFit="1" customWidth="1"/>
    <col min="14598" max="14598" width="9.3984375" style="76" bestFit="1" customWidth="1"/>
    <col min="14599" max="14599" width="9" style="76" customWidth="1"/>
    <col min="14600" max="14845" width="15.09765625" style="76"/>
    <col min="14846" max="14846" width="23.8984375" style="76" bestFit="1" customWidth="1"/>
    <col min="14847" max="14847" width="11.296875" style="76" bestFit="1" customWidth="1"/>
    <col min="14848" max="14851" width="9.59765625" style="76" bestFit="1" customWidth="1"/>
    <col min="14852" max="14852" width="9.8984375" style="76" bestFit="1" customWidth="1"/>
    <col min="14853" max="14853" width="10.09765625" style="76" bestFit="1" customWidth="1"/>
    <col min="14854" max="14854" width="9.3984375" style="76" bestFit="1" customWidth="1"/>
    <col min="14855" max="14855" width="9" style="76" customWidth="1"/>
    <col min="14856" max="15101" width="15.09765625" style="76"/>
    <col min="15102" max="15102" width="23.8984375" style="76" bestFit="1" customWidth="1"/>
    <col min="15103" max="15103" width="11.296875" style="76" bestFit="1" customWidth="1"/>
    <col min="15104" max="15107" width="9.59765625" style="76" bestFit="1" customWidth="1"/>
    <col min="15108" max="15108" width="9.8984375" style="76" bestFit="1" customWidth="1"/>
    <col min="15109" max="15109" width="10.09765625" style="76" bestFit="1" customWidth="1"/>
    <col min="15110" max="15110" width="9.3984375" style="76" bestFit="1" customWidth="1"/>
    <col min="15111" max="15111" width="9" style="76" customWidth="1"/>
    <col min="15112" max="15357" width="15.09765625" style="76"/>
    <col min="15358" max="15358" width="23.8984375" style="76" bestFit="1" customWidth="1"/>
    <col min="15359" max="15359" width="11.296875" style="76" bestFit="1" customWidth="1"/>
    <col min="15360" max="15363" width="9.59765625" style="76" bestFit="1" customWidth="1"/>
    <col min="15364" max="15364" width="9.8984375" style="76" bestFit="1" customWidth="1"/>
    <col min="15365" max="15365" width="10.09765625" style="76" bestFit="1" customWidth="1"/>
    <col min="15366" max="15366" width="9.3984375" style="76" bestFit="1" customWidth="1"/>
    <col min="15367" max="15367" width="9" style="76" customWidth="1"/>
    <col min="15368" max="15613" width="15.09765625" style="76"/>
    <col min="15614" max="15614" width="23.8984375" style="76" bestFit="1" customWidth="1"/>
    <col min="15615" max="15615" width="11.296875" style="76" bestFit="1" customWidth="1"/>
    <col min="15616" max="15619" width="9.59765625" style="76" bestFit="1" customWidth="1"/>
    <col min="15620" max="15620" width="9.8984375" style="76" bestFit="1" customWidth="1"/>
    <col min="15621" max="15621" width="10.09765625" style="76" bestFit="1" customWidth="1"/>
    <col min="15622" max="15622" width="9.3984375" style="76" bestFit="1" customWidth="1"/>
    <col min="15623" max="15623" width="9" style="76" customWidth="1"/>
    <col min="15624" max="15869" width="15.09765625" style="76"/>
    <col min="15870" max="15870" width="23.8984375" style="76" bestFit="1" customWidth="1"/>
    <col min="15871" max="15871" width="11.296875" style="76" bestFit="1" customWidth="1"/>
    <col min="15872" max="15875" width="9.59765625" style="76" bestFit="1" customWidth="1"/>
    <col min="15876" max="15876" width="9.8984375" style="76" bestFit="1" customWidth="1"/>
    <col min="15877" max="15877" width="10.09765625" style="76" bestFit="1" customWidth="1"/>
    <col min="15878" max="15878" width="9.3984375" style="76" bestFit="1" customWidth="1"/>
    <col min="15879" max="15879" width="9" style="76" customWidth="1"/>
    <col min="15880" max="16125" width="15.09765625" style="76"/>
    <col min="16126" max="16126" width="23.8984375" style="76" bestFit="1" customWidth="1"/>
    <col min="16127" max="16127" width="11.296875" style="76" bestFit="1" customWidth="1"/>
    <col min="16128" max="16131" width="9.59765625" style="76" bestFit="1" customWidth="1"/>
    <col min="16132" max="16132" width="9.8984375" style="76" bestFit="1" customWidth="1"/>
    <col min="16133" max="16133" width="10.09765625" style="76" bestFit="1" customWidth="1"/>
    <col min="16134" max="16134" width="9.3984375" style="76" bestFit="1" customWidth="1"/>
    <col min="16135" max="16135" width="9" style="76" customWidth="1"/>
    <col min="16136" max="16384" width="15.09765625" style="76"/>
  </cols>
  <sheetData>
    <row r="1" spans="1:15" s="67" customFormat="1" ht="18.75" customHeight="1" x14ac:dyDescent="0.25">
      <c r="A1" s="403" t="s">
        <v>240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spans="1:15" s="70" customFormat="1" ht="12.5" thickBot="1" x14ac:dyDescent="0.25">
      <c r="K2" s="169" t="s">
        <v>2</v>
      </c>
    </row>
    <row r="3" spans="1:15" s="68" customFormat="1" ht="18" customHeight="1" x14ac:dyDescent="0.2">
      <c r="A3" s="71" t="s">
        <v>358</v>
      </c>
      <c r="B3" s="290" t="s">
        <v>3</v>
      </c>
      <c r="C3" s="439" t="s">
        <v>4</v>
      </c>
      <c r="D3" s="416"/>
      <c r="E3" s="416"/>
      <c r="F3" s="392"/>
      <c r="G3" s="427" t="s">
        <v>5</v>
      </c>
      <c r="H3" s="291" t="s">
        <v>6</v>
      </c>
      <c r="I3" s="291" t="s">
        <v>6</v>
      </c>
      <c r="J3" s="291" t="s">
        <v>7</v>
      </c>
      <c r="K3" s="292" t="s">
        <v>8</v>
      </c>
      <c r="L3" s="425" t="s">
        <v>156</v>
      </c>
    </row>
    <row r="4" spans="1:15" s="68" customFormat="1" ht="18" customHeight="1" x14ac:dyDescent="0.2">
      <c r="A4" s="72" t="s">
        <v>359</v>
      </c>
      <c r="B4" s="293" t="s">
        <v>9</v>
      </c>
      <c r="C4" s="294" t="s">
        <v>0</v>
      </c>
      <c r="D4" s="295" t="s">
        <v>235</v>
      </c>
      <c r="E4" s="295" t="s">
        <v>236</v>
      </c>
      <c r="F4" s="295" t="s">
        <v>237</v>
      </c>
      <c r="G4" s="428"/>
      <c r="H4" s="296" t="s">
        <v>10</v>
      </c>
      <c r="I4" s="297" t="s">
        <v>11</v>
      </c>
      <c r="J4" s="298" t="s">
        <v>12</v>
      </c>
      <c r="K4" s="299" t="s">
        <v>13</v>
      </c>
      <c r="L4" s="426"/>
    </row>
    <row r="5" spans="1:15" s="70" customFormat="1" ht="16.5" customHeight="1" x14ac:dyDescent="0.2">
      <c r="A5" s="343" t="s">
        <v>296</v>
      </c>
      <c r="B5" s="344">
        <f>SUM(C5,G5:L5)</f>
        <v>90095</v>
      </c>
      <c r="C5" s="344">
        <f>SUM(C6:C25)</f>
        <v>75700</v>
      </c>
      <c r="D5" s="344">
        <v>48066</v>
      </c>
      <c r="E5" s="344">
        <v>2782</v>
      </c>
      <c r="F5" s="344">
        <v>24852</v>
      </c>
      <c r="G5" s="344">
        <f t="shared" ref="G5:L5" si="0">SUM(G6:G25)</f>
        <v>3372</v>
      </c>
      <c r="H5" s="344">
        <f t="shared" si="0"/>
        <v>1235</v>
      </c>
      <c r="I5" s="344">
        <f t="shared" si="0"/>
        <v>5515</v>
      </c>
      <c r="J5" s="344">
        <f t="shared" si="0"/>
        <v>2484</v>
      </c>
      <c r="K5" s="344">
        <f t="shared" si="0"/>
        <v>194</v>
      </c>
      <c r="L5" s="64">
        <f t="shared" si="0"/>
        <v>1595</v>
      </c>
      <c r="M5" s="70" t="s">
        <v>214</v>
      </c>
      <c r="O5" s="70">
        <v>588</v>
      </c>
    </row>
    <row r="6" spans="1:15" s="68" customFormat="1" ht="16.5" customHeight="1" x14ac:dyDescent="0.2">
      <c r="A6" s="171" t="s">
        <v>245</v>
      </c>
      <c r="B6" s="276">
        <f>SUM(C6,G6:L6)</f>
        <v>3950</v>
      </c>
      <c r="C6" s="276">
        <v>588</v>
      </c>
      <c r="D6" s="276">
        <v>277</v>
      </c>
      <c r="E6" s="276">
        <v>8</v>
      </c>
      <c r="F6" s="276">
        <v>303</v>
      </c>
      <c r="G6" s="269">
        <v>58</v>
      </c>
      <c r="H6" s="269">
        <v>78</v>
      </c>
      <c r="I6" s="269">
        <v>2034</v>
      </c>
      <c r="J6" s="269">
        <v>1188</v>
      </c>
      <c r="K6" s="270">
        <v>0</v>
      </c>
      <c r="L6" s="64">
        <v>4</v>
      </c>
      <c r="M6" s="68" t="s">
        <v>215</v>
      </c>
      <c r="O6" s="68">
        <v>528</v>
      </c>
    </row>
    <row r="7" spans="1:15" s="68" customFormat="1" ht="16.5" customHeight="1" x14ac:dyDescent="0.2">
      <c r="A7" s="171" t="s">
        <v>105</v>
      </c>
      <c r="B7" s="276">
        <f t="shared" ref="B7:B25" si="1">SUM(C7,G7:L7)</f>
        <v>164</v>
      </c>
      <c r="C7" s="276">
        <v>87</v>
      </c>
      <c r="D7" s="276">
        <v>34</v>
      </c>
      <c r="E7" s="276">
        <v>8</v>
      </c>
      <c r="F7" s="276">
        <v>45</v>
      </c>
      <c r="G7" s="269">
        <v>4</v>
      </c>
      <c r="H7" s="269">
        <v>18</v>
      </c>
      <c r="I7" s="269">
        <v>24</v>
      </c>
      <c r="J7" s="269">
        <v>31</v>
      </c>
      <c r="K7" s="270">
        <v>0</v>
      </c>
      <c r="L7" s="64">
        <v>0</v>
      </c>
      <c r="M7" s="68" t="s">
        <v>216</v>
      </c>
      <c r="O7" s="68">
        <v>87</v>
      </c>
    </row>
    <row r="8" spans="1:15" s="68" customFormat="1" ht="16.5" customHeight="1" x14ac:dyDescent="0.2">
      <c r="A8" s="170" t="s">
        <v>106</v>
      </c>
      <c r="B8" s="276">
        <f t="shared" si="1"/>
        <v>9</v>
      </c>
      <c r="C8" s="276">
        <v>7</v>
      </c>
      <c r="D8" s="276">
        <v>7</v>
      </c>
      <c r="E8" s="276">
        <v>0</v>
      </c>
      <c r="F8" s="276">
        <v>0</v>
      </c>
      <c r="G8" s="269">
        <v>2</v>
      </c>
      <c r="H8" s="270">
        <v>0</v>
      </c>
      <c r="I8" s="269">
        <v>0</v>
      </c>
      <c r="J8" s="270">
        <v>0</v>
      </c>
      <c r="K8" s="270">
        <v>0</v>
      </c>
      <c r="L8" s="64">
        <v>0</v>
      </c>
      <c r="M8" s="68" t="s">
        <v>217</v>
      </c>
      <c r="O8" s="68">
        <v>7</v>
      </c>
    </row>
    <row r="9" spans="1:15" s="68" customFormat="1" ht="16.5" customHeight="1" x14ac:dyDescent="0.2">
      <c r="A9" s="171" t="s">
        <v>107</v>
      </c>
      <c r="B9" s="276">
        <f t="shared" si="1"/>
        <v>4792</v>
      </c>
      <c r="C9" s="276">
        <v>3144</v>
      </c>
      <c r="D9" s="276">
        <v>2643</v>
      </c>
      <c r="E9" s="276">
        <v>29</v>
      </c>
      <c r="F9" s="276">
        <v>472</v>
      </c>
      <c r="G9" s="269">
        <v>694</v>
      </c>
      <c r="H9" s="269">
        <v>161</v>
      </c>
      <c r="I9" s="269">
        <v>594</v>
      </c>
      <c r="J9" s="269">
        <v>179</v>
      </c>
      <c r="K9" s="270">
        <v>0</v>
      </c>
      <c r="L9" s="64">
        <v>20</v>
      </c>
      <c r="M9" s="68" t="s">
        <v>218</v>
      </c>
      <c r="O9" s="68">
        <v>3144</v>
      </c>
    </row>
    <row r="10" spans="1:15" s="68" customFormat="1" ht="16.5" customHeight="1" x14ac:dyDescent="0.2">
      <c r="A10" s="171" t="s">
        <v>108</v>
      </c>
      <c r="B10" s="276">
        <f t="shared" si="1"/>
        <v>22554</v>
      </c>
      <c r="C10" s="276">
        <v>21275</v>
      </c>
      <c r="D10" s="276">
        <v>16607</v>
      </c>
      <c r="E10" s="276">
        <v>1535</v>
      </c>
      <c r="F10" s="276">
        <v>3133</v>
      </c>
      <c r="G10" s="269">
        <v>675</v>
      </c>
      <c r="H10" s="269">
        <v>71</v>
      </c>
      <c r="I10" s="269">
        <v>219</v>
      </c>
      <c r="J10" s="269">
        <v>95</v>
      </c>
      <c r="K10" s="270">
        <v>161</v>
      </c>
      <c r="L10" s="64">
        <v>58</v>
      </c>
      <c r="M10" s="68" t="s">
        <v>219</v>
      </c>
      <c r="O10" s="68">
        <v>21275</v>
      </c>
    </row>
    <row r="11" spans="1:15" s="68" customFormat="1" ht="16.5" customHeight="1" x14ac:dyDescent="0.2">
      <c r="A11" s="170" t="s">
        <v>109</v>
      </c>
      <c r="B11" s="276">
        <f t="shared" si="1"/>
        <v>492</v>
      </c>
      <c r="C11" s="276">
        <v>484</v>
      </c>
      <c r="D11" s="276">
        <v>431</v>
      </c>
      <c r="E11" s="276">
        <v>12</v>
      </c>
      <c r="F11" s="276">
        <v>41</v>
      </c>
      <c r="G11" s="269">
        <v>5</v>
      </c>
      <c r="H11" s="270">
        <v>0</v>
      </c>
      <c r="I11" s="270">
        <v>3</v>
      </c>
      <c r="J11" s="270">
        <v>0</v>
      </c>
      <c r="K11" s="270">
        <v>0</v>
      </c>
      <c r="L11" s="64">
        <v>0</v>
      </c>
      <c r="M11" s="68" t="s">
        <v>220</v>
      </c>
      <c r="O11" s="68">
        <v>484</v>
      </c>
    </row>
    <row r="12" spans="1:15" s="68" customFormat="1" ht="16.5" customHeight="1" x14ac:dyDescent="0.2">
      <c r="A12" s="171" t="s">
        <v>297</v>
      </c>
      <c r="B12" s="276">
        <f t="shared" si="1"/>
        <v>945</v>
      </c>
      <c r="C12" s="276">
        <v>817</v>
      </c>
      <c r="D12" s="276">
        <v>660</v>
      </c>
      <c r="E12" s="276">
        <v>47</v>
      </c>
      <c r="F12" s="276">
        <v>110</v>
      </c>
      <c r="G12" s="269">
        <v>53</v>
      </c>
      <c r="H12" s="269">
        <v>6</v>
      </c>
      <c r="I12" s="269">
        <v>65</v>
      </c>
      <c r="J12" s="269">
        <v>3</v>
      </c>
      <c r="K12" s="270">
        <v>0</v>
      </c>
      <c r="L12" s="64">
        <v>1</v>
      </c>
      <c r="M12" s="68" t="s">
        <v>221</v>
      </c>
      <c r="O12" s="68">
        <v>817</v>
      </c>
    </row>
    <row r="13" spans="1:15" s="68" customFormat="1" ht="16.5" customHeight="1" x14ac:dyDescent="0.2">
      <c r="A13" s="171" t="s">
        <v>110</v>
      </c>
      <c r="B13" s="276">
        <f t="shared" si="1"/>
        <v>4562</v>
      </c>
      <c r="C13" s="276">
        <v>4216</v>
      </c>
      <c r="D13" s="276">
        <v>2935</v>
      </c>
      <c r="E13" s="276">
        <v>164</v>
      </c>
      <c r="F13" s="276">
        <v>1117</v>
      </c>
      <c r="G13" s="269">
        <v>167</v>
      </c>
      <c r="H13" s="269">
        <v>28</v>
      </c>
      <c r="I13" s="269">
        <v>97</v>
      </c>
      <c r="J13" s="269">
        <v>31</v>
      </c>
      <c r="K13" s="270">
        <v>0</v>
      </c>
      <c r="L13" s="64">
        <v>23</v>
      </c>
      <c r="M13" s="68" t="s">
        <v>222</v>
      </c>
      <c r="O13" s="68">
        <v>4216</v>
      </c>
    </row>
    <row r="14" spans="1:15" s="68" customFormat="1" ht="16.5" customHeight="1" x14ac:dyDescent="0.2">
      <c r="A14" s="171" t="s">
        <v>298</v>
      </c>
      <c r="B14" s="276">
        <f t="shared" si="1"/>
        <v>12302</v>
      </c>
      <c r="C14" s="276">
        <v>10670</v>
      </c>
      <c r="D14" s="276">
        <v>4538</v>
      </c>
      <c r="E14" s="276">
        <v>203</v>
      </c>
      <c r="F14" s="276">
        <v>5929</v>
      </c>
      <c r="G14" s="269">
        <v>646</v>
      </c>
      <c r="H14" s="269">
        <v>187</v>
      </c>
      <c r="I14" s="269">
        <v>448</v>
      </c>
      <c r="J14" s="269">
        <v>323</v>
      </c>
      <c r="K14" s="270">
        <v>0</v>
      </c>
      <c r="L14" s="64">
        <v>28</v>
      </c>
      <c r="M14" s="68" t="s">
        <v>223</v>
      </c>
      <c r="O14" s="68">
        <v>10670</v>
      </c>
    </row>
    <row r="15" spans="1:15" s="68" customFormat="1" ht="16.5" customHeight="1" x14ac:dyDescent="0.2">
      <c r="A15" s="171" t="s">
        <v>299</v>
      </c>
      <c r="B15" s="276">
        <f t="shared" si="1"/>
        <v>1083</v>
      </c>
      <c r="C15" s="276">
        <v>985</v>
      </c>
      <c r="D15" s="276">
        <v>816</v>
      </c>
      <c r="E15" s="276">
        <v>13</v>
      </c>
      <c r="F15" s="276">
        <v>156</v>
      </c>
      <c r="G15" s="269">
        <v>46</v>
      </c>
      <c r="H15" s="269">
        <v>3</v>
      </c>
      <c r="I15" s="269">
        <v>38</v>
      </c>
      <c r="J15" s="269">
        <v>6</v>
      </c>
      <c r="K15" s="270">
        <v>0</v>
      </c>
      <c r="L15" s="64">
        <v>5</v>
      </c>
      <c r="M15" s="68" t="s">
        <v>224</v>
      </c>
      <c r="O15" s="68">
        <v>985</v>
      </c>
    </row>
    <row r="16" spans="1:15" s="68" customFormat="1" ht="16.5" customHeight="1" x14ac:dyDescent="0.2">
      <c r="A16" s="170" t="s">
        <v>300</v>
      </c>
      <c r="B16" s="276">
        <f t="shared" si="1"/>
        <v>1350</v>
      </c>
      <c r="C16" s="276">
        <v>925</v>
      </c>
      <c r="D16" s="276">
        <v>581</v>
      </c>
      <c r="E16" s="276">
        <v>16</v>
      </c>
      <c r="F16" s="276">
        <v>328</v>
      </c>
      <c r="G16" s="269">
        <v>217</v>
      </c>
      <c r="H16" s="269">
        <v>20</v>
      </c>
      <c r="I16" s="269">
        <v>142</v>
      </c>
      <c r="J16" s="269">
        <v>46</v>
      </c>
      <c r="K16" s="270">
        <v>0</v>
      </c>
      <c r="L16" s="64">
        <v>0</v>
      </c>
      <c r="M16" s="68" t="s">
        <v>225</v>
      </c>
      <c r="O16" s="68">
        <v>925</v>
      </c>
    </row>
    <row r="17" spans="1:15" s="68" customFormat="1" ht="16.5" customHeight="1" x14ac:dyDescent="0.2">
      <c r="A17" s="170" t="s">
        <v>301</v>
      </c>
      <c r="B17" s="276">
        <f t="shared" si="1"/>
        <v>2232</v>
      </c>
      <c r="C17" s="276">
        <v>1630</v>
      </c>
      <c r="D17" s="276">
        <v>1260</v>
      </c>
      <c r="E17" s="276">
        <v>78</v>
      </c>
      <c r="F17" s="276">
        <v>292</v>
      </c>
      <c r="G17" s="269">
        <v>151</v>
      </c>
      <c r="H17" s="269">
        <v>97</v>
      </c>
      <c r="I17" s="269">
        <v>283</v>
      </c>
      <c r="J17" s="269">
        <v>65</v>
      </c>
      <c r="K17" s="270">
        <v>0</v>
      </c>
      <c r="L17" s="64">
        <v>6</v>
      </c>
      <c r="M17" s="68" t="s">
        <v>226</v>
      </c>
      <c r="O17" s="68">
        <v>1630</v>
      </c>
    </row>
    <row r="18" spans="1:15" s="68" customFormat="1" ht="16.5" customHeight="1" x14ac:dyDescent="0.2">
      <c r="A18" s="170" t="s">
        <v>302</v>
      </c>
      <c r="B18" s="276">
        <f t="shared" si="1"/>
        <v>4636</v>
      </c>
      <c r="C18" s="276">
        <v>4042</v>
      </c>
      <c r="D18" s="276">
        <v>685</v>
      </c>
      <c r="E18" s="276">
        <v>31</v>
      </c>
      <c r="F18" s="276">
        <v>3326</v>
      </c>
      <c r="G18" s="269">
        <v>93</v>
      </c>
      <c r="H18" s="269">
        <v>182</v>
      </c>
      <c r="I18" s="269">
        <v>163</v>
      </c>
      <c r="J18" s="269">
        <v>147</v>
      </c>
      <c r="K18" s="270">
        <v>0</v>
      </c>
      <c r="L18" s="64">
        <v>9</v>
      </c>
      <c r="M18" s="68" t="s">
        <v>227</v>
      </c>
      <c r="O18" s="68">
        <v>4042</v>
      </c>
    </row>
    <row r="19" spans="1:15" s="68" customFormat="1" ht="16.5" customHeight="1" x14ac:dyDescent="0.2">
      <c r="A19" s="170" t="s">
        <v>303</v>
      </c>
      <c r="B19" s="276">
        <f t="shared" si="1"/>
        <v>2628</v>
      </c>
      <c r="C19" s="276">
        <v>1995</v>
      </c>
      <c r="D19" s="276">
        <v>845</v>
      </c>
      <c r="E19" s="276">
        <v>24</v>
      </c>
      <c r="F19" s="276">
        <v>1126</v>
      </c>
      <c r="G19" s="269">
        <v>56</v>
      </c>
      <c r="H19" s="269">
        <v>113</v>
      </c>
      <c r="I19" s="269">
        <v>335</v>
      </c>
      <c r="J19" s="269">
        <v>119</v>
      </c>
      <c r="K19" s="270">
        <v>2</v>
      </c>
      <c r="L19" s="64">
        <v>8</v>
      </c>
      <c r="M19" s="68" t="s">
        <v>228</v>
      </c>
      <c r="O19" s="68">
        <v>1995</v>
      </c>
    </row>
    <row r="20" spans="1:15" s="68" customFormat="1" ht="16.5" customHeight="1" x14ac:dyDescent="0.2">
      <c r="A20" s="171" t="s">
        <v>304</v>
      </c>
      <c r="B20" s="276">
        <f t="shared" si="1"/>
        <v>6073</v>
      </c>
      <c r="C20" s="276">
        <v>5692</v>
      </c>
      <c r="D20" s="276">
        <v>3707</v>
      </c>
      <c r="E20" s="276">
        <v>59</v>
      </c>
      <c r="F20" s="276">
        <v>1926</v>
      </c>
      <c r="G20" s="269">
        <v>39</v>
      </c>
      <c r="H20" s="269">
        <v>55</v>
      </c>
      <c r="I20" s="269">
        <v>262</v>
      </c>
      <c r="J20" s="269">
        <v>19</v>
      </c>
      <c r="K20" s="270">
        <v>0</v>
      </c>
      <c r="L20" s="64">
        <v>6</v>
      </c>
      <c r="M20" s="68" t="s">
        <v>229</v>
      </c>
      <c r="O20" s="68">
        <v>5692</v>
      </c>
    </row>
    <row r="21" spans="1:15" s="68" customFormat="1" ht="16.5" customHeight="1" x14ac:dyDescent="0.2">
      <c r="A21" s="171" t="s">
        <v>305</v>
      </c>
      <c r="B21" s="276">
        <f t="shared" si="1"/>
        <v>11085</v>
      </c>
      <c r="C21" s="276">
        <v>10496</v>
      </c>
      <c r="D21" s="276">
        <v>6724</v>
      </c>
      <c r="E21" s="276">
        <v>98</v>
      </c>
      <c r="F21" s="276">
        <v>3674</v>
      </c>
      <c r="G21" s="269">
        <v>168</v>
      </c>
      <c r="H21" s="269">
        <v>157</v>
      </c>
      <c r="I21" s="269">
        <v>112</v>
      </c>
      <c r="J21" s="269">
        <v>111</v>
      </c>
      <c r="K21" s="270">
        <v>0</v>
      </c>
      <c r="L21" s="64">
        <v>41</v>
      </c>
      <c r="M21" s="68" t="s">
        <v>230</v>
      </c>
      <c r="O21" s="68">
        <v>10496</v>
      </c>
    </row>
    <row r="22" spans="1:15" s="68" customFormat="1" ht="16.5" customHeight="1" x14ac:dyDescent="0.2">
      <c r="A22" s="171" t="s">
        <v>111</v>
      </c>
      <c r="B22" s="276">
        <f t="shared" si="1"/>
        <v>845</v>
      </c>
      <c r="C22" s="276">
        <v>822</v>
      </c>
      <c r="D22" s="276">
        <v>516</v>
      </c>
      <c r="E22" s="276">
        <v>22</v>
      </c>
      <c r="F22" s="276">
        <v>284</v>
      </c>
      <c r="G22" s="269">
        <v>13</v>
      </c>
      <c r="H22" s="269">
        <v>4</v>
      </c>
      <c r="I22" s="269">
        <v>1</v>
      </c>
      <c r="J22" s="269">
        <v>2</v>
      </c>
      <c r="K22" s="270">
        <v>0</v>
      </c>
      <c r="L22" s="64">
        <v>3</v>
      </c>
      <c r="M22" s="68" t="s">
        <v>231</v>
      </c>
      <c r="O22" s="68">
        <v>822</v>
      </c>
    </row>
    <row r="23" spans="1:15" s="68" customFormat="1" ht="16.5" customHeight="1" x14ac:dyDescent="0.2">
      <c r="A23" s="170" t="s">
        <v>112</v>
      </c>
      <c r="B23" s="276">
        <f t="shared" si="1"/>
        <v>4525</v>
      </c>
      <c r="C23" s="276">
        <v>3664</v>
      </c>
      <c r="D23" s="276">
        <v>2028</v>
      </c>
      <c r="E23" s="276">
        <v>213</v>
      </c>
      <c r="F23" s="276">
        <v>1423</v>
      </c>
      <c r="G23" s="269">
        <v>260</v>
      </c>
      <c r="H23" s="269">
        <v>34</v>
      </c>
      <c r="I23" s="269">
        <v>462</v>
      </c>
      <c r="J23" s="269">
        <v>61</v>
      </c>
      <c r="K23" s="270">
        <v>31</v>
      </c>
      <c r="L23" s="64">
        <v>13</v>
      </c>
      <c r="M23" s="68" t="s">
        <v>232</v>
      </c>
      <c r="O23" s="68">
        <v>3664</v>
      </c>
    </row>
    <row r="24" spans="1:15" s="68" customFormat="1" ht="16.5" customHeight="1" x14ac:dyDescent="0.2">
      <c r="A24" s="170" t="s">
        <v>113</v>
      </c>
      <c r="B24" s="276">
        <f t="shared" si="1"/>
        <v>2724</v>
      </c>
      <c r="C24" s="276">
        <v>2724</v>
      </c>
      <c r="D24" s="276">
        <v>2261</v>
      </c>
      <c r="E24" s="276">
        <v>27</v>
      </c>
      <c r="F24" s="276">
        <v>436</v>
      </c>
      <c r="G24" s="270">
        <v>0</v>
      </c>
      <c r="H24" s="270">
        <v>0</v>
      </c>
      <c r="I24" s="270">
        <v>0</v>
      </c>
      <c r="J24" s="270">
        <v>0</v>
      </c>
      <c r="K24" s="270">
        <v>0</v>
      </c>
      <c r="L24" s="64">
        <v>0</v>
      </c>
      <c r="M24" s="68" t="s">
        <v>233</v>
      </c>
      <c r="O24" s="68">
        <v>2724</v>
      </c>
    </row>
    <row r="25" spans="1:15" s="70" customFormat="1" ht="16.5" customHeight="1" thickBot="1" x14ac:dyDescent="0.25">
      <c r="A25" s="300" t="s">
        <v>306</v>
      </c>
      <c r="B25" s="301">
        <f t="shared" si="1"/>
        <v>3144</v>
      </c>
      <c r="C25" s="302">
        <v>1437</v>
      </c>
      <c r="D25" s="303">
        <v>511</v>
      </c>
      <c r="E25" s="303">
        <v>195</v>
      </c>
      <c r="F25" s="303">
        <v>731</v>
      </c>
      <c r="G25" s="303">
        <v>25</v>
      </c>
      <c r="H25" s="269">
        <v>21</v>
      </c>
      <c r="I25" s="269">
        <v>233</v>
      </c>
      <c r="J25" s="269">
        <v>58</v>
      </c>
      <c r="K25" s="270">
        <v>0</v>
      </c>
      <c r="L25" s="65">
        <v>1370</v>
      </c>
      <c r="M25" s="68" t="s">
        <v>234</v>
      </c>
      <c r="O25" s="68">
        <v>1437</v>
      </c>
    </row>
    <row r="26" spans="1:15" s="67" customFormat="1" ht="17.25" customHeight="1" x14ac:dyDescent="0.25">
      <c r="A26" s="73"/>
      <c r="B26" s="70"/>
      <c r="G26" s="25"/>
      <c r="H26" s="402" t="s">
        <v>149</v>
      </c>
      <c r="I26" s="402"/>
      <c r="J26" s="402"/>
      <c r="K26" s="402"/>
      <c r="M26" s="70"/>
      <c r="O26" s="70"/>
    </row>
    <row r="27" spans="1:15" s="67" customFormat="1" x14ac:dyDescent="0.25">
      <c r="A27" s="73"/>
      <c r="B27" s="70"/>
      <c r="G27" s="25"/>
      <c r="H27" s="255"/>
      <c r="I27" s="255"/>
      <c r="J27" s="255"/>
      <c r="K27" s="255"/>
    </row>
    <row r="28" spans="1:15" s="67" customFormat="1" ht="18.75" customHeight="1" x14ac:dyDescent="0.25">
      <c r="A28" s="403" t="s">
        <v>241</v>
      </c>
      <c r="B28" s="403"/>
      <c r="C28" s="403"/>
      <c r="D28" s="403"/>
      <c r="E28" s="403"/>
      <c r="F28" s="403"/>
      <c r="G28" s="403"/>
      <c r="H28" s="403"/>
      <c r="I28" s="403"/>
      <c r="J28" s="403"/>
      <c r="K28" s="403"/>
    </row>
    <row r="29" spans="1:15" s="70" customFormat="1" ht="17" thickBot="1" x14ac:dyDescent="0.3">
      <c r="G29" s="74"/>
      <c r="I29" s="169"/>
      <c r="J29" s="169" t="s">
        <v>2</v>
      </c>
      <c r="K29" s="67"/>
      <c r="M29" s="67"/>
    </row>
    <row r="30" spans="1:15" s="68" customFormat="1" ht="14.25" customHeight="1" x14ac:dyDescent="0.2">
      <c r="A30" s="304"/>
      <c r="B30" s="429" t="s">
        <v>1</v>
      </c>
      <c r="C30" s="305" t="s">
        <v>14</v>
      </c>
      <c r="D30" s="305"/>
      <c r="E30" s="305"/>
      <c r="F30" s="305"/>
      <c r="G30" s="305"/>
      <c r="H30" s="305"/>
      <c r="I30" s="305"/>
      <c r="J30" s="432" t="s">
        <v>56</v>
      </c>
      <c r="L30" s="70"/>
      <c r="N30" s="70"/>
    </row>
    <row r="31" spans="1:15" s="68" customFormat="1" ht="14.25" customHeight="1" x14ac:dyDescent="0.2">
      <c r="A31" s="306" t="s">
        <v>358</v>
      </c>
      <c r="B31" s="430"/>
      <c r="C31" s="435" t="s">
        <v>57</v>
      </c>
      <c r="D31" s="307" t="s">
        <v>15</v>
      </c>
      <c r="E31" s="307"/>
      <c r="F31" s="307"/>
      <c r="G31" s="308"/>
      <c r="H31" s="309"/>
      <c r="I31" s="310"/>
      <c r="J31" s="433"/>
    </row>
    <row r="32" spans="1:15" s="68" customFormat="1" ht="14.25" customHeight="1" x14ac:dyDescent="0.2">
      <c r="A32" s="311"/>
      <c r="B32" s="430"/>
      <c r="C32" s="436"/>
      <c r="D32" s="435" t="s">
        <v>55</v>
      </c>
      <c r="E32" s="435" t="s">
        <v>16</v>
      </c>
      <c r="F32" s="310" t="s">
        <v>114</v>
      </c>
      <c r="G32" s="312" t="s">
        <v>115</v>
      </c>
      <c r="H32" s="313"/>
      <c r="I32" s="310" t="s">
        <v>116</v>
      </c>
      <c r="J32" s="433"/>
    </row>
    <row r="33" spans="1:14" s="68" customFormat="1" ht="14.25" customHeight="1" x14ac:dyDescent="0.2">
      <c r="A33" s="314" t="s">
        <v>360</v>
      </c>
      <c r="B33" s="430"/>
      <c r="C33" s="436"/>
      <c r="D33" s="438"/>
      <c r="E33" s="438"/>
      <c r="F33" s="310" t="s">
        <v>307</v>
      </c>
      <c r="G33" s="312" t="s">
        <v>117</v>
      </c>
      <c r="H33" s="313" t="s">
        <v>17</v>
      </c>
      <c r="I33" s="310" t="s">
        <v>118</v>
      </c>
      <c r="J33" s="433"/>
    </row>
    <row r="34" spans="1:14" s="68" customFormat="1" ht="14.25" customHeight="1" x14ac:dyDescent="0.2">
      <c r="A34" s="315"/>
      <c r="B34" s="431"/>
      <c r="C34" s="437"/>
      <c r="D34" s="428"/>
      <c r="E34" s="428"/>
      <c r="F34" s="296" t="s">
        <v>119</v>
      </c>
      <c r="G34" s="297" t="s">
        <v>119</v>
      </c>
      <c r="H34" s="298"/>
      <c r="I34" s="296"/>
      <c r="J34" s="434"/>
    </row>
    <row r="35" spans="1:14" s="100" customFormat="1" ht="16" customHeight="1" x14ac:dyDescent="0.2">
      <c r="A35" s="348" t="s">
        <v>125</v>
      </c>
      <c r="B35" s="349">
        <f>SUM(B37:B51)</f>
        <v>162173</v>
      </c>
      <c r="C35" s="350">
        <f>SUM(D35,I35)</f>
        <v>92977</v>
      </c>
      <c r="D35" s="350">
        <f>SUM(E35:H35)</f>
        <v>90095</v>
      </c>
      <c r="E35" s="350">
        <f t="shared" ref="E35:J35" si="2">SUM(E37:E51)</f>
        <v>71730</v>
      </c>
      <c r="F35" s="350">
        <f t="shared" si="2"/>
        <v>12965</v>
      </c>
      <c r="G35" s="350">
        <f t="shared" si="2"/>
        <v>3903</v>
      </c>
      <c r="H35" s="350">
        <f t="shared" si="2"/>
        <v>1497</v>
      </c>
      <c r="I35" s="350">
        <f t="shared" si="2"/>
        <v>2882</v>
      </c>
      <c r="J35" s="350">
        <f t="shared" si="2"/>
        <v>69196</v>
      </c>
      <c r="L35" s="68"/>
      <c r="N35" s="68"/>
    </row>
    <row r="36" spans="1:14" s="101" customFormat="1" ht="7" customHeight="1" x14ac:dyDescent="0.2">
      <c r="A36" s="317"/>
      <c r="B36" s="345"/>
      <c r="C36" s="316"/>
      <c r="D36" s="316"/>
      <c r="E36" s="316"/>
      <c r="F36" s="316"/>
      <c r="G36" s="316"/>
      <c r="H36" s="316"/>
      <c r="I36" s="316"/>
      <c r="J36" s="316"/>
      <c r="L36" s="100"/>
      <c r="N36" s="100"/>
    </row>
    <row r="37" spans="1:14" s="101" customFormat="1" ht="16" customHeight="1" x14ac:dyDescent="0.2">
      <c r="A37" s="317" t="s">
        <v>126</v>
      </c>
      <c r="B37" s="346">
        <f t="shared" ref="B37:B51" si="3">SUM(E37:J37)</f>
        <v>11736</v>
      </c>
      <c r="C37" s="318">
        <f t="shared" ref="C37:C51" si="4">SUM(D37,I37)</f>
        <v>1818</v>
      </c>
      <c r="D37" s="318">
        <f t="shared" ref="D37:D51" si="5">SUM(E37:H37)</f>
        <v>1674</v>
      </c>
      <c r="E37" s="318">
        <v>612</v>
      </c>
      <c r="F37" s="318">
        <v>63</v>
      </c>
      <c r="G37" s="318">
        <v>970</v>
      </c>
      <c r="H37" s="318">
        <v>29</v>
      </c>
      <c r="I37" s="318">
        <v>144</v>
      </c>
      <c r="J37" s="318">
        <v>9918</v>
      </c>
    </row>
    <row r="38" spans="1:14" s="101" customFormat="1" ht="16" customHeight="1" x14ac:dyDescent="0.2">
      <c r="A38" s="317" t="s">
        <v>127</v>
      </c>
      <c r="B38" s="346">
        <f t="shared" si="3"/>
        <v>14719</v>
      </c>
      <c r="C38" s="318">
        <f t="shared" si="4"/>
        <v>7625</v>
      </c>
      <c r="D38" s="318">
        <f t="shared" si="5"/>
        <v>7294</v>
      </c>
      <c r="E38" s="318">
        <v>4337</v>
      </c>
      <c r="F38" s="318">
        <v>211</v>
      </c>
      <c r="G38" s="318">
        <v>2620</v>
      </c>
      <c r="H38" s="318">
        <v>126</v>
      </c>
      <c r="I38" s="318">
        <v>331</v>
      </c>
      <c r="J38" s="318">
        <v>7094</v>
      </c>
    </row>
    <row r="39" spans="1:14" s="101" customFormat="1" ht="16" customHeight="1" x14ac:dyDescent="0.2">
      <c r="A39" s="317" t="s">
        <v>128</v>
      </c>
      <c r="B39" s="346">
        <f t="shared" si="3"/>
        <v>10368</v>
      </c>
      <c r="C39" s="318">
        <f t="shared" si="4"/>
        <v>7657</v>
      </c>
      <c r="D39" s="318">
        <f t="shared" si="5"/>
        <v>7321</v>
      </c>
      <c r="E39" s="318">
        <v>6522</v>
      </c>
      <c r="F39" s="318">
        <v>419</v>
      </c>
      <c r="G39" s="318">
        <v>213</v>
      </c>
      <c r="H39" s="318">
        <v>167</v>
      </c>
      <c r="I39" s="318">
        <v>336</v>
      </c>
      <c r="J39" s="318">
        <v>2711</v>
      </c>
    </row>
    <row r="40" spans="1:14" s="101" customFormat="1" ht="16" customHeight="1" x14ac:dyDescent="0.2">
      <c r="A40" s="317" t="s">
        <v>129</v>
      </c>
      <c r="B40" s="346">
        <f t="shared" si="3"/>
        <v>11408</v>
      </c>
      <c r="C40" s="318">
        <f t="shared" si="4"/>
        <v>8479</v>
      </c>
      <c r="D40" s="318">
        <f t="shared" si="5"/>
        <v>8187</v>
      </c>
      <c r="E40" s="318">
        <v>7116</v>
      </c>
      <c r="F40" s="318">
        <v>783</v>
      </c>
      <c r="G40" s="318">
        <v>57</v>
      </c>
      <c r="H40" s="318">
        <v>231</v>
      </c>
      <c r="I40" s="318">
        <v>292</v>
      </c>
      <c r="J40" s="318">
        <v>2929</v>
      </c>
    </row>
    <row r="41" spans="1:14" s="101" customFormat="1" ht="16" customHeight="1" x14ac:dyDescent="0.2">
      <c r="A41" s="317" t="s">
        <v>130</v>
      </c>
      <c r="B41" s="346">
        <f t="shared" si="3"/>
        <v>12587</v>
      </c>
      <c r="C41" s="318">
        <f t="shared" si="4"/>
        <v>9716</v>
      </c>
      <c r="D41" s="318">
        <f t="shared" si="5"/>
        <v>9444</v>
      </c>
      <c r="E41" s="318">
        <v>8082</v>
      </c>
      <c r="F41" s="318">
        <v>1191</v>
      </c>
      <c r="G41" s="318">
        <v>17</v>
      </c>
      <c r="H41" s="318">
        <v>154</v>
      </c>
      <c r="I41" s="318">
        <v>272</v>
      </c>
      <c r="J41" s="318">
        <v>2871</v>
      </c>
    </row>
    <row r="42" spans="1:14" s="101" customFormat="1" ht="16" customHeight="1" x14ac:dyDescent="0.2">
      <c r="A42" s="317" t="s">
        <v>131</v>
      </c>
      <c r="B42" s="346">
        <f t="shared" si="3"/>
        <v>14458</v>
      </c>
      <c r="C42" s="318">
        <f t="shared" si="4"/>
        <v>11792</v>
      </c>
      <c r="D42" s="318">
        <f t="shared" si="5"/>
        <v>11463</v>
      </c>
      <c r="E42" s="318">
        <v>9631</v>
      </c>
      <c r="F42" s="318">
        <v>1722</v>
      </c>
      <c r="G42" s="318">
        <v>11</v>
      </c>
      <c r="H42" s="318">
        <v>99</v>
      </c>
      <c r="I42" s="318">
        <v>329</v>
      </c>
      <c r="J42" s="318">
        <v>2666</v>
      </c>
    </row>
    <row r="43" spans="1:14" s="101" customFormat="1" ht="16" customHeight="1" x14ac:dyDescent="0.2">
      <c r="A43" s="317" t="s">
        <v>132</v>
      </c>
      <c r="B43" s="346">
        <f t="shared" si="3"/>
        <v>12118</v>
      </c>
      <c r="C43" s="318">
        <f t="shared" si="4"/>
        <v>10158</v>
      </c>
      <c r="D43" s="318">
        <f t="shared" si="5"/>
        <v>9876</v>
      </c>
      <c r="E43" s="318">
        <v>8274</v>
      </c>
      <c r="F43" s="318">
        <v>1509</v>
      </c>
      <c r="G43" s="318">
        <v>8</v>
      </c>
      <c r="H43" s="318">
        <v>85</v>
      </c>
      <c r="I43" s="318">
        <v>282</v>
      </c>
      <c r="J43" s="318">
        <v>1960</v>
      </c>
    </row>
    <row r="44" spans="1:14" s="101" customFormat="1" ht="16" customHeight="1" x14ac:dyDescent="0.2">
      <c r="A44" s="317" t="s">
        <v>133</v>
      </c>
      <c r="B44" s="346">
        <f t="shared" si="3"/>
        <v>11122</v>
      </c>
      <c r="C44" s="318">
        <f t="shared" si="4"/>
        <v>9254</v>
      </c>
      <c r="D44" s="318">
        <f t="shared" si="5"/>
        <v>9043</v>
      </c>
      <c r="E44" s="318">
        <v>7581</v>
      </c>
      <c r="F44" s="318">
        <v>1378</v>
      </c>
      <c r="G44" s="318">
        <v>1</v>
      </c>
      <c r="H44" s="318">
        <v>83</v>
      </c>
      <c r="I44" s="318">
        <v>211</v>
      </c>
      <c r="J44" s="318">
        <v>1868</v>
      </c>
    </row>
    <row r="45" spans="1:14" s="101" customFormat="1" ht="16" customHeight="1" x14ac:dyDescent="0.2">
      <c r="A45" s="317" t="s">
        <v>134</v>
      </c>
      <c r="B45" s="346">
        <f t="shared" si="3"/>
        <v>10300</v>
      </c>
      <c r="C45" s="318">
        <f t="shared" si="4"/>
        <v>8152</v>
      </c>
      <c r="D45" s="318">
        <f t="shared" si="5"/>
        <v>7961</v>
      </c>
      <c r="E45" s="318">
        <v>6670</v>
      </c>
      <c r="F45" s="318">
        <v>1197</v>
      </c>
      <c r="G45" s="318">
        <v>1</v>
      </c>
      <c r="H45" s="318">
        <v>93</v>
      </c>
      <c r="I45" s="318">
        <v>191</v>
      </c>
      <c r="J45" s="318">
        <v>2148</v>
      </c>
    </row>
    <row r="46" spans="1:14" s="101" customFormat="1" ht="16" customHeight="1" x14ac:dyDescent="0.2">
      <c r="A46" s="317" t="s">
        <v>135</v>
      </c>
      <c r="B46" s="346">
        <f t="shared" si="3"/>
        <v>11148</v>
      </c>
      <c r="C46" s="318">
        <f t="shared" si="4"/>
        <v>7343</v>
      </c>
      <c r="D46" s="318">
        <f t="shared" si="5"/>
        <v>7101</v>
      </c>
      <c r="E46" s="318">
        <v>5732</v>
      </c>
      <c r="F46" s="318">
        <v>1263</v>
      </c>
      <c r="G46" s="318">
        <v>1</v>
      </c>
      <c r="H46" s="318">
        <v>105</v>
      </c>
      <c r="I46" s="318">
        <v>242</v>
      </c>
      <c r="J46" s="318">
        <v>3805</v>
      </c>
    </row>
    <row r="47" spans="1:14" s="101" customFormat="1" ht="16" customHeight="1" x14ac:dyDescent="0.2">
      <c r="A47" s="317" t="s">
        <v>136</v>
      </c>
      <c r="B47" s="346">
        <f t="shared" si="3"/>
        <v>13156</v>
      </c>
      <c r="C47" s="318">
        <f t="shared" si="4"/>
        <v>5720</v>
      </c>
      <c r="D47" s="318">
        <f t="shared" si="5"/>
        <v>5541</v>
      </c>
      <c r="E47" s="318">
        <v>3909</v>
      </c>
      <c r="F47" s="318">
        <v>1494</v>
      </c>
      <c r="G47" s="318" t="s">
        <v>155</v>
      </c>
      <c r="H47" s="318">
        <v>138</v>
      </c>
      <c r="I47" s="318">
        <v>179</v>
      </c>
      <c r="J47" s="318">
        <v>7436</v>
      </c>
    </row>
    <row r="48" spans="1:14" s="101" customFormat="1" ht="16" customHeight="1" x14ac:dyDescent="0.2">
      <c r="A48" s="317" t="s">
        <v>137</v>
      </c>
      <c r="B48" s="346">
        <f t="shared" si="3"/>
        <v>10011</v>
      </c>
      <c r="C48" s="318">
        <f t="shared" si="4"/>
        <v>2808</v>
      </c>
      <c r="D48" s="318">
        <f t="shared" si="5"/>
        <v>2761</v>
      </c>
      <c r="E48" s="318">
        <v>1811</v>
      </c>
      <c r="F48" s="318">
        <v>863</v>
      </c>
      <c r="G48" s="318">
        <v>1</v>
      </c>
      <c r="H48" s="318">
        <v>86</v>
      </c>
      <c r="I48" s="318">
        <v>47</v>
      </c>
      <c r="J48" s="318">
        <v>7203</v>
      </c>
    </row>
    <row r="49" spans="1:15" s="101" customFormat="1" ht="16" customHeight="1" x14ac:dyDescent="0.2">
      <c r="A49" s="317" t="s">
        <v>138</v>
      </c>
      <c r="B49" s="346">
        <f t="shared" si="3"/>
        <v>6955</v>
      </c>
      <c r="C49" s="318">
        <f t="shared" si="4"/>
        <v>1344</v>
      </c>
      <c r="D49" s="318">
        <f t="shared" si="5"/>
        <v>1330</v>
      </c>
      <c r="E49" s="318">
        <v>820</v>
      </c>
      <c r="F49" s="318">
        <v>457</v>
      </c>
      <c r="G49" s="318" t="s">
        <v>155</v>
      </c>
      <c r="H49" s="318">
        <v>53</v>
      </c>
      <c r="I49" s="318">
        <v>14</v>
      </c>
      <c r="J49" s="318">
        <v>5611</v>
      </c>
    </row>
    <row r="50" spans="1:15" s="101" customFormat="1" ht="16" customHeight="1" x14ac:dyDescent="0.2">
      <c r="A50" s="317" t="s">
        <v>139</v>
      </c>
      <c r="B50" s="346">
        <f t="shared" si="3"/>
        <v>5743</v>
      </c>
      <c r="C50" s="318">
        <f t="shared" si="4"/>
        <v>740</v>
      </c>
      <c r="D50" s="318">
        <f t="shared" si="5"/>
        <v>731</v>
      </c>
      <c r="E50" s="318">
        <v>432</v>
      </c>
      <c r="F50" s="318">
        <v>272</v>
      </c>
      <c r="G50" s="318">
        <v>2</v>
      </c>
      <c r="H50" s="318">
        <v>25</v>
      </c>
      <c r="I50" s="318">
        <v>9</v>
      </c>
      <c r="J50" s="318">
        <v>5003</v>
      </c>
    </row>
    <row r="51" spans="1:15" s="101" customFormat="1" ht="16" customHeight="1" x14ac:dyDescent="0.2">
      <c r="A51" s="317" t="s">
        <v>140</v>
      </c>
      <c r="B51" s="346">
        <f t="shared" si="3"/>
        <v>6344</v>
      </c>
      <c r="C51" s="318">
        <f t="shared" si="4"/>
        <v>371</v>
      </c>
      <c r="D51" s="318">
        <f t="shared" si="5"/>
        <v>368</v>
      </c>
      <c r="E51" s="318">
        <v>201</v>
      </c>
      <c r="F51" s="318">
        <v>143</v>
      </c>
      <c r="G51" s="318">
        <v>1</v>
      </c>
      <c r="H51" s="318">
        <v>23</v>
      </c>
      <c r="I51" s="318">
        <v>3</v>
      </c>
      <c r="J51" s="316">
        <v>5973</v>
      </c>
    </row>
    <row r="52" spans="1:15" s="101" customFormat="1" ht="7" customHeight="1" x14ac:dyDescent="0.2">
      <c r="A52" s="317"/>
      <c r="B52" s="345"/>
      <c r="C52" s="318"/>
      <c r="D52" s="318"/>
      <c r="E52" s="316"/>
      <c r="F52" s="316"/>
      <c r="G52" s="316"/>
      <c r="H52" s="316"/>
      <c r="I52" s="316"/>
      <c r="J52" s="316"/>
    </row>
    <row r="53" spans="1:15" s="101" customFormat="1" ht="16" customHeight="1" x14ac:dyDescent="0.2">
      <c r="A53" s="317" t="s">
        <v>141</v>
      </c>
      <c r="B53" s="345"/>
      <c r="C53" s="316"/>
      <c r="D53" s="316"/>
      <c r="E53" s="316"/>
      <c r="F53" s="316"/>
      <c r="G53" s="316"/>
      <c r="H53" s="316"/>
      <c r="I53" s="316"/>
      <c r="J53" s="316"/>
    </row>
    <row r="54" spans="1:15" s="101" customFormat="1" ht="16" customHeight="1" x14ac:dyDescent="0.2">
      <c r="A54" s="317" t="s">
        <v>142</v>
      </c>
      <c r="B54" s="346">
        <f>SUM(B37:B46)</f>
        <v>119964</v>
      </c>
      <c r="C54" s="316">
        <f>SUM(E54:I54)</f>
        <v>81994</v>
      </c>
      <c r="D54" s="316">
        <f>SUM(E54:H54)</f>
        <v>79364</v>
      </c>
      <c r="E54" s="316">
        <f t="shared" ref="E54:J54" si="6">SUM(E37:E46)</f>
        <v>64557</v>
      </c>
      <c r="F54" s="316">
        <f t="shared" si="6"/>
        <v>9736</v>
      </c>
      <c r="G54" s="316">
        <f t="shared" si="6"/>
        <v>3899</v>
      </c>
      <c r="H54" s="316">
        <f t="shared" si="6"/>
        <v>1172</v>
      </c>
      <c r="I54" s="316">
        <f t="shared" si="6"/>
        <v>2630</v>
      </c>
      <c r="J54" s="316">
        <f t="shared" si="6"/>
        <v>37970</v>
      </c>
    </row>
    <row r="55" spans="1:15" s="101" customFormat="1" ht="16" customHeight="1" thickBot="1" x14ac:dyDescent="0.25">
      <c r="A55" s="319" t="s">
        <v>143</v>
      </c>
      <c r="B55" s="347">
        <f>SUM(B47:B51)</f>
        <v>42209</v>
      </c>
      <c r="C55" s="320">
        <f>SUM(E55:I55)</f>
        <v>10983</v>
      </c>
      <c r="D55" s="321">
        <f>SUM(E55:H55)</f>
        <v>10731</v>
      </c>
      <c r="E55" s="321">
        <f t="shared" ref="E55:J55" si="7">SUM(E47:E51)</f>
        <v>7173</v>
      </c>
      <c r="F55" s="321">
        <f t="shared" si="7"/>
        <v>3229</v>
      </c>
      <c r="G55" s="321">
        <f t="shared" si="7"/>
        <v>4</v>
      </c>
      <c r="H55" s="321">
        <f t="shared" si="7"/>
        <v>325</v>
      </c>
      <c r="I55" s="321">
        <f t="shared" si="7"/>
        <v>252</v>
      </c>
      <c r="J55" s="321">
        <f t="shared" si="7"/>
        <v>31226</v>
      </c>
    </row>
    <row r="56" spans="1:15" s="70" customFormat="1" ht="17.25" customHeight="1" x14ac:dyDescent="0.2">
      <c r="A56" s="100" t="s">
        <v>148</v>
      </c>
      <c r="E56" s="74"/>
      <c r="F56" s="75"/>
      <c r="G56" s="402" t="s">
        <v>149</v>
      </c>
      <c r="H56" s="402"/>
      <c r="I56" s="402"/>
      <c r="J56" s="402"/>
      <c r="L56" s="101"/>
      <c r="N56" s="101"/>
    </row>
    <row r="57" spans="1:15" x14ac:dyDescent="0.25">
      <c r="M57" s="70"/>
      <c r="O57" s="70"/>
    </row>
  </sheetData>
  <mergeCells count="12">
    <mergeCell ref="L3:L4"/>
    <mergeCell ref="G56:J56"/>
    <mergeCell ref="A1:K1"/>
    <mergeCell ref="G3:G4"/>
    <mergeCell ref="H26:K26"/>
    <mergeCell ref="A28:K28"/>
    <mergeCell ref="B30:B34"/>
    <mergeCell ref="J30:J34"/>
    <mergeCell ref="C31:C34"/>
    <mergeCell ref="D32:D34"/>
    <mergeCell ref="E32:E34"/>
    <mergeCell ref="C3:F3"/>
  </mergeCells>
  <phoneticPr fontId="12"/>
  <printOptions horizontalCentered="1"/>
  <pageMargins left="0.59055118110236227" right="0.39370078740157483" top="0.70866141732283472" bottom="0.59055118110236227" header="0.31496062992125984" footer="0.31496062992125984"/>
  <pageSetup paperSize="9" scale="90" orientation="portrait" r:id="rId1"/>
  <headerFooter alignWithMargins="0">
    <evenHeader>&amp;L&amp;"+,標準"&amp;11 ２　人　　口</evenHeader>
    <evenFooter>&amp;C&amp;"+,標準"&amp;11- &amp;P -</even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42"/>
  <sheetViews>
    <sheetView defaultGridColor="0" view="pageBreakPreview" colorId="22" zoomScale="55" zoomScaleNormal="70" zoomScaleSheetLayoutView="55" workbookViewId="0">
      <selection activeCell="F6" sqref="F6"/>
    </sheetView>
  </sheetViews>
  <sheetFormatPr defaultColWidth="10" defaultRowHeight="12" x14ac:dyDescent="0.2"/>
  <cols>
    <col min="1" max="1" width="4.09765625" style="2" customWidth="1"/>
    <col min="2" max="2" width="20.8984375" style="2" customWidth="1"/>
    <col min="3" max="9" width="12.59765625" style="2" customWidth="1"/>
    <col min="10" max="10" width="3.09765625" style="2" customWidth="1"/>
    <col min="11" max="11" width="15.69921875" style="2" customWidth="1"/>
    <col min="12" max="13" width="9.69921875" style="2" customWidth="1"/>
    <col min="14" max="14" width="9.69921875" style="78" customWidth="1"/>
    <col min="15" max="15" width="3.09765625" style="80" customWidth="1"/>
    <col min="16" max="16" width="15.69921875" style="80" customWidth="1"/>
    <col min="17" max="22" width="9.69921875" style="69" customWidth="1"/>
    <col min="23" max="251" width="10" style="69"/>
    <col min="252" max="252" width="4" style="69" customWidth="1"/>
    <col min="253" max="253" width="17.09765625" style="69" bestFit="1" customWidth="1"/>
    <col min="254" max="254" width="12.69921875" style="69" bestFit="1" customWidth="1"/>
    <col min="255" max="255" width="12.8984375" style="69" bestFit="1" customWidth="1"/>
    <col min="256" max="262" width="12.69921875" style="69" customWidth="1"/>
    <col min="263" max="265" width="11.8984375" style="69" bestFit="1" customWidth="1"/>
    <col min="266" max="266" width="3.8984375" style="69" customWidth="1"/>
    <col min="267" max="267" width="17.09765625" style="69" customWidth="1"/>
    <col min="268" max="270" width="10.8984375" style="69" bestFit="1" customWidth="1"/>
    <col min="271" max="271" width="3.8984375" style="69" customWidth="1"/>
    <col min="272" max="272" width="17.09765625" style="69" customWidth="1"/>
    <col min="273" max="274" width="10.8984375" style="69" bestFit="1" customWidth="1"/>
    <col min="275" max="275" width="10.69921875" style="69" customWidth="1"/>
    <col min="276" max="507" width="10" style="69"/>
    <col min="508" max="508" width="4" style="69" customWidth="1"/>
    <col min="509" max="509" width="17.09765625" style="69" bestFit="1" customWidth="1"/>
    <col min="510" max="510" width="12.69921875" style="69" bestFit="1" customWidth="1"/>
    <col min="511" max="511" width="12.8984375" style="69" bestFit="1" customWidth="1"/>
    <col min="512" max="518" width="12.69921875" style="69" customWidth="1"/>
    <col min="519" max="521" width="11.8984375" style="69" bestFit="1" customWidth="1"/>
    <col min="522" max="522" width="3.8984375" style="69" customWidth="1"/>
    <col min="523" max="523" width="17.09765625" style="69" customWidth="1"/>
    <col min="524" max="526" width="10.8984375" style="69" bestFit="1" customWidth="1"/>
    <col min="527" max="527" width="3.8984375" style="69" customWidth="1"/>
    <col min="528" max="528" width="17.09765625" style="69" customWidth="1"/>
    <col min="529" max="530" width="10.8984375" style="69" bestFit="1" customWidth="1"/>
    <col min="531" max="531" width="10.69921875" style="69" customWidth="1"/>
    <col min="532" max="763" width="10" style="69"/>
    <col min="764" max="764" width="4" style="69" customWidth="1"/>
    <col min="765" max="765" width="17.09765625" style="69" bestFit="1" customWidth="1"/>
    <col min="766" max="766" width="12.69921875" style="69" bestFit="1" customWidth="1"/>
    <col min="767" max="767" width="12.8984375" style="69" bestFit="1" customWidth="1"/>
    <col min="768" max="774" width="12.69921875" style="69" customWidth="1"/>
    <col min="775" max="777" width="11.8984375" style="69" bestFit="1" customWidth="1"/>
    <col min="778" max="778" width="3.8984375" style="69" customWidth="1"/>
    <col min="779" max="779" width="17.09765625" style="69" customWidth="1"/>
    <col min="780" max="782" width="10.8984375" style="69" bestFit="1" customWidth="1"/>
    <col min="783" max="783" width="3.8984375" style="69" customWidth="1"/>
    <col min="784" max="784" width="17.09765625" style="69" customWidth="1"/>
    <col min="785" max="786" width="10.8984375" style="69" bestFit="1" customWidth="1"/>
    <col min="787" max="787" width="10.69921875" style="69" customWidth="1"/>
    <col min="788" max="1019" width="10" style="69"/>
    <col min="1020" max="1020" width="4" style="69" customWidth="1"/>
    <col min="1021" max="1021" width="17.09765625" style="69" bestFit="1" customWidth="1"/>
    <col min="1022" max="1022" width="12.69921875" style="69" bestFit="1" customWidth="1"/>
    <col min="1023" max="1023" width="12.8984375" style="69" bestFit="1" customWidth="1"/>
    <col min="1024" max="1030" width="12.69921875" style="69" customWidth="1"/>
    <col min="1031" max="1033" width="11.8984375" style="69" bestFit="1" customWidth="1"/>
    <col min="1034" max="1034" width="3.8984375" style="69" customWidth="1"/>
    <col min="1035" max="1035" width="17.09765625" style="69" customWidth="1"/>
    <col min="1036" max="1038" width="10.8984375" style="69" bestFit="1" customWidth="1"/>
    <col min="1039" max="1039" width="3.8984375" style="69" customWidth="1"/>
    <col min="1040" max="1040" width="17.09765625" style="69" customWidth="1"/>
    <col min="1041" max="1042" width="10.8984375" style="69" bestFit="1" customWidth="1"/>
    <col min="1043" max="1043" width="10.69921875" style="69" customWidth="1"/>
    <col min="1044" max="1275" width="10" style="69"/>
    <col min="1276" max="1276" width="4" style="69" customWidth="1"/>
    <col min="1277" max="1277" width="17.09765625" style="69" bestFit="1" customWidth="1"/>
    <col min="1278" max="1278" width="12.69921875" style="69" bestFit="1" customWidth="1"/>
    <col min="1279" max="1279" width="12.8984375" style="69" bestFit="1" customWidth="1"/>
    <col min="1280" max="1286" width="12.69921875" style="69" customWidth="1"/>
    <col min="1287" max="1289" width="11.8984375" style="69" bestFit="1" customWidth="1"/>
    <col min="1290" max="1290" width="3.8984375" style="69" customWidth="1"/>
    <col min="1291" max="1291" width="17.09765625" style="69" customWidth="1"/>
    <col min="1292" max="1294" width="10.8984375" style="69" bestFit="1" customWidth="1"/>
    <col min="1295" max="1295" width="3.8984375" style="69" customWidth="1"/>
    <col min="1296" max="1296" width="17.09765625" style="69" customWidth="1"/>
    <col min="1297" max="1298" width="10.8984375" style="69" bestFit="1" customWidth="1"/>
    <col min="1299" max="1299" width="10.69921875" style="69" customWidth="1"/>
    <col min="1300" max="1531" width="10" style="69"/>
    <col min="1532" max="1532" width="4" style="69" customWidth="1"/>
    <col min="1533" max="1533" width="17.09765625" style="69" bestFit="1" customWidth="1"/>
    <col min="1534" max="1534" width="12.69921875" style="69" bestFit="1" customWidth="1"/>
    <col min="1535" max="1535" width="12.8984375" style="69" bestFit="1" customWidth="1"/>
    <col min="1536" max="1542" width="12.69921875" style="69" customWidth="1"/>
    <col min="1543" max="1545" width="11.8984375" style="69" bestFit="1" customWidth="1"/>
    <col min="1546" max="1546" width="3.8984375" style="69" customWidth="1"/>
    <col min="1547" max="1547" width="17.09765625" style="69" customWidth="1"/>
    <col min="1548" max="1550" width="10.8984375" style="69" bestFit="1" customWidth="1"/>
    <col min="1551" max="1551" width="3.8984375" style="69" customWidth="1"/>
    <col min="1552" max="1552" width="17.09765625" style="69" customWidth="1"/>
    <col min="1553" max="1554" width="10.8984375" style="69" bestFit="1" customWidth="1"/>
    <col min="1555" max="1555" width="10.69921875" style="69" customWidth="1"/>
    <col min="1556" max="1787" width="10" style="69"/>
    <col min="1788" max="1788" width="4" style="69" customWidth="1"/>
    <col min="1789" max="1789" width="17.09765625" style="69" bestFit="1" customWidth="1"/>
    <col min="1790" max="1790" width="12.69921875" style="69" bestFit="1" customWidth="1"/>
    <col min="1791" max="1791" width="12.8984375" style="69" bestFit="1" customWidth="1"/>
    <col min="1792" max="1798" width="12.69921875" style="69" customWidth="1"/>
    <col min="1799" max="1801" width="11.8984375" style="69" bestFit="1" customWidth="1"/>
    <col min="1802" max="1802" width="3.8984375" style="69" customWidth="1"/>
    <col min="1803" max="1803" width="17.09765625" style="69" customWidth="1"/>
    <col min="1804" max="1806" width="10.8984375" style="69" bestFit="1" customWidth="1"/>
    <col min="1807" max="1807" width="3.8984375" style="69" customWidth="1"/>
    <col min="1808" max="1808" width="17.09765625" style="69" customWidth="1"/>
    <col min="1809" max="1810" width="10.8984375" style="69" bestFit="1" customWidth="1"/>
    <col min="1811" max="1811" width="10.69921875" style="69" customWidth="1"/>
    <col min="1812" max="2043" width="10" style="69"/>
    <col min="2044" max="2044" width="4" style="69" customWidth="1"/>
    <col min="2045" max="2045" width="17.09765625" style="69" bestFit="1" customWidth="1"/>
    <col min="2046" max="2046" width="12.69921875" style="69" bestFit="1" customWidth="1"/>
    <col min="2047" max="2047" width="12.8984375" style="69" bestFit="1" customWidth="1"/>
    <col min="2048" max="2054" width="12.69921875" style="69" customWidth="1"/>
    <col min="2055" max="2057" width="11.8984375" style="69" bestFit="1" customWidth="1"/>
    <col min="2058" max="2058" width="3.8984375" style="69" customWidth="1"/>
    <col min="2059" max="2059" width="17.09765625" style="69" customWidth="1"/>
    <col min="2060" max="2062" width="10.8984375" style="69" bestFit="1" customWidth="1"/>
    <col min="2063" max="2063" width="3.8984375" style="69" customWidth="1"/>
    <col min="2064" max="2064" width="17.09765625" style="69" customWidth="1"/>
    <col min="2065" max="2066" width="10.8984375" style="69" bestFit="1" customWidth="1"/>
    <col min="2067" max="2067" width="10.69921875" style="69" customWidth="1"/>
    <col min="2068" max="2299" width="10" style="69"/>
    <col min="2300" max="2300" width="4" style="69" customWidth="1"/>
    <col min="2301" max="2301" width="17.09765625" style="69" bestFit="1" customWidth="1"/>
    <col min="2302" max="2302" width="12.69921875" style="69" bestFit="1" customWidth="1"/>
    <col min="2303" max="2303" width="12.8984375" style="69" bestFit="1" customWidth="1"/>
    <col min="2304" max="2310" width="12.69921875" style="69" customWidth="1"/>
    <col min="2311" max="2313" width="11.8984375" style="69" bestFit="1" customWidth="1"/>
    <col min="2314" max="2314" width="3.8984375" style="69" customWidth="1"/>
    <col min="2315" max="2315" width="17.09765625" style="69" customWidth="1"/>
    <col min="2316" max="2318" width="10.8984375" style="69" bestFit="1" customWidth="1"/>
    <col min="2319" max="2319" width="3.8984375" style="69" customWidth="1"/>
    <col min="2320" max="2320" width="17.09765625" style="69" customWidth="1"/>
    <col min="2321" max="2322" width="10.8984375" style="69" bestFit="1" customWidth="1"/>
    <col min="2323" max="2323" width="10.69921875" style="69" customWidth="1"/>
    <col min="2324" max="2555" width="10" style="69"/>
    <col min="2556" max="2556" width="4" style="69" customWidth="1"/>
    <col min="2557" max="2557" width="17.09765625" style="69" bestFit="1" customWidth="1"/>
    <col min="2558" max="2558" width="12.69921875" style="69" bestFit="1" customWidth="1"/>
    <col min="2559" max="2559" width="12.8984375" style="69" bestFit="1" customWidth="1"/>
    <col min="2560" max="2566" width="12.69921875" style="69" customWidth="1"/>
    <col min="2567" max="2569" width="11.8984375" style="69" bestFit="1" customWidth="1"/>
    <col min="2570" max="2570" width="3.8984375" style="69" customWidth="1"/>
    <col min="2571" max="2571" width="17.09765625" style="69" customWidth="1"/>
    <col min="2572" max="2574" width="10.8984375" style="69" bestFit="1" customWidth="1"/>
    <col min="2575" max="2575" width="3.8984375" style="69" customWidth="1"/>
    <col min="2576" max="2576" width="17.09765625" style="69" customWidth="1"/>
    <col min="2577" max="2578" width="10.8984375" style="69" bestFit="1" customWidth="1"/>
    <col min="2579" max="2579" width="10.69921875" style="69" customWidth="1"/>
    <col min="2580" max="2811" width="10" style="69"/>
    <col min="2812" max="2812" width="4" style="69" customWidth="1"/>
    <col min="2813" max="2813" width="17.09765625" style="69" bestFit="1" customWidth="1"/>
    <col min="2814" max="2814" width="12.69921875" style="69" bestFit="1" customWidth="1"/>
    <col min="2815" max="2815" width="12.8984375" style="69" bestFit="1" customWidth="1"/>
    <col min="2816" max="2822" width="12.69921875" style="69" customWidth="1"/>
    <col min="2823" max="2825" width="11.8984375" style="69" bestFit="1" customWidth="1"/>
    <col min="2826" max="2826" width="3.8984375" style="69" customWidth="1"/>
    <col min="2827" max="2827" width="17.09765625" style="69" customWidth="1"/>
    <col min="2828" max="2830" width="10.8984375" style="69" bestFit="1" customWidth="1"/>
    <col min="2831" max="2831" width="3.8984375" style="69" customWidth="1"/>
    <col min="2832" max="2832" width="17.09765625" style="69" customWidth="1"/>
    <col min="2833" max="2834" width="10.8984375" style="69" bestFit="1" customWidth="1"/>
    <col min="2835" max="2835" width="10.69921875" style="69" customWidth="1"/>
    <col min="2836" max="3067" width="10" style="69"/>
    <col min="3068" max="3068" width="4" style="69" customWidth="1"/>
    <col min="3069" max="3069" width="17.09765625" style="69" bestFit="1" customWidth="1"/>
    <col min="3070" max="3070" width="12.69921875" style="69" bestFit="1" customWidth="1"/>
    <col min="3071" max="3071" width="12.8984375" style="69" bestFit="1" customWidth="1"/>
    <col min="3072" max="3078" width="12.69921875" style="69" customWidth="1"/>
    <col min="3079" max="3081" width="11.8984375" style="69" bestFit="1" customWidth="1"/>
    <col min="3082" max="3082" width="3.8984375" style="69" customWidth="1"/>
    <col min="3083" max="3083" width="17.09765625" style="69" customWidth="1"/>
    <col min="3084" max="3086" width="10.8984375" style="69" bestFit="1" customWidth="1"/>
    <col min="3087" max="3087" width="3.8984375" style="69" customWidth="1"/>
    <col min="3088" max="3088" width="17.09765625" style="69" customWidth="1"/>
    <col min="3089" max="3090" width="10.8984375" style="69" bestFit="1" customWidth="1"/>
    <col min="3091" max="3091" width="10.69921875" style="69" customWidth="1"/>
    <col min="3092" max="3323" width="10" style="69"/>
    <col min="3324" max="3324" width="4" style="69" customWidth="1"/>
    <col min="3325" max="3325" width="17.09765625" style="69" bestFit="1" customWidth="1"/>
    <col min="3326" max="3326" width="12.69921875" style="69" bestFit="1" customWidth="1"/>
    <col min="3327" max="3327" width="12.8984375" style="69" bestFit="1" customWidth="1"/>
    <col min="3328" max="3334" width="12.69921875" style="69" customWidth="1"/>
    <col min="3335" max="3337" width="11.8984375" style="69" bestFit="1" customWidth="1"/>
    <col min="3338" max="3338" width="3.8984375" style="69" customWidth="1"/>
    <col min="3339" max="3339" width="17.09765625" style="69" customWidth="1"/>
    <col min="3340" max="3342" width="10.8984375" style="69" bestFit="1" customWidth="1"/>
    <col min="3343" max="3343" width="3.8984375" style="69" customWidth="1"/>
    <col min="3344" max="3344" width="17.09765625" style="69" customWidth="1"/>
    <col min="3345" max="3346" width="10.8984375" style="69" bestFit="1" customWidth="1"/>
    <col min="3347" max="3347" width="10.69921875" style="69" customWidth="1"/>
    <col min="3348" max="3579" width="10" style="69"/>
    <col min="3580" max="3580" width="4" style="69" customWidth="1"/>
    <col min="3581" max="3581" width="17.09765625" style="69" bestFit="1" customWidth="1"/>
    <col min="3582" max="3582" width="12.69921875" style="69" bestFit="1" customWidth="1"/>
    <col min="3583" max="3583" width="12.8984375" style="69" bestFit="1" customWidth="1"/>
    <col min="3584" max="3590" width="12.69921875" style="69" customWidth="1"/>
    <col min="3591" max="3593" width="11.8984375" style="69" bestFit="1" customWidth="1"/>
    <col min="3594" max="3594" width="3.8984375" style="69" customWidth="1"/>
    <col min="3595" max="3595" width="17.09765625" style="69" customWidth="1"/>
    <col min="3596" max="3598" width="10.8984375" style="69" bestFit="1" customWidth="1"/>
    <col min="3599" max="3599" width="3.8984375" style="69" customWidth="1"/>
    <col min="3600" max="3600" width="17.09765625" style="69" customWidth="1"/>
    <col min="3601" max="3602" width="10.8984375" style="69" bestFit="1" customWidth="1"/>
    <col min="3603" max="3603" width="10.69921875" style="69" customWidth="1"/>
    <col min="3604" max="3835" width="10" style="69"/>
    <col min="3836" max="3836" width="4" style="69" customWidth="1"/>
    <col min="3837" max="3837" width="17.09765625" style="69" bestFit="1" customWidth="1"/>
    <col min="3838" max="3838" width="12.69921875" style="69" bestFit="1" customWidth="1"/>
    <col min="3839" max="3839" width="12.8984375" style="69" bestFit="1" customWidth="1"/>
    <col min="3840" max="3846" width="12.69921875" style="69" customWidth="1"/>
    <col min="3847" max="3849" width="11.8984375" style="69" bestFit="1" customWidth="1"/>
    <col min="3850" max="3850" width="3.8984375" style="69" customWidth="1"/>
    <col min="3851" max="3851" width="17.09765625" style="69" customWidth="1"/>
    <col min="3852" max="3854" width="10.8984375" style="69" bestFit="1" customWidth="1"/>
    <col min="3855" max="3855" width="3.8984375" style="69" customWidth="1"/>
    <col min="3856" max="3856" width="17.09765625" style="69" customWidth="1"/>
    <col min="3857" max="3858" width="10.8984375" style="69" bestFit="1" customWidth="1"/>
    <col min="3859" max="3859" width="10.69921875" style="69" customWidth="1"/>
    <col min="3860" max="4091" width="10" style="69"/>
    <col min="4092" max="4092" width="4" style="69" customWidth="1"/>
    <col min="4093" max="4093" width="17.09765625" style="69" bestFit="1" customWidth="1"/>
    <col min="4094" max="4094" width="12.69921875" style="69" bestFit="1" customWidth="1"/>
    <col min="4095" max="4095" width="12.8984375" style="69" bestFit="1" customWidth="1"/>
    <col min="4096" max="4102" width="12.69921875" style="69" customWidth="1"/>
    <col min="4103" max="4105" width="11.8984375" style="69" bestFit="1" customWidth="1"/>
    <col min="4106" max="4106" width="3.8984375" style="69" customWidth="1"/>
    <col min="4107" max="4107" width="17.09765625" style="69" customWidth="1"/>
    <col min="4108" max="4110" width="10.8984375" style="69" bestFit="1" customWidth="1"/>
    <col min="4111" max="4111" width="3.8984375" style="69" customWidth="1"/>
    <col min="4112" max="4112" width="17.09765625" style="69" customWidth="1"/>
    <col min="4113" max="4114" width="10.8984375" style="69" bestFit="1" customWidth="1"/>
    <col min="4115" max="4115" width="10.69921875" style="69" customWidth="1"/>
    <col min="4116" max="4347" width="10" style="69"/>
    <col min="4348" max="4348" width="4" style="69" customWidth="1"/>
    <col min="4349" max="4349" width="17.09765625" style="69" bestFit="1" customWidth="1"/>
    <col min="4350" max="4350" width="12.69921875" style="69" bestFit="1" customWidth="1"/>
    <col min="4351" max="4351" width="12.8984375" style="69" bestFit="1" customWidth="1"/>
    <col min="4352" max="4358" width="12.69921875" style="69" customWidth="1"/>
    <col min="4359" max="4361" width="11.8984375" style="69" bestFit="1" customWidth="1"/>
    <col min="4362" max="4362" width="3.8984375" style="69" customWidth="1"/>
    <col min="4363" max="4363" width="17.09765625" style="69" customWidth="1"/>
    <col min="4364" max="4366" width="10.8984375" style="69" bestFit="1" customWidth="1"/>
    <col min="4367" max="4367" width="3.8984375" style="69" customWidth="1"/>
    <col min="4368" max="4368" width="17.09765625" style="69" customWidth="1"/>
    <col min="4369" max="4370" width="10.8984375" style="69" bestFit="1" customWidth="1"/>
    <col min="4371" max="4371" width="10.69921875" style="69" customWidth="1"/>
    <col min="4372" max="4603" width="10" style="69"/>
    <col min="4604" max="4604" width="4" style="69" customWidth="1"/>
    <col min="4605" max="4605" width="17.09765625" style="69" bestFit="1" customWidth="1"/>
    <col min="4606" max="4606" width="12.69921875" style="69" bestFit="1" customWidth="1"/>
    <col min="4607" max="4607" width="12.8984375" style="69" bestFit="1" customWidth="1"/>
    <col min="4608" max="4614" width="12.69921875" style="69" customWidth="1"/>
    <col min="4615" max="4617" width="11.8984375" style="69" bestFit="1" customWidth="1"/>
    <col min="4618" max="4618" width="3.8984375" style="69" customWidth="1"/>
    <col min="4619" max="4619" width="17.09765625" style="69" customWidth="1"/>
    <col min="4620" max="4622" width="10.8984375" style="69" bestFit="1" customWidth="1"/>
    <col min="4623" max="4623" width="3.8984375" style="69" customWidth="1"/>
    <col min="4624" max="4624" width="17.09765625" style="69" customWidth="1"/>
    <col min="4625" max="4626" width="10.8984375" style="69" bestFit="1" customWidth="1"/>
    <col min="4627" max="4627" width="10.69921875" style="69" customWidth="1"/>
    <col min="4628" max="4859" width="10" style="69"/>
    <col min="4860" max="4860" width="4" style="69" customWidth="1"/>
    <col min="4861" max="4861" width="17.09765625" style="69" bestFit="1" customWidth="1"/>
    <col min="4862" max="4862" width="12.69921875" style="69" bestFit="1" customWidth="1"/>
    <col min="4863" max="4863" width="12.8984375" style="69" bestFit="1" customWidth="1"/>
    <col min="4864" max="4870" width="12.69921875" style="69" customWidth="1"/>
    <col min="4871" max="4873" width="11.8984375" style="69" bestFit="1" customWidth="1"/>
    <col min="4874" max="4874" width="3.8984375" style="69" customWidth="1"/>
    <col min="4875" max="4875" width="17.09765625" style="69" customWidth="1"/>
    <col min="4876" max="4878" width="10.8984375" style="69" bestFit="1" customWidth="1"/>
    <col min="4879" max="4879" width="3.8984375" style="69" customWidth="1"/>
    <col min="4880" max="4880" width="17.09765625" style="69" customWidth="1"/>
    <col min="4881" max="4882" width="10.8984375" style="69" bestFit="1" customWidth="1"/>
    <col min="4883" max="4883" width="10.69921875" style="69" customWidth="1"/>
    <col min="4884" max="5115" width="10" style="69"/>
    <col min="5116" max="5116" width="4" style="69" customWidth="1"/>
    <col min="5117" max="5117" width="17.09765625" style="69" bestFit="1" customWidth="1"/>
    <col min="5118" max="5118" width="12.69921875" style="69" bestFit="1" customWidth="1"/>
    <col min="5119" max="5119" width="12.8984375" style="69" bestFit="1" customWidth="1"/>
    <col min="5120" max="5126" width="12.69921875" style="69" customWidth="1"/>
    <col min="5127" max="5129" width="11.8984375" style="69" bestFit="1" customWidth="1"/>
    <col min="5130" max="5130" width="3.8984375" style="69" customWidth="1"/>
    <col min="5131" max="5131" width="17.09765625" style="69" customWidth="1"/>
    <col min="5132" max="5134" width="10.8984375" style="69" bestFit="1" customWidth="1"/>
    <col min="5135" max="5135" width="3.8984375" style="69" customWidth="1"/>
    <col min="5136" max="5136" width="17.09765625" style="69" customWidth="1"/>
    <col min="5137" max="5138" width="10.8984375" style="69" bestFit="1" customWidth="1"/>
    <col min="5139" max="5139" width="10.69921875" style="69" customWidth="1"/>
    <col min="5140" max="5371" width="10" style="69"/>
    <col min="5372" max="5372" width="4" style="69" customWidth="1"/>
    <col min="5373" max="5373" width="17.09765625" style="69" bestFit="1" customWidth="1"/>
    <col min="5374" max="5374" width="12.69921875" style="69" bestFit="1" customWidth="1"/>
    <col min="5375" max="5375" width="12.8984375" style="69" bestFit="1" customWidth="1"/>
    <col min="5376" max="5382" width="12.69921875" style="69" customWidth="1"/>
    <col min="5383" max="5385" width="11.8984375" style="69" bestFit="1" customWidth="1"/>
    <col min="5386" max="5386" width="3.8984375" style="69" customWidth="1"/>
    <col min="5387" max="5387" width="17.09765625" style="69" customWidth="1"/>
    <col min="5388" max="5390" width="10.8984375" style="69" bestFit="1" customWidth="1"/>
    <col min="5391" max="5391" width="3.8984375" style="69" customWidth="1"/>
    <col min="5392" max="5392" width="17.09765625" style="69" customWidth="1"/>
    <col min="5393" max="5394" width="10.8984375" style="69" bestFit="1" customWidth="1"/>
    <col min="5395" max="5395" width="10.69921875" style="69" customWidth="1"/>
    <col min="5396" max="5627" width="10" style="69"/>
    <col min="5628" max="5628" width="4" style="69" customWidth="1"/>
    <col min="5629" max="5629" width="17.09765625" style="69" bestFit="1" customWidth="1"/>
    <col min="5630" max="5630" width="12.69921875" style="69" bestFit="1" customWidth="1"/>
    <col min="5631" max="5631" width="12.8984375" style="69" bestFit="1" customWidth="1"/>
    <col min="5632" max="5638" width="12.69921875" style="69" customWidth="1"/>
    <col min="5639" max="5641" width="11.8984375" style="69" bestFit="1" customWidth="1"/>
    <col min="5642" max="5642" width="3.8984375" style="69" customWidth="1"/>
    <col min="5643" max="5643" width="17.09765625" style="69" customWidth="1"/>
    <col min="5644" max="5646" width="10.8984375" style="69" bestFit="1" customWidth="1"/>
    <col min="5647" max="5647" width="3.8984375" style="69" customWidth="1"/>
    <col min="5648" max="5648" width="17.09765625" style="69" customWidth="1"/>
    <col min="5649" max="5650" width="10.8984375" style="69" bestFit="1" customWidth="1"/>
    <col min="5651" max="5651" width="10.69921875" style="69" customWidth="1"/>
    <col min="5652" max="5883" width="10" style="69"/>
    <col min="5884" max="5884" width="4" style="69" customWidth="1"/>
    <col min="5885" max="5885" width="17.09765625" style="69" bestFit="1" customWidth="1"/>
    <col min="5886" max="5886" width="12.69921875" style="69" bestFit="1" customWidth="1"/>
    <col min="5887" max="5887" width="12.8984375" style="69" bestFit="1" customWidth="1"/>
    <col min="5888" max="5894" width="12.69921875" style="69" customWidth="1"/>
    <col min="5895" max="5897" width="11.8984375" style="69" bestFit="1" customWidth="1"/>
    <col min="5898" max="5898" width="3.8984375" style="69" customWidth="1"/>
    <col min="5899" max="5899" width="17.09765625" style="69" customWidth="1"/>
    <col min="5900" max="5902" width="10.8984375" style="69" bestFit="1" customWidth="1"/>
    <col min="5903" max="5903" width="3.8984375" style="69" customWidth="1"/>
    <col min="5904" max="5904" width="17.09765625" style="69" customWidth="1"/>
    <col min="5905" max="5906" width="10.8984375" style="69" bestFit="1" customWidth="1"/>
    <col min="5907" max="5907" width="10.69921875" style="69" customWidth="1"/>
    <col min="5908" max="6139" width="10" style="69"/>
    <col min="6140" max="6140" width="4" style="69" customWidth="1"/>
    <col min="6141" max="6141" width="17.09765625" style="69" bestFit="1" customWidth="1"/>
    <col min="6142" max="6142" width="12.69921875" style="69" bestFit="1" customWidth="1"/>
    <col min="6143" max="6143" width="12.8984375" style="69" bestFit="1" customWidth="1"/>
    <col min="6144" max="6150" width="12.69921875" style="69" customWidth="1"/>
    <col min="6151" max="6153" width="11.8984375" style="69" bestFit="1" customWidth="1"/>
    <col min="6154" max="6154" width="3.8984375" style="69" customWidth="1"/>
    <col min="6155" max="6155" width="17.09765625" style="69" customWidth="1"/>
    <col min="6156" max="6158" width="10.8984375" style="69" bestFit="1" customWidth="1"/>
    <col min="6159" max="6159" width="3.8984375" style="69" customWidth="1"/>
    <col min="6160" max="6160" width="17.09765625" style="69" customWidth="1"/>
    <col min="6161" max="6162" width="10.8984375" style="69" bestFit="1" customWidth="1"/>
    <col min="6163" max="6163" width="10.69921875" style="69" customWidth="1"/>
    <col min="6164" max="6395" width="10" style="69"/>
    <col min="6396" max="6396" width="4" style="69" customWidth="1"/>
    <col min="6397" max="6397" width="17.09765625" style="69" bestFit="1" customWidth="1"/>
    <col min="6398" max="6398" width="12.69921875" style="69" bestFit="1" customWidth="1"/>
    <col min="6399" max="6399" width="12.8984375" style="69" bestFit="1" customWidth="1"/>
    <col min="6400" max="6406" width="12.69921875" style="69" customWidth="1"/>
    <col min="6407" max="6409" width="11.8984375" style="69" bestFit="1" customWidth="1"/>
    <col min="6410" max="6410" width="3.8984375" style="69" customWidth="1"/>
    <col min="6411" max="6411" width="17.09765625" style="69" customWidth="1"/>
    <col min="6412" max="6414" width="10.8984375" style="69" bestFit="1" customWidth="1"/>
    <col min="6415" max="6415" width="3.8984375" style="69" customWidth="1"/>
    <col min="6416" max="6416" width="17.09765625" style="69" customWidth="1"/>
    <col min="6417" max="6418" width="10.8984375" style="69" bestFit="1" customWidth="1"/>
    <col min="6419" max="6419" width="10.69921875" style="69" customWidth="1"/>
    <col min="6420" max="6651" width="10" style="69"/>
    <col min="6652" max="6652" width="4" style="69" customWidth="1"/>
    <col min="6653" max="6653" width="17.09765625" style="69" bestFit="1" customWidth="1"/>
    <col min="6654" max="6654" width="12.69921875" style="69" bestFit="1" customWidth="1"/>
    <col min="6655" max="6655" width="12.8984375" style="69" bestFit="1" customWidth="1"/>
    <col min="6656" max="6662" width="12.69921875" style="69" customWidth="1"/>
    <col min="6663" max="6665" width="11.8984375" style="69" bestFit="1" customWidth="1"/>
    <col min="6666" max="6666" width="3.8984375" style="69" customWidth="1"/>
    <col min="6667" max="6667" width="17.09765625" style="69" customWidth="1"/>
    <col min="6668" max="6670" width="10.8984375" style="69" bestFit="1" customWidth="1"/>
    <col min="6671" max="6671" width="3.8984375" style="69" customWidth="1"/>
    <col min="6672" max="6672" width="17.09765625" style="69" customWidth="1"/>
    <col min="6673" max="6674" width="10.8984375" style="69" bestFit="1" customWidth="1"/>
    <col min="6675" max="6675" width="10.69921875" style="69" customWidth="1"/>
    <col min="6676" max="6907" width="10" style="69"/>
    <col min="6908" max="6908" width="4" style="69" customWidth="1"/>
    <col min="6909" max="6909" width="17.09765625" style="69" bestFit="1" customWidth="1"/>
    <col min="6910" max="6910" width="12.69921875" style="69" bestFit="1" customWidth="1"/>
    <col min="6911" max="6911" width="12.8984375" style="69" bestFit="1" customWidth="1"/>
    <col min="6912" max="6918" width="12.69921875" style="69" customWidth="1"/>
    <col min="6919" max="6921" width="11.8984375" style="69" bestFit="1" customWidth="1"/>
    <col min="6922" max="6922" width="3.8984375" style="69" customWidth="1"/>
    <col min="6923" max="6923" width="17.09765625" style="69" customWidth="1"/>
    <col min="6924" max="6926" width="10.8984375" style="69" bestFit="1" customWidth="1"/>
    <col min="6927" max="6927" width="3.8984375" style="69" customWidth="1"/>
    <col min="6928" max="6928" width="17.09765625" style="69" customWidth="1"/>
    <col min="6929" max="6930" width="10.8984375" style="69" bestFit="1" customWidth="1"/>
    <col min="6931" max="6931" width="10.69921875" style="69" customWidth="1"/>
    <col min="6932" max="7163" width="10" style="69"/>
    <col min="7164" max="7164" width="4" style="69" customWidth="1"/>
    <col min="7165" max="7165" width="17.09765625" style="69" bestFit="1" customWidth="1"/>
    <col min="7166" max="7166" width="12.69921875" style="69" bestFit="1" customWidth="1"/>
    <col min="7167" max="7167" width="12.8984375" style="69" bestFit="1" customWidth="1"/>
    <col min="7168" max="7174" width="12.69921875" style="69" customWidth="1"/>
    <col min="7175" max="7177" width="11.8984375" style="69" bestFit="1" customWidth="1"/>
    <col min="7178" max="7178" width="3.8984375" style="69" customWidth="1"/>
    <col min="7179" max="7179" width="17.09765625" style="69" customWidth="1"/>
    <col min="7180" max="7182" width="10.8984375" style="69" bestFit="1" customWidth="1"/>
    <col min="7183" max="7183" width="3.8984375" style="69" customWidth="1"/>
    <col min="7184" max="7184" width="17.09765625" style="69" customWidth="1"/>
    <col min="7185" max="7186" width="10.8984375" style="69" bestFit="1" customWidth="1"/>
    <col min="7187" max="7187" width="10.69921875" style="69" customWidth="1"/>
    <col min="7188" max="7419" width="10" style="69"/>
    <col min="7420" max="7420" width="4" style="69" customWidth="1"/>
    <col min="7421" max="7421" width="17.09765625" style="69" bestFit="1" customWidth="1"/>
    <col min="7422" max="7422" width="12.69921875" style="69" bestFit="1" customWidth="1"/>
    <col min="7423" max="7423" width="12.8984375" style="69" bestFit="1" customWidth="1"/>
    <col min="7424" max="7430" width="12.69921875" style="69" customWidth="1"/>
    <col min="7431" max="7433" width="11.8984375" style="69" bestFit="1" customWidth="1"/>
    <col min="7434" max="7434" width="3.8984375" style="69" customWidth="1"/>
    <col min="7435" max="7435" width="17.09765625" style="69" customWidth="1"/>
    <col min="7436" max="7438" width="10.8984375" style="69" bestFit="1" customWidth="1"/>
    <col min="7439" max="7439" width="3.8984375" style="69" customWidth="1"/>
    <col min="7440" max="7440" width="17.09765625" style="69" customWidth="1"/>
    <col min="7441" max="7442" width="10.8984375" style="69" bestFit="1" customWidth="1"/>
    <col min="7443" max="7443" width="10.69921875" style="69" customWidth="1"/>
    <col min="7444" max="7675" width="10" style="69"/>
    <col min="7676" max="7676" width="4" style="69" customWidth="1"/>
    <col min="7677" max="7677" width="17.09765625" style="69" bestFit="1" customWidth="1"/>
    <col min="7678" max="7678" width="12.69921875" style="69" bestFit="1" customWidth="1"/>
    <col min="7679" max="7679" width="12.8984375" style="69" bestFit="1" customWidth="1"/>
    <col min="7680" max="7686" width="12.69921875" style="69" customWidth="1"/>
    <col min="7687" max="7689" width="11.8984375" style="69" bestFit="1" customWidth="1"/>
    <col min="7690" max="7690" width="3.8984375" style="69" customWidth="1"/>
    <col min="7691" max="7691" width="17.09765625" style="69" customWidth="1"/>
    <col min="7692" max="7694" width="10.8984375" style="69" bestFit="1" customWidth="1"/>
    <col min="7695" max="7695" width="3.8984375" style="69" customWidth="1"/>
    <col min="7696" max="7696" width="17.09765625" style="69" customWidth="1"/>
    <col min="7697" max="7698" width="10.8984375" style="69" bestFit="1" customWidth="1"/>
    <col min="7699" max="7699" width="10.69921875" style="69" customWidth="1"/>
    <col min="7700" max="7931" width="10" style="69"/>
    <col min="7932" max="7932" width="4" style="69" customWidth="1"/>
    <col min="7933" max="7933" width="17.09765625" style="69" bestFit="1" customWidth="1"/>
    <col min="7934" max="7934" width="12.69921875" style="69" bestFit="1" customWidth="1"/>
    <col min="7935" max="7935" width="12.8984375" style="69" bestFit="1" customWidth="1"/>
    <col min="7936" max="7942" width="12.69921875" style="69" customWidth="1"/>
    <col min="7943" max="7945" width="11.8984375" style="69" bestFit="1" customWidth="1"/>
    <col min="7946" max="7946" width="3.8984375" style="69" customWidth="1"/>
    <col min="7947" max="7947" width="17.09765625" style="69" customWidth="1"/>
    <col min="7948" max="7950" width="10.8984375" style="69" bestFit="1" customWidth="1"/>
    <col min="7951" max="7951" width="3.8984375" style="69" customWidth="1"/>
    <col min="7952" max="7952" width="17.09765625" style="69" customWidth="1"/>
    <col min="7953" max="7954" width="10.8984375" style="69" bestFit="1" customWidth="1"/>
    <col min="7955" max="7955" width="10.69921875" style="69" customWidth="1"/>
    <col min="7956" max="8187" width="10" style="69"/>
    <col min="8188" max="8188" width="4" style="69" customWidth="1"/>
    <col min="8189" max="8189" width="17.09765625" style="69" bestFit="1" customWidth="1"/>
    <col min="8190" max="8190" width="12.69921875" style="69" bestFit="1" customWidth="1"/>
    <col min="8191" max="8191" width="12.8984375" style="69" bestFit="1" customWidth="1"/>
    <col min="8192" max="8198" width="12.69921875" style="69" customWidth="1"/>
    <col min="8199" max="8201" width="11.8984375" style="69" bestFit="1" customWidth="1"/>
    <col min="8202" max="8202" width="3.8984375" style="69" customWidth="1"/>
    <col min="8203" max="8203" width="17.09765625" style="69" customWidth="1"/>
    <col min="8204" max="8206" width="10.8984375" style="69" bestFit="1" customWidth="1"/>
    <col min="8207" max="8207" width="3.8984375" style="69" customWidth="1"/>
    <col min="8208" max="8208" width="17.09765625" style="69" customWidth="1"/>
    <col min="8209" max="8210" width="10.8984375" style="69" bestFit="1" customWidth="1"/>
    <col min="8211" max="8211" width="10.69921875" style="69" customWidth="1"/>
    <col min="8212" max="8443" width="10" style="69"/>
    <col min="8444" max="8444" width="4" style="69" customWidth="1"/>
    <col min="8445" max="8445" width="17.09765625" style="69" bestFit="1" customWidth="1"/>
    <col min="8446" max="8446" width="12.69921875" style="69" bestFit="1" customWidth="1"/>
    <col min="8447" max="8447" width="12.8984375" style="69" bestFit="1" customWidth="1"/>
    <col min="8448" max="8454" width="12.69921875" style="69" customWidth="1"/>
    <col min="8455" max="8457" width="11.8984375" style="69" bestFit="1" customWidth="1"/>
    <col min="8458" max="8458" width="3.8984375" style="69" customWidth="1"/>
    <col min="8459" max="8459" width="17.09765625" style="69" customWidth="1"/>
    <col min="8460" max="8462" width="10.8984375" style="69" bestFit="1" customWidth="1"/>
    <col min="8463" max="8463" width="3.8984375" style="69" customWidth="1"/>
    <col min="8464" max="8464" width="17.09765625" style="69" customWidth="1"/>
    <col min="8465" max="8466" width="10.8984375" style="69" bestFit="1" customWidth="1"/>
    <col min="8467" max="8467" width="10.69921875" style="69" customWidth="1"/>
    <col min="8468" max="8699" width="10" style="69"/>
    <col min="8700" max="8700" width="4" style="69" customWidth="1"/>
    <col min="8701" max="8701" width="17.09765625" style="69" bestFit="1" customWidth="1"/>
    <col min="8702" max="8702" width="12.69921875" style="69" bestFit="1" customWidth="1"/>
    <col min="8703" max="8703" width="12.8984375" style="69" bestFit="1" customWidth="1"/>
    <col min="8704" max="8710" width="12.69921875" style="69" customWidth="1"/>
    <col min="8711" max="8713" width="11.8984375" style="69" bestFit="1" customWidth="1"/>
    <col min="8714" max="8714" width="3.8984375" style="69" customWidth="1"/>
    <col min="8715" max="8715" width="17.09765625" style="69" customWidth="1"/>
    <col min="8716" max="8718" width="10.8984375" style="69" bestFit="1" customWidth="1"/>
    <col min="8719" max="8719" width="3.8984375" style="69" customWidth="1"/>
    <col min="8720" max="8720" width="17.09765625" style="69" customWidth="1"/>
    <col min="8721" max="8722" width="10.8984375" style="69" bestFit="1" customWidth="1"/>
    <col min="8723" max="8723" width="10.69921875" style="69" customWidth="1"/>
    <col min="8724" max="8955" width="10" style="69"/>
    <col min="8956" max="8956" width="4" style="69" customWidth="1"/>
    <col min="8957" max="8957" width="17.09765625" style="69" bestFit="1" customWidth="1"/>
    <col min="8958" max="8958" width="12.69921875" style="69" bestFit="1" customWidth="1"/>
    <col min="8959" max="8959" width="12.8984375" style="69" bestFit="1" customWidth="1"/>
    <col min="8960" max="8966" width="12.69921875" style="69" customWidth="1"/>
    <col min="8967" max="8969" width="11.8984375" style="69" bestFit="1" customWidth="1"/>
    <col min="8970" max="8970" width="3.8984375" style="69" customWidth="1"/>
    <col min="8971" max="8971" width="17.09765625" style="69" customWidth="1"/>
    <col min="8972" max="8974" width="10.8984375" style="69" bestFit="1" customWidth="1"/>
    <col min="8975" max="8975" width="3.8984375" style="69" customWidth="1"/>
    <col min="8976" max="8976" width="17.09765625" style="69" customWidth="1"/>
    <col min="8977" max="8978" width="10.8984375" style="69" bestFit="1" customWidth="1"/>
    <col min="8979" max="8979" width="10.69921875" style="69" customWidth="1"/>
    <col min="8980" max="9211" width="10" style="69"/>
    <col min="9212" max="9212" width="4" style="69" customWidth="1"/>
    <col min="9213" max="9213" width="17.09765625" style="69" bestFit="1" customWidth="1"/>
    <col min="9214" max="9214" width="12.69921875" style="69" bestFit="1" customWidth="1"/>
    <col min="9215" max="9215" width="12.8984375" style="69" bestFit="1" customWidth="1"/>
    <col min="9216" max="9222" width="12.69921875" style="69" customWidth="1"/>
    <col min="9223" max="9225" width="11.8984375" style="69" bestFit="1" customWidth="1"/>
    <col min="9226" max="9226" width="3.8984375" style="69" customWidth="1"/>
    <col min="9227" max="9227" width="17.09765625" style="69" customWidth="1"/>
    <col min="9228" max="9230" width="10.8984375" style="69" bestFit="1" customWidth="1"/>
    <col min="9231" max="9231" width="3.8984375" style="69" customWidth="1"/>
    <col min="9232" max="9232" width="17.09765625" style="69" customWidth="1"/>
    <col min="9233" max="9234" width="10.8984375" style="69" bestFit="1" customWidth="1"/>
    <col min="9235" max="9235" width="10.69921875" style="69" customWidth="1"/>
    <col min="9236" max="9467" width="10" style="69"/>
    <col min="9468" max="9468" width="4" style="69" customWidth="1"/>
    <col min="9469" max="9469" width="17.09765625" style="69" bestFit="1" customWidth="1"/>
    <col min="9470" max="9470" width="12.69921875" style="69" bestFit="1" customWidth="1"/>
    <col min="9471" max="9471" width="12.8984375" style="69" bestFit="1" customWidth="1"/>
    <col min="9472" max="9478" width="12.69921875" style="69" customWidth="1"/>
    <col min="9479" max="9481" width="11.8984375" style="69" bestFit="1" customWidth="1"/>
    <col min="9482" max="9482" width="3.8984375" style="69" customWidth="1"/>
    <col min="9483" max="9483" width="17.09765625" style="69" customWidth="1"/>
    <col min="9484" max="9486" width="10.8984375" style="69" bestFit="1" customWidth="1"/>
    <col min="9487" max="9487" width="3.8984375" style="69" customWidth="1"/>
    <col min="9488" max="9488" width="17.09765625" style="69" customWidth="1"/>
    <col min="9489" max="9490" width="10.8984375" style="69" bestFit="1" customWidth="1"/>
    <col min="9491" max="9491" width="10.69921875" style="69" customWidth="1"/>
    <col min="9492" max="9723" width="10" style="69"/>
    <col min="9724" max="9724" width="4" style="69" customWidth="1"/>
    <col min="9725" max="9725" width="17.09765625" style="69" bestFit="1" customWidth="1"/>
    <col min="9726" max="9726" width="12.69921875" style="69" bestFit="1" customWidth="1"/>
    <col min="9727" max="9727" width="12.8984375" style="69" bestFit="1" customWidth="1"/>
    <col min="9728" max="9734" width="12.69921875" style="69" customWidth="1"/>
    <col min="9735" max="9737" width="11.8984375" style="69" bestFit="1" customWidth="1"/>
    <col min="9738" max="9738" width="3.8984375" style="69" customWidth="1"/>
    <col min="9739" max="9739" width="17.09765625" style="69" customWidth="1"/>
    <col min="9740" max="9742" width="10.8984375" style="69" bestFit="1" customWidth="1"/>
    <col min="9743" max="9743" width="3.8984375" style="69" customWidth="1"/>
    <col min="9744" max="9744" width="17.09765625" style="69" customWidth="1"/>
    <col min="9745" max="9746" width="10.8984375" style="69" bestFit="1" customWidth="1"/>
    <col min="9747" max="9747" width="10.69921875" style="69" customWidth="1"/>
    <col min="9748" max="9979" width="10" style="69"/>
    <col min="9980" max="9980" width="4" style="69" customWidth="1"/>
    <col min="9981" max="9981" width="17.09765625" style="69" bestFit="1" customWidth="1"/>
    <col min="9982" max="9982" width="12.69921875" style="69" bestFit="1" customWidth="1"/>
    <col min="9983" max="9983" width="12.8984375" style="69" bestFit="1" customWidth="1"/>
    <col min="9984" max="9990" width="12.69921875" style="69" customWidth="1"/>
    <col min="9991" max="9993" width="11.8984375" style="69" bestFit="1" customWidth="1"/>
    <col min="9994" max="9994" width="3.8984375" style="69" customWidth="1"/>
    <col min="9995" max="9995" width="17.09765625" style="69" customWidth="1"/>
    <col min="9996" max="9998" width="10.8984375" style="69" bestFit="1" customWidth="1"/>
    <col min="9999" max="9999" width="3.8984375" style="69" customWidth="1"/>
    <col min="10000" max="10000" width="17.09765625" style="69" customWidth="1"/>
    <col min="10001" max="10002" width="10.8984375" style="69" bestFit="1" customWidth="1"/>
    <col min="10003" max="10003" width="10.69921875" style="69" customWidth="1"/>
    <col min="10004" max="10235" width="10" style="69"/>
    <col min="10236" max="10236" width="4" style="69" customWidth="1"/>
    <col min="10237" max="10237" width="17.09765625" style="69" bestFit="1" customWidth="1"/>
    <col min="10238" max="10238" width="12.69921875" style="69" bestFit="1" customWidth="1"/>
    <col min="10239" max="10239" width="12.8984375" style="69" bestFit="1" customWidth="1"/>
    <col min="10240" max="10246" width="12.69921875" style="69" customWidth="1"/>
    <col min="10247" max="10249" width="11.8984375" style="69" bestFit="1" customWidth="1"/>
    <col min="10250" max="10250" width="3.8984375" style="69" customWidth="1"/>
    <col min="10251" max="10251" width="17.09765625" style="69" customWidth="1"/>
    <col min="10252" max="10254" width="10.8984375" style="69" bestFit="1" customWidth="1"/>
    <col min="10255" max="10255" width="3.8984375" style="69" customWidth="1"/>
    <col min="10256" max="10256" width="17.09765625" style="69" customWidth="1"/>
    <col min="10257" max="10258" width="10.8984375" style="69" bestFit="1" customWidth="1"/>
    <col min="10259" max="10259" width="10.69921875" style="69" customWidth="1"/>
    <col min="10260" max="10491" width="10" style="69"/>
    <col min="10492" max="10492" width="4" style="69" customWidth="1"/>
    <col min="10493" max="10493" width="17.09765625" style="69" bestFit="1" customWidth="1"/>
    <col min="10494" max="10494" width="12.69921875" style="69" bestFit="1" customWidth="1"/>
    <col min="10495" max="10495" width="12.8984375" style="69" bestFit="1" customWidth="1"/>
    <col min="10496" max="10502" width="12.69921875" style="69" customWidth="1"/>
    <col min="10503" max="10505" width="11.8984375" style="69" bestFit="1" customWidth="1"/>
    <col min="10506" max="10506" width="3.8984375" style="69" customWidth="1"/>
    <col min="10507" max="10507" width="17.09765625" style="69" customWidth="1"/>
    <col min="10508" max="10510" width="10.8984375" style="69" bestFit="1" customWidth="1"/>
    <col min="10511" max="10511" width="3.8984375" style="69" customWidth="1"/>
    <col min="10512" max="10512" width="17.09765625" style="69" customWidth="1"/>
    <col min="10513" max="10514" width="10.8984375" style="69" bestFit="1" customWidth="1"/>
    <col min="10515" max="10515" width="10.69921875" style="69" customWidth="1"/>
    <col min="10516" max="10747" width="10" style="69"/>
    <col min="10748" max="10748" width="4" style="69" customWidth="1"/>
    <col min="10749" max="10749" width="17.09765625" style="69" bestFit="1" customWidth="1"/>
    <col min="10750" max="10750" width="12.69921875" style="69" bestFit="1" customWidth="1"/>
    <col min="10751" max="10751" width="12.8984375" style="69" bestFit="1" customWidth="1"/>
    <col min="10752" max="10758" width="12.69921875" style="69" customWidth="1"/>
    <col min="10759" max="10761" width="11.8984375" style="69" bestFit="1" customWidth="1"/>
    <col min="10762" max="10762" width="3.8984375" style="69" customWidth="1"/>
    <col min="10763" max="10763" width="17.09765625" style="69" customWidth="1"/>
    <col min="10764" max="10766" width="10.8984375" style="69" bestFit="1" customWidth="1"/>
    <col min="10767" max="10767" width="3.8984375" style="69" customWidth="1"/>
    <col min="10768" max="10768" width="17.09765625" style="69" customWidth="1"/>
    <col min="10769" max="10770" width="10.8984375" style="69" bestFit="1" customWidth="1"/>
    <col min="10771" max="10771" width="10.69921875" style="69" customWidth="1"/>
    <col min="10772" max="11003" width="10" style="69"/>
    <col min="11004" max="11004" width="4" style="69" customWidth="1"/>
    <col min="11005" max="11005" width="17.09765625" style="69" bestFit="1" customWidth="1"/>
    <col min="11006" max="11006" width="12.69921875" style="69" bestFit="1" customWidth="1"/>
    <col min="11007" max="11007" width="12.8984375" style="69" bestFit="1" customWidth="1"/>
    <col min="11008" max="11014" width="12.69921875" style="69" customWidth="1"/>
    <col min="11015" max="11017" width="11.8984375" style="69" bestFit="1" customWidth="1"/>
    <col min="11018" max="11018" width="3.8984375" style="69" customWidth="1"/>
    <col min="11019" max="11019" width="17.09765625" style="69" customWidth="1"/>
    <col min="11020" max="11022" width="10.8984375" style="69" bestFit="1" customWidth="1"/>
    <col min="11023" max="11023" width="3.8984375" style="69" customWidth="1"/>
    <col min="11024" max="11024" width="17.09765625" style="69" customWidth="1"/>
    <col min="11025" max="11026" width="10.8984375" style="69" bestFit="1" customWidth="1"/>
    <col min="11027" max="11027" width="10.69921875" style="69" customWidth="1"/>
    <col min="11028" max="11259" width="10" style="69"/>
    <col min="11260" max="11260" width="4" style="69" customWidth="1"/>
    <col min="11261" max="11261" width="17.09765625" style="69" bestFit="1" customWidth="1"/>
    <col min="11262" max="11262" width="12.69921875" style="69" bestFit="1" customWidth="1"/>
    <col min="11263" max="11263" width="12.8984375" style="69" bestFit="1" customWidth="1"/>
    <col min="11264" max="11270" width="12.69921875" style="69" customWidth="1"/>
    <col min="11271" max="11273" width="11.8984375" style="69" bestFit="1" customWidth="1"/>
    <col min="11274" max="11274" width="3.8984375" style="69" customWidth="1"/>
    <col min="11275" max="11275" width="17.09765625" style="69" customWidth="1"/>
    <col min="11276" max="11278" width="10.8984375" style="69" bestFit="1" customWidth="1"/>
    <col min="11279" max="11279" width="3.8984375" style="69" customWidth="1"/>
    <col min="11280" max="11280" width="17.09765625" style="69" customWidth="1"/>
    <col min="11281" max="11282" width="10.8984375" style="69" bestFit="1" customWidth="1"/>
    <col min="11283" max="11283" width="10.69921875" style="69" customWidth="1"/>
    <col min="11284" max="11515" width="10" style="69"/>
    <col min="11516" max="11516" width="4" style="69" customWidth="1"/>
    <col min="11517" max="11517" width="17.09765625" style="69" bestFit="1" customWidth="1"/>
    <col min="11518" max="11518" width="12.69921875" style="69" bestFit="1" customWidth="1"/>
    <col min="11519" max="11519" width="12.8984375" style="69" bestFit="1" customWidth="1"/>
    <col min="11520" max="11526" width="12.69921875" style="69" customWidth="1"/>
    <col min="11527" max="11529" width="11.8984375" style="69" bestFit="1" customWidth="1"/>
    <col min="11530" max="11530" width="3.8984375" style="69" customWidth="1"/>
    <col min="11531" max="11531" width="17.09765625" style="69" customWidth="1"/>
    <col min="11532" max="11534" width="10.8984375" style="69" bestFit="1" customWidth="1"/>
    <col min="11535" max="11535" width="3.8984375" style="69" customWidth="1"/>
    <col min="11536" max="11536" width="17.09765625" style="69" customWidth="1"/>
    <col min="11537" max="11538" width="10.8984375" style="69" bestFit="1" customWidth="1"/>
    <col min="11539" max="11539" width="10.69921875" style="69" customWidth="1"/>
    <col min="11540" max="11771" width="10" style="69"/>
    <col min="11772" max="11772" width="4" style="69" customWidth="1"/>
    <col min="11773" max="11773" width="17.09765625" style="69" bestFit="1" customWidth="1"/>
    <col min="11774" max="11774" width="12.69921875" style="69" bestFit="1" customWidth="1"/>
    <col min="11775" max="11775" width="12.8984375" style="69" bestFit="1" customWidth="1"/>
    <col min="11776" max="11782" width="12.69921875" style="69" customWidth="1"/>
    <col min="11783" max="11785" width="11.8984375" style="69" bestFit="1" customWidth="1"/>
    <col min="11786" max="11786" width="3.8984375" style="69" customWidth="1"/>
    <col min="11787" max="11787" width="17.09765625" style="69" customWidth="1"/>
    <col min="11788" max="11790" width="10.8984375" style="69" bestFit="1" customWidth="1"/>
    <col min="11791" max="11791" width="3.8984375" style="69" customWidth="1"/>
    <col min="11792" max="11792" width="17.09765625" style="69" customWidth="1"/>
    <col min="11793" max="11794" width="10.8984375" style="69" bestFit="1" customWidth="1"/>
    <col min="11795" max="11795" width="10.69921875" style="69" customWidth="1"/>
    <col min="11796" max="12027" width="10" style="69"/>
    <col min="12028" max="12028" width="4" style="69" customWidth="1"/>
    <col min="12029" max="12029" width="17.09765625" style="69" bestFit="1" customWidth="1"/>
    <col min="12030" max="12030" width="12.69921875" style="69" bestFit="1" customWidth="1"/>
    <col min="12031" max="12031" width="12.8984375" style="69" bestFit="1" customWidth="1"/>
    <col min="12032" max="12038" width="12.69921875" style="69" customWidth="1"/>
    <col min="12039" max="12041" width="11.8984375" style="69" bestFit="1" customWidth="1"/>
    <col min="12042" max="12042" width="3.8984375" style="69" customWidth="1"/>
    <col min="12043" max="12043" width="17.09765625" style="69" customWidth="1"/>
    <col min="12044" max="12046" width="10.8984375" style="69" bestFit="1" customWidth="1"/>
    <col min="12047" max="12047" width="3.8984375" style="69" customWidth="1"/>
    <col min="12048" max="12048" width="17.09765625" style="69" customWidth="1"/>
    <col min="12049" max="12050" width="10.8984375" style="69" bestFit="1" customWidth="1"/>
    <col min="12051" max="12051" width="10.69921875" style="69" customWidth="1"/>
    <col min="12052" max="12283" width="10" style="69"/>
    <col min="12284" max="12284" width="4" style="69" customWidth="1"/>
    <col min="12285" max="12285" width="17.09765625" style="69" bestFit="1" customWidth="1"/>
    <col min="12286" max="12286" width="12.69921875" style="69" bestFit="1" customWidth="1"/>
    <col min="12287" max="12287" width="12.8984375" style="69" bestFit="1" customWidth="1"/>
    <col min="12288" max="12294" width="12.69921875" style="69" customWidth="1"/>
    <col min="12295" max="12297" width="11.8984375" style="69" bestFit="1" customWidth="1"/>
    <col min="12298" max="12298" width="3.8984375" style="69" customWidth="1"/>
    <col min="12299" max="12299" width="17.09765625" style="69" customWidth="1"/>
    <col min="12300" max="12302" width="10.8984375" style="69" bestFit="1" customWidth="1"/>
    <col min="12303" max="12303" width="3.8984375" style="69" customWidth="1"/>
    <col min="12304" max="12304" width="17.09765625" style="69" customWidth="1"/>
    <col min="12305" max="12306" width="10.8984375" style="69" bestFit="1" customWidth="1"/>
    <col min="12307" max="12307" width="10.69921875" style="69" customWidth="1"/>
    <col min="12308" max="12539" width="10" style="69"/>
    <col min="12540" max="12540" width="4" style="69" customWidth="1"/>
    <col min="12541" max="12541" width="17.09765625" style="69" bestFit="1" customWidth="1"/>
    <col min="12542" max="12542" width="12.69921875" style="69" bestFit="1" customWidth="1"/>
    <col min="12543" max="12543" width="12.8984375" style="69" bestFit="1" customWidth="1"/>
    <col min="12544" max="12550" width="12.69921875" style="69" customWidth="1"/>
    <col min="12551" max="12553" width="11.8984375" style="69" bestFit="1" customWidth="1"/>
    <col min="12554" max="12554" width="3.8984375" style="69" customWidth="1"/>
    <col min="12555" max="12555" width="17.09765625" style="69" customWidth="1"/>
    <col min="12556" max="12558" width="10.8984375" style="69" bestFit="1" customWidth="1"/>
    <col min="12559" max="12559" width="3.8984375" style="69" customWidth="1"/>
    <col min="12560" max="12560" width="17.09765625" style="69" customWidth="1"/>
    <col min="12561" max="12562" width="10.8984375" style="69" bestFit="1" customWidth="1"/>
    <col min="12563" max="12563" width="10.69921875" style="69" customWidth="1"/>
    <col min="12564" max="12795" width="10" style="69"/>
    <col min="12796" max="12796" width="4" style="69" customWidth="1"/>
    <col min="12797" max="12797" width="17.09765625" style="69" bestFit="1" customWidth="1"/>
    <col min="12798" max="12798" width="12.69921875" style="69" bestFit="1" customWidth="1"/>
    <col min="12799" max="12799" width="12.8984375" style="69" bestFit="1" customWidth="1"/>
    <col min="12800" max="12806" width="12.69921875" style="69" customWidth="1"/>
    <col min="12807" max="12809" width="11.8984375" style="69" bestFit="1" customWidth="1"/>
    <col min="12810" max="12810" width="3.8984375" style="69" customWidth="1"/>
    <col min="12811" max="12811" width="17.09765625" style="69" customWidth="1"/>
    <col min="12812" max="12814" width="10.8984375" style="69" bestFit="1" customWidth="1"/>
    <col min="12815" max="12815" width="3.8984375" style="69" customWidth="1"/>
    <col min="12816" max="12816" width="17.09765625" style="69" customWidth="1"/>
    <col min="12817" max="12818" width="10.8984375" style="69" bestFit="1" customWidth="1"/>
    <col min="12819" max="12819" width="10.69921875" style="69" customWidth="1"/>
    <col min="12820" max="13051" width="10" style="69"/>
    <col min="13052" max="13052" width="4" style="69" customWidth="1"/>
    <col min="13053" max="13053" width="17.09765625" style="69" bestFit="1" customWidth="1"/>
    <col min="13054" max="13054" width="12.69921875" style="69" bestFit="1" customWidth="1"/>
    <col min="13055" max="13055" width="12.8984375" style="69" bestFit="1" customWidth="1"/>
    <col min="13056" max="13062" width="12.69921875" style="69" customWidth="1"/>
    <col min="13063" max="13065" width="11.8984375" style="69" bestFit="1" customWidth="1"/>
    <col min="13066" max="13066" width="3.8984375" style="69" customWidth="1"/>
    <col min="13067" max="13067" width="17.09765625" style="69" customWidth="1"/>
    <col min="13068" max="13070" width="10.8984375" style="69" bestFit="1" customWidth="1"/>
    <col min="13071" max="13071" width="3.8984375" style="69" customWidth="1"/>
    <col min="13072" max="13072" width="17.09765625" style="69" customWidth="1"/>
    <col min="13073" max="13074" width="10.8984375" style="69" bestFit="1" customWidth="1"/>
    <col min="13075" max="13075" width="10.69921875" style="69" customWidth="1"/>
    <col min="13076" max="13307" width="10" style="69"/>
    <col min="13308" max="13308" width="4" style="69" customWidth="1"/>
    <col min="13309" max="13309" width="17.09765625" style="69" bestFit="1" customWidth="1"/>
    <col min="13310" max="13310" width="12.69921875" style="69" bestFit="1" customWidth="1"/>
    <col min="13311" max="13311" width="12.8984375" style="69" bestFit="1" customWidth="1"/>
    <col min="13312" max="13318" width="12.69921875" style="69" customWidth="1"/>
    <col min="13319" max="13321" width="11.8984375" style="69" bestFit="1" customWidth="1"/>
    <col min="13322" max="13322" width="3.8984375" style="69" customWidth="1"/>
    <col min="13323" max="13323" width="17.09765625" style="69" customWidth="1"/>
    <col min="13324" max="13326" width="10.8984375" style="69" bestFit="1" customWidth="1"/>
    <col min="13327" max="13327" width="3.8984375" style="69" customWidth="1"/>
    <col min="13328" max="13328" width="17.09765625" style="69" customWidth="1"/>
    <col min="13329" max="13330" width="10.8984375" style="69" bestFit="1" customWidth="1"/>
    <col min="13331" max="13331" width="10.69921875" style="69" customWidth="1"/>
    <col min="13332" max="13563" width="10" style="69"/>
    <col min="13564" max="13564" width="4" style="69" customWidth="1"/>
    <col min="13565" max="13565" width="17.09765625" style="69" bestFit="1" customWidth="1"/>
    <col min="13566" max="13566" width="12.69921875" style="69" bestFit="1" customWidth="1"/>
    <col min="13567" max="13567" width="12.8984375" style="69" bestFit="1" customWidth="1"/>
    <col min="13568" max="13574" width="12.69921875" style="69" customWidth="1"/>
    <col min="13575" max="13577" width="11.8984375" style="69" bestFit="1" customWidth="1"/>
    <col min="13578" max="13578" width="3.8984375" style="69" customWidth="1"/>
    <col min="13579" max="13579" width="17.09765625" style="69" customWidth="1"/>
    <col min="13580" max="13582" width="10.8984375" style="69" bestFit="1" customWidth="1"/>
    <col min="13583" max="13583" width="3.8984375" style="69" customWidth="1"/>
    <col min="13584" max="13584" width="17.09765625" style="69" customWidth="1"/>
    <col min="13585" max="13586" width="10.8984375" style="69" bestFit="1" customWidth="1"/>
    <col min="13587" max="13587" width="10.69921875" style="69" customWidth="1"/>
    <col min="13588" max="13819" width="10" style="69"/>
    <col min="13820" max="13820" width="4" style="69" customWidth="1"/>
    <col min="13821" max="13821" width="17.09765625" style="69" bestFit="1" customWidth="1"/>
    <col min="13822" max="13822" width="12.69921875" style="69" bestFit="1" customWidth="1"/>
    <col min="13823" max="13823" width="12.8984375" style="69" bestFit="1" customWidth="1"/>
    <col min="13824" max="13830" width="12.69921875" style="69" customWidth="1"/>
    <col min="13831" max="13833" width="11.8984375" style="69" bestFit="1" customWidth="1"/>
    <col min="13834" max="13834" width="3.8984375" style="69" customWidth="1"/>
    <col min="13835" max="13835" width="17.09765625" style="69" customWidth="1"/>
    <col min="13836" max="13838" width="10.8984375" style="69" bestFit="1" customWidth="1"/>
    <col min="13839" max="13839" width="3.8984375" style="69" customWidth="1"/>
    <col min="13840" max="13840" width="17.09765625" style="69" customWidth="1"/>
    <col min="13841" max="13842" width="10.8984375" style="69" bestFit="1" customWidth="1"/>
    <col min="13843" max="13843" width="10.69921875" style="69" customWidth="1"/>
    <col min="13844" max="14075" width="10" style="69"/>
    <col min="14076" max="14076" width="4" style="69" customWidth="1"/>
    <col min="14077" max="14077" width="17.09765625" style="69" bestFit="1" customWidth="1"/>
    <col min="14078" max="14078" width="12.69921875" style="69" bestFit="1" customWidth="1"/>
    <col min="14079" max="14079" width="12.8984375" style="69" bestFit="1" customWidth="1"/>
    <col min="14080" max="14086" width="12.69921875" style="69" customWidth="1"/>
    <col min="14087" max="14089" width="11.8984375" style="69" bestFit="1" customWidth="1"/>
    <col min="14090" max="14090" width="3.8984375" style="69" customWidth="1"/>
    <col min="14091" max="14091" width="17.09765625" style="69" customWidth="1"/>
    <col min="14092" max="14094" width="10.8984375" style="69" bestFit="1" customWidth="1"/>
    <col min="14095" max="14095" width="3.8984375" style="69" customWidth="1"/>
    <col min="14096" max="14096" width="17.09765625" style="69" customWidth="1"/>
    <col min="14097" max="14098" width="10.8984375" style="69" bestFit="1" customWidth="1"/>
    <col min="14099" max="14099" width="10.69921875" style="69" customWidth="1"/>
    <col min="14100" max="14331" width="10" style="69"/>
    <col min="14332" max="14332" width="4" style="69" customWidth="1"/>
    <col min="14333" max="14333" width="17.09765625" style="69" bestFit="1" customWidth="1"/>
    <col min="14334" max="14334" width="12.69921875" style="69" bestFit="1" customWidth="1"/>
    <col min="14335" max="14335" width="12.8984375" style="69" bestFit="1" customWidth="1"/>
    <col min="14336" max="14342" width="12.69921875" style="69" customWidth="1"/>
    <col min="14343" max="14345" width="11.8984375" style="69" bestFit="1" customWidth="1"/>
    <col min="14346" max="14346" width="3.8984375" style="69" customWidth="1"/>
    <col min="14347" max="14347" width="17.09765625" style="69" customWidth="1"/>
    <col min="14348" max="14350" width="10.8984375" style="69" bestFit="1" customWidth="1"/>
    <col min="14351" max="14351" width="3.8984375" style="69" customWidth="1"/>
    <col min="14352" max="14352" width="17.09765625" style="69" customWidth="1"/>
    <col min="14353" max="14354" width="10.8984375" style="69" bestFit="1" customWidth="1"/>
    <col min="14355" max="14355" width="10.69921875" style="69" customWidth="1"/>
    <col min="14356" max="14587" width="10" style="69"/>
    <col min="14588" max="14588" width="4" style="69" customWidth="1"/>
    <col min="14589" max="14589" width="17.09765625" style="69" bestFit="1" customWidth="1"/>
    <col min="14590" max="14590" width="12.69921875" style="69" bestFit="1" customWidth="1"/>
    <col min="14591" max="14591" width="12.8984375" style="69" bestFit="1" customWidth="1"/>
    <col min="14592" max="14598" width="12.69921875" style="69" customWidth="1"/>
    <col min="14599" max="14601" width="11.8984375" style="69" bestFit="1" customWidth="1"/>
    <col min="14602" max="14602" width="3.8984375" style="69" customWidth="1"/>
    <col min="14603" max="14603" width="17.09765625" style="69" customWidth="1"/>
    <col min="14604" max="14606" width="10.8984375" style="69" bestFit="1" customWidth="1"/>
    <col min="14607" max="14607" width="3.8984375" style="69" customWidth="1"/>
    <col min="14608" max="14608" width="17.09765625" style="69" customWidth="1"/>
    <col min="14609" max="14610" width="10.8984375" style="69" bestFit="1" customWidth="1"/>
    <col min="14611" max="14611" width="10.69921875" style="69" customWidth="1"/>
    <col min="14612" max="14843" width="10" style="69"/>
    <col min="14844" max="14844" width="4" style="69" customWidth="1"/>
    <col min="14845" max="14845" width="17.09765625" style="69" bestFit="1" customWidth="1"/>
    <col min="14846" max="14846" width="12.69921875" style="69" bestFit="1" customWidth="1"/>
    <col min="14847" max="14847" width="12.8984375" style="69" bestFit="1" customWidth="1"/>
    <col min="14848" max="14854" width="12.69921875" style="69" customWidth="1"/>
    <col min="14855" max="14857" width="11.8984375" style="69" bestFit="1" customWidth="1"/>
    <col min="14858" max="14858" width="3.8984375" style="69" customWidth="1"/>
    <col min="14859" max="14859" width="17.09765625" style="69" customWidth="1"/>
    <col min="14860" max="14862" width="10.8984375" style="69" bestFit="1" customWidth="1"/>
    <col min="14863" max="14863" width="3.8984375" style="69" customWidth="1"/>
    <col min="14864" max="14864" width="17.09765625" style="69" customWidth="1"/>
    <col min="14865" max="14866" width="10.8984375" style="69" bestFit="1" customWidth="1"/>
    <col min="14867" max="14867" width="10.69921875" style="69" customWidth="1"/>
    <col min="14868" max="15099" width="10" style="69"/>
    <col min="15100" max="15100" width="4" style="69" customWidth="1"/>
    <col min="15101" max="15101" width="17.09765625" style="69" bestFit="1" customWidth="1"/>
    <col min="15102" max="15102" width="12.69921875" style="69" bestFit="1" customWidth="1"/>
    <col min="15103" max="15103" width="12.8984375" style="69" bestFit="1" customWidth="1"/>
    <col min="15104" max="15110" width="12.69921875" style="69" customWidth="1"/>
    <col min="15111" max="15113" width="11.8984375" style="69" bestFit="1" customWidth="1"/>
    <col min="15114" max="15114" width="3.8984375" style="69" customWidth="1"/>
    <col min="15115" max="15115" width="17.09765625" style="69" customWidth="1"/>
    <col min="15116" max="15118" width="10.8984375" style="69" bestFit="1" customWidth="1"/>
    <col min="15119" max="15119" width="3.8984375" style="69" customWidth="1"/>
    <col min="15120" max="15120" width="17.09765625" style="69" customWidth="1"/>
    <col min="15121" max="15122" width="10.8984375" style="69" bestFit="1" customWidth="1"/>
    <col min="15123" max="15123" width="10.69921875" style="69" customWidth="1"/>
    <col min="15124" max="15355" width="10" style="69"/>
    <col min="15356" max="15356" width="4" style="69" customWidth="1"/>
    <col min="15357" max="15357" width="17.09765625" style="69" bestFit="1" customWidth="1"/>
    <col min="15358" max="15358" width="12.69921875" style="69" bestFit="1" customWidth="1"/>
    <col min="15359" max="15359" width="12.8984375" style="69" bestFit="1" customWidth="1"/>
    <col min="15360" max="15366" width="12.69921875" style="69" customWidth="1"/>
    <col min="15367" max="15369" width="11.8984375" style="69" bestFit="1" customWidth="1"/>
    <col min="15370" max="15370" width="3.8984375" style="69" customWidth="1"/>
    <col min="15371" max="15371" width="17.09765625" style="69" customWidth="1"/>
    <col min="15372" max="15374" width="10.8984375" style="69" bestFit="1" customWidth="1"/>
    <col min="15375" max="15375" width="3.8984375" style="69" customWidth="1"/>
    <col min="15376" max="15376" width="17.09765625" style="69" customWidth="1"/>
    <col min="15377" max="15378" width="10.8984375" style="69" bestFit="1" customWidth="1"/>
    <col min="15379" max="15379" width="10.69921875" style="69" customWidth="1"/>
    <col min="15380" max="15611" width="10" style="69"/>
    <col min="15612" max="15612" width="4" style="69" customWidth="1"/>
    <col min="15613" max="15613" width="17.09765625" style="69" bestFit="1" customWidth="1"/>
    <col min="15614" max="15614" width="12.69921875" style="69" bestFit="1" customWidth="1"/>
    <col min="15615" max="15615" width="12.8984375" style="69" bestFit="1" customWidth="1"/>
    <col min="15616" max="15622" width="12.69921875" style="69" customWidth="1"/>
    <col min="15623" max="15625" width="11.8984375" style="69" bestFit="1" customWidth="1"/>
    <col min="15626" max="15626" width="3.8984375" style="69" customWidth="1"/>
    <col min="15627" max="15627" width="17.09765625" style="69" customWidth="1"/>
    <col min="15628" max="15630" width="10.8984375" style="69" bestFit="1" customWidth="1"/>
    <col min="15631" max="15631" width="3.8984375" style="69" customWidth="1"/>
    <col min="15632" max="15632" width="17.09765625" style="69" customWidth="1"/>
    <col min="15633" max="15634" width="10.8984375" style="69" bestFit="1" customWidth="1"/>
    <col min="15635" max="15635" width="10.69921875" style="69" customWidth="1"/>
    <col min="15636" max="15867" width="10" style="69"/>
    <col min="15868" max="15868" width="4" style="69" customWidth="1"/>
    <col min="15869" max="15869" width="17.09765625" style="69" bestFit="1" customWidth="1"/>
    <col min="15870" max="15870" width="12.69921875" style="69" bestFit="1" customWidth="1"/>
    <col min="15871" max="15871" width="12.8984375" style="69" bestFit="1" customWidth="1"/>
    <col min="15872" max="15878" width="12.69921875" style="69" customWidth="1"/>
    <col min="15879" max="15881" width="11.8984375" style="69" bestFit="1" customWidth="1"/>
    <col min="15882" max="15882" width="3.8984375" style="69" customWidth="1"/>
    <col min="15883" max="15883" width="17.09765625" style="69" customWidth="1"/>
    <col min="15884" max="15886" width="10.8984375" style="69" bestFit="1" customWidth="1"/>
    <col min="15887" max="15887" width="3.8984375" style="69" customWidth="1"/>
    <col min="15888" max="15888" width="17.09765625" style="69" customWidth="1"/>
    <col min="15889" max="15890" width="10.8984375" style="69" bestFit="1" customWidth="1"/>
    <col min="15891" max="15891" width="10.69921875" style="69" customWidth="1"/>
    <col min="15892" max="16123" width="10" style="69"/>
    <col min="16124" max="16124" width="4" style="69" customWidth="1"/>
    <col min="16125" max="16125" width="17.09765625" style="69" bestFit="1" customWidth="1"/>
    <col min="16126" max="16126" width="12.69921875" style="69" bestFit="1" customWidth="1"/>
    <col min="16127" max="16127" width="12.8984375" style="69" bestFit="1" customWidth="1"/>
    <col min="16128" max="16134" width="12.69921875" style="69" customWidth="1"/>
    <col min="16135" max="16137" width="11.8984375" style="69" bestFit="1" customWidth="1"/>
    <col min="16138" max="16138" width="3.8984375" style="69" customWidth="1"/>
    <col min="16139" max="16139" width="17.09765625" style="69" customWidth="1"/>
    <col min="16140" max="16142" width="10.8984375" style="69" bestFit="1" customWidth="1"/>
    <col min="16143" max="16143" width="3.8984375" style="69" customWidth="1"/>
    <col min="16144" max="16144" width="17.09765625" style="69" customWidth="1"/>
    <col min="16145" max="16146" width="10.8984375" style="69" bestFit="1" customWidth="1"/>
    <col min="16147" max="16147" width="10.69921875" style="69" customWidth="1"/>
    <col min="16148" max="16384" width="10" style="69"/>
  </cols>
  <sheetData>
    <row r="1" spans="1:23" s="77" customFormat="1" ht="25.5" customHeight="1" x14ac:dyDescent="0.2">
      <c r="A1" s="157" t="s">
        <v>308</v>
      </c>
      <c r="B1" s="192"/>
      <c r="C1" s="192"/>
      <c r="D1" s="192"/>
      <c r="E1" s="192"/>
      <c r="F1" s="192"/>
      <c r="G1" s="192"/>
      <c r="H1" s="192"/>
      <c r="I1" s="192"/>
      <c r="J1" s="157" t="s">
        <v>242</v>
      </c>
      <c r="K1" s="80"/>
      <c r="L1" s="69"/>
      <c r="M1" s="69"/>
      <c r="N1" s="69"/>
      <c r="O1" s="69"/>
      <c r="P1" s="69"/>
      <c r="Q1" s="69"/>
      <c r="R1" s="69"/>
      <c r="S1" s="69"/>
    </row>
    <row r="2" spans="1:23" s="80" customFormat="1" ht="21.75" customHeight="1" thickBot="1" x14ac:dyDescent="0.25">
      <c r="A2" s="78"/>
      <c r="B2" s="78"/>
      <c r="C2" s="79"/>
      <c r="E2" s="78"/>
      <c r="F2" s="78"/>
      <c r="G2" s="78"/>
      <c r="H2" s="81" t="s">
        <v>18</v>
      </c>
      <c r="I2" s="209"/>
      <c r="J2" s="79"/>
      <c r="L2" s="78"/>
      <c r="M2" s="78"/>
      <c r="N2" s="79"/>
      <c r="P2" s="79"/>
      <c r="S2" s="81"/>
      <c r="V2" s="81" t="s">
        <v>18</v>
      </c>
    </row>
    <row r="3" spans="1:23" ht="20.149999999999999" customHeight="1" x14ac:dyDescent="0.2">
      <c r="A3" s="82"/>
      <c r="B3" s="83" t="s">
        <v>361</v>
      </c>
      <c r="C3" s="257"/>
      <c r="D3" s="258">
        <v>1995</v>
      </c>
      <c r="E3" s="258"/>
      <c r="F3" s="442">
        <v>2000</v>
      </c>
      <c r="G3" s="443"/>
      <c r="H3" s="443"/>
      <c r="I3" s="322"/>
      <c r="J3" s="82"/>
      <c r="K3" s="83" t="s">
        <v>361</v>
      </c>
      <c r="L3" s="257"/>
      <c r="M3" s="258">
        <v>2005</v>
      </c>
      <c r="N3" s="258"/>
      <c r="O3" s="84"/>
      <c r="P3" s="83" t="s">
        <v>361</v>
      </c>
      <c r="Q3" s="257"/>
      <c r="R3" s="258">
        <v>2010</v>
      </c>
      <c r="S3" s="258"/>
      <c r="T3" s="158"/>
      <c r="U3" s="159">
        <v>2015</v>
      </c>
      <c r="V3" s="160"/>
    </row>
    <row r="4" spans="1:23" ht="20.149999999999999" customHeight="1" x14ac:dyDescent="0.2">
      <c r="A4" s="85"/>
      <c r="B4" s="86"/>
      <c r="C4" s="88"/>
      <c r="D4" s="87" t="s">
        <v>51</v>
      </c>
      <c r="E4" s="87"/>
      <c r="F4" s="440" t="s">
        <v>52</v>
      </c>
      <c r="G4" s="441"/>
      <c r="H4" s="441"/>
      <c r="I4" s="87"/>
      <c r="J4" s="85"/>
      <c r="K4" s="86"/>
      <c r="L4" s="88"/>
      <c r="M4" s="87" t="s">
        <v>53</v>
      </c>
      <c r="N4" s="87"/>
      <c r="O4" s="89"/>
      <c r="P4" s="86"/>
      <c r="Q4" s="88"/>
      <c r="R4" s="87" t="s">
        <v>54</v>
      </c>
      <c r="S4" s="87"/>
      <c r="T4" s="161"/>
      <c r="U4" s="162" t="s">
        <v>150</v>
      </c>
      <c r="V4" s="16"/>
    </row>
    <row r="5" spans="1:23" ht="22.5" customHeight="1" x14ac:dyDescent="0.2">
      <c r="A5" s="90" t="s">
        <v>362</v>
      </c>
      <c r="B5" s="323"/>
      <c r="C5" s="93" t="s">
        <v>19</v>
      </c>
      <c r="D5" s="91" t="s">
        <v>20</v>
      </c>
      <c r="E5" s="92" t="s">
        <v>21</v>
      </c>
      <c r="F5" s="93" t="s">
        <v>19</v>
      </c>
      <c r="G5" s="91" t="s">
        <v>20</v>
      </c>
      <c r="H5" s="92" t="s">
        <v>21</v>
      </c>
      <c r="I5" s="322"/>
      <c r="J5" s="90" t="s">
        <v>362</v>
      </c>
      <c r="K5" s="323"/>
      <c r="L5" s="93" t="s">
        <v>19</v>
      </c>
      <c r="M5" s="91" t="s">
        <v>20</v>
      </c>
      <c r="N5" s="92" t="s">
        <v>21</v>
      </c>
      <c r="O5" s="94" t="s">
        <v>362</v>
      </c>
      <c r="P5" s="323"/>
      <c r="Q5" s="93" t="s">
        <v>19</v>
      </c>
      <c r="R5" s="91" t="s">
        <v>20</v>
      </c>
      <c r="S5" s="92" t="s">
        <v>21</v>
      </c>
      <c r="T5" s="163" t="s">
        <v>19</v>
      </c>
      <c r="U5" s="164" t="s">
        <v>20</v>
      </c>
      <c r="V5" s="165" t="s">
        <v>21</v>
      </c>
    </row>
    <row r="6" spans="1:23" s="80" customFormat="1" ht="31" customHeight="1" x14ac:dyDescent="0.2">
      <c r="A6" s="459" t="s">
        <v>22</v>
      </c>
      <c r="B6" s="455"/>
      <c r="C6" s="151">
        <f>SUM(C7,C12,C17,C25)</f>
        <v>82825</v>
      </c>
      <c r="D6" s="211">
        <f>SUM(D7,D12,D17,D25)</f>
        <v>48969</v>
      </c>
      <c r="E6" s="111">
        <f>SUM(E7,E12,E17,E25)</f>
        <v>33856</v>
      </c>
      <c r="F6" s="351">
        <v>86490</v>
      </c>
      <c r="G6" s="109">
        <v>50511</v>
      </c>
      <c r="H6" s="109">
        <v>35979</v>
      </c>
      <c r="I6" s="114"/>
      <c r="J6" s="459" t="s">
        <v>22</v>
      </c>
      <c r="K6" s="455"/>
      <c r="L6" s="121">
        <v>90425</v>
      </c>
      <c r="M6" s="121">
        <v>53157</v>
      </c>
      <c r="N6" s="121">
        <v>37268</v>
      </c>
      <c r="O6" s="454" t="s">
        <v>22</v>
      </c>
      <c r="P6" s="455"/>
      <c r="Q6" s="126">
        <v>91228</v>
      </c>
      <c r="R6" s="127">
        <v>53311</v>
      </c>
      <c r="S6" s="127">
        <v>37917</v>
      </c>
      <c r="T6" s="134">
        <v>90095</v>
      </c>
      <c r="U6" s="135">
        <v>51750</v>
      </c>
      <c r="V6" s="135">
        <v>38345</v>
      </c>
      <c r="W6" s="210"/>
    </row>
    <row r="7" spans="1:23" s="80" customFormat="1" ht="31" customHeight="1" x14ac:dyDescent="0.2">
      <c r="A7" s="456" t="s">
        <v>23</v>
      </c>
      <c r="B7" s="457"/>
      <c r="C7" s="152">
        <f>SUM(C8:C10)</f>
        <v>8264</v>
      </c>
      <c r="D7" s="111">
        <f>SUM(D8:D10)</f>
        <v>4020</v>
      </c>
      <c r="E7" s="352">
        <f>SUM(E8:E10)</f>
        <v>4244</v>
      </c>
      <c r="F7" s="110">
        <v>6777</v>
      </c>
      <c r="G7" s="110">
        <v>3443</v>
      </c>
      <c r="H7" s="110">
        <v>3334</v>
      </c>
      <c r="I7" s="113"/>
      <c r="J7" s="456" t="s">
        <v>23</v>
      </c>
      <c r="K7" s="457"/>
      <c r="L7" s="122">
        <v>6312</v>
      </c>
      <c r="M7" s="122">
        <v>3416</v>
      </c>
      <c r="N7" s="122">
        <v>2896</v>
      </c>
      <c r="O7" s="458" t="s">
        <v>23</v>
      </c>
      <c r="P7" s="457"/>
      <c r="Q7" s="128">
        <v>4631</v>
      </c>
      <c r="R7" s="128">
        <v>2738</v>
      </c>
      <c r="S7" s="128">
        <v>1893</v>
      </c>
      <c r="T7" s="156">
        <v>4114</v>
      </c>
      <c r="U7" s="136">
        <v>2472</v>
      </c>
      <c r="V7" s="136">
        <v>1642</v>
      </c>
    </row>
    <row r="8" spans="1:23" ht="31" customHeight="1" x14ac:dyDescent="0.2">
      <c r="A8" s="102"/>
      <c r="B8" s="103" t="s">
        <v>24</v>
      </c>
      <c r="C8" s="152">
        <v>7986</v>
      </c>
      <c r="D8" s="112">
        <v>3855</v>
      </c>
      <c r="E8" s="353">
        <v>4131</v>
      </c>
      <c r="F8" s="113">
        <v>6518</v>
      </c>
      <c r="G8" s="114">
        <v>3296</v>
      </c>
      <c r="H8" s="114">
        <v>3222</v>
      </c>
      <c r="I8" s="114"/>
      <c r="J8" s="146"/>
      <c r="K8" s="256" t="s">
        <v>80</v>
      </c>
      <c r="L8" s="121">
        <v>6099</v>
      </c>
      <c r="M8" s="121">
        <v>3287</v>
      </c>
      <c r="N8" s="121">
        <v>2812</v>
      </c>
      <c r="O8" s="104"/>
      <c r="P8" s="256" t="s">
        <v>80</v>
      </c>
      <c r="Q8" s="128">
        <v>4402</v>
      </c>
      <c r="R8" s="129">
        <v>2588</v>
      </c>
      <c r="S8" s="155">
        <v>1814</v>
      </c>
      <c r="T8" s="156">
        <v>3883</v>
      </c>
      <c r="U8" s="137">
        <v>2320</v>
      </c>
      <c r="V8" s="147">
        <v>1563</v>
      </c>
    </row>
    <row r="9" spans="1:23" ht="31" customHeight="1" x14ac:dyDescent="0.2">
      <c r="A9" s="102"/>
      <c r="B9" s="103" t="s">
        <v>81</v>
      </c>
      <c r="C9" s="152">
        <v>87</v>
      </c>
      <c r="D9" s="112">
        <v>74</v>
      </c>
      <c r="E9" s="353">
        <v>13</v>
      </c>
      <c r="F9" s="113">
        <v>84</v>
      </c>
      <c r="G9" s="114">
        <v>68</v>
      </c>
      <c r="H9" s="114">
        <v>16</v>
      </c>
      <c r="I9" s="114"/>
      <c r="J9" s="146"/>
      <c r="K9" s="256" t="s">
        <v>82</v>
      </c>
      <c r="L9" s="121">
        <v>58</v>
      </c>
      <c r="M9" s="121">
        <v>46</v>
      </c>
      <c r="N9" s="121">
        <v>12</v>
      </c>
      <c r="O9" s="104"/>
      <c r="P9" s="256" t="s">
        <v>82</v>
      </c>
      <c r="Q9" s="128">
        <v>91</v>
      </c>
      <c r="R9" s="129">
        <v>79</v>
      </c>
      <c r="S9" s="155">
        <v>12</v>
      </c>
      <c r="T9" s="156">
        <v>67</v>
      </c>
      <c r="U9" s="137">
        <v>57</v>
      </c>
      <c r="V9" s="147">
        <v>10</v>
      </c>
    </row>
    <row r="10" spans="1:23" ht="31" customHeight="1" x14ac:dyDescent="0.2">
      <c r="A10" s="105"/>
      <c r="B10" s="106" t="s">
        <v>83</v>
      </c>
      <c r="C10" s="151">
        <v>191</v>
      </c>
      <c r="D10" s="115">
        <v>91</v>
      </c>
      <c r="E10" s="354">
        <v>100</v>
      </c>
      <c r="F10" s="116">
        <v>175</v>
      </c>
      <c r="G10" s="117">
        <v>79</v>
      </c>
      <c r="H10" s="117">
        <v>96</v>
      </c>
      <c r="I10" s="114"/>
      <c r="J10" s="146"/>
      <c r="K10" s="256" t="s">
        <v>84</v>
      </c>
      <c r="L10" s="123">
        <v>155</v>
      </c>
      <c r="M10" s="123">
        <v>83</v>
      </c>
      <c r="N10" s="123">
        <v>72</v>
      </c>
      <c r="O10" s="104"/>
      <c r="P10" s="256" t="s">
        <v>84</v>
      </c>
      <c r="Q10" s="130">
        <v>138</v>
      </c>
      <c r="R10" s="131">
        <v>71</v>
      </c>
      <c r="S10" s="131">
        <v>67</v>
      </c>
      <c r="T10" s="138">
        <v>164</v>
      </c>
      <c r="U10" s="139">
        <v>95</v>
      </c>
      <c r="V10" s="139">
        <v>69</v>
      </c>
    </row>
    <row r="11" spans="1:23" ht="20.149999999999999" customHeight="1" x14ac:dyDescent="0.2">
      <c r="A11" s="324"/>
      <c r="B11" s="325"/>
      <c r="C11" s="152"/>
      <c r="D11" s="112"/>
      <c r="E11" s="353"/>
      <c r="F11" s="113"/>
      <c r="G11" s="114"/>
      <c r="H11" s="114"/>
      <c r="I11" s="114"/>
      <c r="J11" s="326"/>
      <c r="K11" s="327"/>
      <c r="L11" s="121"/>
      <c r="M11" s="121"/>
      <c r="N11" s="121"/>
      <c r="O11" s="328"/>
      <c r="P11" s="327"/>
      <c r="Q11" s="128"/>
      <c r="R11" s="128"/>
      <c r="S11" s="128"/>
      <c r="T11" s="156"/>
      <c r="U11" s="136"/>
      <c r="V11" s="136"/>
    </row>
    <row r="12" spans="1:23" s="80" customFormat="1" ht="31" customHeight="1" x14ac:dyDescent="0.2">
      <c r="A12" s="451" t="s">
        <v>25</v>
      </c>
      <c r="B12" s="452"/>
      <c r="C12" s="152">
        <f>SUM(C13:C15)</f>
        <v>30628</v>
      </c>
      <c r="D12" s="111">
        <f>SUM(D13:D15)</f>
        <v>22044</v>
      </c>
      <c r="E12" s="355">
        <f>SUM(E13:E15)</f>
        <v>8584</v>
      </c>
      <c r="F12" s="113">
        <v>29146</v>
      </c>
      <c r="G12" s="113">
        <v>21321</v>
      </c>
      <c r="H12" s="113">
        <v>7825</v>
      </c>
      <c r="I12" s="113"/>
      <c r="J12" s="453" t="s">
        <v>25</v>
      </c>
      <c r="K12" s="452"/>
      <c r="L12" s="121">
        <v>29205</v>
      </c>
      <c r="M12" s="121">
        <v>21971</v>
      </c>
      <c r="N12" s="121">
        <v>7234</v>
      </c>
      <c r="O12" s="460" t="s">
        <v>25</v>
      </c>
      <c r="P12" s="452"/>
      <c r="Q12" s="128">
        <v>27432</v>
      </c>
      <c r="R12" s="128">
        <v>20826</v>
      </c>
      <c r="S12" s="128">
        <v>6606</v>
      </c>
      <c r="T12" s="156">
        <v>27355</v>
      </c>
      <c r="U12" s="136">
        <v>20674</v>
      </c>
      <c r="V12" s="136">
        <v>6681</v>
      </c>
      <c r="W12" s="210"/>
    </row>
    <row r="13" spans="1:23" ht="31" customHeight="1" x14ac:dyDescent="0.2">
      <c r="A13" s="102"/>
      <c r="B13" s="103" t="s">
        <v>85</v>
      </c>
      <c r="C13" s="152">
        <f>SUM(D13:E13)</f>
        <v>32</v>
      </c>
      <c r="D13" s="112">
        <v>24</v>
      </c>
      <c r="E13" s="353">
        <v>8</v>
      </c>
      <c r="F13" s="113">
        <v>37</v>
      </c>
      <c r="G13" s="114">
        <v>29</v>
      </c>
      <c r="H13" s="114">
        <v>8</v>
      </c>
      <c r="I13" s="114"/>
      <c r="J13" s="146"/>
      <c r="K13" s="256" t="s">
        <v>86</v>
      </c>
      <c r="L13" s="121">
        <v>21</v>
      </c>
      <c r="M13" s="121">
        <v>17</v>
      </c>
      <c r="N13" s="121">
        <v>4</v>
      </c>
      <c r="O13" s="104"/>
      <c r="P13" s="256" t="s">
        <v>86</v>
      </c>
      <c r="Q13" s="128">
        <v>11</v>
      </c>
      <c r="R13" s="129">
        <v>9</v>
      </c>
      <c r="S13" s="155">
        <v>2</v>
      </c>
      <c r="T13" s="156">
        <v>9</v>
      </c>
      <c r="U13" s="137">
        <v>8</v>
      </c>
      <c r="V13" s="147">
        <v>1</v>
      </c>
    </row>
    <row r="14" spans="1:23" ht="31" customHeight="1" x14ac:dyDescent="0.2">
      <c r="A14" s="102"/>
      <c r="B14" s="103" t="s">
        <v>87</v>
      </c>
      <c r="C14" s="152">
        <f>SUM(D14:E14)</f>
        <v>6704</v>
      </c>
      <c r="D14" s="112">
        <v>5284</v>
      </c>
      <c r="E14" s="353">
        <v>1420</v>
      </c>
      <c r="F14" s="113">
        <v>6607</v>
      </c>
      <c r="G14" s="114">
        <v>5292</v>
      </c>
      <c r="H14" s="114">
        <v>1315</v>
      </c>
      <c r="I14" s="114"/>
      <c r="J14" s="146"/>
      <c r="K14" s="256" t="s">
        <v>87</v>
      </c>
      <c r="L14" s="121">
        <v>5833</v>
      </c>
      <c r="M14" s="121">
        <v>4797</v>
      </c>
      <c r="N14" s="121">
        <v>1036</v>
      </c>
      <c r="O14" s="104"/>
      <c r="P14" s="256" t="s">
        <v>87</v>
      </c>
      <c r="Q14" s="128">
        <v>4904</v>
      </c>
      <c r="R14" s="129">
        <v>4005</v>
      </c>
      <c r="S14" s="155">
        <v>899</v>
      </c>
      <c r="T14" s="156">
        <v>4792</v>
      </c>
      <c r="U14" s="137">
        <v>3900</v>
      </c>
      <c r="V14" s="147">
        <v>892</v>
      </c>
    </row>
    <row r="15" spans="1:23" ht="31" customHeight="1" x14ac:dyDescent="0.2">
      <c r="A15" s="105"/>
      <c r="B15" s="106" t="s">
        <v>88</v>
      </c>
      <c r="C15" s="151">
        <f>SUM(D15:E15)</f>
        <v>23892</v>
      </c>
      <c r="D15" s="115">
        <v>16736</v>
      </c>
      <c r="E15" s="354">
        <v>7156</v>
      </c>
      <c r="F15" s="116">
        <v>22502</v>
      </c>
      <c r="G15" s="114">
        <v>16000</v>
      </c>
      <c r="H15" s="114">
        <v>6502</v>
      </c>
      <c r="I15" s="114"/>
      <c r="J15" s="146"/>
      <c r="K15" s="256" t="s">
        <v>88</v>
      </c>
      <c r="L15" s="123">
        <v>23351</v>
      </c>
      <c r="M15" s="123">
        <v>17157</v>
      </c>
      <c r="N15" s="123">
        <v>6194</v>
      </c>
      <c r="O15" s="104"/>
      <c r="P15" s="256" t="s">
        <v>88</v>
      </c>
      <c r="Q15" s="130">
        <v>22517</v>
      </c>
      <c r="R15" s="131">
        <v>16812</v>
      </c>
      <c r="S15" s="131">
        <v>5705</v>
      </c>
      <c r="T15" s="138">
        <v>22554</v>
      </c>
      <c r="U15" s="139">
        <v>16766</v>
      </c>
      <c r="V15" s="139">
        <v>5788</v>
      </c>
    </row>
    <row r="16" spans="1:23" ht="20.149999999999999" customHeight="1" x14ac:dyDescent="0.2">
      <c r="A16" s="324"/>
      <c r="B16" s="325"/>
      <c r="C16" s="153"/>
      <c r="D16" s="112"/>
      <c r="E16" s="353"/>
      <c r="F16" s="114"/>
      <c r="G16" s="118"/>
      <c r="H16" s="118"/>
      <c r="I16" s="114"/>
      <c r="J16" s="326"/>
      <c r="K16" s="327"/>
      <c r="L16" s="121"/>
      <c r="M16" s="121"/>
      <c r="N16" s="121"/>
      <c r="O16" s="328"/>
      <c r="P16" s="327"/>
      <c r="Q16" s="128"/>
      <c r="R16" s="128"/>
      <c r="S16" s="128"/>
      <c r="T16" s="156"/>
      <c r="U16" s="136"/>
      <c r="V16" s="136"/>
    </row>
    <row r="17" spans="1:22" s="80" customFormat="1" ht="31" customHeight="1" x14ac:dyDescent="0.2">
      <c r="A17" s="451" t="s">
        <v>26</v>
      </c>
      <c r="B17" s="452"/>
      <c r="C17" s="152">
        <f>SUM(C18:C24)</f>
        <v>43665</v>
      </c>
      <c r="D17" s="111">
        <f>SUM(D18:D24)</f>
        <v>22757</v>
      </c>
      <c r="E17" s="355">
        <f>SUM(E18:E24)</f>
        <v>20908</v>
      </c>
      <c r="F17" s="113">
        <v>49413</v>
      </c>
      <c r="G17" s="113">
        <v>25094</v>
      </c>
      <c r="H17" s="113">
        <v>24319</v>
      </c>
      <c r="I17" s="113"/>
      <c r="J17" s="453" t="s">
        <v>26</v>
      </c>
      <c r="K17" s="452"/>
      <c r="L17" s="121">
        <v>53588</v>
      </c>
      <c r="M17" s="121">
        <v>26989</v>
      </c>
      <c r="N17" s="121">
        <v>26599</v>
      </c>
      <c r="O17" s="460" t="s">
        <v>26</v>
      </c>
      <c r="P17" s="452"/>
      <c r="Q17" s="128">
        <v>54374</v>
      </c>
      <c r="R17" s="128">
        <v>26898</v>
      </c>
      <c r="S17" s="128">
        <v>27476</v>
      </c>
      <c r="T17" s="156">
        <v>55482</v>
      </c>
      <c r="U17" s="136">
        <v>26768</v>
      </c>
      <c r="V17" s="136">
        <v>28714</v>
      </c>
    </row>
    <row r="18" spans="1:22" ht="31" customHeight="1" x14ac:dyDescent="0.2">
      <c r="A18" s="102"/>
      <c r="B18" s="103" t="s">
        <v>89</v>
      </c>
      <c r="C18" s="152">
        <f t="shared" ref="C18:C24" si="0">SUM(D18:E18)</f>
        <v>14476</v>
      </c>
      <c r="D18" s="112">
        <v>6546</v>
      </c>
      <c r="E18" s="353">
        <v>7930</v>
      </c>
      <c r="F18" s="113">
        <v>16296</v>
      </c>
      <c r="G18" s="114">
        <v>7196</v>
      </c>
      <c r="H18" s="114">
        <v>9100</v>
      </c>
      <c r="I18" s="114"/>
      <c r="J18" s="329"/>
      <c r="K18" s="256" t="s">
        <v>27</v>
      </c>
      <c r="L18" s="121">
        <v>13761</v>
      </c>
      <c r="M18" s="121">
        <v>6256</v>
      </c>
      <c r="N18" s="121">
        <v>7505</v>
      </c>
      <c r="O18" s="330"/>
      <c r="P18" s="260" t="s">
        <v>194</v>
      </c>
      <c r="Q18" s="128">
        <v>410</v>
      </c>
      <c r="R18" s="129">
        <v>360</v>
      </c>
      <c r="S18" s="155">
        <v>50</v>
      </c>
      <c r="T18" s="156">
        <v>492</v>
      </c>
      <c r="U18" s="137">
        <v>432</v>
      </c>
      <c r="V18" s="147">
        <v>60</v>
      </c>
    </row>
    <row r="19" spans="1:22" ht="31" customHeight="1" x14ac:dyDescent="0.2">
      <c r="A19" s="102"/>
      <c r="B19" s="103" t="s">
        <v>28</v>
      </c>
      <c r="C19" s="152">
        <f t="shared" si="0"/>
        <v>1508</v>
      </c>
      <c r="D19" s="112">
        <v>613</v>
      </c>
      <c r="E19" s="353">
        <v>895</v>
      </c>
      <c r="F19" s="113">
        <v>1372</v>
      </c>
      <c r="G19" s="114">
        <v>598</v>
      </c>
      <c r="H19" s="114">
        <v>774</v>
      </c>
      <c r="I19" s="114"/>
      <c r="J19" s="329"/>
      <c r="K19" s="256" t="s">
        <v>90</v>
      </c>
      <c r="L19" s="121">
        <v>3650</v>
      </c>
      <c r="M19" s="121">
        <v>1396</v>
      </c>
      <c r="N19" s="121">
        <v>2254</v>
      </c>
      <c r="O19" s="330"/>
      <c r="P19" s="260" t="s">
        <v>195</v>
      </c>
      <c r="Q19" s="128">
        <v>1044</v>
      </c>
      <c r="R19" s="129">
        <v>755</v>
      </c>
      <c r="S19" s="155">
        <v>289</v>
      </c>
      <c r="T19" s="156">
        <v>945</v>
      </c>
      <c r="U19" s="137">
        <v>692</v>
      </c>
      <c r="V19" s="147">
        <v>253</v>
      </c>
    </row>
    <row r="20" spans="1:22" ht="31" customHeight="1" x14ac:dyDescent="0.2">
      <c r="A20" s="102"/>
      <c r="B20" s="103" t="s">
        <v>91</v>
      </c>
      <c r="C20" s="152">
        <f t="shared" si="0"/>
        <v>584</v>
      </c>
      <c r="D20" s="112">
        <v>339</v>
      </c>
      <c r="E20" s="353">
        <v>245</v>
      </c>
      <c r="F20" s="113">
        <v>566</v>
      </c>
      <c r="G20" s="114">
        <v>329</v>
      </c>
      <c r="H20" s="114">
        <v>237</v>
      </c>
      <c r="I20" s="114"/>
      <c r="J20" s="329"/>
      <c r="K20" s="256" t="s">
        <v>28</v>
      </c>
      <c r="L20" s="121">
        <v>1193</v>
      </c>
      <c r="M20" s="121">
        <v>543</v>
      </c>
      <c r="N20" s="121">
        <v>650</v>
      </c>
      <c r="O20" s="330"/>
      <c r="P20" s="260" t="s">
        <v>196</v>
      </c>
      <c r="Q20" s="128">
        <v>4671</v>
      </c>
      <c r="R20" s="129">
        <v>3577</v>
      </c>
      <c r="S20" s="155">
        <v>1094</v>
      </c>
      <c r="T20" s="156">
        <v>4562</v>
      </c>
      <c r="U20" s="137">
        <v>3532</v>
      </c>
      <c r="V20" s="147">
        <v>1030</v>
      </c>
    </row>
    <row r="21" spans="1:22" ht="31" customHeight="1" x14ac:dyDescent="0.2">
      <c r="A21" s="324"/>
      <c r="B21" s="103" t="s">
        <v>29</v>
      </c>
      <c r="C21" s="152">
        <f t="shared" si="0"/>
        <v>4302</v>
      </c>
      <c r="D21" s="112">
        <v>3499</v>
      </c>
      <c r="E21" s="353">
        <v>803</v>
      </c>
      <c r="F21" s="113">
        <v>4947</v>
      </c>
      <c r="G21" s="114">
        <v>3840</v>
      </c>
      <c r="H21" s="114">
        <v>1107</v>
      </c>
      <c r="I21" s="114"/>
      <c r="J21" s="329"/>
      <c r="K21" s="256" t="s">
        <v>92</v>
      </c>
      <c r="L21" s="121">
        <v>692</v>
      </c>
      <c r="M21" s="121">
        <v>391</v>
      </c>
      <c r="N21" s="121">
        <v>301</v>
      </c>
      <c r="O21" s="330"/>
      <c r="P21" s="260" t="s">
        <v>197</v>
      </c>
      <c r="Q21" s="128">
        <v>12887</v>
      </c>
      <c r="R21" s="129">
        <v>6242</v>
      </c>
      <c r="S21" s="155">
        <v>6645</v>
      </c>
      <c r="T21" s="156">
        <v>12302</v>
      </c>
      <c r="U21" s="137">
        <v>5694</v>
      </c>
      <c r="V21" s="147">
        <v>6608</v>
      </c>
    </row>
    <row r="22" spans="1:22" ht="31" customHeight="1" x14ac:dyDescent="0.2">
      <c r="A22" s="102"/>
      <c r="B22" s="103" t="s">
        <v>93</v>
      </c>
      <c r="C22" s="152">
        <f t="shared" si="0"/>
        <v>337</v>
      </c>
      <c r="D22" s="112">
        <v>285</v>
      </c>
      <c r="E22" s="353">
        <v>52</v>
      </c>
      <c r="F22" s="113">
        <v>427</v>
      </c>
      <c r="G22" s="114">
        <v>368</v>
      </c>
      <c r="H22" s="114">
        <v>59</v>
      </c>
      <c r="I22" s="114"/>
      <c r="J22" s="329"/>
      <c r="K22" s="256" t="s">
        <v>94</v>
      </c>
      <c r="L22" s="121">
        <v>4407</v>
      </c>
      <c r="M22" s="121">
        <v>3445</v>
      </c>
      <c r="N22" s="121">
        <v>962</v>
      </c>
      <c r="O22" s="330"/>
      <c r="P22" s="260" t="s">
        <v>198</v>
      </c>
      <c r="Q22" s="128">
        <v>1208</v>
      </c>
      <c r="R22" s="129">
        <v>523</v>
      </c>
      <c r="S22" s="155">
        <v>685</v>
      </c>
      <c r="T22" s="156">
        <v>1083</v>
      </c>
      <c r="U22" s="137">
        <v>478</v>
      </c>
      <c r="V22" s="147">
        <v>605</v>
      </c>
    </row>
    <row r="23" spans="1:22" ht="31" customHeight="1" x14ac:dyDescent="0.2">
      <c r="A23" s="102"/>
      <c r="B23" s="103" t="s">
        <v>30</v>
      </c>
      <c r="C23" s="152">
        <f t="shared" si="0"/>
        <v>19841</v>
      </c>
      <c r="D23" s="112">
        <v>9455</v>
      </c>
      <c r="E23" s="353">
        <v>10386</v>
      </c>
      <c r="F23" s="113">
        <v>23005</v>
      </c>
      <c r="G23" s="114">
        <v>10602</v>
      </c>
      <c r="H23" s="114">
        <v>12403</v>
      </c>
      <c r="I23" s="114"/>
      <c r="J23" s="146"/>
      <c r="K23" s="256" t="s">
        <v>31</v>
      </c>
      <c r="L23" s="121">
        <v>1013</v>
      </c>
      <c r="M23" s="121">
        <v>775</v>
      </c>
      <c r="N23" s="121">
        <v>238</v>
      </c>
      <c r="O23" s="330"/>
      <c r="P23" s="189" t="s">
        <v>253</v>
      </c>
      <c r="Q23" s="128">
        <v>1247</v>
      </c>
      <c r="R23" s="129">
        <v>744</v>
      </c>
      <c r="S23" s="155">
        <v>503</v>
      </c>
      <c r="T23" s="156">
        <v>1350</v>
      </c>
      <c r="U23" s="137">
        <v>802</v>
      </c>
      <c r="V23" s="147">
        <v>548</v>
      </c>
    </row>
    <row r="24" spans="1:22" ht="31" customHeight="1" x14ac:dyDescent="0.2">
      <c r="A24" s="105"/>
      <c r="B24" s="106" t="s">
        <v>95</v>
      </c>
      <c r="C24" s="151">
        <f t="shared" si="0"/>
        <v>2617</v>
      </c>
      <c r="D24" s="115">
        <v>2020</v>
      </c>
      <c r="E24" s="354">
        <v>597</v>
      </c>
      <c r="F24" s="116">
        <v>2800</v>
      </c>
      <c r="G24" s="117">
        <v>2161</v>
      </c>
      <c r="H24" s="117">
        <v>639</v>
      </c>
      <c r="I24" s="114"/>
      <c r="J24" s="146"/>
      <c r="K24" s="256" t="s">
        <v>93</v>
      </c>
      <c r="L24" s="121">
        <v>383</v>
      </c>
      <c r="M24" s="121">
        <v>341</v>
      </c>
      <c r="N24" s="121">
        <v>42</v>
      </c>
      <c r="O24" s="330"/>
      <c r="P24" s="189" t="s">
        <v>199</v>
      </c>
      <c r="Q24" s="128">
        <v>2191</v>
      </c>
      <c r="R24" s="129">
        <v>1481</v>
      </c>
      <c r="S24" s="155">
        <v>710</v>
      </c>
      <c r="T24" s="156">
        <v>2232</v>
      </c>
      <c r="U24" s="137">
        <v>1510</v>
      </c>
      <c r="V24" s="147">
        <v>722</v>
      </c>
    </row>
    <row r="25" spans="1:22" s="80" customFormat="1" ht="31" customHeight="1" thickBot="1" x14ac:dyDescent="0.25">
      <c r="A25" s="461" t="s">
        <v>32</v>
      </c>
      <c r="B25" s="462"/>
      <c r="C25" s="154">
        <v>268</v>
      </c>
      <c r="D25" s="119">
        <v>148</v>
      </c>
      <c r="E25" s="356">
        <v>120</v>
      </c>
      <c r="F25" s="188">
        <v>1154</v>
      </c>
      <c r="G25" s="120">
        <v>653</v>
      </c>
      <c r="H25" s="145">
        <v>501</v>
      </c>
      <c r="I25" s="114"/>
      <c r="J25" s="146"/>
      <c r="K25" s="189" t="s">
        <v>33</v>
      </c>
      <c r="L25" s="121">
        <v>8092</v>
      </c>
      <c r="M25" s="121">
        <v>1652</v>
      </c>
      <c r="N25" s="121">
        <v>6440</v>
      </c>
      <c r="O25" s="330"/>
      <c r="P25" s="189" t="s">
        <v>200</v>
      </c>
      <c r="Q25" s="128">
        <v>4814</v>
      </c>
      <c r="R25" s="129">
        <v>1779</v>
      </c>
      <c r="S25" s="155">
        <v>3035</v>
      </c>
      <c r="T25" s="156">
        <v>4636</v>
      </c>
      <c r="U25" s="137">
        <v>1672</v>
      </c>
      <c r="V25" s="147">
        <v>2964</v>
      </c>
    </row>
    <row r="26" spans="1:22" s="80" customFormat="1" ht="31" customHeight="1" x14ac:dyDescent="0.2">
      <c r="A26" s="149"/>
      <c r="B26" s="186"/>
      <c r="C26" s="186"/>
      <c r="D26" s="186"/>
      <c r="E26" s="186"/>
      <c r="F26" s="186"/>
      <c r="G26" s="186"/>
      <c r="H26" s="338" t="s">
        <v>247</v>
      </c>
      <c r="I26" s="334"/>
      <c r="J26" s="329"/>
      <c r="K26" s="189" t="s">
        <v>96</v>
      </c>
      <c r="L26" s="331">
        <v>5723</v>
      </c>
      <c r="M26" s="121">
        <v>3015</v>
      </c>
      <c r="N26" s="332">
        <v>2708</v>
      </c>
      <c r="O26" s="330"/>
      <c r="P26" s="189" t="s">
        <v>201</v>
      </c>
      <c r="Q26" s="331">
        <v>2827</v>
      </c>
      <c r="R26" s="129">
        <v>1141</v>
      </c>
      <c r="S26" s="333">
        <v>1686</v>
      </c>
      <c r="T26" s="156">
        <v>2628</v>
      </c>
      <c r="U26" s="137">
        <v>1031</v>
      </c>
      <c r="V26" s="147">
        <v>1597</v>
      </c>
    </row>
    <row r="27" spans="1:22" s="80" customFormat="1" ht="31" customHeight="1" x14ac:dyDescent="0.2">
      <c r="A27" s="149"/>
      <c r="B27" s="208"/>
      <c r="C27" s="208"/>
      <c r="D27" s="208"/>
      <c r="E27" s="208"/>
      <c r="F27" s="208"/>
      <c r="G27" s="208"/>
      <c r="H27" s="187"/>
      <c r="I27" s="187"/>
      <c r="J27" s="329"/>
      <c r="K27" s="189" t="s">
        <v>97</v>
      </c>
      <c r="L27" s="331">
        <v>1041</v>
      </c>
      <c r="M27" s="121">
        <v>614</v>
      </c>
      <c r="N27" s="332">
        <v>427</v>
      </c>
      <c r="O27" s="330"/>
      <c r="P27" s="189" t="s">
        <v>96</v>
      </c>
      <c r="Q27" s="331">
        <v>5861</v>
      </c>
      <c r="R27" s="129">
        <v>3022</v>
      </c>
      <c r="S27" s="333">
        <v>2839</v>
      </c>
      <c r="T27" s="156">
        <v>6073</v>
      </c>
      <c r="U27" s="137">
        <v>3005</v>
      </c>
      <c r="V27" s="147">
        <v>3068</v>
      </c>
    </row>
    <row r="28" spans="1:22" s="80" customFormat="1" ht="31" customHeight="1" x14ac:dyDescent="0.2">
      <c r="A28" s="149" t="s">
        <v>100</v>
      </c>
      <c r="B28" s="208"/>
      <c r="C28" s="208"/>
      <c r="D28" s="208"/>
      <c r="E28" s="208"/>
      <c r="F28" s="208"/>
      <c r="G28" s="208"/>
      <c r="H28" s="187"/>
      <c r="I28" s="187"/>
      <c r="J28" s="146"/>
      <c r="K28" s="335" t="s">
        <v>98</v>
      </c>
      <c r="L28" s="331">
        <v>10921</v>
      </c>
      <c r="M28" s="121">
        <v>6490</v>
      </c>
      <c r="N28" s="332">
        <v>4431</v>
      </c>
      <c r="O28" s="330"/>
      <c r="P28" s="189" t="s">
        <v>309</v>
      </c>
      <c r="Q28" s="331">
        <v>9497</v>
      </c>
      <c r="R28" s="129">
        <v>2049</v>
      </c>
      <c r="S28" s="333">
        <v>7448</v>
      </c>
      <c r="T28" s="156">
        <v>11085</v>
      </c>
      <c r="U28" s="137">
        <v>2481</v>
      </c>
      <c r="V28" s="147">
        <v>8604</v>
      </c>
    </row>
    <row r="29" spans="1:22" s="80" customFormat="1" ht="31" customHeight="1" x14ac:dyDescent="0.2">
      <c r="A29" s="149"/>
      <c r="B29" s="444" t="s">
        <v>101</v>
      </c>
      <c r="C29" s="444"/>
      <c r="D29" s="444"/>
      <c r="E29" s="444" t="s">
        <v>102</v>
      </c>
      <c r="F29" s="444"/>
      <c r="G29" s="444"/>
      <c r="H29" s="444"/>
      <c r="I29" s="444"/>
      <c r="J29" s="105"/>
      <c r="K29" s="259" t="s">
        <v>99</v>
      </c>
      <c r="L29" s="123">
        <v>2712</v>
      </c>
      <c r="M29" s="123">
        <v>2071</v>
      </c>
      <c r="N29" s="123">
        <v>641</v>
      </c>
      <c r="O29" s="104"/>
      <c r="P29" s="189" t="s">
        <v>97</v>
      </c>
      <c r="Q29" s="128">
        <v>638</v>
      </c>
      <c r="R29" s="129">
        <v>364</v>
      </c>
      <c r="S29" s="155">
        <v>274</v>
      </c>
      <c r="T29" s="156">
        <v>845</v>
      </c>
      <c r="U29" s="137">
        <v>487</v>
      </c>
      <c r="V29" s="147">
        <v>358</v>
      </c>
    </row>
    <row r="30" spans="1:22" s="80" customFormat="1" ht="31" customHeight="1" thickBot="1" x14ac:dyDescent="0.25">
      <c r="A30" s="149"/>
      <c r="B30" s="445" t="s">
        <v>202</v>
      </c>
      <c r="C30" s="445"/>
      <c r="D30" s="445"/>
      <c r="E30" s="446" t="s">
        <v>203</v>
      </c>
      <c r="F30" s="446"/>
      <c r="G30" s="446"/>
      <c r="H30" s="446"/>
      <c r="I30" s="446"/>
      <c r="J30" s="450" t="s">
        <v>32</v>
      </c>
      <c r="K30" s="449"/>
      <c r="L30" s="124">
        <v>1320</v>
      </c>
      <c r="M30" s="125">
        <v>781</v>
      </c>
      <c r="N30" s="125">
        <v>539</v>
      </c>
      <c r="O30" s="104"/>
      <c r="P30" s="335" t="s">
        <v>98</v>
      </c>
      <c r="Q30" s="128">
        <v>4355</v>
      </c>
      <c r="R30" s="129">
        <v>2861</v>
      </c>
      <c r="S30" s="155">
        <v>1494</v>
      </c>
      <c r="T30" s="156">
        <v>4525</v>
      </c>
      <c r="U30" s="137">
        <v>2957</v>
      </c>
      <c r="V30" s="147">
        <v>1568</v>
      </c>
    </row>
    <row r="31" spans="1:22" ht="31" customHeight="1" x14ac:dyDescent="0.2">
      <c r="A31" s="95"/>
      <c r="B31" s="445"/>
      <c r="C31" s="445"/>
      <c r="D31" s="445"/>
      <c r="E31" s="446"/>
      <c r="F31" s="446"/>
      <c r="G31" s="446"/>
      <c r="H31" s="446"/>
      <c r="I31" s="446"/>
      <c r="J31" s="96"/>
      <c r="K31" s="96"/>
      <c r="L31" s="95"/>
      <c r="M31" s="95"/>
      <c r="N31" s="95"/>
      <c r="O31" s="107"/>
      <c r="P31" s="191" t="s">
        <v>99</v>
      </c>
      <c r="Q31" s="130">
        <v>2724</v>
      </c>
      <c r="R31" s="131">
        <v>2000</v>
      </c>
      <c r="S31" s="131">
        <v>724</v>
      </c>
      <c r="T31" s="138">
        <v>2724</v>
      </c>
      <c r="U31" s="139">
        <v>1995</v>
      </c>
      <c r="V31" s="139">
        <v>729</v>
      </c>
    </row>
    <row r="32" spans="1:22" s="85" customFormat="1" ht="31" customHeight="1" thickBot="1" x14ac:dyDescent="0.25">
      <c r="A32" s="190" t="s">
        <v>104</v>
      </c>
      <c r="J32" s="166"/>
      <c r="K32" s="95"/>
      <c r="L32" s="95"/>
      <c r="M32" s="95"/>
      <c r="N32" s="95"/>
      <c r="O32" s="448" t="s">
        <v>255</v>
      </c>
      <c r="P32" s="449"/>
      <c r="Q32" s="132">
        <v>4791</v>
      </c>
      <c r="R32" s="133">
        <v>2849</v>
      </c>
      <c r="S32" s="133">
        <v>1942</v>
      </c>
      <c r="T32" s="140">
        <v>3144</v>
      </c>
      <c r="U32" s="141">
        <v>1836</v>
      </c>
      <c r="V32" s="141">
        <v>1308</v>
      </c>
    </row>
    <row r="33" spans="1:25" s="85" customFormat="1" ht="31" customHeight="1" x14ac:dyDescent="0.2">
      <c r="A33" s="190"/>
      <c r="B33" s="444" t="s">
        <v>101</v>
      </c>
      <c r="C33" s="444"/>
      <c r="D33" s="444"/>
      <c r="E33" s="444" t="s">
        <v>102</v>
      </c>
      <c r="F33" s="444"/>
      <c r="G33" s="444"/>
      <c r="H33" s="444"/>
      <c r="I33" s="444"/>
      <c r="J33" s="96"/>
      <c r="K33" s="95"/>
      <c r="L33" s="95"/>
      <c r="M33" s="95"/>
      <c r="N33" s="95"/>
      <c r="O33" s="95"/>
      <c r="P33" s="97"/>
      <c r="Q33" s="96"/>
      <c r="R33" s="96"/>
      <c r="S33" s="108"/>
      <c r="T33" s="166"/>
      <c r="U33" s="96"/>
      <c r="V33" s="98" t="s">
        <v>34</v>
      </c>
    </row>
    <row r="34" spans="1:25" s="3" customFormat="1" ht="31" customHeight="1" x14ac:dyDescent="0.2">
      <c r="A34" s="149"/>
      <c r="B34" s="447" t="s">
        <v>103</v>
      </c>
      <c r="C34" s="447"/>
      <c r="D34" s="447"/>
      <c r="E34" s="446" t="s">
        <v>204</v>
      </c>
      <c r="F34" s="446"/>
      <c r="G34" s="446"/>
      <c r="H34" s="446"/>
      <c r="I34" s="446"/>
      <c r="J34" s="95"/>
      <c r="K34" s="95"/>
      <c r="L34" s="95"/>
      <c r="M34" s="95"/>
      <c r="N34" s="99"/>
      <c r="O34" s="97"/>
      <c r="P34" s="97"/>
      <c r="Q34" s="96"/>
      <c r="R34" s="96"/>
      <c r="S34" s="96"/>
      <c r="T34" s="96"/>
      <c r="U34" s="96"/>
      <c r="V34" s="96"/>
    </row>
    <row r="35" spans="1:25" s="85" customFormat="1" ht="31" customHeight="1" x14ac:dyDescent="0.2">
      <c r="A35" s="95"/>
      <c r="B35" s="447"/>
      <c r="C35" s="447"/>
      <c r="D35" s="447"/>
      <c r="E35" s="446"/>
      <c r="F35" s="446"/>
      <c r="G35" s="446"/>
      <c r="H35" s="446"/>
      <c r="I35" s="446"/>
      <c r="J35" s="95"/>
      <c r="K35" s="95"/>
      <c r="L35" s="95"/>
      <c r="M35" s="95"/>
      <c r="N35" s="99"/>
      <c r="O35" s="97"/>
      <c r="P35" s="97"/>
      <c r="Q35" s="96"/>
      <c r="R35" s="96"/>
      <c r="S35" s="96"/>
      <c r="T35" s="96"/>
      <c r="U35" s="96"/>
      <c r="V35" s="96"/>
    </row>
    <row r="36" spans="1:25" s="96" customFormat="1" ht="13" x14ac:dyDescent="0.2">
      <c r="J36" s="95"/>
      <c r="K36" s="95"/>
      <c r="L36" s="95"/>
      <c r="M36" s="95"/>
      <c r="N36" s="99"/>
      <c r="O36" s="97"/>
      <c r="P36" s="97"/>
      <c r="Y36" s="95"/>
    </row>
    <row r="37" spans="1:25" s="96" customFormat="1" ht="13" x14ac:dyDescent="0.2">
      <c r="J37" s="95"/>
      <c r="K37" s="95"/>
      <c r="L37" s="95"/>
      <c r="M37" s="95"/>
      <c r="N37" s="99"/>
      <c r="O37" s="97"/>
      <c r="P37" s="97"/>
    </row>
    <row r="38" spans="1:25" s="96" customFormat="1" ht="3.75" customHeight="1" x14ac:dyDescent="0.2">
      <c r="B38" s="69"/>
      <c r="C38" s="69"/>
      <c r="D38" s="69"/>
      <c r="E38" s="69"/>
      <c r="F38" s="69"/>
      <c r="G38" s="69"/>
      <c r="H38" s="69"/>
      <c r="I38" s="69"/>
      <c r="J38" s="95"/>
      <c r="K38" s="95"/>
      <c r="L38" s="95"/>
      <c r="M38" s="95"/>
      <c r="N38" s="99"/>
      <c r="O38" s="97"/>
      <c r="P38" s="97"/>
    </row>
    <row r="39" spans="1:25" s="96" customFormat="1" ht="13" x14ac:dyDescent="0.2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9"/>
      <c r="O39" s="97"/>
      <c r="P39" s="97"/>
    </row>
    <row r="40" spans="1:25" s="96" customFormat="1" ht="13" x14ac:dyDescent="0.2">
      <c r="A40" s="95"/>
      <c r="B40" s="95"/>
      <c r="C40" s="95"/>
      <c r="D40" s="95"/>
      <c r="E40" s="95"/>
      <c r="F40" s="95"/>
      <c r="G40" s="95"/>
      <c r="H40" s="95"/>
      <c r="I40" s="95"/>
      <c r="J40" s="2"/>
      <c r="K40" s="2"/>
      <c r="L40" s="2"/>
      <c r="M40" s="2"/>
      <c r="N40" s="78"/>
      <c r="O40" s="80"/>
      <c r="P40" s="80"/>
      <c r="Q40" s="69"/>
      <c r="R40" s="69"/>
      <c r="S40" s="69"/>
      <c r="T40" s="69"/>
      <c r="U40" s="69"/>
      <c r="V40" s="69"/>
    </row>
    <row r="41" spans="1:25" s="96" customFormat="1" ht="13" x14ac:dyDescent="0.2">
      <c r="A41" s="95"/>
      <c r="B41" s="95"/>
      <c r="C41" s="95"/>
      <c r="D41" s="95"/>
      <c r="E41" s="95"/>
      <c r="F41" s="95"/>
      <c r="G41" s="95"/>
      <c r="H41" s="95"/>
      <c r="I41" s="95"/>
      <c r="J41" s="2"/>
      <c r="K41" s="2"/>
      <c r="L41" s="2"/>
      <c r="M41" s="2"/>
      <c r="N41" s="78"/>
      <c r="O41" s="80"/>
      <c r="P41" s="80"/>
      <c r="Q41" s="69"/>
      <c r="R41" s="69"/>
      <c r="S41" s="69"/>
      <c r="T41" s="69"/>
      <c r="U41" s="69"/>
      <c r="V41" s="69"/>
    </row>
    <row r="42" spans="1:25" s="96" customFormat="1" ht="13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78"/>
      <c r="O42" s="80"/>
      <c r="P42" s="80"/>
      <c r="Q42" s="69"/>
      <c r="R42" s="69"/>
      <c r="S42" s="69"/>
      <c r="T42" s="69"/>
      <c r="U42" s="69"/>
      <c r="V42" s="69"/>
    </row>
  </sheetData>
  <mergeCells count="25">
    <mergeCell ref="J30:K30"/>
    <mergeCell ref="A12:B12"/>
    <mergeCell ref="J12:K12"/>
    <mergeCell ref="O6:P6"/>
    <mergeCell ref="A7:B7"/>
    <mergeCell ref="J7:K7"/>
    <mergeCell ref="O7:P7"/>
    <mergeCell ref="A6:B6"/>
    <mergeCell ref="J6:K6"/>
    <mergeCell ref="O12:P12"/>
    <mergeCell ref="A17:B17"/>
    <mergeCell ref="J17:K17"/>
    <mergeCell ref="O17:P17"/>
    <mergeCell ref="A25:B25"/>
    <mergeCell ref="B33:D33"/>
    <mergeCell ref="E33:I33"/>
    <mergeCell ref="B34:D35"/>
    <mergeCell ref="E34:I35"/>
    <mergeCell ref="O32:P32"/>
    <mergeCell ref="F4:H4"/>
    <mergeCell ref="F3:H3"/>
    <mergeCell ref="B29:D29"/>
    <mergeCell ref="E29:I29"/>
    <mergeCell ref="B30:D31"/>
    <mergeCell ref="E30:I31"/>
  </mergeCells>
  <phoneticPr fontId="23"/>
  <pageMargins left="0.70866141732283472" right="0.39370078740157483" top="0.62992125984251968" bottom="0.47244094488188981" header="0.31496062992125984" footer="0.31496062992125984"/>
  <pageSetup paperSize="9" scale="80" firstPageNumber="34" orientation="portrait" horizontalDpi="400" verticalDpi="400" r:id="rId1"/>
  <headerFooter alignWithMargins="0">
    <evenHeader>&amp;L&amp;"+,標準"&amp;12 ２　人　　口</evenHeader>
    <evenFooter>&amp;C&amp;"+,標準"&amp;12- &amp;P -</evenFooter>
  </headerFooter>
  <colBreaks count="1" manualBreakCount="1">
    <brk id="9" max="3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C59"/>
  <sheetViews>
    <sheetView defaultGridColor="0" view="pageBreakPreview" topLeftCell="A10" colorId="22" zoomScale="85" zoomScaleNormal="120" zoomScaleSheetLayoutView="85" workbookViewId="0">
      <selection activeCell="B22" sqref="B22:J22"/>
    </sheetView>
  </sheetViews>
  <sheetFormatPr defaultColWidth="10" defaultRowHeight="12" x14ac:dyDescent="0.2"/>
  <cols>
    <col min="1" max="1" width="9.8984375" style="24" customWidth="1"/>
    <col min="2" max="9" width="10.69921875" style="1" customWidth="1"/>
    <col min="10" max="10" width="11.69921875" style="1" customWidth="1"/>
    <col min="11" max="55" width="10" style="10"/>
    <col min="56" max="238" width="10" style="1"/>
    <col min="239" max="266" width="9.8984375" style="1" customWidth="1"/>
    <col min="267" max="494" width="10" style="1"/>
    <col min="495" max="522" width="9.8984375" style="1" customWidth="1"/>
    <col min="523" max="750" width="10" style="1"/>
    <col min="751" max="778" width="9.8984375" style="1" customWidth="1"/>
    <col min="779" max="1006" width="10" style="1"/>
    <col min="1007" max="1034" width="9.8984375" style="1" customWidth="1"/>
    <col min="1035" max="1262" width="10" style="1"/>
    <col min="1263" max="1290" width="9.8984375" style="1" customWidth="1"/>
    <col min="1291" max="1518" width="10" style="1"/>
    <col min="1519" max="1546" width="9.8984375" style="1" customWidth="1"/>
    <col min="1547" max="1774" width="10" style="1"/>
    <col min="1775" max="1802" width="9.8984375" style="1" customWidth="1"/>
    <col min="1803" max="2030" width="10" style="1"/>
    <col min="2031" max="2058" width="9.8984375" style="1" customWidth="1"/>
    <col min="2059" max="2286" width="10" style="1"/>
    <col min="2287" max="2314" width="9.8984375" style="1" customWidth="1"/>
    <col min="2315" max="2542" width="10" style="1"/>
    <col min="2543" max="2570" width="9.8984375" style="1" customWidth="1"/>
    <col min="2571" max="2798" width="10" style="1"/>
    <col min="2799" max="2826" width="9.8984375" style="1" customWidth="1"/>
    <col min="2827" max="3054" width="10" style="1"/>
    <col min="3055" max="3082" width="9.8984375" style="1" customWidth="1"/>
    <col min="3083" max="3310" width="10" style="1"/>
    <col min="3311" max="3338" width="9.8984375" style="1" customWidth="1"/>
    <col min="3339" max="3566" width="10" style="1"/>
    <col min="3567" max="3594" width="9.8984375" style="1" customWidth="1"/>
    <col min="3595" max="3822" width="10" style="1"/>
    <col min="3823" max="3850" width="9.8984375" style="1" customWidth="1"/>
    <col min="3851" max="4078" width="10" style="1"/>
    <col min="4079" max="4106" width="9.8984375" style="1" customWidth="1"/>
    <col min="4107" max="4334" width="10" style="1"/>
    <col min="4335" max="4362" width="9.8984375" style="1" customWidth="1"/>
    <col min="4363" max="4590" width="10" style="1"/>
    <col min="4591" max="4618" width="9.8984375" style="1" customWidth="1"/>
    <col min="4619" max="4846" width="10" style="1"/>
    <col min="4847" max="4874" width="9.8984375" style="1" customWidth="1"/>
    <col min="4875" max="5102" width="10" style="1"/>
    <col min="5103" max="5130" width="9.8984375" style="1" customWidth="1"/>
    <col min="5131" max="5358" width="10" style="1"/>
    <col min="5359" max="5386" width="9.8984375" style="1" customWidth="1"/>
    <col min="5387" max="5614" width="10" style="1"/>
    <col min="5615" max="5642" width="9.8984375" style="1" customWidth="1"/>
    <col min="5643" max="5870" width="10" style="1"/>
    <col min="5871" max="5898" width="9.8984375" style="1" customWidth="1"/>
    <col min="5899" max="6126" width="10" style="1"/>
    <col min="6127" max="6154" width="9.8984375" style="1" customWidth="1"/>
    <col min="6155" max="6382" width="10" style="1"/>
    <col min="6383" max="6410" width="9.8984375" style="1" customWidth="1"/>
    <col min="6411" max="6638" width="10" style="1"/>
    <col min="6639" max="6666" width="9.8984375" style="1" customWidth="1"/>
    <col min="6667" max="6894" width="10" style="1"/>
    <col min="6895" max="6922" width="9.8984375" style="1" customWidth="1"/>
    <col min="6923" max="7150" width="10" style="1"/>
    <col min="7151" max="7178" width="9.8984375" style="1" customWidth="1"/>
    <col min="7179" max="7406" width="10" style="1"/>
    <col min="7407" max="7434" width="9.8984375" style="1" customWidth="1"/>
    <col min="7435" max="7662" width="10" style="1"/>
    <col min="7663" max="7690" width="9.8984375" style="1" customWidth="1"/>
    <col min="7691" max="7918" width="10" style="1"/>
    <col min="7919" max="7946" width="9.8984375" style="1" customWidth="1"/>
    <col min="7947" max="8174" width="10" style="1"/>
    <col min="8175" max="8202" width="9.8984375" style="1" customWidth="1"/>
    <col min="8203" max="8430" width="10" style="1"/>
    <col min="8431" max="8458" width="9.8984375" style="1" customWidth="1"/>
    <col min="8459" max="8686" width="10" style="1"/>
    <col min="8687" max="8714" width="9.8984375" style="1" customWidth="1"/>
    <col min="8715" max="8942" width="10" style="1"/>
    <col min="8943" max="8970" width="9.8984375" style="1" customWidth="1"/>
    <col min="8971" max="9198" width="10" style="1"/>
    <col min="9199" max="9226" width="9.8984375" style="1" customWidth="1"/>
    <col min="9227" max="9454" width="10" style="1"/>
    <col min="9455" max="9482" width="9.8984375" style="1" customWidth="1"/>
    <col min="9483" max="9710" width="10" style="1"/>
    <col min="9711" max="9738" width="9.8984375" style="1" customWidth="1"/>
    <col min="9739" max="9966" width="10" style="1"/>
    <col min="9967" max="9994" width="9.8984375" style="1" customWidth="1"/>
    <col min="9995" max="10222" width="10" style="1"/>
    <col min="10223" max="10250" width="9.8984375" style="1" customWidth="1"/>
    <col min="10251" max="10478" width="10" style="1"/>
    <col min="10479" max="10506" width="9.8984375" style="1" customWidth="1"/>
    <col min="10507" max="10734" width="10" style="1"/>
    <col min="10735" max="10762" width="9.8984375" style="1" customWidth="1"/>
    <col min="10763" max="10990" width="10" style="1"/>
    <col min="10991" max="11018" width="9.8984375" style="1" customWidth="1"/>
    <col min="11019" max="11246" width="10" style="1"/>
    <col min="11247" max="11274" width="9.8984375" style="1" customWidth="1"/>
    <col min="11275" max="11502" width="10" style="1"/>
    <col min="11503" max="11530" width="9.8984375" style="1" customWidth="1"/>
    <col min="11531" max="11758" width="10" style="1"/>
    <col min="11759" max="11786" width="9.8984375" style="1" customWidth="1"/>
    <col min="11787" max="12014" width="10" style="1"/>
    <col min="12015" max="12042" width="9.8984375" style="1" customWidth="1"/>
    <col min="12043" max="12270" width="10" style="1"/>
    <col min="12271" max="12298" width="9.8984375" style="1" customWidth="1"/>
    <col min="12299" max="12526" width="10" style="1"/>
    <col min="12527" max="12554" width="9.8984375" style="1" customWidth="1"/>
    <col min="12555" max="12782" width="10" style="1"/>
    <col min="12783" max="12810" width="9.8984375" style="1" customWidth="1"/>
    <col min="12811" max="13038" width="10" style="1"/>
    <col min="13039" max="13066" width="9.8984375" style="1" customWidth="1"/>
    <col min="13067" max="13294" width="10" style="1"/>
    <col min="13295" max="13322" width="9.8984375" style="1" customWidth="1"/>
    <col min="13323" max="13550" width="10" style="1"/>
    <col min="13551" max="13578" width="9.8984375" style="1" customWidth="1"/>
    <col min="13579" max="13806" width="10" style="1"/>
    <col min="13807" max="13834" width="9.8984375" style="1" customWidth="1"/>
    <col min="13835" max="14062" width="10" style="1"/>
    <col min="14063" max="14090" width="9.8984375" style="1" customWidth="1"/>
    <col min="14091" max="14318" width="10" style="1"/>
    <col min="14319" max="14346" width="9.8984375" style="1" customWidth="1"/>
    <col min="14347" max="14574" width="10" style="1"/>
    <col min="14575" max="14602" width="9.8984375" style="1" customWidth="1"/>
    <col min="14603" max="14830" width="10" style="1"/>
    <col min="14831" max="14858" width="9.8984375" style="1" customWidth="1"/>
    <col min="14859" max="15086" width="10" style="1"/>
    <col min="15087" max="15114" width="9.8984375" style="1" customWidth="1"/>
    <col min="15115" max="15342" width="10" style="1"/>
    <col min="15343" max="15370" width="9.8984375" style="1" customWidth="1"/>
    <col min="15371" max="15598" width="10" style="1"/>
    <col min="15599" max="15626" width="9.8984375" style="1" customWidth="1"/>
    <col min="15627" max="15854" width="10" style="1"/>
    <col min="15855" max="15882" width="9.8984375" style="1" customWidth="1"/>
    <col min="15883" max="16110" width="10" style="1"/>
    <col min="16111" max="16138" width="9.8984375" style="1" customWidth="1"/>
    <col min="16139" max="16384" width="10" style="1"/>
  </cols>
  <sheetData>
    <row r="1" spans="1:55" s="4" customFormat="1" ht="16.5" x14ac:dyDescent="0.25">
      <c r="A1" s="468" t="s">
        <v>243</v>
      </c>
      <c r="B1" s="468"/>
      <c r="C1" s="468"/>
      <c r="D1" s="468"/>
      <c r="E1" s="468"/>
      <c r="F1" s="468"/>
      <c r="G1" s="468"/>
      <c r="H1" s="468"/>
      <c r="I1" s="468"/>
      <c r="J1" s="468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</row>
    <row r="2" spans="1:55" s="7" customFormat="1" ht="12.5" thickBot="1" x14ac:dyDescent="0.25">
      <c r="A2" s="6"/>
      <c r="F2" s="336"/>
      <c r="G2" s="336"/>
      <c r="J2" s="23" t="s">
        <v>35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ht="15" customHeight="1" x14ac:dyDescent="0.2">
      <c r="A3" s="9" t="s">
        <v>36</v>
      </c>
      <c r="B3" s="469" t="s">
        <v>37</v>
      </c>
      <c r="C3" s="471" t="s">
        <v>38</v>
      </c>
      <c r="D3" s="472"/>
      <c r="E3" s="472"/>
      <c r="F3" s="472"/>
      <c r="G3" s="473" t="s">
        <v>39</v>
      </c>
      <c r="H3" s="472"/>
      <c r="I3" s="472"/>
      <c r="J3" s="472"/>
    </row>
    <row r="4" spans="1:55" ht="15" customHeight="1" x14ac:dyDescent="0.2">
      <c r="A4" s="11" t="s">
        <v>43</v>
      </c>
      <c r="B4" s="470"/>
      <c r="C4" s="12"/>
      <c r="D4" s="13" t="s">
        <v>44</v>
      </c>
      <c r="E4" s="13" t="s">
        <v>45</v>
      </c>
      <c r="F4" s="14" t="s">
        <v>46</v>
      </c>
      <c r="G4" s="15"/>
      <c r="H4" s="13" t="s">
        <v>47</v>
      </c>
      <c r="I4" s="13" t="s">
        <v>48</v>
      </c>
      <c r="J4" s="14" t="s">
        <v>49</v>
      </c>
    </row>
    <row r="5" spans="1:55" s="17" customFormat="1" ht="14.25" customHeight="1" x14ac:dyDescent="0.3">
      <c r="A5" s="337" t="s">
        <v>144</v>
      </c>
      <c r="B5" s="38">
        <f t="shared" ref="B5:B20" si="0">SUM(C5,G5,B24,H43)</f>
        <v>90095</v>
      </c>
      <c r="C5" s="39">
        <f t="shared" ref="C5:J5" si="1">SUM(C6:C20)</f>
        <v>4114</v>
      </c>
      <c r="D5" s="39">
        <f t="shared" si="1"/>
        <v>3883</v>
      </c>
      <c r="E5" s="39">
        <f t="shared" si="1"/>
        <v>67</v>
      </c>
      <c r="F5" s="39">
        <f t="shared" si="1"/>
        <v>164</v>
      </c>
      <c r="G5" s="40">
        <f t="shared" si="1"/>
        <v>27355</v>
      </c>
      <c r="H5" s="39">
        <f t="shared" si="1"/>
        <v>9</v>
      </c>
      <c r="I5" s="39">
        <f t="shared" si="1"/>
        <v>4792</v>
      </c>
      <c r="J5" s="39">
        <f t="shared" si="1"/>
        <v>22554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</row>
    <row r="6" spans="1:55" s="7" customFormat="1" ht="14.25" customHeight="1" x14ac:dyDescent="0.3">
      <c r="A6" s="52" t="s">
        <v>310</v>
      </c>
      <c r="B6" s="41">
        <f>SUM(C6,G6,B25,H44)</f>
        <v>1674</v>
      </c>
      <c r="C6" s="41">
        <f t="shared" ref="C6:C20" si="2">SUM(D6:F6)</f>
        <v>7</v>
      </c>
      <c r="D6" s="172">
        <v>7</v>
      </c>
      <c r="E6" s="173">
        <v>0</v>
      </c>
      <c r="F6" s="172">
        <v>0</v>
      </c>
      <c r="G6" s="42">
        <f t="shared" ref="G6:G20" si="3">SUM(H6:J6)</f>
        <v>322</v>
      </c>
      <c r="H6" s="174">
        <v>0</v>
      </c>
      <c r="I6" s="174">
        <v>50</v>
      </c>
      <c r="J6" s="174">
        <v>272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ht="14.25" customHeight="1" x14ac:dyDescent="0.3">
      <c r="A7" s="53" t="s">
        <v>311</v>
      </c>
      <c r="B7" s="41">
        <f>SUM(C7,G7,B26,H45)</f>
        <v>7294</v>
      </c>
      <c r="C7" s="41">
        <f t="shared" si="2"/>
        <v>46</v>
      </c>
      <c r="D7" s="172">
        <v>28</v>
      </c>
      <c r="E7" s="172">
        <v>2</v>
      </c>
      <c r="F7" s="172">
        <v>16</v>
      </c>
      <c r="G7" s="42">
        <f t="shared" si="3"/>
        <v>1613</v>
      </c>
      <c r="H7" s="174">
        <v>0</v>
      </c>
      <c r="I7" s="174">
        <v>198</v>
      </c>
      <c r="J7" s="174">
        <v>1415</v>
      </c>
    </row>
    <row r="8" spans="1:55" ht="14.25" customHeight="1" x14ac:dyDescent="0.3">
      <c r="A8" s="53" t="s">
        <v>312</v>
      </c>
      <c r="B8" s="41">
        <f t="shared" si="0"/>
        <v>7321</v>
      </c>
      <c r="C8" s="41">
        <f t="shared" si="2"/>
        <v>61</v>
      </c>
      <c r="D8" s="172">
        <v>35</v>
      </c>
      <c r="E8" s="172">
        <v>4</v>
      </c>
      <c r="F8" s="172">
        <v>22</v>
      </c>
      <c r="G8" s="42">
        <f t="shared" si="3"/>
        <v>2429</v>
      </c>
      <c r="H8" s="174">
        <v>1</v>
      </c>
      <c r="I8" s="174">
        <v>270</v>
      </c>
      <c r="J8" s="174">
        <v>2158</v>
      </c>
    </row>
    <row r="9" spans="1:55" s="22" customFormat="1" ht="14.25" customHeight="1" x14ac:dyDescent="0.3">
      <c r="A9" s="54" t="s">
        <v>313</v>
      </c>
      <c r="B9" s="41">
        <f t="shared" si="0"/>
        <v>8187</v>
      </c>
      <c r="C9" s="41">
        <f t="shared" si="2"/>
        <v>75</v>
      </c>
      <c r="D9" s="172">
        <v>67</v>
      </c>
      <c r="E9" s="172">
        <v>3</v>
      </c>
      <c r="F9" s="172">
        <v>5</v>
      </c>
      <c r="G9" s="42">
        <f t="shared" si="3"/>
        <v>2999</v>
      </c>
      <c r="H9" s="174">
        <v>1</v>
      </c>
      <c r="I9" s="174">
        <v>409</v>
      </c>
      <c r="J9" s="174">
        <v>2589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</row>
    <row r="10" spans="1:55" s="7" customFormat="1" ht="14.25" customHeight="1" x14ac:dyDescent="0.3">
      <c r="A10" s="54" t="s">
        <v>314</v>
      </c>
      <c r="B10" s="41">
        <f t="shared" si="0"/>
        <v>9444</v>
      </c>
      <c r="C10" s="41">
        <f t="shared" si="2"/>
        <v>118</v>
      </c>
      <c r="D10" s="172">
        <v>94</v>
      </c>
      <c r="E10" s="172">
        <v>11</v>
      </c>
      <c r="F10" s="172">
        <v>13</v>
      </c>
      <c r="G10" s="42">
        <f t="shared" si="3"/>
        <v>3370</v>
      </c>
      <c r="H10" s="174">
        <v>2</v>
      </c>
      <c r="I10" s="174">
        <v>514</v>
      </c>
      <c r="J10" s="174">
        <v>2854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ht="14.25" customHeight="1" x14ac:dyDescent="0.3">
      <c r="A11" s="54" t="s">
        <v>315</v>
      </c>
      <c r="B11" s="41">
        <f t="shared" si="0"/>
        <v>11463</v>
      </c>
      <c r="C11" s="41">
        <f t="shared" si="2"/>
        <v>108</v>
      </c>
      <c r="D11" s="172">
        <v>95</v>
      </c>
      <c r="E11" s="172">
        <v>5</v>
      </c>
      <c r="F11" s="172">
        <v>8</v>
      </c>
      <c r="G11" s="42">
        <f t="shared" si="3"/>
        <v>4020</v>
      </c>
      <c r="H11" s="174">
        <v>0</v>
      </c>
      <c r="I11" s="174">
        <v>708</v>
      </c>
      <c r="J11" s="174">
        <v>3312</v>
      </c>
    </row>
    <row r="12" spans="1:55" ht="14.25" customHeight="1" x14ac:dyDescent="0.3">
      <c r="A12" s="54" t="s">
        <v>316</v>
      </c>
      <c r="B12" s="41">
        <f t="shared" si="0"/>
        <v>9876</v>
      </c>
      <c r="C12" s="41">
        <f t="shared" si="2"/>
        <v>98</v>
      </c>
      <c r="D12" s="172">
        <v>83</v>
      </c>
      <c r="E12" s="172">
        <v>7</v>
      </c>
      <c r="F12" s="172">
        <v>8</v>
      </c>
      <c r="G12" s="42">
        <f t="shared" si="3"/>
        <v>3404</v>
      </c>
      <c r="H12" s="174">
        <v>1</v>
      </c>
      <c r="I12" s="174">
        <v>522</v>
      </c>
      <c r="J12" s="174">
        <v>2881</v>
      </c>
    </row>
    <row r="13" spans="1:55" s="22" customFormat="1" ht="14.25" customHeight="1" x14ac:dyDescent="0.3">
      <c r="A13" s="54" t="s">
        <v>317</v>
      </c>
      <c r="B13" s="41">
        <f t="shared" si="0"/>
        <v>9043</v>
      </c>
      <c r="C13" s="41">
        <f t="shared" si="2"/>
        <v>103</v>
      </c>
      <c r="D13" s="172">
        <v>90</v>
      </c>
      <c r="E13" s="172">
        <v>7</v>
      </c>
      <c r="F13" s="172">
        <v>6</v>
      </c>
      <c r="G13" s="42">
        <f t="shared" si="3"/>
        <v>2936</v>
      </c>
      <c r="H13" s="174">
        <v>0</v>
      </c>
      <c r="I13" s="174">
        <v>416</v>
      </c>
      <c r="J13" s="174">
        <v>2520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</row>
    <row r="14" spans="1:55" s="7" customFormat="1" ht="14.25" customHeight="1" x14ac:dyDescent="0.3">
      <c r="A14" s="54" t="s">
        <v>318</v>
      </c>
      <c r="B14" s="41">
        <f>SUM(C14,G14,B33,H52)</f>
        <v>7961</v>
      </c>
      <c r="C14" s="41">
        <f t="shared" si="2"/>
        <v>161</v>
      </c>
      <c r="D14" s="172">
        <v>144</v>
      </c>
      <c r="E14" s="172">
        <v>9</v>
      </c>
      <c r="F14" s="172">
        <v>8</v>
      </c>
      <c r="G14" s="42">
        <f t="shared" si="3"/>
        <v>2339</v>
      </c>
      <c r="H14" s="174">
        <v>2</v>
      </c>
      <c r="I14" s="174">
        <v>484</v>
      </c>
      <c r="J14" s="174">
        <v>1853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7" customFormat="1" ht="14.25" customHeight="1" x14ac:dyDescent="0.3">
      <c r="A15" s="54" t="s">
        <v>319</v>
      </c>
      <c r="B15" s="41">
        <f>SUM(C15,G15,B34,H53)</f>
        <v>7101</v>
      </c>
      <c r="C15" s="41">
        <f t="shared" si="2"/>
        <v>461</v>
      </c>
      <c r="D15" s="172">
        <v>436</v>
      </c>
      <c r="E15" s="172">
        <v>7</v>
      </c>
      <c r="F15" s="172">
        <v>18</v>
      </c>
      <c r="G15" s="42">
        <f t="shared" si="3"/>
        <v>2042</v>
      </c>
      <c r="H15" s="174">
        <v>1</v>
      </c>
      <c r="I15" s="174">
        <v>560</v>
      </c>
      <c r="J15" s="174">
        <v>1481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7" customFormat="1" ht="14.25" customHeight="1" x14ac:dyDescent="0.3">
      <c r="A16" s="54" t="s">
        <v>320</v>
      </c>
      <c r="B16" s="41">
        <f>SUM(C16,G16,B35,H54)</f>
        <v>5541</v>
      </c>
      <c r="C16" s="41">
        <f t="shared" si="2"/>
        <v>887</v>
      </c>
      <c r="D16" s="172">
        <v>860</v>
      </c>
      <c r="E16" s="172">
        <v>4</v>
      </c>
      <c r="F16" s="172">
        <v>23</v>
      </c>
      <c r="G16" s="42">
        <f t="shared" si="3"/>
        <v>1193</v>
      </c>
      <c r="H16" s="174">
        <v>0</v>
      </c>
      <c r="I16" s="174">
        <v>428</v>
      </c>
      <c r="J16" s="174">
        <v>765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7" customFormat="1" ht="14.25" customHeight="1" x14ac:dyDescent="0.3">
      <c r="A17" s="54" t="s">
        <v>321</v>
      </c>
      <c r="B17" s="41">
        <f>SUM(C17,G17,B36,H55)</f>
        <v>2761</v>
      </c>
      <c r="C17" s="41">
        <f t="shared" si="2"/>
        <v>750</v>
      </c>
      <c r="D17" s="172">
        <v>725</v>
      </c>
      <c r="E17" s="172">
        <v>6</v>
      </c>
      <c r="F17" s="172">
        <v>19</v>
      </c>
      <c r="G17" s="42">
        <f t="shared" si="3"/>
        <v>481</v>
      </c>
      <c r="H17" s="174">
        <v>1</v>
      </c>
      <c r="I17" s="174">
        <v>159</v>
      </c>
      <c r="J17" s="174">
        <v>321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ht="14.25" customHeight="1" x14ac:dyDescent="0.3">
      <c r="A18" s="54" t="s">
        <v>322</v>
      </c>
      <c r="B18" s="41">
        <f>SUM(C18,G18,B37,H56)</f>
        <v>1330</v>
      </c>
      <c r="C18" s="41">
        <f t="shared" si="2"/>
        <v>578</v>
      </c>
      <c r="D18" s="172">
        <v>566</v>
      </c>
      <c r="E18" s="172">
        <v>0</v>
      </c>
      <c r="F18" s="172">
        <v>12</v>
      </c>
      <c r="G18" s="42">
        <f t="shared" si="3"/>
        <v>144</v>
      </c>
      <c r="H18" s="174">
        <v>0</v>
      </c>
      <c r="I18" s="174">
        <v>49</v>
      </c>
      <c r="J18" s="174">
        <v>95</v>
      </c>
    </row>
    <row r="19" spans="1:55" ht="14.25" customHeight="1" x14ac:dyDescent="0.3">
      <c r="A19" s="54" t="s">
        <v>323</v>
      </c>
      <c r="B19" s="41">
        <f t="shared" si="0"/>
        <v>731</v>
      </c>
      <c r="C19" s="41">
        <f t="shared" si="2"/>
        <v>434</v>
      </c>
      <c r="D19" s="172">
        <v>429</v>
      </c>
      <c r="E19" s="172">
        <v>2</v>
      </c>
      <c r="F19" s="172">
        <v>3</v>
      </c>
      <c r="G19" s="42">
        <f t="shared" si="3"/>
        <v>43</v>
      </c>
      <c r="H19" s="174">
        <v>0</v>
      </c>
      <c r="I19" s="174">
        <v>18</v>
      </c>
      <c r="J19" s="174">
        <v>25</v>
      </c>
    </row>
    <row r="20" spans="1:55" ht="14.25" customHeight="1" thickBot="1" x14ac:dyDescent="0.35">
      <c r="A20" s="55" t="s">
        <v>145</v>
      </c>
      <c r="B20" s="43">
        <f t="shared" si="0"/>
        <v>368</v>
      </c>
      <c r="C20" s="43">
        <f t="shared" si="2"/>
        <v>227</v>
      </c>
      <c r="D20" s="175">
        <v>224</v>
      </c>
      <c r="E20" s="176">
        <v>0</v>
      </c>
      <c r="F20" s="175">
        <v>3</v>
      </c>
      <c r="G20" s="44">
        <f t="shared" si="3"/>
        <v>20</v>
      </c>
      <c r="H20" s="177">
        <v>0</v>
      </c>
      <c r="I20" s="177">
        <v>7</v>
      </c>
      <c r="J20" s="177">
        <v>13</v>
      </c>
    </row>
    <row r="21" spans="1:55" ht="15" customHeight="1" thickBot="1" x14ac:dyDescent="0.25">
      <c r="A21" s="26"/>
      <c r="B21" s="21"/>
      <c r="C21" s="21"/>
      <c r="D21" s="18"/>
      <c r="E21" s="19"/>
      <c r="F21" s="18"/>
      <c r="G21" s="21"/>
      <c r="H21" s="20"/>
      <c r="I21" s="20"/>
      <c r="J21" s="20"/>
    </row>
    <row r="22" spans="1:55" ht="15" customHeight="1" x14ac:dyDescent="0.2">
      <c r="A22" s="9" t="s">
        <v>36</v>
      </c>
      <c r="B22" s="471" t="s">
        <v>40</v>
      </c>
      <c r="C22" s="472"/>
      <c r="D22" s="472"/>
      <c r="E22" s="472"/>
      <c r="F22" s="472"/>
      <c r="G22" s="472"/>
      <c r="H22" s="472"/>
      <c r="I22" s="472"/>
      <c r="J22" s="472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3" x14ac:dyDescent="0.2">
      <c r="A23" s="11" t="s">
        <v>43</v>
      </c>
      <c r="B23" s="12"/>
      <c r="C23" s="181" t="s">
        <v>120</v>
      </c>
      <c r="D23" s="181" t="s">
        <v>31</v>
      </c>
      <c r="E23" s="182" t="s">
        <v>157</v>
      </c>
      <c r="F23" s="181" t="s">
        <v>58</v>
      </c>
      <c r="G23" s="181" t="s">
        <v>121</v>
      </c>
      <c r="H23" s="181" t="s">
        <v>122</v>
      </c>
      <c r="I23" s="181" t="s">
        <v>324</v>
      </c>
      <c r="J23" s="183" t="s">
        <v>254</v>
      </c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s="17" customFormat="1" ht="14.25" customHeight="1" x14ac:dyDescent="0.3">
      <c r="A24" s="337" t="s">
        <v>144</v>
      </c>
      <c r="B24" s="39">
        <f t="shared" ref="B24:B39" si="4">SUM(C24:J24,B43:G43)</f>
        <v>55482</v>
      </c>
      <c r="C24" s="39">
        <f t="shared" ref="C24:J24" si="5">SUM(C25:C39)</f>
        <v>492</v>
      </c>
      <c r="D24" s="39">
        <f t="shared" si="5"/>
        <v>945</v>
      </c>
      <c r="E24" s="39">
        <f t="shared" si="5"/>
        <v>4562</v>
      </c>
      <c r="F24" s="39">
        <f t="shared" si="5"/>
        <v>12302</v>
      </c>
      <c r="G24" s="39">
        <f t="shared" si="5"/>
        <v>1083</v>
      </c>
      <c r="H24" s="39">
        <f t="shared" si="5"/>
        <v>1350</v>
      </c>
      <c r="I24" s="39">
        <f t="shared" si="5"/>
        <v>2232</v>
      </c>
      <c r="J24" s="39">
        <f t="shared" si="5"/>
        <v>4636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</row>
    <row r="25" spans="1:55" s="7" customFormat="1" ht="14.25" customHeight="1" x14ac:dyDescent="0.3">
      <c r="A25" s="52" t="s">
        <v>325</v>
      </c>
      <c r="B25" s="45">
        <f t="shared" si="4"/>
        <v>1242</v>
      </c>
      <c r="C25" s="178">
        <v>0</v>
      </c>
      <c r="D25" s="178">
        <v>9</v>
      </c>
      <c r="E25" s="178">
        <v>37</v>
      </c>
      <c r="F25" s="178">
        <v>421</v>
      </c>
      <c r="G25" s="178">
        <v>1</v>
      </c>
      <c r="H25" s="178">
        <v>13</v>
      </c>
      <c r="I25" s="178">
        <v>4</v>
      </c>
      <c r="J25" s="178">
        <v>472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55" ht="14.25" customHeight="1" x14ac:dyDescent="0.3">
      <c r="A26" s="53" t="s">
        <v>326</v>
      </c>
      <c r="B26" s="45">
        <f t="shared" si="4"/>
        <v>5144</v>
      </c>
      <c r="C26" s="178">
        <v>14</v>
      </c>
      <c r="D26" s="178">
        <v>50</v>
      </c>
      <c r="E26" s="178">
        <v>221</v>
      </c>
      <c r="F26" s="178">
        <v>1526</v>
      </c>
      <c r="G26" s="178">
        <v>77</v>
      </c>
      <c r="H26" s="178">
        <v>75</v>
      </c>
      <c r="I26" s="178">
        <v>79</v>
      </c>
      <c r="J26" s="178">
        <v>1095</v>
      </c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4.25" customHeight="1" x14ac:dyDescent="0.3">
      <c r="A27" s="53" t="s">
        <v>327</v>
      </c>
      <c r="B27" s="45">
        <f t="shared" si="4"/>
        <v>4485</v>
      </c>
      <c r="C27" s="178">
        <v>23</v>
      </c>
      <c r="D27" s="178">
        <v>90</v>
      </c>
      <c r="E27" s="178">
        <v>274</v>
      </c>
      <c r="F27" s="178">
        <v>1003</v>
      </c>
      <c r="G27" s="178">
        <v>90</v>
      </c>
      <c r="H27" s="178">
        <v>73</v>
      </c>
      <c r="I27" s="178">
        <v>185</v>
      </c>
      <c r="J27" s="178">
        <v>232</v>
      </c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s="22" customFormat="1" ht="14.25" customHeight="1" x14ac:dyDescent="0.3">
      <c r="A28" s="54" t="s">
        <v>328</v>
      </c>
      <c r="B28" s="45">
        <f t="shared" si="4"/>
        <v>4792</v>
      </c>
      <c r="C28" s="178">
        <v>36</v>
      </c>
      <c r="D28" s="178">
        <v>130</v>
      </c>
      <c r="E28" s="178">
        <v>357</v>
      </c>
      <c r="F28" s="178">
        <v>1020</v>
      </c>
      <c r="G28" s="178">
        <v>98</v>
      </c>
      <c r="H28" s="178">
        <v>113</v>
      </c>
      <c r="I28" s="178">
        <v>208</v>
      </c>
      <c r="J28" s="178">
        <v>231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spans="1:55" s="7" customFormat="1" ht="14.25" customHeight="1" x14ac:dyDescent="0.3">
      <c r="A29" s="54" t="s">
        <v>329</v>
      </c>
      <c r="B29" s="45">
        <f t="shared" si="4"/>
        <v>5678</v>
      </c>
      <c r="C29" s="178">
        <v>61</v>
      </c>
      <c r="D29" s="178">
        <v>168</v>
      </c>
      <c r="E29" s="178">
        <v>435</v>
      </c>
      <c r="F29" s="178">
        <v>1200</v>
      </c>
      <c r="G29" s="178">
        <v>83</v>
      </c>
      <c r="H29" s="178">
        <v>109</v>
      </c>
      <c r="I29" s="178">
        <v>269</v>
      </c>
      <c r="J29" s="178">
        <v>374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55" ht="14.25" customHeight="1" x14ac:dyDescent="0.3">
      <c r="A30" s="54" t="s">
        <v>330</v>
      </c>
      <c r="B30" s="45">
        <f t="shared" si="4"/>
        <v>7054</v>
      </c>
      <c r="C30" s="178">
        <v>100</v>
      </c>
      <c r="D30" s="178">
        <v>129</v>
      </c>
      <c r="E30" s="178">
        <v>676</v>
      </c>
      <c r="F30" s="178">
        <v>1524</v>
      </c>
      <c r="G30" s="178">
        <v>144</v>
      </c>
      <c r="H30" s="178">
        <v>132</v>
      </c>
      <c r="I30" s="178">
        <v>324</v>
      </c>
      <c r="J30" s="178">
        <v>519</v>
      </c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ht="14.25" customHeight="1" x14ac:dyDescent="0.3">
      <c r="A31" s="54" t="s">
        <v>331</v>
      </c>
      <c r="B31" s="45">
        <f t="shared" si="4"/>
        <v>6124</v>
      </c>
      <c r="C31" s="178">
        <v>87</v>
      </c>
      <c r="D31" s="178">
        <v>123</v>
      </c>
      <c r="E31" s="178">
        <v>613</v>
      </c>
      <c r="F31" s="178">
        <v>1258</v>
      </c>
      <c r="G31" s="178">
        <v>145</v>
      </c>
      <c r="H31" s="178">
        <v>120</v>
      </c>
      <c r="I31" s="178">
        <v>259</v>
      </c>
      <c r="J31" s="178">
        <v>329</v>
      </c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spans="1:55" s="22" customFormat="1" ht="14.25" customHeight="1" x14ac:dyDescent="0.3">
      <c r="A32" s="54" t="s">
        <v>332</v>
      </c>
      <c r="B32" s="45">
        <f t="shared" si="4"/>
        <v>5806</v>
      </c>
      <c r="C32" s="178">
        <v>64</v>
      </c>
      <c r="D32" s="178">
        <v>111</v>
      </c>
      <c r="E32" s="178">
        <v>528</v>
      </c>
      <c r="F32" s="178">
        <v>1134</v>
      </c>
      <c r="G32" s="178">
        <v>149</v>
      </c>
      <c r="H32" s="178">
        <v>101</v>
      </c>
      <c r="I32" s="178">
        <v>214</v>
      </c>
      <c r="J32" s="178">
        <v>307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</row>
    <row r="33" spans="1:55" s="7" customFormat="1" ht="14.25" customHeight="1" x14ac:dyDescent="0.3">
      <c r="A33" s="54" t="s">
        <v>318</v>
      </c>
      <c r="B33" s="45">
        <f t="shared" si="4"/>
        <v>5278</v>
      </c>
      <c r="C33" s="178">
        <v>51</v>
      </c>
      <c r="D33" s="178">
        <v>56</v>
      </c>
      <c r="E33" s="178">
        <v>481</v>
      </c>
      <c r="F33" s="178">
        <v>1039</v>
      </c>
      <c r="G33" s="178">
        <v>132</v>
      </c>
      <c r="H33" s="178">
        <v>126</v>
      </c>
      <c r="I33" s="178">
        <v>218</v>
      </c>
      <c r="J33" s="178">
        <v>306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1:55" s="7" customFormat="1" ht="14.25" customHeight="1" x14ac:dyDescent="0.3">
      <c r="A34" s="54" t="s">
        <v>333</v>
      </c>
      <c r="B34" s="45">
        <f t="shared" si="4"/>
        <v>4423</v>
      </c>
      <c r="C34" s="178">
        <v>41</v>
      </c>
      <c r="D34" s="178">
        <v>48</v>
      </c>
      <c r="E34" s="178">
        <v>443</v>
      </c>
      <c r="F34" s="178">
        <v>913</v>
      </c>
      <c r="G34" s="178">
        <v>97</v>
      </c>
      <c r="H34" s="178">
        <v>147</v>
      </c>
      <c r="I34" s="178">
        <v>219</v>
      </c>
      <c r="J34" s="178">
        <v>319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1:55" s="7" customFormat="1" ht="14.25" customHeight="1" x14ac:dyDescent="0.3">
      <c r="A35" s="54" t="s">
        <v>334</v>
      </c>
      <c r="B35" s="45">
        <f t="shared" si="4"/>
        <v>3266</v>
      </c>
      <c r="C35" s="178">
        <v>8</v>
      </c>
      <c r="D35" s="178">
        <v>23</v>
      </c>
      <c r="E35" s="178">
        <v>334</v>
      </c>
      <c r="F35" s="178">
        <v>729</v>
      </c>
      <c r="G35" s="178">
        <v>40</v>
      </c>
      <c r="H35" s="178">
        <v>155</v>
      </c>
      <c r="I35" s="178">
        <v>150</v>
      </c>
      <c r="J35" s="178">
        <v>279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1:55" s="7" customFormat="1" ht="14.25" customHeight="1" x14ac:dyDescent="0.3">
      <c r="A36" s="54" t="s">
        <v>335</v>
      </c>
      <c r="B36" s="45">
        <f t="shared" si="4"/>
        <v>1397</v>
      </c>
      <c r="C36" s="178">
        <v>6</v>
      </c>
      <c r="D36" s="178">
        <v>6</v>
      </c>
      <c r="E36" s="178">
        <v>126</v>
      </c>
      <c r="F36" s="178">
        <v>311</v>
      </c>
      <c r="G36" s="178">
        <v>19</v>
      </c>
      <c r="H36" s="178">
        <v>88</v>
      </c>
      <c r="I36" s="178">
        <v>71</v>
      </c>
      <c r="J36" s="178">
        <v>124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1:55" ht="14.25" customHeight="1" x14ac:dyDescent="0.3">
      <c r="A37" s="54" t="s">
        <v>336</v>
      </c>
      <c r="B37" s="45">
        <f t="shared" si="4"/>
        <v>513</v>
      </c>
      <c r="C37" s="178">
        <v>1</v>
      </c>
      <c r="D37" s="178">
        <v>1</v>
      </c>
      <c r="E37" s="178">
        <v>30</v>
      </c>
      <c r="F37" s="178">
        <v>133</v>
      </c>
      <c r="G37" s="178">
        <v>7</v>
      </c>
      <c r="H37" s="178">
        <v>50</v>
      </c>
      <c r="I37" s="178">
        <v>13</v>
      </c>
      <c r="J37" s="178">
        <v>37</v>
      </c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pans="1:55" ht="14.25" customHeight="1" x14ac:dyDescent="0.3">
      <c r="A38" s="54" t="s">
        <v>337</v>
      </c>
      <c r="B38" s="45">
        <f t="shared" si="4"/>
        <v>195</v>
      </c>
      <c r="C38" s="178">
        <v>0</v>
      </c>
      <c r="D38" s="178">
        <v>1</v>
      </c>
      <c r="E38" s="178">
        <v>7</v>
      </c>
      <c r="F38" s="178">
        <v>57</v>
      </c>
      <c r="G38" s="178">
        <v>1</v>
      </c>
      <c r="H38" s="178">
        <v>30</v>
      </c>
      <c r="I38" s="178">
        <v>12</v>
      </c>
      <c r="J38" s="178">
        <v>8</v>
      </c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ht="14.25" customHeight="1" thickBot="1" x14ac:dyDescent="0.35">
      <c r="A39" s="55" t="s">
        <v>145</v>
      </c>
      <c r="B39" s="46">
        <f t="shared" si="4"/>
        <v>85</v>
      </c>
      <c r="C39" s="177">
        <v>0</v>
      </c>
      <c r="D39" s="177">
        <v>0</v>
      </c>
      <c r="E39" s="177">
        <v>0</v>
      </c>
      <c r="F39" s="177">
        <v>34</v>
      </c>
      <c r="G39" s="177">
        <v>0</v>
      </c>
      <c r="H39" s="177">
        <v>18</v>
      </c>
      <c r="I39" s="177">
        <v>7</v>
      </c>
      <c r="J39" s="177">
        <v>4</v>
      </c>
      <c r="AT39" s="1"/>
      <c r="AU39" s="1"/>
      <c r="AV39" s="1"/>
      <c r="AW39" s="1"/>
      <c r="AX39" s="1"/>
      <c r="AY39" s="1"/>
      <c r="AZ39" s="1"/>
      <c r="BA39" s="1"/>
      <c r="BB39" s="1"/>
      <c r="BC39" s="1"/>
    </row>
    <row r="40" spans="1:55" ht="15" customHeight="1" thickBot="1" x14ac:dyDescent="0.25">
      <c r="A40" s="26"/>
      <c r="B40" s="21"/>
      <c r="C40" s="21"/>
      <c r="D40" s="18"/>
      <c r="E40" s="19"/>
      <c r="F40" s="18"/>
      <c r="G40" s="21"/>
      <c r="H40" s="20"/>
      <c r="I40" s="20"/>
      <c r="J40" s="20"/>
    </row>
    <row r="41" spans="1:55" ht="15" customHeight="1" x14ac:dyDescent="0.2">
      <c r="A41" s="9" t="s">
        <v>36</v>
      </c>
      <c r="B41" s="463" t="s">
        <v>41</v>
      </c>
      <c r="C41" s="464"/>
      <c r="D41" s="464"/>
      <c r="E41" s="465"/>
      <c r="F41" s="465"/>
      <c r="G41" s="465"/>
      <c r="H41" s="466" t="s">
        <v>42</v>
      </c>
      <c r="I41" s="10"/>
      <c r="J41" s="10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ht="33" x14ac:dyDescent="0.2">
      <c r="A42" s="11" t="s">
        <v>43</v>
      </c>
      <c r="B42" s="184" t="s">
        <v>338</v>
      </c>
      <c r="C42" s="185" t="s">
        <v>339</v>
      </c>
      <c r="D42" s="185" t="s">
        <v>340</v>
      </c>
      <c r="E42" s="181" t="s">
        <v>50</v>
      </c>
      <c r="F42" s="181" t="s">
        <v>123</v>
      </c>
      <c r="G42" s="181" t="s">
        <v>124</v>
      </c>
      <c r="H42" s="467"/>
      <c r="I42" s="10"/>
      <c r="J42" s="10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s="17" customFormat="1" ht="14.25" customHeight="1" x14ac:dyDescent="0.3">
      <c r="A43" s="337" t="s">
        <v>144</v>
      </c>
      <c r="B43" s="39">
        <f t="shared" ref="B43:H43" si="6">SUM(B44:B58)</f>
        <v>2628</v>
      </c>
      <c r="C43" s="39">
        <f t="shared" si="6"/>
        <v>6073</v>
      </c>
      <c r="D43" s="39">
        <f t="shared" si="6"/>
        <v>11085</v>
      </c>
      <c r="E43" s="39">
        <f t="shared" si="6"/>
        <v>845</v>
      </c>
      <c r="F43" s="39">
        <f t="shared" si="6"/>
        <v>4525</v>
      </c>
      <c r="G43" s="39">
        <f t="shared" si="6"/>
        <v>2724</v>
      </c>
      <c r="H43" s="39">
        <f t="shared" si="6"/>
        <v>3144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</row>
    <row r="44" spans="1:55" s="7" customFormat="1" ht="14.25" customHeight="1" x14ac:dyDescent="0.25">
      <c r="A44" s="52" t="s">
        <v>325</v>
      </c>
      <c r="B44" s="179">
        <v>69</v>
      </c>
      <c r="C44" s="179">
        <v>119</v>
      </c>
      <c r="D44" s="179">
        <v>44</v>
      </c>
      <c r="E44" s="178">
        <v>0</v>
      </c>
      <c r="F44" s="179">
        <v>44</v>
      </c>
      <c r="G44" s="179">
        <v>9</v>
      </c>
      <c r="H44" s="172">
        <v>103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55" ht="14.25" customHeight="1" x14ac:dyDescent="0.25">
      <c r="A45" s="53" t="s">
        <v>341</v>
      </c>
      <c r="B45" s="179">
        <v>349</v>
      </c>
      <c r="C45" s="179">
        <v>520</v>
      </c>
      <c r="D45" s="179">
        <v>805</v>
      </c>
      <c r="E45" s="179">
        <v>36</v>
      </c>
      <c r="F45" s="179">
        <v>208</v>
      </c>
      <c r="G45" s="179">
        <v>89</v>
      </c>
      <c r="H45" s="172">
        <v>491</v>
      </c>
      <c r="I45" s="10"/>
      <c r="J45" s="10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ht="14.25" customHeight="1" x14ac:dyDescent="0.25">
      <c r="A46" s="53" t="s">
        <v>327</v>
      </c>
      <c r="B46" s="179">
        <v>225</v>
      </c>
      <c r="C46" s="179">
        <v>505</v>
      </c>
      <c r="D46" s="179">
        <v>1185</v>
      </c>
      <c r="E46" s="179">
        <v>77</v>
      </c>
      <c r="F46" s="179">
        <v>284</v>
      </c>
      <c r="G46" s="179">
        <v>239</v>
      </c>
      <c r="H46" s="172">
        <v>346</v>
      </c>
      <c r="I46" s="10"/>
      <c r="J46" s="10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s="22" customFormat="1" ht="14.25" customHeight="1" x14ac:dyDescent="0.25">
      <c r="A47" s="54" t="s">
        <v>342</v>
      </c>
      <c r="B47" s="179">
        <v>232</v>
      </c>
      <c r="C47" s="179">
        <v>521</v>
      </c>
      <c r="D47" s="179">
        <v>1172</v>
      </c>
      <c r="E47" s="179">
        <v>73</v>
      </c>
      <c r="F47" s="179">
        <v>354</v>
      </c>
      <c r="G47" s="179">
        <v>247</v>
      </c>
      <c r="H47" s="172">
        <v>321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55" s="7" customFormat="1" ht="14.25" customHeight="1" x14ac:dyDescent="0.25">
      <c r="A48" s="54" t="s">
        <v>329</v>
      </c>
      <c r="B48" s="179">
        <v>253</v>
      </c>
      <c r="C48" s="179">
        <v>647</v>
      </c>
      <c r="D48" s="179">
        <v>1261</v>
      </c>
      <c r="E48" s="179">
        <v>82</v>
      </c>
      <c r="F48" s="179">
        <v>420</v>
      </c>
      <c r="G48" s="179">
        <v>316</v>
      </c>
      <c r="H48" s="172">
        <v>278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55" ht="14.25" customHeight="1" x14ac:dyDescent="0.25">
      <c r="A49" s="54" t="s">
        <v>343</v>
      </c>
      <c r="B49" s="179">
        <v>241</v>
      </c>
      <c r="C49" s="179">
        <v>756</v>
      </c>
      <c r="D49" s="179">
        <v>1389</v>
      </c>
      <c r="E49" s="179">
        <v>146</v>
      </c>
      <c r="F49" s="179">
        <v>555</v>
      </c>
      <c r="G49" s="179">
        <v>419</v>
      </c>
      <c r="H49" s="172">
        <v>281</v>
      </c>
      <c r="I49" s="10"/>
      <c r="J49" s="10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ht="14.25" customHeight="1" x14ac:dyDescent="0.25">
      <c r="A50" s="54" t="s">
        <v>344</v>
      </c>
      <c r="B50" s="179">
        <v>240</v>
      </c>
      <c r="C50" s="179">
        <v>771</v>
      </c>
      <c r="D50" s="179">
        <v>1259</v>
      </c>
      <c r="E50" s="179">
        <v>125</v>
      </c>
      <c r="F50" s="179">
        <v>418</v>
      </c>
      <c r="G50" s="179">
        <v>377</v>
      </c>
      <c r="H50" s="172">
        <v>250</v>
      </c>
      <c r="I50" s="10"/>
      <c r="J50" s="10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s="22" customFormat="1" ht="14.25" customHeight="1" x14ac:dyDescent="0.25">
      <c r="A51" s="54" t="s">
        <v>345</v>
      </c>
      <c r="B51" s="179">
        <v>217</v>
      </c>
      <c r="C51" s="179">
        <v>809</v>
      </c>
      <c r="D51" s="179">
        <v>1300</v>
      </c>
      <c r="E51" s="179">
        <v>115</v>
      </c>
      <c r="F51" s="179">
        <v>404</v>
      </c>
      <c r="G51" s="179">
        <v>353</v>
      </c>
      <c r="H51" s="172">
        <v>198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:55" s="7" customFormat="1" ht="14.25" customHeight="1" x14ac:dyDescent="0.25">
      <c r="A52" s="54" t="s">
        <v>346</v>
      </c>
      <c r="B52" s="179">
        <v>193</v>
      </c>
      <c r="C52" s="179">
        <v>727</v>
      </c>
      <c r="D52" s="179">
        <v>1099</v>
      </c>
      <c r="E52" s="179">
        <v>90</v>
      </c>
      <c r="F52" s="179">
        <v>390</v>
      </c>
      <c r="G52" s="179">
        <v>370</v>
      </c>
      <c r="H52" s="172">
        <v>183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55" s="7" customFormat="1" ht="14.25" customHeight="1" x14ac:dyDescent="0.25">
      <c r="A53" s="54" t="s">
        <v>347</v>
      </c>
      <c r="B53" s="179">
        <v>227</v>
      </c>
      <c r="C53" s="179">
        <v>393</v>
      </c>
      <c r="D53" s="179">
        <v>809</v>
      </c>
      <c r="E53" s="179">
        <v>68</v>
      </c>
      <c r="F53" s="179">
        <v>495</v>
      </c>
      <c r="G53" s="179">
        <v>204</v>
      </c>
      <c r="H53" s="172">
        <v>175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55" s="7" customFormat="1" ht="14.25" customHeight="1" x14ac:dyDescent="0.25">
      <c r="A54" s="54" t="s">
        <v>334</v>
      </c>
      <c r="B54" s="179">
        <v>219</v>
      </c>
      <c r="C54" s="179">
        <v>208</v>
      </c>
      <c r="D54" s="179">
        <v>517</v>
      </c>
      <c r="E54" s="179">
        <v>24</v>
      </c>
      <c r="F54" s="179">
        <v>512</v>
      </c>
      <c r="G54" s="179">
        <v>68</v>
      </c>
      <c r="H54" s="172">
        <v>195</v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55" s="7" customFormat="1" ht="14.25" customHeight="1" x14ac:dyDescent="0.25">
      <c r="A55" s="54" t="s">
        <v>348</v>
      </c>
      <c r="B55" s="179">
        <v>96</v>
      </c>
      <c r="C55" s="179">
        <v>64</v>
      </c>
      <c r="D55" s="179">
        <v>162</v>
      </c>
      <c r="E55" s="179">
        <v>4</v>
      </c>
      <c r="F55" s="179">
        <v>297</v>
      </c>
      <c r="G55" s="179">
        <v>23</v>
      </c>
      <c r="H55" s="172">
        <v>133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1:55" ht="14.25" customHeight="1" x14ac:dyDescent="0.25">
      <c r="A56" s="54" t="s">
        <v>336</v>
      </c>
      <c r="B56" s="179">
        <v>40</v>
      </c>
      <c r="C56" s="179">
        <v>25</v>
      </c>
      <c r="D56" s="179">
        <v>50</v>
      </c>
      <c r="E56" s="179">
        <v>4</v>
      </c>
      <c r="F56" s="179">
        <v>113</v>
      </c>
      <c r="G56" s="179">
        <v>9</v>
      </c>
      <c r="H56" s="172">
        <v>95</v>
      </c>
      <c r="I56" s="10"/>
      <c r="J56" s="10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4.25" customHeight="1" x14ac:dyDescent="0.25">
      <c r="A57" s="54" t="s">
        <v>349</v>
      </c>
      <c r="B57" s="179">
        <v>24</v>
      </c>
      <c r="C57" s="179">
        <v>8</v>
      </c>
      <c r="D57" s="179">
        <v>20</v>
      </c>
      <c r="E57" s="178">
        <v>1</v>
      </c>
      <c r="F57" s="178">
        <v>25</v>
      </c>
      <c r="G57" s="178">
        <v>1</v>
      </c>
      <c r="H57" s="172">
        <v>59</v>
      </c>
      <c r="I57" s="10"/>
      <c r="J57" s="10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4.25" customHeight="1" thickBot="1" x14ac:dyDescent="0.3">
      <c r="A58" s="55" t="s">
        <v>145</v>
      </c>
      <c r="B58" s="180">
        <v>3</v>
      </c>
      <c r="C58" s="180">
        <v>0</v>
      </c>
      <c r="D58" s="180">
        <v>13</v>
      </c>
      <c r="E58" s="177">
        <v>0</v>
      </c>
      <c r="F58" s="177">
        <v>6</v>
      </c>
      <c r="G58" s="177">
        <v>0</v>
      </c>
      <c r="H58" s="175">
        <v>36</v>
      </c>
      <c r="I58" s="10"/>
      <c r="J58" s="10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ht="15" customHeight="1" x14ac:dyDescent="0.2">
      <c r="A59" s="26"/>
      <c r="B59" s="21"/>
      <c r="C59" s="21"/>
      <c r="D59" s="18"/>
      <c r="E59" s="19"/>
      <c r="F59" s="18"/>
      <c r="G59" s="21"/>
      <c r="H59" s="23" t="s">
        <v>151</v>
      </c>
      <c r="I59" s="20"/>
      <c r="J59" s="20"/>
    </row>
  </sheetData>
  <mergeCells count="7">
    <mergeCell ref="B41:G41"/>
    <mergeCell ref="H41:H42"/>
    <mergeCell ref="A1:J1"/>
    <mergeCell ref="B3:B4"/>
    <mergeCell ref="C3:F3"/>
    <mergeCell ref="G3:J3"/>
    <mergeCell ref="B22:J22"/>
  </mergeCells>
  <phoneticPr fontId="12"/>
  <printOptions horizontalCentered="1"/>
  <pageMargins left="0.59055118110236227" right="0.39370078740157483" top="0.51181102362204722" bottom="0.47244094488188981" header="0.31496062992125984" footer="0.31496062992125984"/>
  <pageSetup paperSize="9" scale="90" firstPageNumber="36" orientation="portrait" r:id="rId1"/>
  <headerFooter alignWithMargins="0">
    <oddHeader xml:space="preserve">&amp;R&amp;"+,標準"&amp;11 </oddHeader>
    <evenHeader>&amp;L&amp;"+,標準"&amp;11 ２　人　　口</evenHeader>
    <evenFooter>&amp;C&amp;"+,標準"&amp;11- &amp;P -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view="pageBreakPreview" zoomScale="85" zoomScaleNormal="100" zoomScaleSheetLayoutView="85" workbookViewId="0">
      <selection activeCell="D56" sqref="D56:E57"/>
    </sheetView>
  </sheetViews>
  <sheetFormatPr defaultColWidth="7.69921875" defaultRowHeight="13" x14ac:dyDescent="0.2"/>
  <cols>
    <col min="1" max="1" width="7.59765625" style="243" customWidth="1"/>
    <col min="2" max="2" width="12.09765625" style="243" customWidth="1"/>
    <col min="3" max="3" width="8.69921875" style="243" customWidth="1"/>
    <col min="4" max="4" width="7.59765625" style="243" customWidth="1"/>
    <col min="5" max="5" width="8.69921875" style="243" customWidth="1"/>
    <col min="6" max="6" width="7.59765625" style="243" customWidth="1"/>
    <col min="7" max="7" width="8.69921875" style="243" customWidth="1"/>
    <col min="8" max="8" width="7.59765625" style="243" customWidth="1"/>
    <col min="9" max="9" width="8.69921875" style="243" customWidth="1"/>
    <col min="10" max="10" width="7.59765625" style="243" customWidth="1"/>
    <col min="11" max="11" width="8.69921875" style="243" customWidth="1"/>
    <col min="12" max="12" width="7.59765625" style="243" customWidth="1"/>
    <col min="13" max="256" width="7.69921875" style="243"/>
    <col min="257" max="257" width="7.59765625" style="243" customWidth="1"/>
    <col min="258" max="258" width="12.09765625" style="243" customWidth="1"/>
    <col min="259" max="259" width="8.69921875" style="243" customWidth="1"/>
    <col min="260" max="260" width="7.59765625" style="243" customWidth="1"/>
    <col min="261" max="261" width="8.69921875" style="243" customWidth="1"/>
    <col min="262" max="262" width="7.59765625" style="243" customWidth="1"/>
    <col min="263" max="263" width="8.69921875" style="243" customWidth="1"/>
    <col min="264" max="264" width="7.59765625" style="243" customWidth="1"/>
    <col min="265" max="265" width="8.69921875" style="243" customWidth="1"/>
    <col min="266" max="266" width="7.59765625" style="243" customWidth="1"/>
    <col min="267" max="267" width="8.69921875" style="243" customWidth="1"/>
    <col min="268" max="268" width="7.59765625" style="243" customWidth="1"/>
    <col min="269" max="512" width="7.69921875" style="243"/>
    <col min="513" max="513" width="7.59765625" style="243" customWidth="1"/>
    <col min="514" max="514" width="12.09765625" style="243" customWidth="1"/>
    <col min="515" max="515" width="8.69921875" style="243" customWidth="1"/>
    <col min="516" max="516" width="7.59765625" style="243" customWidth="1"/>
    <col min="517" max="517" width="8.69921875" style="243" customWidth="1"/>
    <col min="518" max="518" width="7.59765625" style="243" customWidth="1"/>
    <col min="519" max="519" width="8.69921875" style="243" customWidth="1"/>
    <col min="520" max="520" width="7.59765625" style="243" customWidth="1"/>
    <col min="521" max="521" width="8.69921875" style="243" customWidth="1"/>
    <col min="522" max="522" width="7.59765625" style="243" customWidth="1"/>
    <col min="523" max="523" width="8.69921875" style="243" customWidth="1"/>
    <col min="524" max="524" width="7.59765625" style="243" customWidth="1"/>
    <col min="525" max="768" width="7.69921875" style="243"/>
    <col min="769" max="769" width="7.59765625" style="243" customWidth="1"/>
    <col min="770" max="770" width="12.09765625" style="243" customWidth="1"/>
    <col min="771" max="771" width="8.69921875" style="243" customWidth="1"/>
    <col min="772" max="772" width="7.59765625" style="243" customWidth="1"/>
    <col min="773" max="773" width="8.69921875" style="243" customWidth="1"/>
    <col min="774" max="774" width="7.59765625" style="243" customWidth="1"/>
    <col min="775" max="775" width="8.69921875" style="243" customWidth="1"/>
    <col min="776" max="776" width="7.59765625" style="243" customWidth="1"/>
    <col min="777" max="777" width="8.69921875" style="243" customWidth="1"/>
    <col min="778" max="778" width="7.59765625" style="243" customWidth="1"/>
    <col min="779" max="779" width="8.69921875" style="243" customWidth="1"/>
    <col min="780" max="780" width="7.59765625" style="243" customWidth="1"/>
    <col min="781" max="1024" width="7.69921875" style="243"/>
    <col min="1025" max="1025" width="7.59765625" style="243" customWidth="1"/>
    <col min="1026" max="1026" width="12.09765625" style="243" customWidth="1"/>
    <col min="1027" max="1027" width="8.69921875" style="243" customWidth="1"/>
    <col min="1028" max="1028" width="7.59765625" style="243" customWidth="1"/>
    <col min="1029" max="1029" width="8.69921875" style="243" customWidth="1"/>
    <col min="1030" max="1030" width="7.59765625" style="243" customWidth="1"/>
    <col min="1031" max="1031" width="8.69921875" style="243" customWidth="1"/>
    <col min="1032" max="1032" width="7.59765625" style="243" customWidth="1"/>
    <col min="1033" max="1033" width="8.69921875" style="243" customWidth="1"/>
    <col min="1034" max="1034" width="7.59765625" style="243" customWidth="1"/>
    <col min="1035" max="1035" width="8.69921875" style="243" customWidth="1"/>
    <col min="1036" max="1036" width="7.59765625" style="243" customWidth="1"/>
    <col min="1037" max="1280" width="7.69921875" style="243"/>
    <col min="1281" max="1281" width="7.59765625" style="243" customWidth="1"/>
    <col min="1282" max="1282" width="12.09765625" style="243" customWidth="1"/>
    <col min="1283" max="1283" width="8.69921875" style="243" customWidth="1"/>
    <col min="1284" max="1284" width="7.59765625" style="243" customWidth="1"/>
    <col min="1285" max="1285" width="8.69921875" style="243" customWidth="1"/>
    <col min="1286" max="1286" width="7.59765625" style="243" customWidth="1"/>
    <col min="1287" max="1287" width="8.69921875" style="243" customWidth="1"/>
    <col min="1288" max="1288" width="7.59765625" style="243" customWidth="1"/>
    <col min="1289" max="1289" width="8.69921875" style="243" customWidth="1"/>
    <col min="1290" max="1290" width="7.59765625" style="243" customWidth="1"/>
    <col min="1291" max="1291" width="8.69921875" style="243" customWidth="1"/>
    <col min="1292" max="1292" width="7.59765625" style="243" customWidth="1"/>
    <col min="1293" max="1536" width="7.69921875" style="243"/>
    <col min="1537" max="1537" width="7.59765625" style="243" customWidth="1"/>
    <col min="1538" max="1538" width="12.09765625" style="243" customWidth="1"/>
    <col min="1539" max="1539" width="8.69921875" style="243" customWidth="1"/>
    <col min="1540" max="1540" width="7.59765625" style="243" customWidth="1"/>
    <col min="1541" max="1541" width="8.69921875" style="243" customWidth="1"/>
    <col min="1542" max="1542" width="7.59765625" style="243" customWidth="1"/>
    <col min="1543" max="1543" width="8.69921875" style="243" customWidth="1"/>
    <col min="1544" max="1544" width="7.59765625" style="243" customWidth="1"/>
    <col min="1545" max="1545" width="8.69921875" style="243" customWidth="1"/>
    <col min="1546" max="1546" width="7.59765625" style="243" customWidth="1"/>
    <col min="1547" max="1547" width="8.69921875" style="243" customWidth="1"/>
    <col min="1548" max="1548" width="7.59765625" style="243" customWidth="1"/>
    <col min="1549" max="1792" width="7.69921875" style="243"/>
    <col min="1793" max="1793" width="7.59765625" style="243" customWidth="1"/>
    <col min="1794" max="1794" width="12.09765625" style="243" customWidth="1"/>
    <col min="1795" max="1795" width="8.69921875" style="243" customWidth="1"/>
    <col min="1796" max="1796" width="7.59765625" style="243" customWidth="1"/>
    <col min="1797" max="1797" width="8.69921875" style="243" customWidth="1"/>
    <col min="1798" max="1798" width="7.59765625" style="243" customWidth="1"/>
    <col min="1799" max="1799" width="8.69921875" style="243" customWidth="1"/>
    <col min="1800" max="1800" width="7.59765625" style="243" customWidth="1"/>
    <col min="1801" max="1801" width="8.69921875" style="243" customWidth="1"/>
    <col min="1802" max="1802" width="7.59765625" style="243" customWidth="1"/>
    <col min="1803" max="1803" width="8.69921875" style="243" customWidth="1"/>
    <col min="1804" max="1804" width="7.59765625" style="243" customWidth="1"/>
    <col min="1805" max="2048" width="7.69921875" style="243"/>
    <col min="2049" max="2049" width="7.59765625" style="243" customWidth="1"/>
    <col min="2050" max="2050" width="12.09765625" style="243" customWidth="1"/>
    <col min="2051" max="2051" width="8.69921875" style="243" customWidth="1"/>
    <col min="2052" max="2052" width="7.59765625" style="243" customWidth="1"/>
    <col min="2053" max="2053" width="8.69921875" style="243" customWidth="1"/>
    <col min="2054" max="2054" width="7.59765625" style="243" customWidth="1"/>
    <col min="2055" max="2055" width="8.69921875" style="243" customWidth="1"/>
    <col min="2056" max="2056" width="7.59765625" style="243" customWidth="1"/>
    <col min="2057" max="2057" width="8.69921875" style="243" customWidth="1"/>
    <col min="2058" max="2058" width="7.59765625" style="243" customWidth="1"/>
    <col min="2059" max="2059" width="8.69921875" style="243" customWidth="1"/>
    <col min="2060" max="2060" width="7.59765625" style="243" customWidth="1"/>
    <col min="2061" max="2304" width="7.69921875" style="243"/>
    <col min="2305" max="2305" width="7.59765625" style="243" customWidth="1"/>
    <col min="2306" max="2306" width="12.09765625" style="243" customWidth="1"/>
    <col min="2307" max="2307" width="8.69921875" style="243" customWidth="1"/>
    <col min="2308" max="2308" width="7.59765625" style="243" customWidth="1"/>
    <col min="2309" max="2309" width="8.69921875" style="243" customWidth="1"/>
    <col min="2310" max="2310" width="7.59765625" style="243" customWidth="1"/>
    <col min="2311" max="2311" width="8.69921875" style="243" customWidth="1"/>
    <col min="2312" max="2312" width="7.59765625" style="243" customWidth="1"/>
    <col min="2313" max="2313" width="8.69921875" style="243" customWidth="1"/>
    <col min="2314" max="2314" width="7.59765625" style="243" customWidth="1"/>
    <col min="2315" max="2315" width="8.69921875" style="243" customWidth="1"/>
    <col min="2316" max="2316" width="7.59765625" style="243" customWidth="1"/>
    <col min="2317" max="2560" width="7.69921875" style="243"/>
    <col min="2561" max="2561" width="7.59765625" style="243" customWidth="1"/>
    <col min="2562" max="2562" width="12.09765625" style="243" customWidth="1"/>
    <col min="2563" max="2563" width="8.69921875" style="243" customWidth="1"/>
    <col min="2564" max="2564" width="7.59765625" style="243" customWidth="1"/>
    <col min="2565" max="2565" width="8.69921875" style="243" customWidth="1"/>
    <col min="2566" max="2566" width="7.59765625" style="243" customWidth="1"/>
    <col min="2567" max="2567" width="8.69921875" style="243" customWidth="1"/>
    <col min="2568" max="2568" width="7.59765625" style="243" customWidth="1"/>
    <col min="2569" max="2569" width="8.69921875" style="243" customWidth="1"/>
    <col min="2570" max="2570" width="7.59765625" style="243" customWidth="1"/>
    <col min="2571" max="2571" width="8.69921875" style="243" customWidth="1"/>
    <col min="2572" max="2572" width="7.59765625" style="243" customWidth="1"/>
    <col min="2573" max="2816" width="7.69921875" style="243"/>
    <col min="2817" max="2817" width="7.59765625" style="243" customWidth="1"/>
    <col min="2818" max="2818" width="12.09765625" style="243" customWidth="1"/>
    <col min="2819" max="2819" width="8.69921875" style="243" customWidth="1"/>
    <col min="2820" max="2820" width="7.59765625" style="243" customWidth="1"/>
    <col min="2821" max="2821" width="8.69921875" style="243" customWidth="1"/>
    <col min="2822" max="2822" width="7.59765625" style="243" customWidth="1"/>
    <col min="2823" max="2823" width="8.69921875" style="243" customWidth="1"/>
    <col min="2824" max="2824" width="7.59765625" style="243" customWidth="1"/>
    <col min="2825" max="2825" width="8.69921875" style="243" customWidth="1"/>
    <col min="2826" max="2826" width="7.59765625" style="243" customWidth="1"/>
    <col min="2827" max="2827" width="8.69921875" style="243" customWidth="1"/>
    <col min="2828" max="2828" width="7.59765625" style="243" customWidth="1"/>
    <col min="2829" max="3072" width="7.69921875" style="243"/>
    <col min="3073" max="3073" width="7.59765625" style="243" customWidth="1"/>
    <col min="3074" max="3074" width="12.09765625" style="243" customWidth="1"/>
    <col min="3075" max="3075" width="8.69921875" style="243" customWidth="1"/>
    <col min="3076" max="3076" width="7.59765625" style="243" customWidth="1"/>
    <col min="3077" max="3077" width="8.69921875" style="243" customWidth="1"/>
    <col min="3078" max="3078" width="7.59765625" style="243" customWidth="1"/>
    <col min="3079" max="3079" width="8.69921875" style="243" customWidth="1"/>
    <col min="3080" max="3080" width="7.59765625" style="243" customWidth="1"/>
    <col min="3081" max="3081" width="8.69921875" style="243" customWidth="1"/>
    <col min="3082" max="3082" width="7.59765625" style="243" customWidth="1"/>
    <col min="3083" max="3083" width="8.69921875" style="243" customWidth="1"/>
    <col min="3084" max="3084" width="7.59765625" style="243" customWidth="1"/>
    <col min="3085" max="3328" width="7.69921875" style="243"/>
    <col min="3329" max="3329" width="7.59765625" style="243" customWidth="1"/>
    <col min="3330" max="3330" width="12.09765625" style="243" customWidth="1"/>
    <col min="3331" max="3331" width="8.69921875" style="243" customWidth="1"/>
    <col min="3332" max="3332" width="7.59765625" style="243" customWidth="1"/>
    <col min="3333" max="3333" width="8.69921875" style="243" customWidth="1"/>
    <col min="3334" max="3334" width="7.59765625" style="243" customWidth="1"/>
    <col min="3335" max="3335" width="8.69921875" style="243" customWidth="1"/>
    <col min="3336" max="3336" width="7.59765625" style="243" customWidth="1"/>
    <col min="3337" max="3337" width="8.69921875" style="243" customWidth="1"/>
    <col min="3338" max="3338" width="7.59765625" style="243" customWidth="1"/>
    <col min="3339" max="3339" width="8.69921875" style="243" customWidth="1"/>
    <col min="3340" max="3340" width="7.59765625" style="243" customWidth="1"/>
    <col min="3341" max="3584" width="7.69921875" style="243"/>
    <col min="3585" max="3585" width="7.59765625" style="243" customWidth="1"/>
    <col min="3586" max="3586" width="12.09765625" style="243" customWidth="1"/>
    <col min="3587" max="3587" width="8.69921875" style="243" customWidth="1"/>
    <col min="3588" max="3588" width="7.59765625" style="243" customWidth="1"/>
    <col min="3589" max="3589" width="8.69921875" style="243" customWidth="1"/>
    <col min="3590" max="3590" width="7.59765625" style="243" customWidth="1"/>
    <col min="3591" max="3591" width="8.69921875" style="243" customWidth="1"/>
    <col min="3592" max="3592" width="7.59765625" style="243" customWidth="1"/>
    <col min="3593" max="3593" width="8.69921875" style="243" customWidth="1"/>
    <col min="3594" max="3594" width="7.59765625" style="243" customWidth="1"/>
    <col min="3595" max="3595" width="8.69921875" style="243" customWidth="1"/>
    <col min="3596" max="3596" width="7.59765625" style="243" customWidth="1"/>
    <col min="3597" max="3840" width="7.69921875" style="243"/>
    <col min="3841" max="3841" width="7.59765625" style="243" customWidth="1"/>
    <col min="3842" max="3842" width="12.09765625" style="243" customWidth="1"/>
    <col min="3843" max="3843" width="8.69921875" style="243" customWidth="1"/>
    <col min="3844" max="3844" width="7.59765625" style="243" customWidth="1"/>
    <col min="3845" max="3845" width="8.69921875" style="243" customWidth="1"/>
    <col min="3846" max="3846" width="7.59765625" style="243" customWidth="1"/>
    <col min="3847" max="3847" width="8.69921875" style="243" customWidth="1"/>
    <col min="3848" max="3848" width="7.59765625" style="243" customWidth="1"/>
    <col min="3849" max="3849" width="8.69921875" style="243" customWidth="1"/>
    <col min="3850" max="3850" width="7.59765625" style="243" customWidth="1"/>
    <col min="3851" max="3851" width="8.69921875" style="243" customWidth="1"/>
    <col min="3852" max="3852" width="7.59765625" style="243" customWidth="1"/>
    <col min="3853" max="4096" width="7.69921875" style="243"/>
    <col min="4097" max="4097" width="7.59765625" style="243" customWidth="1"/>
    <col min="4098" max="4098" width="12.09765625" style="243" customWidth="1"/>
    <col min="4099" max="4099" width="8.69921875" style="243" customWidth="1"/>
    <col min="4100" max="4100" width="7.59765625" style="243" customWidth="1"/>
    <col min="4101" max="4101" width="8.69921875" style="243" customWidth="1"/>
    <col min="4102" max="4102" width="7.59765625" style="243" customWidth="1"/>
    <col min="4103" max="4103" width="8.69921875" style="243" customWidth="1"/>
    <col min="4104" max="4104" width="7.59765625" style="243" customWidth="1"/>
    <col min="4105" max="4105" width="8.69921875" style="243" customWidth="1"/>
    <col min="4106" max="4106" width="7.59765625" style="243" customWidth="1"/>
    <col min="4107" max="4107" width="8.69921875" style="243" customWidth="1"/>
    <col min="4108" max="4108" width="7.59765625" style="243" customWidth="1"/>
    <col min="4109" max="4352" width="7.69921875" style="243"/>
    <col min="4353" max="4353" width="7.59765625" style="243" customWidth="1"/>
    <col min="4354" max="4354" width="12.09765625" style="243" customWidth="1"/>
    <col min="4355" max="4355" width="8.69921875" style="243" customWidth="1"/>
    <col min="4356" max="4356" width="7.59765625" style="243" customWidth="1"/>
    <col min="4357" max="4357" width="8.69921875" style="243" customWidth="1"/>
    <col min="4358" max="4358" width="7.59765625" style="243" customWidth="1"/>
    <col min="4359" max="4359" width="8.69921875" style="243" customWidth="1"/>
    <col min="4360" max="4360" width="7.59765625" style="243" customWidth="1"/>
    <col min="4361" max="4361" width="8.69921875" style="243" customWidth="1"/>
    <col min="4362" max="4362" width="7.59765625" style="243" customWidth="1"/>
    <col min="4363" max="4363" width="8.69921875" style="243" customWidth="1"/>
    <col min="4364" max="4364" width="7.59765625" style="243" customWidth="1"/>
    <col min="4365" max="4608" width="7.69921875" style="243"/>
    <col min="4609" max="4609" width="7.59765625" style="243" customWidth="1"/>
    <col min="4610" max="4610" width="12.09765625" style="243" customWidth="1"/>
    <col min="4611" max="4611" width="8.69921875" style="243" customWidth="1"/>
    <col min="4612" max="4612" width="7.59765625" style="243" customWidth="1"/>
    <col min="4613" max="4613" width="8.69921875" style="243" customWidth="1"/>
    <col min="4614" max="4614" width="7.59765625" style="243" customWidth="1"/>
    <col min="4615" max="4615" width="8.69921875" style="243" customWidth="1"/>
    <col min="4616" max="4616" width="7.59765625" style="243" customWidth="1"/>
    <col min="4617" max="4617" width="8.69921875" style="243" customWidth="1"/>
    <col min="4618" max="4618" width="7.59765625" style="243" customWidth="1"/>
    <col min="4619" max="4619" width="8.69921875" style="243" customWidth="1"/>
    <col min="4620" max="4620" width="7.59765625" style="243" customWidth="1"/>
    <col min="4621" max="4864" width="7.69921875" style="243"/>
    <col min="4865" max="4865" width="7.59765625" style="243" customWidth="1"/>
    <col min="4866" max="4866" width="12.09765625" style="243" customWidth="1"/>
    <col min="4867" max="4867" width="8.69921875" style="243" customWidth="1"/>
    <col min="4868" max="4868" width="7.59765625" style="243" customWidth="1"/>
    <col min="4869" max="4869" width="8.69921875" style="243" customWidth="1"/>
    <col min="4870" max="4870" width="7.59765625" style="243" customWidth="1"/>
    <col min="4871" max="4871" width="8.69921875" style="243" customWidth="1"/>
    <col min="4872" max="4872" width="7.59765625" style="243" customWidth="1"/>
    <col min="4873" max="4873" width="8.69921875" style="243" customWidth="1"/>
    <col min="4874" max="4874" width="7.59765625" style="243" customWidth="1"/>
    <col min="4875" max="4875" width="8.69921875" style="243" customWidth="1"/>
    <col min="4876" max="4876" width="7.59765625" style="243" customWidth="1"/>
    <col min="4877" max="5120" width="7.69921875" style="243"/>
    <col min="5121" max="5121" width="7.59765625" style="243" customWidth="1"/>
    <col min="5122" max="5122" width="12.09765625" style="243" customWidth="1"/>
    <col min="5123" max="5123" width="8.69921875" style="243" customWidth="1"/>
    <col min="5124" max="5124" width="7.59765625" style="243" customWidth="1"/>
    <col min="5125" max="5125" width="8.69921875" style="243" customWidth="1"/>
    <col min="5126" max="5126" width="7.59765625" style="243" customWidth="1"/>
    <col min="5127" max="5127" width="8.69921875" style="243" customWidth="1"/>
    <col min="5128" max="5128" width="7.59765625" style="243" customWidth="1"/>
    <col min="5129" max="5129" width="8.69921875" style="243" customWidth="1"/>
    <col min="5130" max="5130" width="7.59765625" style="243" customWidth="1"/>
    <col min="5131" max="5131" width="8.69921875" style="243" customWidth="1"/>
    <col min="5132" max="5132" width="7.59765625" style="243" customWidth="1"/>
    <col min="5133" max="5376" width="7.69921875" style="243"/>
    <col min="5377" max="5377" width="7.59765625" style="243" customWidth="1"/>
    <col min="5378" max="5378" width="12.09765625" style="243" customWidth="1"/>
    <col min="5379" max="5379" width="8.69921875" style="243" customWidth="1"/>
    <col min="5380" max="5380" width="7.59765625" style="243" customWidth="1"/>
    <col min="5381" max="5381" width="8.69921875" style="243" customWidth="1"/>
    <col min="5382" max="5382" width="7.59765625" style="243" customWidth="1"/>
    <col min="5383" max="5383" width="8.69921875" style="243" customWidth="1"/>
    <col min="5384" max="5384" width="7.59765625" style="243" customWidth="1"/>
    <col min="5385" max="5385" width="8.69921875" style="243" customWidth="1"/>
    <col min="5386" max="5386" width="7.59765625" style="243" customWidth="1"/>
    <col min="5387" max="5387" width="8.69921875" style="243" customWidth="1"/>
    <col min="5388" max="5388" width="7.59765625" style="243" customWidth="1"/>
    <col min="5389" max="5632" width="7.69921875" style="243"/>
    <col min="5633" max="5633" width="7.59765625" style="243" customWidth="1"/>
    <col min="5634" max="5634" width="12.09765625" style="243" customWidth="1"/>
    <col min="5635" max="5635" width="8.69921875" style="243" customWidth="1"/>
    <col min="5636" max="5636" width="7.59765625" style="243" customWidth="1"/>
    <col min="5637" max="5637" width="8.69921875" style="243" customWidth="1"/>
    <col min="5638" max="5638" width="7.59765625" style="243" customWidth="1"/>
    <col min="5639" max="5639" width="8.69921875" style="243" customWidth="1"/>
    <col min="5640" max="5640" width="7.59765625" style="243" customWidth="1"/>
    <col min="5641" max="5641" width="8.69921875" style="243" customWidth="1"/>
    <col min="5642" max="5642" width="7.59765625" style="243" customWidth="1"/>
    <col min="5643" max="5643" width="8.69921875" style="243" customWidth="1"/>
    <col min="5644" max="5644" width="7.59765625" style="243" customWidth="1"/>
    <col min="5645" max="5888" width="7.69921875" style="243"/>
    <col min="5889" max="5889" width="7.59765625" style="243" customWidth="1"/>
    <col min="5890" max="5890" width="12.09765625" style="243" customWidth="1"/>
    <col min="5891" max="5891" width="8.69921875" style="243" customWidth="1"/>
    <col min="5892" max="5892" width="7.59765625" style="243" customWidth="1"/>
    <col min="5893" max="5893" width="8.69921875" style="243" customWidth="1"/>
    <col min="5894" max="5894" width="7.59765625" style="243" customWidth="1"/>
    <col min="5895" max="5895" width="8.69921875" style="243" customWidth="1"/>
    <col min="5896" max="5896" width="7.59765625" style="243" customWidth="1"/>
    <col min="5897" max="5897" width="8.69921875" style="243" customWidth="1"/>
    <col min="5898" max="5898" width="7.59765625" style="243" customWidth="1"/>
    <col min="5899" max="5899" width="8.69921875" style="243" customWidth="1"/>
    <col min="5900" max="5900" width="7.59765625" style="243" customWidth="1"/>
    <col min="5901" max="6144" width="7.69921875" style="243"/>
    <col min="6145" max="6145" width="7.59765625" style="243" customWidth="1"/>
    <col min="6146" max="6146" width="12.09765625" style="243" customWidth="1"/>
    <col min="6147" max="6147" width="8.69921875" style="243" customWidth="1"/>
    <col min="6148" max="6148" width="7.59765625" style="243" customWidth="1"/>
    <col min="6149" max="6149" width="8.69921875" style="243" customWidth="1"/>
    <col min="6150" max="6150" width="7.59765625" style="243" customWidth="1"/>
    <col min="6151" max="6151" width="8.69921875" style="243" customWidth="1"/>
    <col min="6152" max="6152" width="7.59765625" style="243" customWidth="1"/>
    <col min="6153" max="6153" width="8.69921875" style="243" customWidth="1"/>
    <col min="6154" max="6154" width="7.59765625" style="243" customWidth="1"/>
    <col min="6155" max="6155" width="8.69921875" style="243" customWidth="1"/>
    <col min="6156" max="6156" width="7.59765625" style="243" customWidth="1"/>
    <col min="6157" max="6400" width="7.69921875" style="243"/>
    <col min="6401" max="6401" width="7.59765625" style="243" customWidth="1"/>
    <col min="6402" max="6402" width="12.09765625" style="243" customWidth="1"/>
    <col min="6403" max="6403" width="8.69921875" style="243" customWidth="1"/>
    <col min="6404" max="6404" width="7.59765625" style="243" customWidth="1"/>
    <col min="6405" max="6405" width="8.69921875" style="243" customWidth="1"/>
    <col min="6406" max="6406" width="7.59765625" style="243" customWidth="1"/>
    <col min="6407" max="6407" width="8.69921875" style="243" customWidth="1"/>
    <col min="6408" max="6408" width="7.59765625" style="243" customWidth="1"/>
    <col min="6409" max="6409" width="8.69921875" style="243" customWidth="1"/>
    <col min="6410" max="6410" width="7.59765625" style="243" customWidth="1"/>
    <col min="6411" max="6411" width="8.69921875" style="243" customWidth="1"/>
    <col min="6412" max="6412" width="7.59765625" style="243" customWidth="1"/>
    <col min="6413" max="6656" width="7.69921875" style="243"/>
    <col min="6657" max="6657" width="7.59765625" style="243" customWidth="1"/>
    <col min="6658" max="6658" width="12.09765625" style="243" customWidth="1"/>
    <col min="6659" max="6659" width="8.69921875" style="243" customWidth="1"/>
    <col min="6660" max="6660" width="7.59765625" style="243" customWidth="1"/>
    <col min="6661" max="6661" width="8.69921875" style="243" customWidth="1"/>
    <col min="6662" max="6662" width="7.59765625" style="243" customWidth="1"/>
    <col min="6663" max="6663" width="8.69921875" style="243" customWidth="1"/>
    <col min="6664" max="6664" width="7.59765625" style="243" customWidth="1"/>
    <col min="6665" max="6665" width="8.69921875" style="243" customWidth="1"/>
    <col min="6666" max="6666" width="7.59765625" style="243" customWidth="1"/>
    <col min="6667" max="6667" width="8.69921875" style="243" customWidth="1"/>
    <col min="6668" max="6668" width="7.59765625" style="243" customWidth="1"/>
    <col min="6669" max="6912" width="7.69921875" style="243"/>
    <col min="6913" max="6913" width="7.59765625" style="243" customWidth="1"/>
    <col min="6914" max="6914" width="12.09765625" style="243" customWidth="1"/>
    <col min="6915" max="6915" width="8.69921875" style="243" customWidth="1"/>
    <col min="6916" max="6916" width="7.59765625" style="243" customWidth="1"/>
    <col min="6917" max="6917" width="8.69921875" style="243" customWidth="1"/>
    <col min="6918" max="6918" width="7.59765625" style="243" customWidth="1"/>
    <col min="6919" max="6919" width="8.69921875" style="243" customWidth="1"/>
    <col min="6920" max="6920" width="7.59765625" style="243" customWidth="1"/>
    <col min="6921" max="6921" width="8.69921875" style="243" customWidth="1"/>
    <col min="6922" max="6922" width="7.59765625" style="243" customWidth="1"/>
    <col min="6923" max="6923" width="8.69921875" style="243" customWidth="1"/>
    <col min="6924" max="6924" width="7.59765625" style="243" customWidth="1"/>
    <col min="6925" max="7168" width="7.69921875" style="243"/>
    <col min="7169" max="7169" width="7.59765625" style="243" customWidth="1"/>
    <col min="7170" max="7170" width="12.09765625" style="243" customWidth="1"/>
    <col min="7171" max="7171" width="8.69921875" style="243" customWidth="1"/>
    <col min="7172" max="7172" width="7.59765625" style="243" customWidth="1"/>
    <col min="7173" max="7173" width="8.69921875" style="243" customWidth="1"/>
    <col min="7174" max="7174" width="7.59765625" style="243" customWidth="1"/>
    <col min="7175" max="7175" width="8.69921875" style="243" customWidth="1"/>
    <col min="7176" max="7176" width="7.59765625" style="243" customWidth="1"/>
    <col min="7177" max="7177" width="8.69921875" style="243" customWidth="1"/>
    <col min="7178" max="7178" width="7.59765625" style="243" customWidth="1"/>
    <col min="7179" max="7179" width="8.69921875" style="243" customWidth="1"/>
    <col min="7180" max="7180" width="7.59765625" style="243" customWidth="1"/>
    <col min="7181" max="7424" width="7.69921875" style="243"/>
    <col min="7425" max="7425" width="7.59765625" style="243" customWidth="1"/>
    <col min="7426" max="7426" width="12.09765625" style="243" customWidth="1"/>
    <col min="7427" max="7427" width="8.69921875" style="243" customWidth="1"/>
    <col min="7428" max="7428" width="7.59765625" style="243" customWidth="1"/>
    <col min="7429" max="7429" width="8.69921875" style="243" customWidth="1"/>
    <col min="7430" max="7430" width="7.59765625" style="243" customWidth="1"/>
    <col min="7431" max="7431" width="8.69921875" style="243" customWidth="1"/>
    <col min="7432" max="7432" width="7.59765625" style="243" customWidth="1"/>
    <col min="7433" max="7433" width="8.69921875" style="243" customWidth="1"/>
    <col min="7434" max="7434" width="7.59765625" style="243" customWidth="1"/>
    <col min="7435" max="7435" width="8.69921875" style="243" customWidth="1"/>
    <col min="7436" max="7436" width="7.59765625" style="243" customWidth="1"/>
    <col min="7437" max="7680" width="7.69921875" style="243"/>
    <col min="7681" max="7681" width="7.59765625" style="243" customWidth="1"/>
    <col min="7682" max="7682" width="12.09765625" style="243" customWidth="1"/>
    <col min="7683" max="7683" width="8.69921875" style="243" customWidth="1"/>
    <col min="7684" max="7684" width="7.59765625" style="243" customWidth="1"/>
    <col min="7685" max="7685" width="8.69921875" style="243" customWidth="1"/>
    <col min="7686" max="7686" width="7.59765625" style="243" customWidth="1"/>
    <col min="7687" max="7687" width="8.69921875" style="243" customWidth="1"/>
    <col min="7688" max="7688" width="7.59765625" style="243" customWidth="1"/>
    <col min="7689" max="7689" width="8.69921875" style="243" customWidth="1"/>
    <col min="7690" max="7690" width="7.59765625" style="243" customWidth="1"/>
    <col min="7691" max="7691" width="8.69921875" style="243" customWidth="1"/>
    <col min="7692" max="7692" width="7.59765625" style="243" customWidth="1"/>
    <col min="7693" max="7936" width="7.69921875" style="243"/>
    <col min="7937" max="7937" width="7.59765625" style="243" customWidth="1"/>
    <col min="7938" max="7938" width="12.09765625" style="243" customWidth="1"/>
    <col min="7939" max="7939" width="8.69921875" style="243" customWidth="1"/>
    <col min="7940" max="7940" width="7.59765625" style="243" customWidth="1"/>
    <col min="7941" max="7941" width="8.69921875" style="243" customWidth="1"/>
    <col min="7942" max="7942" width="7.59765625" style="243" customWidth="1"/>
    <col min="7943" max="7943" width="8.69921875" style="243" customWidth="1"/>
    <col min="7944" max="7944" width="7.59765625" style="243" customWidth="1"/>
    <col min="7945" max="7945" width="8.69921875" style="243" customWidth="1"/>
    <col min="7946" max="7946" width="7.59765625" style="243" customWidth="1"/>
    <col min="7947" max="7947" width="8.69921875" style="243" customWidth="1"/>
    <col min="7948" max="7948" width="7.59765625" style="243" customWidth="1"/>
    <col min="7949" max="8192" width="7.69921875" style="243"/>
    <col min="8193" max="8193" width="7.59765625" style="243" customWidth="1"/>
    <col min="8194" max="8194" width="12.09765625" style="243" customWidth="1"/>
    <col min="8195" max="8195" width="8.69921875" style="243" customWidth="1"/>
    <col min="8196" max="8196" width="7.59765625" style="243" customWidth="1"/>
    <col min="8197" max="8197" width="8.69921875" style="243" customWidth="1"/>
    <col min="8198" max="8198" width="7.59765625" style="243" customWidth="1"/>
    <col min="8199" max="8199" width="8.69921875" style="243" customWidth="1"/>
    <col min="8200" max="8200" width="7.59765625" style="243" customWidth="1"/>
    <col min="8201" max="8201" width="8.69921875" style="243" customWidth="1"/>
    <col min="8202" max="8202" width="7.59765625" style="243" customWidth="1"/>
    <col min="8203" max="8203" width="8.69921875" style="243" customWidth="1"/>
    <col min="8204" max="8204" width="7.59765625" style="243" customWidth="1"/>
    <col min="8205" max="8448" width="7.69921875" style="243"/>
    <col min="8449" max="8449" width="7.59765625" style="243" customWidth="1"/>
    <col min="8450" max="8450" width="12.09765625" style="243" customWidth="1"/>
    <col min="8451" max="8451" width="8.69921875" style="243" customWidth="1"/>
    <col min="8452" max="8452" width="7.59765625" style="243" customWidth="1"/>
    <col min="8453" max="8453" width="8.69921875" style="243" customWidth="1"/>
    <col min="8454" max="8454" width="7.59765625" style="243" customWidth="1"/>
    <col min="8455" max="8455" width="8.69921875" style="243" customWidth="1"/>
    <col min="8456" max="8456" width="7.59765625" style="243" customWidth="1"/>
    <col min="8457" max="8457" width="8.69921875" style="243" customWidth="1"/>
    <col min="8458" max="8458" width="7.59765625" style="243" customWidth="1"/>
    <col min="8459" max="8459" width="8.69921875" style="243" customWidth="1"/>
    <col min="8460" max="8460" width="7.59765625" style="243" customWidth="1"/>
    <col min="8461" max="8704" width="7.69921875" style="243"/>
    <col min="8705" max="8705" width="7.59765625" style="243" customWidth="1"/>
    <col min="8706" max="8706" width="12.09765625" style="243" customWidth="1"/>
    <col min="8707" max="8707" width="8.69921875" style="243" customWidth="1"/>
    <col min="8708" max="8708" width="7.59765625" style="243" customWidth="1"/>
    <col min="8709" max="8709" width="8.69921875" style="243" customWidth="1"/>
    <col min="8710" max="8710" width="7.59765625" style="243" customWidth="1"/>
    <col min="8711" max="8711" width="8.69921875" style="243" customWidth="1"/>
    <col min="8712" max="8712" width="7.59765625" style="243" customWidth="1"/>
    <col min="8713" max="8713" width="8.69921875" style="243" customWidth="1"/>
    <col min="8714" max="8714" width="7.59765625" style="243" customWidth="1"/>
    <col min="8715" max="8715" width="8.69921875" style="243" customWidth="1"/>
    <col min="8716" max="8716" width="7.59765625" style="243" customWidth="1"/>
    <col min="8717" max="8960" width="7.69921875" style="243"/>
    <col min="8961" max="8961" width="7.59765625" style="243" customWidth="1"/>
    <col min="8962" max="8962" width="12.09765625" style="243" customWidth="1"/>
    <col min="8963" max="8963" width="8.69921875" style="243" customWidth="1"/>
    <col min="8964" max="8964" width="7.59765625" style="243" customWidth="1"/>
    <col min="8965" max="8965" width="8.69921875" style="243" customWidth="1"/>
    <col min="8966" max="8966" width="7.59765625" style="243" customWidth="1"/>
    <col min="8967" max="8967" width="8.69921875" style="243" customWidth="1"/>
    <col min="8968" max="8968" width="7.59765625" style="243" customWidth="1"/>
    <col min="8969" max="8969" width="8.69921875" style="243" customWidth="1"/>
    <col min="8970" max="8970" width="7.59765625" style="243" customWidth="1"/>
    <col min="8971" max="8971" width="8.69921875" style="243" customWidth="1"/>
    <col min="8972" max="8972" width="7.59765625" style="243" customWidth="1"/>
    <col min="8973" max="9216" width="7.69921875" style="243"/>
    <col min="9217" max="9217" width="7.59765625" style="243" customWidth="1"/>
    <col min="9218" max="9218" width="12.09765625" style="243" customWidth="1"/>
    <col min="9219" max="9219" width="8.69921875" style="243" customWidth="1"/>
    <col min="9220" max="9220" width="7.59765625" style="243" customWidth="1"/>
    <col min="9221" max="9221" width="8.69921875" style="243" customWidth="1"/>
    <col min="9222" max="9222" width="7.59765625" style="243" customWidth="1"/>
    <col min="9223" max="9223" width="8.69921875" style="243" customWidth="1"/>
    <col min="9224" max="9224" width="7.59765625" style="243" customWidth="1"/>
    <col min="9225" max="9225" width="8.69921875" style="243" customWidth="1"/>
    <col min="9226" max="9226" width="7.59765625" style="243" customWidth="1"/>
    <col min="9227" max="9227" width="8.69921875" style="243" customWidth="1"/>
    <col min="9228" max="9228" width="7.59765625" style="243" customWidth="1"/>
    <col min="9229" max="9472" width="7.69921875" style="243"/>
    <col min="9473" max="9473" width="7.59765625" style="243" customWidth="1"/>
    <col min="9474" max="9474" width="12.09765625" style="243" customWidth="1"/>
    <col min="9475" max="9475" width="8.69921875" style="243" customWidth="1"/>
    <col min="9476" max="9476" width="7.59765625" style="243" customWidth="1"/>
    <col min="9477" max="9477" width="8.69921875" style="243" customWidth="1"/>
    <col min="9478" max="9478" width="7.59765625" style="243" customWidth="1"/>
    <col min="9479" max="9479" width="8.69921875" style="243" customWidth="1"/>
    <col min="9480" max="9480" width="7.59765625" style="243" customWidth="1"/>
    <col min="9481" max="9481" width="8.69921875" style="243" customWidth="1"/>
    <col min="9482" max="9482" width="7.59765625" style="243" customWidth="1"/>
    <col min="9483" max="9483" width="8.69921875" style="243" customWidth="1"/>
    <col min="9484" max="9484" width="7.59765625" style="243" customWidth="1"/>
    <col min="9485" max="9728" width="7.69921875" style="243"/>
    <col min="9729" max="9729" width="7.59765625" style="243" customWidth="1"/>
    <col min="9730" max="9730" width="12.09765625" style="243" customWidth="1"/>
    <col min="9731" max="9731" width="8.69921875" style="243" customWidth="1"/>
    <col min="9732" max="9732" width="7.59765625" style="243" customWidth="1"/>
    <col min="9733" max="9733" width="8.69921875" style="243" customWidth="1"/>
    <col min="9734" max="9734" width="7.59765625" style="243" customWidth="1"/>
    <col min="9735" max="9735" width="8.69921875" style="243" customWidth="1"/>
    <col min="9736" max="9736" width="7.59765625" style="243" customWidth="1"/>
    <col min="9737" max="9737" width="8.69921875" style="243" customWidth="1"/>
    <col min="9738" max="9738" width="7.59765625" style="243" customWidth="1"/>
    <col min="9739" max="9739" width="8.69921875" style="243" customWidth="1"/>
    <col min="9740" max="9740" width="7.59765625" style="243" customWidth="1"/>
    <col min="9741" max="9984" width="7.69921875" style="243"/>
    <col min="9985" max="9985" width="7.59765625" style="243" customWidth="1"/>
    <col min="9986" max="9986" width="12.09765625" style="243" customWidth="1"/>
    <col min="9987" max="9987" width="8.69921875" style="243" customWidth="1"/>
    <col min="9988" max="9988" width="7.59765625" style="243" customWidth="1"/>
    <col min="9989" max="9989" width="8.69921875" style="243" customWidth="1"/>
    <col min="9990" max="9990" width="7.59765625" style="243" customWidth="1"/>
    <col min="9991" max="9991" width="8.69921875" style="243" customWidth="1"/>
    <col min="9992" max="9992" width="7.59765625" style="243" customWidth="1"/>
    <col min="9993" max="9993" width="8.69921875" style="243" customWidth="1"/>
    <col min="9994" max="9994" width="7.59765625" style="243" customWidth="1"/>
    <col min="9995" max="9995" width="8.69921875" style="243" customWidth="1"/>
    <col min="9996" max="9996" width="7.59765625" style="243" customWidth="1"/>
    <col min="9997" max="10240" width="7.69921875" style="243"/>
    <col min="10241" max="10241" width="7.59765625" style="243" customWidth="1"/>
    <col min="10242" max="10242" width="12.09765625" style="243" customWidth="1"/>
    <col min="10243" max="10243" width="8.69921875" style="243" customWidth="1"/>
    <col min="10244" max="10244" width="7.59765625" style="243" customWidth="1"/>
    <col min="10245" max="10245" width="8.69921875" style="243" customWidth="1"/>
    <col min="10246" max="10246" width="7.59765625" style="243" customWidth="1"/>
    <col min="10247" max="10247" width="8.69921875" style="243" customWidth="1"/>
    <col min="10248" max="10248" width="7.59765625" style="243" customWidth="1"/>
    <col min="10249" max="10249" width="8.69921875" style="243" customWidth="1"/>
    <col min="10250" max="10250" width="7.59765625" style="243" customWidth="1"/>
    <col min="10251" max="10251" width="8.69921875" style="243" customWidth="1"/>
    <col min="10252" max="10252" width="7.59765625" style="243" customWidth="1"/>
    <col min="10253" max="10496" width="7.69921875" style="243"/>
    <col min="10497" max="10497" width="7.59765625" style="243" customWidth="1"/>
    <col min="10498" max="10498" width="12.09765625" style="243" customWidth="1"/>
    <col min="10499" max="10499" width="8.69921875" style="243" customWidth="1"/>
    <col min="10500" max="10500" width="7.59765625" style="243" customWidth="1"/>
    <col min="10501" max="10501" width="8.69921875" style="243" customWidth="1"/>
    <col min="10502" max="10502" width="7.59765625" style="243" customWidth="1"/>
    <col min="10503" max="10503" width="8.69921875" style="243" customWidth="1"/>
    <col min="10504" max="10504" width="7.59765625" style="243" customWidth="1"/>
    <col min="10505" max="10505" width="8.69921875" style="243" customWidth="1"/>
    <col min="10506" max="10506" width="7.59765625" style="243" customWidth="1"/>
    <col min="10507" max="10507" width="8.69921875" style="243" customWidth="1"/>
    <col min="10508" max="10508" width="7.59765625" style="243" customWidth="1"/>
    <col min="10509" max="10752" width="7.69921875" style="243"/>
    <col min="10753" max="10753" width="7.59765625" style="243" customWidth="1"/>
    <col min="10754" max="10754" width="12.09765625" style="243" customWidth="1"/>
    <col min="10755" max="10755" width="8.69921875" style="243" customWidth="1"/>
    <col min="10756" max="10756" width="7.59765625" style="243" customWidth="1"/>
    <col min="10757" max="10757" width="8.69921875" style="243" customWidth="1"/>
    <col min="10758" max="10758" width="7.59765625" style="243" customWidth="1"/>
    <col min="10759" max="10759" width="8.69921875" style="243" customWidth="1"/>
    <col min="10760" max="10760" width="7.59765625" style="243" customWidth="1"/>
    <col min="10761" max="10761" width="8.69921875" style="243" customWidth="1"/>
    <col min="10762" max="10762" width="7.59765625" style="243" customWidth="1"/>
    <col min="10763" max="10763" width="8.69921875" style="243" customWidth="1"/>
    <col min="10764" max="10764" width="7.59765625" style="243" customWidth="1"/>
    <col min="10765" max="11008" width="7.69921875" style="243"/>
    <col min="11009" max="11009" width="7.59765625" style="243" customWidth="1"/>
    <col min="11010" max="11010" width="12.09765625" style="243" customWidth="1"/>
    <col min="11011" max="11011" width="8.69921875" style="243" customWidth="1"/>
    <col min="11012" max="11012" width="7.59765625" style="243" customWidth="1"/>
    <col min="11013" max="11013" width="8.69921875" style="243" customWidth="1"/>
    <col min="11014" max="11014" width="7.59765625" style="243" customWidth="1"/>
    <col min="11015" max="11015" width="8.69921875" style="243" customWidth="1"/>
    <col min="11016" max="11016" width="7.59765625" style="243" customWidth="1"/>
    <col min="11017" max="11017" width="8.69921875" style="243" customWidth="1"/>
    <col min="11018" max="11018" width="7.59765625" style="243" customWidth="1"/>
    <col min="11019" max="11019" width="8.69921875" style="243" customWidth="1"/>
    <col min="11020" max="11020" width="7.59765625" style="243" customWidth="1"/>
    <col min="11021" max="11264" width="7.69921875" style="243"/>
    <col min="11265" max="11265" width="7.59765625" style="243" customWidth="1"/>
    <col min="11266" max="11266" width="12.09765625" style="243" customWidth="1"/>
    <col min="11267" max="11267" width="8.69921875" style="243" customWidth="1"/>
    <col min="11268" max="11268" width="7.59765625" style="243" customWidth="1"/>
    <col min="11269" max="11269" width="8.69921875" style="243" customWidth="1"/>
    <col min="11270" max="11270" width="7.59765625" style="243" customWidth="1"/>
    <col min="11271" max="11271" width="8.69921875" style="243" customWidth="1"/>
    <col min="11272" max="11272" width="7.59765625" style="243" customWidth="1"/>
    <col min="11273" max="11273" width="8.69921875" style="243" customWidth="1"/>
    <col min="11274" max="11274" width="7.59765625" style="243" customWidth="1"/>
    <col min="11275" max="11275" width="8.69921875" style="243" customWidth="1"/>
    <col min="11276" max="11276" width="7.59765625" style="243" customWidth="1"/>
    <col min="11277" max="11520" width="7.69921875" style="243"/>
    <col min="11521" max="11521" width="7.59765625" style="243" customWidth="1"/>
    <col min="11522" max="11522" width="12.09765625" style="243" customWidth="1"/>
    <col min="11523" max="11523" width="8.69921875" style="243" customWidth="1"/>
    <col min="11524" max="11524" width="7.59765625" style="243" customWidth="1"/>
    <col min="11525" max="11525" width="8.69921875" style="243" customWidth="1"/>
    <col min="11526" max="11526" width="7.59765625" style="243" customWidth="1"/>
    <col min="11527" max="11527" width="8.69921875" style="243" customWidth="1"/>
    <col min="11528" max="11528" width="7.59765625" style="243" customWidth="1"/>
    <col min="11529" max="11529" width="8.69921875" style="243" customWidth="1"/>
    <col min="11530" max="11530" width="7.59765625" style="243" customWidth="1"/>
    <col min="11531" max="11531" width="8.69921875" style="243" customWidth="1"/>
    <col min="11532" max="11532" width="7.59765625" style="243" customWidth="1"/>
    <col min="11533" max="11776" width="7.69921875" style="243"/>
    <col min="11777" max="11777" width="7.59765625" style="243" customWidth="1"/>
    <col min="11778" max="11778" width="12.09765625" style="243" customWidth="1"/>
    <col min="11779" max="11779" width="8.69921875" style="243" customWidth="1"/>
    <col min="11780" max="11780" width="7.59765625" style="243" customWidth="1"/>
    <col min="11781" max="11781" width="8.69921875" style="243" customWidth="1"/>
    <col min="11782" max="11782" width="7.59765625" style="243" customWidth="1"/>
    <col min="11783" max="11783" width="8.69921875" style="243" customWidth="1"/>
    <col min="11784" max="11784" width="7.59765625" style="243" customWidth="1"/>
    <col min="11785" max="11785" width="8.69921875" style="243" customWidth="1"/>
    <col min="11786" max="11786" width="7.59765625" style="243" customWidth="1"/>
    <col min="11787" max="11787" width="8.69921875" style="243" customWidth="1"/>
    <col min="11788" max="11788" width="7.59765625" style="243" customWidth="1"/>
    <col min="11789" max="12032" width="7.69921875" style="243"/>
    <col min="12033" max="12033" width="7.59765625" style="243" customWidth="1"/>
    <col min="12034" max="12034" width="12.09765625" style="243" customWidth="1"/>
    <col min="12035" max="12035" width="8.69921875" style="243" customWidth="1"/>
    <col min="12036" max="12036" width="7.59765625" style="243" customWidth="1"/>
    <col min="12037" max="12037" width="8.69921875" style="243" customWidth="1"/>
    <col min="12038" max="12038" width="7.59765625" style="243" customWidth="1"/>
    <col min="12039" max="12039" width="8.69921875" style="243" customWidth="1"/>
    <col min="12040" max="12040" width="7.59765625" style="243" customWidth="1"/>
    <col min="12041" max="12041" width="8.69921875" style="243" customWidth="1"/>
    <col min="12042" max="12042" width="7.59765625" style="243" customWidth="1"/>
    <col min="12043" max="12043" width="8.69921875" style="243" customWidth="1"/>
    <col min="12044" max="12044" width="7.59765625" style="243" customWidth="1"/>
    <col min="12045" max="12288" width="7.69921875" style="243"/>
    <col min="12289" max="12289" width="7.59765625" style="243" customWidth="1"/>
    <col min="12290" max="12290" width="12.09765625" style="243" customWidth="1"/>
    <col min="12291" max="12291" width="8.69921875" style="243" customWidth="1"/>
    <col min="12292" max="12292" width="7.59765625" style="243" customWidth="1"/>
    <col min="12293" max="12293" width="8.69921875" style="243" customWidth="1"/>
    <col min="12294" max="12294" width="7.59765625" style="243" customWidth="1"/>
    <col min="12295" max="12295" width="8.69921875" style="243" customWidth="1"/>
    <col min="12296" max="12296" width="7.59765625" style="243" customWidth="1"/>
    <col min="12297" max="12297" width="8.69921875" style="243" customWidth="1"/>
    <col min="12298" max="12298" width="7.59765625" style="243" customWidth="1"/>
    <col min="12299" max="12299" width="8.69921875" style="243" customWidth="1"/>
    <col min="12300" max="12300" width="7.59765625" style="243" customWidth="1"/>
    <col min="12301" max="12544" width="7.69921875" style="243"/>
    <col min="12545" max="12545" width="7.59765625" style="243" customWidth="1"/>
    <col min="12546" max="12546" width="12.09765625" style="243" customWidth="1"/>
    <col min="12547" max="12547" width="8.69921875" style="243" customWidth="1"/>
    <col min="12548" max="12548" width="7.59765625" style="243" customWidth="1"/>
    <col min="12549" max="12549" width="8.69921875" style="243" customWidth="1"/>
    <col min="12550" max="12550" width="7.59765625" style="243" customWidth="1"/>
    <col min="12551" max="12551" width="8.69921875" style="243" customWidth="1"/>
    <col min="12552" max="12552" width="7.59765625" style="243" customWidth="1"/>
    <col min="12553" max="12553" width="8.69921875" style="243" customWidth="1"/>
    <col min="12554" max="12554" width="7.59765625" style="243" customWidth="1"/>
    <col min="12555" max="12555" width="8.69921875" style="243" customWidth="1"/>
    <col min="12556" max="12556" width="7.59765625" style="243" customWidth="1"/>
    <col min="12557" max="12800" width="7.69921875" style="243"/>
    <col min="12801" max="12801" width="7.59765625" style="243" customWidth="1"/>
    <col min="12802" max="12802" width="12.09765625" style="243" customWidth="1"/>
    <col min="12803" max="12803" width="8.69921875" style="243" customWidth="1"/>
    <col min="12804" max="12804" width="7.59765625" style="243" customWidth="1"/>
    <col min="12805" max="12805" width="8.69921875" style="243" customWidth="1"/>
    <col min="12806" max="12806" width="7.59765625" style="243" customWidth="1"/>
    <col min="12807" max="12807" width="8.69921875" style="243" customWidth="1"/>
    <col min="12808" max="12808" width="7.59765625" style="243" customWidth="1"/>
    <col min="12809" max="12809" width="8.69921875" style="243" customWidth="1"/>
    <col min="12810" max="12810" width="7.59765625" style="243" customWidth="1"/>
    <col min="12811" max="12811" width="8.69921875" style="243" customWidth="1"/>
    <col min="12812" max="12812" width="7.59765625" style="243" customWidth="1"/>
    <col min="12813" max="13056" width="7.69921875" style="243"/>
    <col min="13057" max="13057" width="7.59765625" style="243" customWidth="1"/>
    <col min="13058" max="13058" width="12.09765625" style="243" customWidth="1"/>
    <col min="13059" max="13059" width="8.69921875" style="243" customWidth="1"/>
    <col min="13060" max="13060" width="7.59765625" style="243" customWidth="1"/>
    <col min="13061" max="13061" width="8.69921875" style="243" customWidth="1"/>
    <col min="13062" max="13062" width="7.59765625" style="243" customWidth="1"/>
    <col min="13063" max="13063" width="8.69921875" style="243" customWidth="1"/>
    <col min="13064" max="13064" width="7.59765625" style="243" customWidth="1"/>
    <col min="13065" max="13065" width="8.69921875" style="243" customWidth="1"/>
    <col min="13066" max="13066" width="7.59765625" style="243" customWidth="1"/>
    <col min="13067" max="13067" width="8.69921875" style="243" customWidth="1"/>
    <col min="13068" max="13068" width="7.59765625" style="243" customWidth="1"/>
    <col min="13069" max="13312" width="7.69921875" style="243"/>
    <col min="13313" max="13313" width="7.59765625" style="243" customWidth="1"/>
    <col min="13314" max="13314" width="12.09765625" style="243" customWidth="1"/>
    <col min="13315" max="13315" width="8.69921875" style="243" customWidth="1"/>
    <col min="13316" max="13316" width="7.59765625" style="243" customWidth="1"/>
    <col min="13317" max="13317" width="8.69921875" style="243" customWidth="1"/>
    <col min="13318" max="13318" width="7.59765625" style="243" customWidth="1"/>
    <col min="13319" max="13319" width="8.69921875" style="243" customWidth="1"/>
    <col min="13320" max="13320" width="7.59765625" style="243" customWidth="1"/>
    <col min="13321" max="13321" width="8.69921875" style="243" customWidth="1"/>
    <col min="13322" max="13322" width="7.59765625" style="243" customWidth="1"/>
    <col min="13323" max="13323" width="8.69921875" style="243" customWidth="1"/>
    <col min="13324" max="13324" width="7.59765625" style="243" customWidth="1"/>
    <col min="13325" max="13568" width="7.69921875" style="243"/>
    <col min="13569" max="13569" width="7.59765625" style="243" customWidth="1"/>
    <col min="13570" max="13570" width="12.09765625" style="243" customWidth="1"/>
    <col min="13571" max="13571" width="8.69921875" style="243" customWidth="1"/>
    <col min="13572" max="13572" width="7.59765625" style="243" customWidth="1"/>
    <col min="13573" max="13573" width="8.69921875" style="243" customWidth="1"/>
    <col min="13574" max="13574" width="7.59765625" style="243" customWidth="1"/>
    <col min="13575" max="13575" width="8.69921875" style="243" customWidth="1"/>
    <col min="13576" max="13576" width="7.59765625" style="243" customWidth="1"/>
    <col min="13577" max="13577" width="8.69921875" style="243" customWidth="1"/>
    <col min="13578" max="13578" width="7.59765625" style="243" customWidth="1"/>
    <col min="13579" max="13579" width="8.69921875" style="243" customWidth="1"/>
    <col min="13580" max="13580" width="7.59765625" style="243" customWidth="1"/>
    <col min="13581" max="13824" width="7.69921875" style="243"/>
    <col min="13825" max="13825" width="7.59765625" style="243" customWidth="1"/>
    <col min="13826" max="13826" width="12.09765625" style="243" customWidth="1"/>
    <col min="13827" max="13827" width="8.69921875" style="243" customWidth="1"/>
    <col min="13828" max="13828" width="7.59765625" style="243" customWidth="1"/>
    <col min="13829" max="13829" width="8.69921875" style="243" customWidth="1"/>
    <col min="13830" max="13830" width="7.59765625" style="243" customWidth="1"/>
    <col min="13831" max="13831" width="8.69921875" style="243" customWidth="1"/>
    <col min="13832" max="13832" width="7.59765625" style="243" customWidth="1"/>
    <col min="13833" max="13833" width="8.69921875" style="243" customWidth="1"/>
    <col min="13834" max="13834" width="7.59765625" style="243" customWidth="1"/>
    <col min="13835" max="13835" width="8.69921875" style="243" customWidth="1"/>
    <col min="13836" max="13836" width="7.59765625" style="243" customWidth="1"/>
    <col min="13837" max="14080" width="7.69921875" style="243"/>
    <col min="14081" max="14081" width="7.59765625" style="243" customWidth="1"/>
    <col min="14082" max="14082" width="12.09765625" style="243" customWidth="1"/>
    <col min="14083" max="14083" width="8.69921875" style="243" customWidth="1"/>
    <col min="14084" max="14084" width="7.59765625" style="243" customWidth="1"/>
    <col min="14085" max="14085" width="8.69921875" style="243" customWidth="1"/>
    <col min="14086" max="14086" width="7.59765625" style="243" customWidth="1"/>
    <col min="14087" max="14087" width="8.69921875" style="243" customWidth="1"/>
    <col min="14088" max="14088" width="7.59765625" style="243" customWidth="1"/>
    <col min="14089" max="14089" width="8.69921875" style="243" customWidth="1"/>
    <col min="14090" max="14090" width="7.59765625" style="243" customWidth="1"/>
    <col min="14091" max="14091" width="8.69921875" style="243" customWidth="1"/>
    <col min="14092" max="14092" width="7.59765625" style="243" customWidth="1"/>
    <col min="14093" max="14336" width="7.69921875" style="243"/>
    <col min="14337" max="14337" width="7.59765625" style="243" customWidth="1"/>
    <col min="14338" max="14338" width="12.09765625" style="243" customWidth="1"/>
    <col min="14339" max="14339" width="8.69921875" style="243" customWidth="1"/>
    <col min="14340" max="14340" width="7.59765625" style="243" customWidth="1"/>
    <col min="14341" max="14341" width="8.69921875" style="243" customWidth="1"/>
    <col min="14342" max="14342" width="7.59765625" style="243" customWidth="1"/>
    <col min="14343" max="14343" width="8.69921875" style="243" customWidth="1"/>
    <col min="14344" max="14344" width="7.59765625" style="243" customWidth="1"/>
    <col min="14345" max="14345" width="8.69921875" style="243" customWidth="1"/>
    <col min="14346" max="14346" width="7.59765625" style="243" customWidth="1"/>
    <col min="14347" max="14347" width="8.69921875" style="243" customWidth="1"/>
    <col min="14348" max="14348" width="7.59765625" style="243" customWidth="1"/>
    <col min="14349" max="14592" width="7.69921875" style="243"/>
    <col min="14593" max="14593" width="7.59765625" style="243" customWidth="1"/>
    <col min="14594" max="14594" width="12.09765625" style="243" customWidth="1"/>
    <col min="14595" max="14595" width="8.69921875" style="243" customWidth="1"/>
    <col min="14596" max="14596" width="7.59765625" style="243" customWidth="1"/>
    <col min="14597" max="14597" width="8.69921875" style="243" customWidth="1"/>
    <col min="14598" max="14598" width="7.59765625" style="243" customWidth="1"/>
    <col min="14599" max="14599" width="8.69921875" style="243" customWidth="1"/>
    <col min="14600" max="14600" width="7.59765625" style="243" customWidth="1"/>
    <col min="14601" max="14601" width="8.69921875" style="243" customWidth="1"/>
    <col min="14602" max="14602" width="7.59765625" style="243" customWidth="1"/>
    <col min="14603" max="14603" width="8.69921875" style="243" customWidth="1"/>
    <col min="14604" max="14604" width="7.59765625" style="243" customWidth="1"/>
    <col min="14605" max="14848" width="7.69921875" style="243"/>
    <col min="14849" max="14849" width="7.59765625" style="243" customWidth="1"/>
    <col min="14850" max="14850" width="12.09765625" style="243" customWidth="1"/>
    <col min="14851" max="14851" width="8.69921875" style="243" customWidth="1"/>
    <col min="14852" max="14852" width="7.59765625" style="243" customWidth="1"/>
    <col min="14853" max="14853" width="8.69921875" style="243" customWidth="1"/>
    <col min="14854" max="14854" width="7.59765625" style="243" customWidth="1"/>
    <col min="14855" max="14855" width="8.69921875" style="243" customWidth="1"/>
    <col min="14856" max="14856" width="7.59765625" style="243" customWidth="1"/>
    <col min="14857" max="14857" width="8.69921875" style="243" customWidth="1"/>
    <col min="14858" max="14858" width="7.59765625" style="243" customWidth="1"/>
    <col min="14859" max="14859" width="8.69921875" style="243" customWidth="1"/>
    <col min="14860" max="14860" width="7.59765625" style="243" customWidth="1"/>
    <col min="14861" max="15104" width="7.69921875" style="243"/>
    <col min="15105" max="15105" width="7.59765625" style="243" customWidth="1"/>
    <col min="15106" max="15106" width="12.09765625" style="243" customWidth="1"/>
    <col min="15107" max="15107" width="8.69921875" style="243" customWidth="1"/>
    <col min="15108" max="15108" width="7.59765625" style="243" customWidth="1"/>
    <col min="15109" max="15109" width="8.69921875" style="243" customWidth="1"/>
    <col min="15110" max="15110" width="7.59765625" style="243" customWidth="1"/>
    <col min="15111" max="15111" width="8.69921875" style="243" customWidth="1"/>
    <col min="15112" max="15112" width="7.59765625" style="243" customWidth="1"/>
    <col min="15113" max="15113" width="8.69921875" style="243" customWidth="1"/>
    <col min="15114" max="15114" width="7.59765625" style="243" customWidth="1"/>
    <col min="15115" max="15115" width="8.69921875" style="243" customWidth="1"/>
    <col min="15116" max="15116" width="7.59765625" style="243" customWidth="1"/>
    <col min="15117" max="15360" width="7.69921875" style="243"/>
    <col min="15361" max="15361" width="7.59765625" style="243" customWidth="1"/>
    <col min="15362" max="15362" width="12.09765625" style="243" customWidth="1"/>
    <col min="15363" max="15363" width="8.69921875" style="243" customWidth="1"/>
    <col min="15364" max="15364" width="7.59765625" style="243" customWidth="1"/>
    <col min="15365" max="15365" width="8.69921875" style="243" customWidth="1"/>
    <col min="15366" max="15366" width="7.59765625" style="243" customWidth="1"/>
    <col min="15367" max="15367" width="8.69921875" style="243" customWidth="1"/>
    <col min="15368" max="15368" width="7.59765625" style="243" customWidth="1"/>
    <col min="15369" max="15369" width="8.69921875" style="243" customWidth="1"/>
    <col min="15370" max="15370" width="7.59765625" style="243" customWidth="1"/>
    <col min="15371" max="15371" width="8.69921875" style="243" customWidth="1"/>
    <col min="15372" max="15372" width="7.59765625" style="243" customWidth="1"/>
    <col min="15373" max="15616" width="7.69921875" style="243"/>
    <col min="15617" max="15617" width="7.59765625" style="243" customWidth="1"/>
    <col min="15618" max="15618" width="12.09765625" style="243" customWidth="1"/>
    <col min="15619" max="15619" width="8.69921875" style="243" customWidth="1"/>
    <col min="15620" max="15620" width="7.59765625" style="243" customWidth="1"/>
    <col min="15621" max="15621" width="8.69921875" style="243" customWidth="1"/>
    <col min="15622" max="15622" width="7.59765625" style="243" customWidth="1"/>
    <col min="15623" max="15623" width="8.69921875" style="243" customWidth="1"/>
    <col min="15624" max="15624" width="7.59765625" style="243" customWidth="1"/>
    <col min="15625" max="15625" width="8.69921875" style="243" customWidth="1"/>
    <col min="15626" max="15626" width="7.59765625" style="243" customWidth="1"/>
    <col min="15627" max="15627" width="8.69921875" style="243" customWidth="1"/>
    <col min="15628" max="15628" width="7.59765625" style="243" customWidth="1"/>
    <col min="15629" max="15872" width="7.69921875" style="243"/>
    <col min="15873" max="15873" width="7.59765625" style="243" customWidth="1"/>
    <col min="15874" max="15874" width="12.09765625" style="243" customWidth="1"/>
    <col min="15875" max="15875" width="8.69921875" style="243" customWidth="1"/>
    <col min="15876" max="15876" width="7.59765625" style="243" customWidth="1"/>
    <col min="15877" max="15877" width="8.69921875" style="243" customWidth="1"/>
    <col min="15878" max="15878" width="7.59765625" style="243" customWidth="1"/>
    <col min="15879" max="15879" width="8.69921875" style="243" customWidth="1"/>
    <col min="15880" max="15880" width="7.59765625" style="243" customWidth="1"/>
    <col min="15881" max="15881" width="8.69921875" style="243" customWidth="1"/>
    <col min="15882" max="15882" width="7.59765625" style="243" customWidth="1"/>
    <col min="15883" max="15883" width="8.69921875" style="243" customWidth="1"/>
    <col min="15884" max="15884" width="7.59765625" style="243" customWidth="1"/>
    <col min="15885" max="16128" width="7.69921875" style="243"/>
    <col min="16129" max="16129" width="7.59765625" style="243" customWidth="1"/>
    <col min="16130" max="16130" width="12.09765625" style="243" customWidth="1"/>
    <col min="16131" max="16131" width="8.69921875" style="243" customWidth="1"/>
    <col min="16132" max="16132" width="7.59765625" style="243" customWidth="1"/>
    <col min="16133" max="16133" width="8.69921875" style="243" customWidth="1"/>
    <col min="16134" max="16134" width="7.59765625" style="243" customWidth="1"/>
    <col min="16135" max="16135" width="8.69921875" style="243" customWidth="1"/>
    <col min="16136" max="16136" width="7.59765625" style="243" customWidth="1"/>
    <col min="16137" max="16137" width="8.69921875" style="243" customWidth="1"/>
    <col min="16138" max="16138" width="7.59765625" style="243" customWidth="1"/>
    <col min="16139" max="16139" width="8.69921875" style="243" customWidth="1"/>
    <col min="16140" max="16140" width="7.59765625" style="243" customWidth="1"/>
    <col min="16141" max="16384" width="7.69921875" style="243"/>
  </cols>
  <sheetData>
    <row r="1" spans="1:13" s="212" customFormat="1" ht="21" customHeight="1" x14ac:dyDescent="0.2">
      <c r="A1" s="474" t="s">
        <v>244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</row>
    <row r="2" spans="1:13" s="213" customFormat="1" ht="16.5" customHeight="1" thickBot="1" x14ac:dyDescent="0.25">
      <c r="K2" s="475" t="s">
        <v>59</v>
      </c>
      <c r="L2" s="475"/>
    </row>
    <row r="3" spans="1:13" s="215" customFormat="1" ht="15" customHeight="1" x14ac:dyDescent="0.2">
      <c r="A3" s="478" t="s">
        <v>205</v>
      </c>
      <c r="B3" s="214" t="s">
        <v>60</v>
      </c>
      <c r="C3" s="27" t="s">
        <v>61</v>
      </c>
      <c r="D3" s="28"/>
      <c r="E3" s="29" t="s">
        <v>62</v>
      </c>
      <c r="F3" s="28"/>
      <c r="G3" s="28" t="s">
        <v>63</v>
      </c>
      <c r="H3" s="28"/>
      <c r="I3" s="28" t="s">
        <v>64</v>
      </c>
      <c r="J3" s="28"/>
      <c r="K3" s="28" t="s">
        <v>65</v>
      </c>
      <c r="L3" s="30"/>
    </row>
    <row r="4" spans="1:13" s="215" customFormat="1" ht="15" customHeight="1" x14ac:dyDescent="0.2">
      <c r="A4" s="479"/>
      <c r="B4" s="216" t="s">
        <v>66</v>
      </c>
      <c r="C4" s="31" t="s">
        <v>67</v>
      </c>
      <c r="D4" s="32" t="s">
        <v>68</v>
      </c>
      <c r="E4" s="33" t="s">
        <v>67</v>
      </c>
      <c r="F4" s="32" t="s">
        <v>68</v>
      </c>
      <c r="G4" s="32" t="s">
        <v>67</v>
      </c>
      <c r="H4" s="32" t="s">
        <v>68</v>
      </c>
      <c r="I4" s="32" t="s">
        <v>67</v>
      </c>
      <c r="J4" s="32" t="s">
        <v>68</v>
      </c>
      <c r="K4" s="32" t="s">
        <v>67</v>
      </c>
      <c r="L4" s="34" t="s">
        <v>68</v>
      </c>
    </row>
    <row r="5" spans="1:13" s="215" customFormat="1" ht="16.5" customHeight="1" x14ac:dyDescent="0.2">
      <c r="A5" s="35"/>
      <c r="B5" s="36" t="s">
        <v>69</v>
      </c>
      <c r="C5" s="249">
        <v>8264</v>
      </c>
      <c r="D5" s="341">
        <v>10</v>
      </c>
      <c r="E5" s="58">
        <v>1406</v>
      </c>
      <c r="F5" s="59">
        <f>E5/E$8*100</f>
        <v>6.0206397464993788</v>
      </c>
      <c r="G5" s="58">
        <v>682</v>
      </c>
      <c r="H5" s="59">
        <v>5</v>
      </c>
      <c r="I5" s="58">
        <v>944</v>
      </c>
      <c r="J5" s="59">
        <v>19.7</v>
      </c>
      <c r="K5" s="58">
        <v>1040</v>
      </c>
      <c r="L5" s="59">
        <v>7.6</v>
      </c>
      <c r="M5" s="218"/>
    </row>
    <row r="6" spans="1:13" s="215" customFormat="1" ht="16.5" customHeight="1" x14ac:dyDescent="0.2">
      <c r="A6" s="261" t="s">
        <v>356</v>
      </c>
      <c r="B6" s="36" t="s">
        <v>70</v>
      </c>
      <c r="C6" s="249">
        <v>30628</v>
      </c>
      <c r="D6" s="339">
        <v>37.1</v>
      </c>
      <c r="E6" s="58">
        <v>6783</v>
      </c>
      <c r="F6" s="59">
        <f>ROUNDUP(E6/E$8*100,1)</f>
        <v>29.1</v>
      </c>
      <c r="G6" s="58">
        <v>6295</v>
      </c>
      <c r="H6" s="59">
        <v>46.2</v>
      </c>
      <c r="I6" s="58">
        <v>1737</v>
      </c>
      <c r="J6" s="59">
        <v>36.299999999999997</v>
      </c>
      <c r="K6" s="58">
        <v>5787</v>
      </c>
      <c r="L6" s="59">
        <v>42</v>
      </c>
      <c r="M6" s="218"/>
    </row>
    <row r="7" spans="1:13" s="215" customFormat="1" ht="16.5" customHeight="1" x14ac:dyDescent="0.2">
      <c r="A7" s="35" t="s">
        <v>357</v>
      </c>
      <c r="B7" s="36" t="s">
        <v>71</v>
      </c>
      <c r="C7" s="249">
        <v>43665</v>
      </c>
      <c r="D7" s="339">
        <v>52.9</v>
      </c>
      <c r="E7" s="58">
        <v>15164</v>
      </c>
      <c r="F7" s="59">
        <f>E7/E$8*100</f>
        <v>64.933841476469837</v>
      </c>
      <c r="G7" s="58">
        <v>6658</v>
      </c>
      <c r="H7" s="59">
        <v>48.8</v>
      </c>
      <c r="I7" s="58">
        <v>2106</v>
      </c>
      <c r="J7" s="59">
        <v>44</v>
      </c>
      <c r="K7" s="58">
        <v>6937</v>
      </c>
      <c r="L7" s="59">
        <v>50.4</v>
      </c>
      <c r="M7" s="218"/>
    </row>
    <row r="8" spans="1:13" s="215" customFormat="1" ht="16.5" customHeight="1" x14ac:dyDescent="0.2">
      <c r="A8" s="193"/>
      <c r="B8" s="194" t="s">
        <v>72</v>
      </c>
      <c r="C8" s="254">
        <v>82557</v>
      </c>
      <c r="D8" s="340">
        <v>100</v>
      </c>
      <c r="E8" s="195">
        <v>23353</v>
      </c>
      <c r="F8" s="196">
        <v>100</v>
      </c>
      <c r="G8" s="195">
        <v>13635</v>
      </c>
      <c r="H8" s="196">
        <v>100</v>
      </c>
      <c r="I8" s="195">
        <v>4787</v>
      </c>
      <c r="J8" s="196">
        <v>100</v>
      </c>
      <c r="K8" s="195">
        <v>13764</v>
      </c>
      <c r="L8" s="196">
        <v>100</v>
      </c>
    </row>
    <row r="9" spans="1:13" s="215" customFormat="1" ht="16.5" customHeight="1" x14ac:dyDescent="0.2">
      <c r="A9" s="35"/>
      <c r="B9" s="36" t="s">
        <v>69</v>
      </c>
      <c r="C9" s="249">
        <v>6777</v>
      </c>
      <c r="D9" s="339">
        <v>7.9</v>
      </c>
      <c r="E9" s="58">
        <v>1045</v>
      </c>
      <c r="F9" s="59">
        <v>3.9</v>
      </c>
      <c r="G9" s="58">
        <v>585</v>
      </c>
      <c r="H9" s="219">
        <f>ROUNDDOWN(G9/G$12*100,1)</f>
        <v>4.4000000000000004</v>
      </c>
      <c r="I9" s="58">
        <v>736</v>
      </c>
      <c r="J9" s="59">
        <v>16.600000000000001</v>
      </c>
      <c r="K9" s="58">
        <v>1003</v>
      </c>
      <c r="L9" s="59">
        <v>6.8</v>
      </c>
    </row>
    <row r="10" spans="1:13" s="215" customFormat="1" ht="16.5" customHeight="1" x14ac:dyDescent="0.2">
      <c r="A10" s="261" t="s">
        <v>355</v>
      </c>
      <c r="B10" s="36" t="s">
        <v>70</v>
      </c>
      <c r="C10" s="249">
        <v>29146</v>
      </c>
      <c r="D10" s="339">
        <v>34.200000000000003</v>
      </c>
      <c r="E10" s="58">
        <v>7437</v>
      </c>
      <c r="F10" s="59">
        <v>27.7</v>
      </c>
      <c r="G10" s="58">
        <v>5589</v>
      </c>
      <c r="H10" s="219">
        <f>G10/G$12*100</f>
        <v>42.566641279512567</v>
      </c>
      <c r="I10" s="58">
        <v>1487</v>
      </c>
      <c r="J10" s="59">
        <v>33.5</v>
      </c>
      <c r="K10" s="58">
        <v>5674</v>
      </c>
      <c r="L10" s="59">
        <v>38.6</v>
      </c>
    </row>
    <row r="11" spans="1:13" s="215" customFormat="1" ht="16.5" customHeight="1" x14ac:dyDescent="0.2">
      <c r="A11" s="35" t="s">
        <v>354</v>
      </c>
      <c r="B11" s="36" t="s">
        <v>71</v>
      </c>
      <c r="C11" s="249">
        <v>49413</v>
      </c>
      <c r="D11" s="339">
        <v>57.9</v>
      </c>
      <c r="E11" s="58">
        <v>18349</v>
      </c>
      <c r="F11" s="59">
        <v>68.400000000000006</v>
      </c>
      <c r="G11" s="58">
        <v>6956</v>
      </c>
      <c r="H11" s="219">
        <f>G11/G$12*100</f>
        <v>52.977913175932976</v>
      </c>
      <c r="I11" s="58">
        <v>2215</v>
      </c>
      <c r="J11" s="59">
        <v>49.9</v>
      </c>
      <c r="K11" s="58">
        <v>8023</v>
      </c>
      <c r="L11" s="59">
        <v>54.6</v>
      </c>
    </row>
    <row r="12" spans="1:13" s="215" customFormat="1" ht="16.5" customHeight="1" x14ac:dyDescent="0.2">
      <c r="A12" s="193"/>
      <c r="B12" s="194" t="s">
        <v>72</v>
      </c>
      <c r="C12" s="254">
        <v>85336</v>
      </c>
      <c r="D12" s="340">
        <v>100</v>
      </c>
      <c r="E12" s="195">
        <v>26831</v>
      </c>
      <c r="F12" s="196">
        <v>100</v>
      </c>
      <c r="G12" s="195">
        <v>13130</v>
      </c>
      <c r="H12" s="196">
        <v>100</v>
      </c>
      <c r="I12" s="195">
        <v>4438</v>
      </c>
      <c r="J12" s="196">
        <v>100</v>
      </c>
      <c r="K12" s="195">
        <v>14700</v>
      </c>
      <c r="L12" s="196">
        <v>100</v>
      </c>
    </row>
    <row r="13" spans="1:13" s="215" customFormat="1" ht="16.5" customHeight="1" x14ac:dyDescent="0.2">
      <c r="A13" s="35"/>
      <c r="B13" s="36" t="s">
        <v>69</v>
      </c>
      <c r="C13" s="247">
        <v>6312</v>
      </c>
      <c r="D13" s="59">
        <v>7.1</v>
      </c>
      <c r="E13" s="58">
        <v>1037</v>
      </c>
      <c r="F13" s="59">
        <v>3.4</v>
      </c>
      <c r="G13" s="58">
        <v>583</v>
      </c>
      <c r="H13" s="59">
        <v>4.3</v>
      </c>
      <c r="I13" s="58">
        <v>673</v>
      </c>
      <c r="J13" s="59">
        <v>15.9</v>
      </c>
      <c r="K13" s="58">
        <v>877</v>
      </c>
      <c r="L13" s="59">
        <f>K13/K$16*100</f>
        <v>5.8198951489813524</v>
      </c>
    </row>
    <row r="14" spans="1:13" s="215" customFormat="1" ht="16.5" customHeight="1" x14ac:dyDescent="0.2">
      <c r="A14" s="35" t="s">
        <v>73</v>
      </c>
      <c r="B14" s="36" t="s">
        <v>70</v>
      </c>
      <c r="C14" s="247">
        <v>29205</v>
      </c>
      <c r="D14" s="59">
        <v>32.799999999999997</v>
      </c>
      <c r="E14" s="58">
        <v>8933</v>
      </c>
      <c r="F14" s="59">
        <v>29</v>
      </c>
      <c r="G14" s="58">
        <v>5427</v>
      </c>
      <c r="H14" s="59">
        <v>39.9</v>
      </c>
      <c r="I14" s="58">
        <v>1375</v>
      </c>
      <c r="J14" s="59">
        <v>32.5</v>
      </c>
      <c r="K14" s="58">
        <v>5250</v>
      </c>
      <c r="L14" s="59">
        <f>K14/K$16*100</f>
        <v>34.839737208839338</v>
      </c>
    </row>
    <row r="15" spans="1:13" s="215" customFormat="1" ht="16.5" customHeight="1" x14ac:dyDescent="0.2">
      <c r="A15" s="35" t="s">
        <v>74</v>
      </c>
      <c r="B15" s="36" t="s">
        <v>71</v>
      </c>
      <c r="C15" s="247">
        <v>53588</v>
      </c>
      <c r="D15" s="59">
        <v>60.1</v>
      </c>
      <c r="E15" s="58">
        <v>20831</v>
      </c>
      <c r="F15" s="59">
        <v>67.599999999999994</v>
      </c>
      <c r="G15" s="58">
        <v>7593</v>
      </c>
      <c r="H15" s="59">
        <v>55.8</v>
      </c>
      <c r="I15" s="58">
        <v>2182</v>
      </c>
      <c r="J15" s="59">
        <v>51.6</v>
      </c>
      <c r="K15" s="58">
        <v>8942</v>
      </c>
      <c r="L15" s="59">
        <f>ROUNDUP(K15/K$16*100,1)</f>
        <v>59.4</v>
      </c>
    </row>
    <row r="16" spans="1:13" s="215" customFormat="1" ht="16.5" customHeight="1" x14ac:dyDescent="0.2">
      <c r="A16" s="193"/>
      <c r="B16" s="194" t="s">
        <v>72</v>
      </c>
      <c r="C16" s="248">
        <f>SUM(C13:C15)</f>
        <v>89105</v>
      </c>
      <c r="D16" s="238">
        <v>100</v>
      </c>
      <c r="E16" s="195">
        <v>30801</v>
      </c>
      <c r="F16" s="196">
        <v>100</v>
      </c>
      <c r="G16" s="195">
        <v>13603</v>
      </c>
      <c r="H16" s="196">
        <v>100</v>
      </c>
      <c r="I16" s="195">
        <v>4230</v>
      </c>
      <c r="J16" s="196">
        <v>100</v>
      </c>
      <c r="K16" s="195">
        <v>15069</v>
      </c>
      <c r="L16" s="196">
        <v>100</v>
      </c>
    </row>
    <row r="17" spans="1:14" s="213" customFormat="1" ht="16.5" customHeight="1" x14ac:dyDescent="0.2">
      <c r="A17" s="35"/>
      <c r="B17" s="36" t="s">
        <v>69</v>
      </c>
      <c r="C17" s="250">
        <f>E17+C40+E40+G40+I40+K40+G17+I17+K17</f>
        <v>4631</v>
      </c>
      <c r="D17" s="59">
        <f>C17/C20*100</f>
        <v>5.3576593357011468</v>
      </c>
      <c r="E17" s="58">
        <v>770</v>
      </c>
      <c r="F17" s="60">
        <f>ROUNDDOWN(E17/E20*100,1)</f>
        <v>2.2999999999999998</v>
      </c>
      <c r="G17" s="58">
        <v>442</v>
      </c>
      <c r="H17" s="60">
        <f>G17/G20*100</f>
        <v>3.3773974172843282</v>
      </c>
      <c r="I17" s="58">
        <v>539</v>
      </c>
      <c r="J17" s="220">
        <f>I17/I20*100</f>
        <v>14.654703643284394</v>
      </c>
      <c r="K17" s="58">
        <v>628</v>
      </c>
      <c r="L17" s="220">
        <f>K17/K20*100</f>
        <v>4.3173380998212565</v>
      </c>
    </row>
    <row r="18" spans="1:14" s="213" customFormat="1" ht="16.5" customHeight="1" x14ac:dyDescent="0.2">
      <c r="A18" s="35" t="s">
        <v>75</v>
      </c>
      <c r="B18" s="36" t="s">
        <v>70</v>
      </c>
      <c r="C18" s="250">
        <f>E18+C41+E41+G41+I41+K41+G18+I18+K18</f>
        <v>27432</v>
      </c>
      <c r="D18" s="59">
        <f>C18/C20*100</f>
        <v>31.736409176625752</v>
      </c>
      <c r="E18" s="58">
        <v>9104</v>
      </c>
      <c r="F18" s="60">
        <f>E18/E20*100</f>
        <v>27.860574716161214</v>
      </c>
      <c r="G18" s="58">
        <v>5049</v>
      </c>
      <c r="H18" s="60">
        <f>G18/G20*100</f>
        <v>38.580270497440203</v>
      </c>
      <c r="I18" s="58">
        <v>1156</v>
      </c>
      <c r="J18" s="220">
        <f>I18/I20*100</f>
        <v>31.430125067971726</v>
      </c>
      <c r="K18" s="58">
        <v>4860</v>
      </c>
      <c r="L18" s="220">
        <f>K18/K20*100</f>
        <v>33.411247078234567</v>
      </c>
    </row>
    <row r="19" spans="1:14" s="213" customFormat="1" ht="16.5" customHeight="1" x14ac:dyDescent="0.2">
      <c r="A19" s="35" t="s">
        <v>76</v>
      </c>
      <c r="B19" s="36" t="s">
        <v>71</v>
      </c>
      <c r="C19" s="250">
        <f>E19+C42+E42+G42+I42+K42+G19+I19+K19</f>
        <v>54374</v>
      </c>
      <c r="D19" s="59">
        <f>C19/C20*100</f>
        <v>62.905931487673108</v>
      </c>
      <c r="E19" s="58">
        <v>22803</v>
      </c>
      <c r="F19" s="60">
        <f>E19/E20*100</f>
        <v>69.783027817731124</v>
      </c>
      <c r="G19" s="58">
        <v>7596</v>
      </c>
      <c r="H19" s="60">
        <f>G19/G20*100</f>
        <v>58.042332085275461</v>
      </c>
      <c r="I19" s="58">
        <v>1983</v>
      </c>
      <c r="J19" s="220">
        <f>I19/I20*100</f>
        <v>53.915171288743878</v>
      </c>
      <c r="K19" s="58">
        <v>9058</v>
      </c>
      <c r="L19" s="220">
        <f>K19/K20*100</f>
        <v>62.271414821944184</v>
      </c>
    </row>
    <row r="20" spans="1:14" s="213" customFormat="1" ht="16.5" customHeight="1" x14ac:dyDescent="0.2">
      <c r="A20" s="197"/>
      <c r="B20" s="194" t="s">
        <v>72</v>
      </c>
      <c r="C20" s="251">
        <f>SUM(C17:C19)</f>
        <v>86437</v>
      </c>
      <c r="D20" s="238">
        <v>100</v>
      </c>
      <c r="E20" s="195">
        <f>SUM(E17:E19)</f>
        <v>32677</v>
      </c>
      <c r="F20" s="196">
        <v>100</v>
      </c>
      <c r="G20" s="195">
        <f>SUM(G17:G19)</f>
        <v>13087</v>
      </c>
      <c r="H20" s="196">
        <v>100</v>
      </c>
      <c r="I20" s="195">
        <f>SUM(I17:I19)</f>
        <v>3678</v>
      </c>
      <c r="J20" s="196">
        <v>100</v>
      </c>
      <c r="K20" s="195">
        <f>SUM(K17:K19)</f>
        <v>14546</v>
      </c>
      <c r="L20" s="196">
        <v>100</v>
      </c>
      <c r="N20" s="221"/>
    </row>
    <row r="21" spans="1:14" s="215" customFormat="1" ht="16.5" customHeight="1" x14ac:dyDescent="0.2">
      <c r="A21" s="56"/>
      <c r="B21" s="222" t="s">
        <v>69</v>
      </c>
      <c r="C21" s="252">
        <f>E21+C44+E44+G44+I44+K44+G21+I21+K21</f>
        <v>4114</v>
      </c>
      <c r="D21" s="342">
        <f>C21/C24*100</f>
        <v>4.7314004439281891</v>
      </c>
      <c r="E21" s="223">
        <v>734</v>
      </c>
      <c r="F21" s="48">
        <f>E21/E24*100</f>
        <v>1.9965183331519964</v>
      </c>
      <c r="G21" s="223">
        <v>362</v>
      </c>
      <c r="H21" s="48">
        <f>G21/G24*100</f>
        <v>2.7261088937419986</v>
      </c>
      <c r="I21" s="223">
        <v>433</v>
      </c>
      <c r="J21" s="224">
        <f>I21/I24*100</f>
        <v>13.010817307692307</v>
      </c>
      <c r="K21" s="223">
        <v>518</v>
      </c>
      <c r="L21" s="224">
        <f>ROUNDDOWN(K21/K24*100,1)</f>
        <v>3.4</v>
      </c>
    </row>
    <row r="22" spans="1:14" s="215" customFormat="1" ht="16.5" customHeight="1" x14ac:dyDescent="0.2">
      <c r="A22" s="56" t="s">
        <v>152</v>
      </c>
      <c r="B22" s="222" t="s">
        <v>70</v>
      </c>
      <c r="C22" s="252">
        <f>E22+C45+E45+G45+I45+K45+G22+I22+K22</f>
        <v>27355</v>
      </c>
      <c r="D22" s="342">
        <f>C22/C24*100</f>
        <v>31.460247725730582</v>
      </c>
      <c r="E22" s="223">
        <v>10116</v>
      </c>
      <c r="F22" s="48">
        <f>E22/E24*100</f>
        <v>27.516048308127516</v>
      </c>
      <c r="G22" s="223">
        <v>4881</v>
      </c>
      <c r="H22" s="48">
        <f>G22/G24*100</f>
        <v>36.757285940206344</v>
      </c>
      <c r="I22" s="223">
        <v>1024</v>
      </c>
      <c r="J22" s="224">
        <f>I22/I24*100</f>
        <v>30.76923076923077</v>
      </c>
      <c r="K22" s="223">
        <v>4612</v>
      </c>
      <c r="L22" s="224">
        <f>K22/K24*100</f>
        <v>30.771283693621566</v>
      </c>
    </row>
    <row r="23" spans="1:14" s="215" customFormat="1" ht="16.5" customHeight="1" x14ac:dyDescent="0.2">
      <c r="A23" s="56" t="s">
        <v>153</v>
      </c>
      <c r="B23" s="222" t="s">
        <v>71</v>
      </c>
      <c r="C23" s="252">
        <v>55482</v>
      </c>
      <c r="D23" s="48">
        <f>C23/C24*100</f>
        <v>63.808351830341223</v>
      </c>
      <c r="E23" s="223">
        <v>25914</v>
      </c>
      <c r="F23" s="48">
        <f>E23/E24*100</f>
        <v>70.48743335872048</v>
      </c>
      <c r="G23" s="223">
        <v>8036</v>
      </c>
      <c r="H23" s="48">
        <f>G23/G24*100</f>
        <v>60.516605166051662</v>
      </c>
      <c r="I23" s="223">
        <v>1871</v>
      </c>
      <c r="J23" s="224">
        <f>I23/I24*100</f>
        <v>56.219951923076927</v>
      </c>
      <c r="K23" s="223">
        <v>9858</v>
      </c>
      <c r="L23" s="224">
        <f>K23/K24*100</f>
        <v>65.772618094475575</v>
      </c>
    </row>
    <row r="24" spans="1:14" s="215" customFormat="1" ht="16.5" customHeight="1" thickBot="1" x14ac:dyDescent="0.25">
      <c r="A24" s="198"/>
      <c r="B24" s="225" t="s">
        <v>72</v>
      </c>
      <c r="C24" s="253">
        <f>SUM(C21:C23)</f>
        <v>86951</v>
      </c>
      <c r="D24" s="227">
        <v>100</v>
      </c>
      <c r="E24" s="226">
        <f>SUM(E21:E23)</f>
        <v>36764</v>
      </c>
      <c r="F24" s="227">
        <v>100</v>
      </c>
      <c r="G24" s="226">
        <f>SUM(G21:G23)</f>
        <v>13279</v>
      </c>
      <c r="H24" s="227">
        <v>100</v>
      </c>
      <c r="I24" s="226">
        <f>SUM(I21:I23)</f>
        <v>3328</v>
      </c>
      <c r="J24" s="227">
        <v>100</v>
      </c>
      <c r="K24" s="226">
        <f>SUM(K21:K23)</f>
        <v>14988</v>
      </c>
      <c r="L24" s="227">
        <v>100</v>
      </c>
      <c r="N24" s="228"/>
    </row>
    <row r="25" spans="1:14" s="215" customFormat="1" ht="16.5" customHeight="1" thickBot="1" x14ac:dyDescent="0.25">
      <c r="A25" s="229"/>
      <c r="C25" s="230"/>
      <c r="D25" s="230"/>
      <c r="E25" s="230"/>
      <c r="F25" s="230"/>
      <c r="G25" s="230"/>
      <c r="H25" s="230"/>
      <c r="I25" s="230"/>
      <c r="J25" s="230"/>
      <c r="K25" s="230"/>
      <c r="L25" s="231"/>
    </row>
    <row r="26" spans="1:14" s="215" customFormat="1" ht="15" customHeight="1" x14ac:dyDescent="0.2">
      <c r="A26" s="478" t="s">
        <v>206</v>
      </c>
      <c r="B26" s="232" t="s">
        <v>60</v>
      </c>
      <c r="C26" s="27" t="s">
        <v>209</v>
      </c>
      <c r="D26" s="28"/>
      <c r="E26" s="28" t="s">
        <v>210</v>
      </c>
      <c r="F26" s="28"/>
      <c r="G26" s="28" t="s">
        <v>211</v>
      </c>
      <c r="H26" s="28"/>
      <c r="I26" s="28" t="s">
        <v>212</v>
      </c>
      <c r="J26" s="28"/>
      <c r="K26" s="28" t="s">
        <v>213</v>
      </c>
      <c r="L26" s="30"/>
    </row>
    <row r="27" spans="1:14" s="215" customFormat="1" ht="15" customHeight="1" x14ac:dyDescent="0.2">
      <c r="A27" s="479"/>
      <c r="B27" s="233" t="s">
        <v>66</v>
      </c>
      <c r="C27" s="31" t="s">
        <v>67</v>
      </c>
      <c r="D27" s="32" t="s">
        <v>68</v>
      </c>
      <c r="E27" s="32" t="s">
        <v>67</v>
      </c>
      <c r="F27" s="32" t="s">
        <v>68</v>
      </c>
      <c r="G27" s="32" t="s">
        <v>67</v>
      </c>
      <c r="H27" s="32" t="s">
        <v>68</v>
      </c>
      <c r="I27" s="32" t="s">
        <v>67</v>
      </c>
      <c r="J27" s="32" t="s">
        <v>68</v>
      </c>
      <c r="K27" s="32" t="s">
        <v>67</v>
      </c>
      <c r="L27" s="34" t="s">
        <v>68</v>
      </c>
    </row>
    <row r="28" spans="1:14" s="215" customFormat="1" ht="16.5" customHeight="1" x14ac:dyDescent="0.2">
      <c r="A28" s="35"/>
      <c r="B28" s="36" t="s">
        <v>69</v>
      </c>
      <c r="C28" s="234">
        <v>922</v>
      </c>
      <c r="D28" s="59">
        <f>C28/C31*100</f>
        <v>7.9073756432246993</v>
      </c>
      <c r="E28" s="58">
        <v>521</v>
      </c>
      <c r="F28" s="59">
        <f>E28/E31*100</f>
        <v>31.030375223347228</v>
      </c>
      <c r="G28" s="58">
        <v>753</v>
      </c>
      <c r="H28" s="59">
        <f>G28/G31*100</f>
        <v>27.292497281623778</v>
      </c>
      <c r="I28" s="58">
        <v>796</v>
      </c>
      <c r="J28" s="59">
        <f>I28/I31*100</f>
        <v>20.611082340756084</v>
      </c>
      <c r="K28" s="235">
        <v>1200</v>
      </c>
      <c r="L28" s="59">
        <f>K28/K31*100</f>
        <v>17.001983564749221</v>
      </c>
    </row>
    <row r="29" spans="1:14" s="215" customFormat="1" ht="16.5" customHeight="1" x14ac:dyDescent="0.2">
      <c r="A29" s="37" t="s">
        <v>350</v>
      </c>
      <c r="B29" s="36" t="s">
        <v>70</v>
      </c>
      <c r="C29" s="234">
        <v>4736</v>
      </c>
      <c r="D29" s="59">
        <f>C29/C31*100</f>
        <v>40.617495711835332</v>
      </c>
      <c r="E29" s="58">
        <v>528</v>
      </c>
      <c r="F29" s="59">
        <f>E29/E31*100</f>
        <v>31.447290053603332</v>
      </c>
      <c r="G29" s="58">
        <v>980</v>
      </c>
      <c r="H29" s="59">
        <f>G29/G31*100</f>
        <v>35.52011598405219</v>
      </c>
      <c r="I29" s="58">
        <v>1262</v>
      </c>
      <c r="J29" s="59">
        <f>I29/I31*100</f>
        <v>32.677369238736404</v>
      </c>
      <c r="K29" s="235">
        <v>2520</v>
      </c>
      <c r="L29" s="59">
        <f>K29/K31*100</f>
        <v>35.704165485973363</v>
      </c>
    </row>
    <row r="30" spans="1:14" s="215" customFormat="1" ht="16.5" customHeight="1" x14ac:dyDescent="0.2">
      <c r="A30" s="37" t="s">
        <v>351</v>
      </c>
      <c r="B30" s="36" t="s">
        <v>71</v>
      </c>
      <c r="C30" s="234">
        <v>6002</v>
      </c>
      <c r="D30" s="59">
        <f>C30/C31*100</f>
        <v>51.475128644939957</v>
      </c>
      <c r="E30" s="58">
        <v>630</v>
      </c>
      <c r="F30" s="59">
        <f>E30/E31*100</f>
        <v>37.522334723049433</v>
      </c>
      <c r="G30" s="58">
        <v>1026</v>
      </c>
      <c r="H30" s="59">
        <f>G30/G31*100</f>
        <v>37.187386734324029</v>
      </c>
      <c r="I30" s="58">
        <v>1804</v>
      </c>
      <c r="J30" s="59">
        <f>I30/I31*100</f>
        <v>46.711548420507512</v>
      </c>
      <c r="K30" s="235">
        <v>3338</v>
      </c>
      <c r="L30" s="59">
        <f>K30/K31*100</f>
        <v>47.293850949277413</v>
      </c>
    </row>
    <row r="31" spans="1:14" s="215" customFormat="1" ht="16.5" customHeight="1" x14ac:dyDescent="0.2">
      <c r="A31" s="199"/>
      <c r="B31" s="236" t="s">
        <v>72</v>
      </c>
      <c r="C31" s="237">
        <f>SUM(C28:C30)</f>
        <v>11660</v>
      </c>
      <c r="D31" s="238">
        <v>100</v>
      </c>
      <c r="E31" s="239">
        <f>SUM(E28:E30)</f>
        <v>1679</v>
      </c>
      <c r="F31" s="238">
        <v>100</v>
      </c>
      <c r="G31" s="239">
        <f>SUM(G28:G30)</f>
        <v>2759</v>
      </c>
      <c r="H31" s="238">
        <v>100</v>
      </c>
      <c r="I31" s="239">
        <f>SUM(I28:I30)</f>
        <v>3862</v>
      </c>
      <c r="J31" s="238">
        <v>100</v>
      </c>
      <c r="K31" s="240">
        <f>SUM(K28:K30)</f>
        <v>7058</v>
      </c>
      <c r="L31" s="238">
        <v>100</v>
      </c>
    </row>
    <row r="32" spans="1:14" s="215" customFormat="1" ht="16.5" customHeight="1" x14ac:dyDescent="0.2">
      <c r="A32" s="35"/>
      <c r="B32" s="36" t="s">
        <v>69</v>
      </c>
      <c r="C32" s="234">
        <v>794</v>
      </c>
      <c r="D32" s="59">
        <f>C32/C35*100</f>
        <v>6.4322747893713546</v>
      </c>
      <c r="E32" s="58">
        <v>379</v>
      </c>
      <c r="F32" s="59">
        <f>E32/E35*100</f>
        <v>24.578469520103759</v>
      </c>
      <c r="G32" s="58">
        <v>655</v>
      </c>
      <c r="H32" s="59">
        <f>G32/G35*100</f>
        <v>27.133388566694283</v>
      </c>
      <c r="I32" s="58">
        <v>643</v>
      </c>
      <c r="J32" s="59">
        <f>I32/I35*100</f>
        <v>17.965912265996089</v>
      </c>
      <c r="K32" s="235">
        <v>937</v>
      </c>
      <c r="L32" s="59">
        <f>K32/K35*100</f>
        <v>14.737338785781692</v>
      </c>
    </row>
    <row r="33" spans="1:12" s="215" customFormat="1" ht="16.5" customHeight="1" x14ac:dyDescent="0.2">
      <c r="A33" s="37" t="s">
        <v>352</v>
      </c>
      <c r="B33" s="36" t="s">
        <v>70</v>
      </c>
      <c r="C33" s="234">
        <v>4537</v>
      </c>
      <c r="D33" s="59">
        <f>C33/C35*100</f>
        <v>36.754698639014904</v>
      </c>
      <c r="E33" s="58">
        <v>433</v>
      </c>
      <c r="F33" s="59">
        <f>E33/E35*100</f>
        <v>28.08041504539559</v>
      </c>
      <c r="G33" s="58">
        <v>804</v>
      </c>
      <c r="H33" s="59">
        <f>G33/G35*100</f>
        <v>33.305716652858322</v>
      </c>
      <c r="I33" s="58">
        <v>1124</v>
      </c>
      <c r="J33" s="59">
        <f>I33/I35*100</f>
        <v>31.405420508521935</v>
      </c>
      <c r="K33" s="235">
        <v>2061</v>
      </c>
      <c r="L33" s="59">
        <f>K33/K35*100</f>
        <v>32.415854042151622</v>
      </c>
    </row>
    <row r="34" spans="1:12" s="215" customFormat="1" ht="16.5" customHeight="1" x14ac:dyDescent="0.2">
      <c r="A34" s="37" t="s">
        <v>353</v>
      </c>
      <c r="B34" s="36" t="s">
        <v>71</v>
      </c>
      <c r="C34" s="234">
        <v>7013</v>
      </c>
      <c r="D34" s="59">
        <f>C34/C35*100</f>
        <v>56.813026571613733</v>
      </c>
      <c r="E34" s="58">
        <v>730</v>
      </c>
      <c r="F34" s="59">
        <f>E34/E35*100</f>
        <v>47.341115434500644</v>
      </c>
      <c r="G34" s="58">
        <v>955</v>
      </c>
      <c r="H34" s="59">
        <f>G34/G35*100</f>
        <v>39.560894780447391</v>
      </c>
      <c r="I34" s="58">
        <v>1812</v>
      </c>
      <c r="J34" s="59">
        <f>I34/I35*100</f>
        <v>50.628667225481983</v>
      </c>
      <c r="K34" s="235">
        <v>3360</v>
      </c>
      <c r="L34" s="59">
        <f>K34/K35*100</f>
        <v>52.84680717206669</v>
      </c>
    </row>
    <row r="35" spans="1:12" s="215" customFormat="1" ht="16.5" customHeight="1" x14ac:dyDescent="0.2">
      <c r="A35" s="199"/>
      <c r="B35" s="236" t="s">
        <v>72</v>
      </c>
      <c r="C35" s="237">
        <f>SUM(C32:C34)</f>
        <v>12344</v>
      </c>
      <c r="D35" s="238">
        <v>100</v>
      </c>
      <c r="E35" s="239">
        <f>SUM(E32:E34)</f>
        <v>1542</v>
      </c>
      <c r="F35" s="238">
        <v>100</v>
      </c>
      <c r="G35" s="239">
        <f>SUM(G32:G34)</f>
        <v>2414</v>
      </c>
      <c r="H35" s="238">
        <v>100</v>
      </c>
      <c r="I35" s="239">
        <f>SUM(I32:I34)</f>
        <v>3579</v>
      </c>
      <c r="J35" s="238">
        <v>100</v>
      </c>
      <c r="K35" s="240">
        <f>SUM(K32:K34)</f>
        <v>6358</v>
      </c>
      <c r="L35" s="238">
        <v>100</v>
      </c>
    </row>
    <row r="36" spans="1:12" s="215" customFormat="1" ht="16.5" customHeight="1" x14ac:dyDescent="0.2">
      <c r="A36" s="35"/>
      <c r="B36" s="36" t="s">
        <v>69</v>
      </c>
      <c r="C36" s="234">
        <v>685</v>
      </c>
      <c r="D36" s="59">
        <v>5.6</v>
      </c>
      <c r="E36" s="58">
        <v>410</v>
      </c>
      <c r="F36" s="59">
        <v>26.3</v>
      </c>
      <c r="G36" s="58">
        <v>590</v>
      </c>
      <c r="H36" s="59">
        <v>25.7</v>
      </c>
      <c r="I36" s="58">
        <v>583</v>
      </c>
      <c r="J36" s="59">
        <v>17.5</v>
      </c>
      <c r="K36" s="235">
        <v>874</v>
      </c>
      <c r="L36" s="59">
        <f>ROUNDDOWN(K36/K$39*100,1)</f>
        <v>14.6</v>
      </c>
    </row>
    <row r="37" spans="1:12" s="215" customFormat="1" ht="16.5" customHeight="1" x14ac:dyDescent="0.2">
      <c r="A37" s="37" t="s">
        <v>77</v>
      </c>
      <c r="B37" s="36" t="s">
        <v>70</v>
      </c>
      <c r="C37" s="234">
        <v>4364</v>
      </c>
      <c r="D37" s="59">
        <v>35.6</v>
      </c>
      <c r="E37" s="58">
        <v>384</v>
      </c>
      <c r="F37" s="59">
        <v>24.6</v>
      </c>
      <c r="G37" s="58">
        <v>718</v>
      </c>
      <c r="H37" s="59">
        <v>31.3</v>
      </c>
      <c r="I37" s="58">
        <v>871</v>
      </c>
      <c r="J37" s="59">
        <v>26.1</v>
      </c>
      <c r="K37" s="235">
        <v>1883</v>
      </c>
      <c r="L37" s="59">
        <f>K37/K$39*100</f>
        <v>31.572769953051644</v>
      </c>
    </row>
    <row r="38" spans="1:12" s="215" customFormat="1" ht="16.5" customHeight="1" x14ac:dyDescent="0.2">
      <c r="A38" s="37" t="s">
        <v>146</v>
      </c>
      <c r="B38" s="36" t="s">
        <v>71</v>
      </c>
      <c r="C38" s="234">
        <v>7198</v>
      </c>
      <c r="D38" s="59">
        <v>58.8</v>
      </c>
      <c r="E38" s="58">
        <v>766</v>
      </c>
      <c r="F38" s="59">
        <v>49.1</v>
      </c>
      <c r="G38" s="58">
        <v>987</v>
      </c>
      <c r="H38" s="59">
        <v>43</v>
      </c>
      <c r="I38" s="58">
        <v>1882</v>
      </c>
      <c r="J38" s="59">
        <v>56.4</v>
      </c>
      <c r="K38" s="235">
        <v>3207</v>
      </c>
      <c r="L38" s="59">
        <f>K38/K$39*100</f>
        <v>53.772635814889334</v>
      </c>
    </row>
    <row r="39" spans="1:12" s="215" customFormat="1" ht="16.5" customHeight="1" x14ac:dyDescent="0.2">
      <c r="A39" s="199"/>
      <c r="B39" s="236" t="s">
        <v>72</v>
      </c>
      <c r="C39" s="237">
        <v>12247</v>
      </c>
      <c r="D39" s="238">
        <v>100</v>
      </c>
      <c r="E39" s="239">
        <v>1560</v>
      </c>
      <c r="F39" s="238">
        <v>100</v>
      </c>
      <c r="G39" s="239">
        <v>2295</v>
      </c>
      <c r="H39" s="238">
        <v>100</v>
      </c>
      <c r="I39" s="239">
        <v>3336</v>
      </c>
      <c r="J39" s="238">
        <v>100</v>
      </c>
      <c r="K39" s="240">
        <v>5964</v>
      </c>
      <c r="L39" s="238">
        <v>100</v>
      </c>
    </row>
    <row r="40" spans="1:12" s="212" customFormat="1" ht="16.5" customHeight="1" x14ac:dyDescent="0.2">
      <c r="A40" s="37"/>
      <c r="B40" s="36" t="s">
        <v>69</v>
      </c>
      <c r="C40" s="61">
        <v>585</v>
      </c>
      <c r="D40" s="60">
        <f>C40/C43*100</f>
        <v>5.2194860813704498</v>
      </c>
      <c r="E40" s="62">
        <v>279</v>
      </c>
      <c r="F40" s="60">
        <f>E40/E43*100</f>
        <v>21.830985915492956</v>
      </c>
      <c r="G40" s="62">
        <v>384</v>
      </c>
      <c r="H40" s="60">
        <f>G40/G43*100</f>
        <v>20.858229223248234</v>
      </c>
      <c r="I40" s="63">
        <v>382</v>
      </c>
      <c r="J40" s="60">
        <f>ROUNDUP(I40/I43*100,1)</f>
        <v>13.2</v>
      </c>
      <c r="K40" s="63">
        <v>622</v>
      </c>
      <c r="L40" s="60">
        <f>K40/K43*100</f>
        <v>11.924846625766872</v>
      </c>
    </row>
    <row r="41" spans="1:12" s="212" customFormat="1" ht="16.5" customHeight="1" x14ac:dyDescent="0.2">
      <c r="A41" s="37" t="s">
        <v>78</v>
      </c>
      <c r="B41" s="36" t="s">
        <v>70</v>
      </c>
      <c r="C41" s="61">
        <v>3999</v>
      </c>
      <c r="D41" s="60">
        <f>C41/C43*100</f>
        <v>35.679871520342608</v>
      </c>
      <c r="E41" s="62">
        <v>294</v>
      </c>
      <c r="F41" s="60">
        <f>E41/E43*100</f>
        <v>23.004694835680752</v>
      </c>
      <c r="G41" s="62">
        <v>558</v>
      </c>
      <c r="H41" s="60">
        <f>G41/G43*100</f>
        <v>30.309614340032592</v>
      </c>
      <c r="I41" s="63">
        <v>785</v>
      </c>
      <c r="J41" s="60">
        <f>I41/I43*100</f>
        <v>27.013076393668271</v>
      </c>
      <c r="K41" s="63">
        <v>1627</v>
      </c>
      <c r="L41" s="60">
        <f>K41/K43*100</f>
        <v>31.192484662576685</v>
      </c>
    </row>
    <row r="42" spans="1:12" s="212" customFormat="1" ht="16.5" customHeight="1" x14ac:dyDescent="0.2">
      <c r="A42" s="37" t="s">
        <v>147</v>
      </c>
      <c r="B42" s="36" t="s">
        <v>71</v>
      </c>
      <c r="C42" s="61">
        <v>6624</v>
      </c>
      <c r="D42" s="60">
        <f>C42/C43*100</f>
        <v>59.100642398286936</v>
      </c>
      <c r="E42" s="62">
        <v>705</v>
      </c>
      <c r="F42" s="60">
        <f>E42/E43*100</f>
        <v>55.164319248826288</v>
      </c>
      <c r="G42" s="62">
        <v>899</v>
      </c>
      <c r="H42" s="60">
        <f>G42/G43*100</f>
        <v>48.832156436719174</v>
      </c>
      <c r="I42" s="63">
        <v>1739</v>
      </c>
      <c r="J42" s="60">
        <f>I42/I43*100</f>
        <v>59.841706813489338</v>
      </c>
      <c r="K42" s="63">
        <v>2967</v>
      </c>
      <c r="L42" s="60">
        <f>K42/K43*100</f>
        <v>56.882668711656436</v>
      </c>
    </row>
    <row r="43" spans="1:12" s="212" customFormat="1" ht="16.5" customHeight="1" x14ac:dyDescent="0.2">
      <c r="A43" s="200"/>
      <c r="B43" s="241" t="s">
        <v>72</v>
      </c>
      <c r="C43" s="201">
        <f>SUM(C40:C42)</f>
        <v>11208</v>
      </c>
      <c r="D43" s="202">
        <v>100</v>
      </c>
      <c r="E43" s="203">
        <f>SUM(E40:E42)</f>
        <v>1278</v>
      </c>
      <c r="F43" s="202">
        <v>100</v>
      </c>
      <c r="G43" s="203">
        <f>SUM(G40:G42)</f>
        <v>1841</v>
      </c>
      <c r="H43" s="202">
        <v>100</v>
      </c>
      <c r="I43" s="203">
        <f>SUM(I40:I42)</f>
        <v>2906</v>
      </c>
      <c r="J43" s="202">
        <v>100</v>
      </c>
      <c r="K43" s="203">
        <f>SUM(K40:K42)</f>
        <v>5216</v>
      </c>
      <c r="L43" s="202">
        <v>100</v>
      </c>
    </row>
    <row r="44" spans="1:12" ht="16.5" customHeight="1" x14ac:dyDescent="0.2">
      <c r="A44" s="57"/>
      <c r="B44" s="242" t="s">
        <v>69</v>
      </c>
      <c r="C44" s="47">
        <v>456</v>
      </c>
      <c r="D44" s="48">
        <f>C44/C47*100</f>
        <v>4.1103299080584099</v>
      </c>
      <c r="E44" s="49">
        <v>242</v>
      </c>
      <c r="F44" s="48">
        <f>E44/E47*100</f>
        <v>19.406575781876505</v>
      </c>
      <c r="G44" s="49">
        <v>392</v>
      </c>
      <c r="H44" s="48">
        <f>G44/G47*100</f>
        <v>22.991202346041057</v>
      </c>
      <c r="I44" s="50">
        <v>378</v>
      </c>
      <c r="J44" s="48">
        <f>I44/I47*100</f>
        <v>13.295814280689413</v>
      </c>
      <c r="K44" s="50">
        <v>599</v>
      </c>
      <c r="L44" s="48">
        <f>K44/K47*100</f>
        <v>12.35815968640396</v>
      </c>
    </row>
    <row r="45" spans="1:12" ht="16.5" customHeight="1" x14ac:dyDescent="0.2">
      <c r="A45" s="57" t="s">
        <v>152</v>
      </c>
      <c r="B45" s="242" t="s">
        <v>70</v>
      </c>
      <c r="C45" s="47">
        <v>3755</v>
      </c>
      <c r="D45" s="48">
        <f>ROUNDUP(C45/C47*100,1)</f>
        <v>33.9</v>
      </c>
      <c r="E45" s="49">
        <v>280</v>
      </c>
      <c r="F45" s="48">
        <f>E45/E47*100</f>
        <v>22.453889334402565</v>
      </c>
      <c r="G45" s="49">
        <v>479</v>
      </c>
      <c r="H45" s="48">
        <f>G45/G47*100</f>
        <v>28.093841642228739</v>
      </c>
      <c r="I45" s="50">
        <v>742</v>
      </c>
      <c r="J45" s="48">
        <f>I45/I47*100</f>
        <v>26.099190995427367</v>
      </c>
      <c r="K45" s="50">
        <v>1466</v>
      </c>
      <c r="L45" s="48">
        <f>K45/K47*100</f>
        <v>30.245512688260778</v>
      </c>
    </row>
    <row r="46" spans="1:12" ht="16.5" customHeight="1" x14ac:dyDescent="0.2">
      <c r="A46" s="57" t="s">
        <v>154</v>
      </c>
      <c r="B46" s="242" t="s">
        <v>71</v>
      </c>
      <c r="C46" s="47">
        <v>6883</v>
      </c>
      <c r="D46" s="48">
        <f>C46/C47*100</f>
        <v>62.042545520100958</v>
      </c>
      <c r="E46" s="49">
        <v>725</v>
      </c>
      <c r="F46" s="48">
        <f>E46/E47*100</f>
        <v>58.139534883720934</v>
      </c>
      <c r="G46" s="49">
        <v>834</v>
      </c>
      <c r="H46" s="48">
        <f>G46/G47*100</f>
        <v>48.914956011730204</v>
      </c>
      <c r="I46" s="50">
        <v>1723</v>
      </c>
      <c r="J46" s="48">
        <f>I46/I47*100</f>
        <v>60.604994723883223</v>
      </c>
      <c r="K46" s="50">
        <v>2782</v>
      </c>
      <c r="L46" s="48">
        <f>K46/K47*100</f>
        <v>57.39632762533526</v>
      </c>
    </row>
    <row r="47" spans="1:12" ht="16.5" customHeight="1" thickBot="1" x14ac:dyDescent="0.25">
      <c r="A47" s="204"/>
      <c r="B47" s="244" t="s">
        <v>72</v>
      </c>
      <c r="C47" s="205">
        <f>SUM(C44:C46)</f>
        <v>11094</v>
      </c>
      <c r="D47" s="206">
        <v>100</v>
      </c>
      <c r="E47" s="207">
        <f>SUM(E44:E46)</f>
        <v>1247</v>
      </c>
      <c r="F47" s="206">
        <v>100</v>
      </c>
      <c r="G47" s="207">
        <f>SUM(G44:G46)</f>
        <v>1705</v>
      </c>
      <c r="H47" s="206">
        <v>100</v>
      </c>
      <c r="I47" s="207">
        <f>SUM(I44:I46)</f>
        <v>2843</v>
      </c>
      <c r="J47" s="48">
        <v>100</v>
      </c>
      <c r="K47" s="51">
        <f>SUM(K44:K46)</f>
        <v>4847</v>
      </c>
      <c r="L47" s="48">
        <v>100</v>
      </c>
    </row>
    <row r="48" spans="1:12" x14ac:dyDescent="0.2">
      <c r="A48" s="245" t="s">
        <v>368</v>
      </c>
      <c r="B48" s="213"/>
      <c r="C48" s="213"/>
      <c r="D48" s="213"/>
      <c r="E48" s="213"/>
      <c r="F48" s="213"/>
      <c r="G48" s="213"/>
      <c r="H48" s="213"/>
      <c r="I48" s="476" t="s">
        <v>79</v>
      </c>
      <c r="J48" s="477"/>
      <c r="K48" s="477"/>
      <c r="L48" s="477"/>
    </row>
    <row r="49" spans="1:6" x14ac:dyDescent="0.2">
      <c r="A49" s="245"/>
      <c r="B49" s="215"/>
      <c r="C49" s="215"/>
      <c r="D49" s="215"/>
      <c r="E49" s="215"/>
      <c r="F49" s="217"/>
    </row>
    <row r="50" spans="1:6" x14ac:dyDescent="0.2">
      <c r="A50" s="246"/>
    </row>
    <row r="51" spans="1:6" x14ac:dyDescent="0.2">
      <c r="A51" s="246"/>
    </row>
    <row r="52" spans="1:6" x14ac:dyDescent="0.2">
      <c r="A52" s="246"/>
    </row>
    <row r="53" spans="1:6" x14ac:dyDescent="0.2">
      <c r="A53" s="246"/>
    </row>
    <row r="54" spans="1:6" x14ac:dyDescent="0.2">
      <c r="A54" s="246"/>
    </row>
    <row r="55" spans="1:6" x14ac:dyDescent="0.2">
      <c r="A55" s="246"/>
    </row>
    <row r="56" spans="1:6" x14ac:dyDescent="0.2">
      <c r="A56" s="246"/>
    </row>
    <row r="57" spans="1:6" x14ac:dyDescent="0.2">
      <c r="A57" s="246"/>
    </row>
    <row r="58" spans="1:6" x14ac:dyDescent="0.2">
      <c r="A58" s="246"/>
    </row>
    <row r="59" spans="1:6" x14ac:dyDescent="0.2">
      <c r="A59" s="246"/>
    </row>
    <row r="60" spans="1:6" x14ac:dyDescent="0.2">
      <c r="A60" s="246"/>
    </row>
    <row r="61" spans="1:6" x14ac:dyDescent="0.2">
      <c r="A61" s="246"/>
    </row>
    <row r="62" spans="1:6" x14ac:dyDescent="0.2">
      <c r="A62" s="246"/>
    </row>
    <row r="63" spans="1:6" x14ac:dyDescent="0.2">
      <c r="A63" s="246"/>
    </row>
    <row r="64" spans="1:6" x14ac:dyDescent="0.2">
      <c r="A64" s="246"/>
    </row>
    <row r="65" spans="1:1" x14ac:dyDescent="0.2">
      <c r="A65" s="246"/>
    </row>
    <row r="66" spans="1:1" x14ac:dyDescent="0.2">
      <c r="A66" s="246"/>
    </row>
    <row r="67" spans="1:1" x14ac:dyDescent="0.2">
      <c r="A67" s="246"/>
    </row>
    <row r="68" spans="1:1" x14ac:dyDescent="0.2">
      <c r="A68" s="246"/>
    </row>
    <row r="69" spans="1:1" x14ac:dyDescent="0.2">
      <c r="A69" s="246"/>
    </row>
    <row r="70" spans="1:1" x14ac:dyDescent="0.2">
      <c r="A70" s="246"/>
    </row>
    <row r="71" spans="1:1" x14ac:dyDescent="0.2">
      <c r="A71" s="246"/>
    </row>
    <row r="72" spans="1:1" x14ac:dyDescent="0.2">
      <c r="A72" s="246"/>
    </row>
    <row r="73" spans="1:1" x14ac:dyDescent="0.2">
      <c r="A73" s="246"/>
    </row>
    <row r="74" spans="1:1" x14ac:dyDescent="0.2">
      <c r="A74" s="246"/>
    </row>
    <row r="75" spans="1:1" x14ac:dyDescent="0.2">
      <c r="A75" s="246"/>
    </row>
    <row r="76" spans="1:1" x14ac:dyDescent="0.2">
      <c r="A76" s="246"/>
    </row>
    <row r="77" spans="1:1" x14ac:dyDescent="0.2">
      <c r="A77" s="246"/>
    </row>
    <row r="78" spans="1:1" x14ac:dyDescent="0.2">
      <c r="A78" s="246"/>
    </row>
    <row r="79" spans="1:1" x14ac:dyDescent="0.2">
      <c r="A79" s="246"/>
    </row>
    <row r="80" spans="1:1" x14ac:dyDescent="0.2">
      <c r="A80" s="246"/>
    </row>
    <row r="81" spans="1:1" x14ac:dyDescent="0.2">
      <c r="A81" s="246"/>
    </row>
    <row r="82" spans="1:1" x14ac:dyDescent="0.2">
      <c r="A82" s="246"/>
    </row>
    <row r="83" spans="1:1" x14ac:dyDescent="0.2">
      <c r="A83" s="246"/>
    </row>
    <row r="84" spans="1:1" x14ac:dyDescent="0.2">
      <c r="A84" s="246"/>
    </row>
    <row r="85" spans="1:1" x14ac:dyDescent="0.2">
      <c r="A85" s="246"/>
    </row>
    <row r="86" spans="1:1" x14ac:dyDescent="0.2">
      <c r="A86" s="246"/>
    </row>
    <row r="87" spans="1:1" x14ac:dyDescent="0.2">
      <c r="A87" s="246"/>
    </row>
  </sheetData>
  <mergeCells count="5">
    <mergeCell ref="A1:L1"/>
    <mergeCell ref="K2:L2"/>
    <mergeCell ref="I48:L48"/>
    <mergeCell ref="A26:A27"/>
    <mergeCell ref="A3:A4"/>
  </mergeCells>
  <phoneticPr fontId="12"/>
  <printOptions horizontalCentered="1"/>
  <pageMargins left="0.59055118110236227" right="0.39370078740157483" top="0.70866141732283472" bottom="0.59055118110236227" header="0.31496062992125984" footer="0.31496062992125984"/>
  <pageSetup paperSize="9" orientation="portrait" r:id="rId1"/>
  <headerFooter alignWithMargins="0">
    <oddHeader xml:space="preserve">&amp;R&amp;"+,標準"&amp;11 </oddHeader>
    <evenHeader>&amp;L&amp;"+,標準"&amp;11 ２　人　　口</evenHeader>
    <evenFooter>&amp;C&amp;"+,標準"&amp;11- &amp;P -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2-21外国人(地区別）22外国人(在留資格別)</vt:lpstr>
      <vt:lpstr>2-23地位就業,24年齢就業</vt:lpstr>
      <vt:lpstr>2-25産業就業</vt:lpstr>
      <vt:lpstr>2-26年齢性別就業</vt:lpstr>
      <vt:lpstr>2-27地区就業</vt:lpstr>
      <vt:lpstr>'2-21外国人(地区別）22外国人(在留資格別)'!Print_Area</vt:lpstr>
      <vt:lpstr>'2-23地位就業,24年齢就業'!Print_Area</vt:lpstr>
      <vt:lpstr>'2-25産業就業'!Print_Area</vt:lpstr>
      <vt:lpstr>'2-26年齢性別就業'!Print_Area</vt:lpstr>
      <vt:lpstr>'2-27地区就業'!Print_Area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　夏美</dc:creator>
  <cp:lastModifiedBy>砂内　勇祐</cp:lastModifiedBy>
  <cp:lastPrinted>2022-02-15T00:48:57Z</cp:lastPrinted>
  <dcterms:created xsi:type="dcterms:W3CDTF">1997-05-26T11:10:14Z</dcterms:created>
  <dcterms:modified xsi:type="dcterms:W3CDTF">2022-03-30T00:30:38Z</dcterms:modified>
</cp:coreProperties>
</file>