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6.7.64\04情報政策課\情報政策\501 ★統計★\08 統計でみる東広島\統計でみる東広島2022\040PDF\Excelデータ\"/>
    </mc:Choice>
  </mc:AlternateContent>
  <bookViews>
    <workbookView xWindow="7665" yWindow="-15" windowWidth="7650" windowHeight="9105" tabRatio="640" activeTab="4"/>
  </bookViews>
  <sheets>
    <sheet name="2-28職業就業,29従業常住就業" sheetId="15" r:id="rId1"/>
    <sheet name="2-30通学" sheetId="16" r:id="rId2"/>
    <sheet name="2-31流出入就業通学" sheetId="17" r:id="rId3"/>
    <sheet name="2-32住宅世帯,33住居別世帯" sheetId="18" r:id="rId4"/>
    <sheet name="2-34DID" sheetId="19" r:id="rId5"/>
  </sheets>
  <externalReferences>
    <externalReference r:id="rId6"/>
  </externalReferences>
  <definedNames>
    <definedName name="_xlnm.Print_Area" localSheetId="0">'2-28職業就業,29従業常住就業'!$A$1:$I$51</definedName>
    <definedName name="_xlnm.Print_Area" localSheetId="2">'2-31流出入就業通学'!$A$1:$H$34</definedName>
    <definedName name="_xlnm.Print_Area" localSheetId="3">'2-32住宅世帯,33住居別世帯'!$A$1:$F$31</definedName>
    <definedName name="_xlnm.Print_Area" localSheetId="4">'2-34DID'!$A$1:$L$40</definedName>
    <definedName name="_xlnm.Print_Titles" localSheetId="3">'2-32住宅世帯,33住居別世帯'!$A:$A</definedName>
    <definedName name="安芸津出生">[1]基礎資料!$R$26</definedName>
    <definedName name="河内出生">[1]基礎資料!$N$26</definedName>
    <definedName name="高屋出生">[1]基礎資料!$R$6</definedName>
    <definedName name="黒瀬出生">[1]基礎資料!$B$26</definedName>
    <definedName name="志和出生">[1]基礎資料!$N$6</definedName>
    <definedName name="西条出生">[1]基礎資料!$F$6</definedName>
    <definedName name="八本松出生">[1]基礎資料!$J$6</definedName>
    <definedName name="福富出生">[1]基礎資料!$F$26</definedName>
    <definedName name="豊栄出生">[1]基礎資料!$J$26</definedName>
  </definedNames>
  <calcPr calcId="162913"/>
</workbook>
</file>

<file path=xl/calcChain.xml><?xml version="1.0" encoding="utf-8"?>
<calcChain xmlns="http://schemas.openxmlformats.org/spreadsheetml/2006/main">
  <c r="D7" i="17" l="1"/>
  <c r="D5" i="17" s="1"/>
  <c r="E7" i="17"/>
  <c r="E5" i="17" s="1"/>
  <c r="K51" i="16"/>
  <c r="G51" i="16"/>
  <c r="D51" i="16"/>
  <c r="K50" i="16"/>
  <c r="G50" i="16"/>
  <c r="D50" i="16"/>
  <c r="K49" i="16"/>
  <c r="G49" i="16"/>
  <c r="D49" i="16"/>
  <c r="K48" i="16"/>
  <c r="G48" i="16"/>
  <c r="G18" i="16" s="1"/>
  <c r="D48" i="16"/>
  <c r="D18" i="16" s="1"/>
  <c r="K47" i="16"/>
  <c r="K17" i="16" s="1"/>
  <c r="G47" i="16"/>
  <c r="G17" i="16" s="1"/>
  <c r="D47" i="16"/>
  <c r="D17" i="16" s="1"/>
  <c r="K46" i="16"/>
  <c r="K16" i="16" s="1"/>
  <c r="G46" i="16"/>
  <c r="D46" i="16"/>
  <c r="K45" i="16"/>
  <c r="G45" i="16"/>
  <c r="D45" i="16"/>
  <c r="K44" i="16"/>
  <c r="G44" i="16"/>
  <c r="D44" i="16"/>
  <c r="K43" i="16"/>
  <c r="G43" i="16"/>
  <c r="D43" i="16"/>
  <c r="K42" i="16"/>
  <c r="G42" i="16"/>
  <c r="D42" i="16"/>
  <c r="K41" i="16"/>
  <c r="K37" i="16" s="1"/>
  <c r="G41" i="16"/>
  <c r="D41" i="16"/>
  <c r="K40" i="16"/>
  <c r="G40" i="16"/>
  <c r="D40" i="16"/>
  <c r="K39" i="16"/>
  <c r="G39" i="16"/>
  <c r="D39" i="16"/>
  <c r="K38" i="16"/>
  <c r="G38" i="16"/>
  <c r="G37" i="16" s="1"/>
  <c r="D38" i="16"/>
  <c r="D37" i="16" s="1"/>
  <c r="N37" i="16"/>
  <c r="N7" i="16" s="1"/>
  <c r="M37" i="16"/>
  <c r="M7" i="16" s="1"/>
  <c r="L37" i="16"/>
  <c r="L7" i="16" s="1"/>
  <c r="J37" i="16"/>
  <c r="J7" i="16" s="1"/>
  <c r="I37" i="16"/>
  <c r="H37" i="16"/>
  <c r="F37" i="16"/>
  <c r="E37" i="16"/>
  <c r="C37" i="16"/>
  <c r="K36" i="16"/>
  <c r="G36" i="16"/>
  <c r="D36" i="16"/>
  <c r="K35" i="16"/>
  <c r="G35" i="16"/>
  <c r="D35" i="16"/>
  <c r="K34" i="16"/>
  <c r="K19" i="16" s="1"/>
  <c r="G34" i="16"/>
  <c r="G19" i="16" s="1"/>
  <c r="D34" i="16"/>
  <c r="D19" i="16" s="1"/>
  <c r="K33" i="16"/>
  <c r="K18" i="16" s="1"/>
  <c r="G33" i="16"/>
  <c r="D33" i="16"/>
  <c r="K32" i="16"/>
  <c r="G32" i="16"/>
  <c r="D32" i="16"/>
  <c r="K31" i="16"/>
  <c r="G31" i="16"/>
  <c r="D31" i="16"/>
  <c r="K30" i="16"/>
  <c r="K15" i="16" s="1"/>
  <c r="G30" i="16"/>
  <c r="G15" i="16" s="1"/>
  <c r="D30" i="16"/>
  <c r="D15" i="16" s="1"/>
  <c r="K29" i="16"/>
  <c r="K14" i="16" s="1"/>
  <c r="G29" i="16"/>
  <c r="G14" i="16" s="1"/>
  <c r="D29" i="16"/>
  <c r="D14" i="16" s="1"/>
  <c r="K28" i="16"/>
  <c r="K13" i="16" s="1"/>
  <c r="G28" i="16"/>
  <c r="G13" i="16" s="1"/>
  <c r="D28" i="16"/>
  <c r="K27" i="16"/>
  <c r="G27" i="16"/>
  <c r="D27" i="16"/>
  <c r="K26" i="16"/>
  <c r="K11" i="16" s="1"/>
  <c r="G26" i="16"/>
  <c r="G11" i="16" s="1"/>
  <c r="D26" i="16"/>
  <c r="K25" i="16"/>
  <c r="G25" i="16"/>
  <c r="G10" i="16" s="1"/>
  <c r="D25" i="16"/>
  <c r="D10" i="16" s="1"/>
  <c r="K24" i="16"/>
  <c r="K9" i="16" s="1"/>
  <c r="G24" i="16"/>
  <c r="D24" i="16"/>
  <c r="D9" i="16" s="1"/>
  <c r="K23" i="16"/>
  <c r="K22" i="16" s="1"/>
  <c r="G23" i="16"/>
  <c r="G22" i="16" s="1"/>
  <c r="G7" i="16" s="1"/>
  <c r="D23" i="16"/>
  <c r="D22" i="16" s="1"/>
  <c r="D7" i="16" s="1"/>
  <c r="N22" i="16"/>
  <c r="M22" i="16"/>
  <c r="L22" i="16"/>
  <c r="J22" i="16"/>
  <c r="I22" i="16"/>
  <c r="I7" i="16" s="1"/>
  <c r="H22" i="16"/>
  <c r="F22" i="16"/>
  <c r="E22" i="16"/>
  <c r="C22" i="16"/>
  <c r="C21" i="16"/>
  <c r="K20" i="16"/>
  <c r="G20" i="16"/>
  <c r="D20" i="16"/>
  <c r="C20" i="16"/>
  <c r="C19" i="16"/>
  <c r="C18" i="16"/>
  <c r="C17" i="16"/>
  <c r="G16" i="16"/>
  <c r="D16" i="16"/>
  <c r="C16" i="16"/>
  <c r="C15" i="16"/>
  <c r="C14" i="16"/>
  <c r="D13" i="16"/>
  <c r="C13" i="16"/>
  <c r="K12" i="16"/>
  <c r="G12" i="16"/>
  <c r="D12" i="16"/>
  <c r="C12" i="16"/>
  <c r="D11" i="16"/>
  <c r="C11" i="16"/>
  <c r="K10" i="16"/>
  <c r="C10" i="16"/>
  <c r="G9" i="16"/>
  <c r="C9" i="16"/>
  <c r="K8" i="16"/>
  <c r="G8" i="16"/>
  <c r="D8" i="16"/>
  <c r="C8" i="16"/>
  <c r="H7" i="16"/>
  <c r="F7" i="16"/>
  <c r="E7" i="16"/>
  <c r="C7" i="16"/>
  <c r="K7" i="16" l="1"/>
  <c r="D19" i="15" l="1"/>
  <c r="D18" i="15"/>
  <c r="D17" i="15"/>
  <c r="D16" i="15"/>
  <c r="D15" i="15"/>
  <c r="D12" i="15"/>
  <c r="D11" i="15"/>
  <c r="D10" i="15"/>
  <c r="D9" i="15"/>
  <c r="D8" i="15"/>
  <c r="D7" i="15"/>
  <c r="D6" i="15"/>
  <c r="F5" i="15"/>
  <c r="E5" i="15"/>
  <c r="D5" i="15"/>
  <c r="F6" i="18" l="1"/>
  <c r="F27" i="15" l="1"/>
  <c r="H5" i="15" l="1"/>
  <c r="I5" i="15"/>
  <c r="G6" i="15"/>
  <c r="G19" i="15"/>
  <c r="G18" i="15"/>
  <c r="G17" i="15"/>
  <c r="G16" i="15"/>
  <c r="G15" i="15"/>
  <c r="G12" i="15"/>
  <c r="G11" i="15"/>
  <c r="G10" i="15"/>
  <c r="G9" i="15"/>
  <c r="G8" i="15"/>
  <c r="G7" i="15"/>
  <c r="G5" i="15" l="1"/>
  <c r="C32" i="17" l="1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9" i="17"/>
  <c r="C7" i="17" l="1"/>
  <c r="C5" i="17" s="1"/>
  <c r="H7" i="17"/>
  <c r="H5" i="17" s="1"/>
  <c r="G7" i="17"/>
  <c r="G5" i="17" s="1"/>
  <c r="F9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2" i="17"/>
  <c r="F7" i="17" l="1"/>
  <c r="F5" i="17" s="1"/>
  <c r="F22" i="18"/>
  <c r="F23" i="18"/>
  <c r="F24" i="18"/>
  <c r="F25" i="18"/>
  <c r="F26" i="18"/>
  <c r="F27" i="18"/>
  <c r="F28" i="18"/>
  <c r="F29" i="18"/>
  <c r="F21" i="18"/>
  <c r="F7" i="18" l="1"/>
  <c r="F9" i="18"/>
  <c r="F10" i="18"/>
  <c r="F11" i="18"/>
  <c r="F12" i="18"/>
  <c r="F13" i="18"/>
  <c r="G31" i="15" l="1"/>
  <c r="D27" i="15"/>
  <c r="D31" i="15"/>
  <c r="F31" i="15"/>
  <c r="D35" i="15"/>
  <c r="F35" i="15"/>
  <c r="F26" i="15" l="1"/>
  <c r="D26" i="15"/>
  <c r="E31" i="15"/>
  <c r="E35" i="15"/>
  <c r="E27" i="15"/>
  <c r="E26" i="15" l="1"/>
  <c r="I35" i="15"/>
  <c r="G35" i="15"/>
  <c r="I31" i="15"/>
  <c r="I27" i="15"/>
  <c r="I26" i="15" s="1"/>
  <c r="G27" i="15"/>
  <c r="G26" i="15" s="1"/>
  <c r="F5" i="18" l="1"/>
  <c r="F8" i="18"/>
  <c r="H27" i="15"/>
  <c r="H35" i="15"/>
  <c r="H31" i="15"/>
  <c r="H26" i="15" l="1"/>
</calcChain>
</file>

<file path=xl/sharedStrings.xml><?xml version="1.0" encoding="utf-8"?>
<sst xmlns="http://schemas.openxmlformats.org/spreadsheetml/2006/main" count="313" uniqueCount="200">
  <si>
    <t>総  数</t>
  </si>
  <si>
    <t>区分</t>
    <rPh sb="0" eb="2">
      <t>クブン</t>
    </rPh>
    <phoneticPr fontId="13"/>
  </si>
  <si>
    <t>男</t>
    <rPh sb="0" eb="1">
      <t>オトコ</t>
    </rPh>
    <phoneticPr fontId="13"/>
  </si>
  <si>
    <t>女</t>
    <rPh sb="0" eb="1">
      <t>オンナ</t>
    </rPh>
    <phoneticPr fontId="13"/>
  </si>
  <si>
    <t>総数</t>
    <rPh sb="0" eb="2">
      <t>ソウスウ</t>
    </rPh>
    <phoneticPr fontId="13"/>
  </si>
  <si>
    <t>総　数</t>
    <rPh sb="0" eb="1">
      <t>フサ</t>
    </rPh>
    <rPh sb="2" eb="3">
      <t>カズ</t>
    </rPh>
    <phoneticPr fontId="13"/>
  </si>
  <si>
    <t>単位：人</t>
    <rPh sb="3" eb="4">
      <t>ヒト</t>
    </rPh>
    <phoneticPr fontId="13"/>
  </si>
  <si>
    <t>総数</t>
  </si>
  <si>
    <t>就業者</t>
    <rPh sb="0" eb="3">
      <t>シュウギョウシャ</t>
    </rPh>
    <phoneticPr fontId="13"/>
  </si>
  <si>
    <t>単位：人</t>
    <rPh sb="3" eb="4">
      <t>ニン</t>
    </rPh>
    <phoneticPr fontId="3"/>
  </si>
  <si>
    <t>林　　　　業</t>
    <rPh sb="0" eb="1">
      <t>ハヤシ</t>
    </rPh>
    <rPh sb="5" eb="6">
      <t>ギョウ</t>
    </rPh>
    <phoneticPr fontId="18"/>
  </si>
  <si>
    <t>漁　　　　業</t>
    <rPh sb="0" eb="1">
      <t>リョウ</t>
    </rPh>
    <rPh sb="5" eb="6">
      <t>ギョウ</t>
    </rPh>
    <phoneticPr fontId="18"/>
  </si>
  <si>
    <t>単位：人</t>
    <phoneticPr fontId="3"/>
  </si>
  <si>
    <t>男</t>
  </si>
  <si>
    <t>女</t>
  </si>
  <si>
    <t>専門的技術的職業従事者</t>
    <phoneticPr fontId="3"/>
  </si>
  <si>
    <t>管理的職業従事者</t>
    <phoneticPr fontId="3"/>
  </si>
  <si>
    <t>事務従事者</t>
    <phoneticPr fontId="3"/>
  </si>
  <si>
    <t>販売従事者</t>
    <phoneticPr fontId="3"/>
  </si>
  <si>
    <t>サービス職業従事者</t>
    <phoneticPr fontId="3"/>
  </si>
  <si>
    <t>保安職業従事者</t>
    <phoneticPr fontId="3"/>
  </si>
  <si>
    <t>農林・漁業従事者</t>
    <rPh sb="3" eb="5">
      <t>ギョギョウ</t>
    </rPh>
    <rPh sb="5" eb="8">
      <t>ジュウジシャ</t>
    </rPh>
    <phoneticPr fontId="3"/>
  </si>
  <si>
    <t>運輸・通信従事者</t>
    <phoneticPr fontId="3"/>
  </si>
  <si>
    <t>生産工程従事者</t>
    <rPh sb="0" eb="2">
      <t>セイサン</t>
    </rPh>
    <rPh sb="2" eb="4">
      <t>コウテイ</t>
    </rPh>
    <rPh sb="4" eb="7">
      <t>ジュウジシャ</t>
    </rPh>
    <phoneticPr fontId="3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</si>
  <si>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3"/>
  </si>
  <si>
    <t>建設・採掘従事者</t>
    <rPh sb="0" eb="2">
      <t>ケンセツ</t>
    </rPh>
    <rPh sb="3" eb="5">
      <t>サイクツ</t>
    </rPh>
    <rPh sb="5" eb="8">
      <t>ジュウジシャ</t>
    </rPh>
    <phoneticPr fontId="3"/>
  </si>
  <si>
    <t>運搬・清掃・包装等従事者</t>
    <rPh sb="0" eb="2">
      <t>ウンパン</t>
    </rPh>
    <rPh sb="3" eb="5">
      <t>セイソウ</t>
    </rPh>
    <rPh sb="6" eb="8">
      <t>ホウソウ</t>
    </rPh>
    <rPh sb="8" eb="9">
      <t>トウ</t>
    </rPh>
    <rPh sb="9" eb="12">
      <t>ジュウジシャ</t>
    </rPh>
    <phoneticPr fontId="3"/>
  </si>
  <si>
    <t>分類不能の職業</t>
    <phoneticPr fontId="3"/>
  </si>
  <si>
    <t>各年10月1日現在　国勢調査</t>
    <rPh sb="0" eb="2">
      <t>カクネン</t>
    </rPh>
    <rPh sb="4" eb="5">
      <t>ガツ</t>
    </rPh>
    <rPh sb="6" eb="9">
      <t>ニチゲンザイ</t>
    </rPh>
    <phoneticPr fontId="3"/>
  </si>
  <si>
    <t>常住地による就業者数</t>
    <rPh sb="0" eb="2">
      <t>ジョウジュウ</t>
    </rPh>
    <rPh sb="2" eb="3">
      <t>チ</t>
    </rPh>
    <rPh sb="6" eb="9">
      <t>シュウギョウシャ</t>
    </rPh>
    <rPh sb="9" eb="10">
      <t>スウ</t>
    </rPh>
    <phoneticPr fontId="18"/>
  </si>
  <si>
    <t>従業地による就業者数</t>
    <rPh sb="0" eb="2">
      <t>ジュウギョウ</t>
    </rPh>
    <rPh sb="2" eb="3">
      <t>チ</t>
    </rPh>
    <rPh sb="6" eb="9">
      <t>シュウギョウシャ</t>
    </rPh>
    <rPh sb="9" eb="10">
      <t>スウ</t>
    </rPh>
    <phoneticPr fontId="18"/>
  </si>
  <si>
    <t>総　数</t>
    <rPh sb="0" eb="1">
      <t>フサ</t>
    </rPh>
    <rPh sb="2" eb="3">
      <t>カズ</t>
    </rPh>
    <phoneticPr fontId="18"/>
  </si>
  <si>
    <t>東広島市内で従業</t>
    <rPh sb="0" eb="5">
      <t>ヒガシヒロシマシナイ</t>
    </rPh>
    <phoneticPr fontId="18"/>
  </si>
  <si>
    <t>東広島市外で従業</t>
    <rPh sb="0" eb="3">
      <t>ヒガシヒロシマ</t>
    </rPh>
    <rPh sb="3" eb="5">
      <t>シガイ</t>
    </rPh>
    <phoneticPr fontId="18"/>
  </si>
  <si>
    <t>東広島市内に常住</t>
    <rPh sb="0" eb="1">
      <t>ヒガシ</t>
    </rPh>
    <rPh sb="1" eb="4">
      <t>ヒロシマシ</t>
    </rPh>
    <rPh sb="4" eb="5">
      <t>ナイ</t>
    </rPh>
    <phoneticPr fontId="18"/>
  </si>
  <si>
    <t>東広島市外に常住</t>
    <rPh sb="0" eb="3">
      <t>ヒガシヒロシマ</t>
    </rPh>
    <rPh sb="3" eb="5">
      <t>シガイ</t>
    </rPh>
    <phoneticPr fontId="18"/>
  </si>
  <si>
    <t>総　　　　　数　</t>
    <rPh sb="0" eb="1">
      <t>フサ</t>
    </rPh>
    <rPh sb="6" eb="7">
      <t>カズ</t>
    </rPh>
    <phoneticPr fontId="18"/>
  </si>
  <si>
    <t>第　1　次　産　業</t>
    <rPh sb="0" eb="1">
      <t>ダイ</t>
    </rPh>
    <rPh sb="4" eb="5">
      <t>ジ</t>
    </rPh>
    <rPh sb="6" eb="7">
      <t>サン</t>
    </rPh>
    <rPh sb="8" eb="9">
      <t>ギョウ</t>
    </rPh>
    <phoneticPr fontId="3"/>
  </si>
  <si>
    <t>農　　　　業</t>
    <rPh sb="0" eb="1">
      <t>ノウ</t>
    </rPh>
    <rPh sb="5" eb="6">
      <t>ギョウ</t>
    </rPh>
    <phoneticPr fontId="18"/>
  </si>
  <si>
    <t>第2次産業</t>
    <rPh sb="0" eb="1">
      <t>ダイ</t>
    </rPh>
    <rPh sb="2" eb="3">
      <t>ジ</t>
    </rPh>
    <rPh sb="3" eb="5">
      <t>サンギョウ</t>
    </rPh>
    <phoneticPr fontId="3"/>
  </si>
  <si>
    <t>第3次産業</t>
    <rPh sb="0" eb="1">
      <t>ダイ</t>
    </rPh>
    <rPh sb="2" eb="3">
      <t>ジ</t>
    </rPh>
    <rPh sb="3" eb="5">
      <t>サンギョウ</t>
    </rPh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</si>
  <si>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8"/>
  </si>
  <si>
    <t>情報通信業</t>
    <rPh sb="0" eb="2">
      <t>ジョウホウ</t>
    </rPh>
    <rPh sb="2" eb="5">
      <t>ツウシンギョウ</t>
    </rPh>
    <phoneticPr fontId="3"/>
  </si>
  <si>
    <t>複合サービス事業</t>
    <rPh sb="0" eb="2">
      <t>フクゴウ</t>
    </rPh>
    <rPh sb="6" eb="8">
      <t>ジギョウ</t>
    </rPh>
    <phoneticPr fontId="3"/>
  </si>
  <si>
    <t>サービス業
（他に分類されないもの）</t>
    <rPh sb="4" eb="5">
      <t>ギョウ</t>
    </rPh>
    <rPh sb="7" eb="8">
      <t>タ</t>
    </rPh>
    <rPh sb="9" eb="11">
      <t>ブンルイ</t>
    </rPh>
    <phoneticPr fontId="3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</si>
  <si>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3"/>
  </si>
  <si>
    <t>分類不能の産業</t>
    <rPh sb="0" eb="2">
      <t>ブンルイ</t>
    </rPh>
    <rPh sb="2" eb="4">
      <t>フノウ</t>
    </rPh>
    <rPh sb="5" eb="7">
      <t>サンギョウ</t>
    </rPh>
    <phoneticPr fontId="18"/>
  </si>
  <si>
    <t>東　　　広　　　島　　　市　　　民</t>
    <rPh sb="0" eb="1">
      <t>ヒガシ</t>
    </rPh>
    <rPh sb="4" eb="5">
      <t>ヒロ</t>
    </rPh>
    <rPh sb="8" eb="9">
      <t>シマ</t>
    </rPh>
    <rPh sb="12" eb="13">
      <t>シ</t>
    </rPh>
    <rPh sb="16" eb="17">
      <t>タミ</t>
    </rPh>
    <phoneticPr fontId="13"/>
  </si>
  <si>
    <t>従業地・通学地が
東広島市内の他市町村民</t>
    <rPh sb="0" eb="2">
      <t>ジュウギョウ</t>
    </rPh>
    <rPh sb="2" eb="3">
      <t>チ</t>
    </rPh>
    <rPh sb="4" eb="6">
      <t>ツウガク</t>
    </rPh>
    <rPh sb="6" eb="7">
      <t>チ</t>
    </rPh>
    <rPh sb="9" eb="13">
      <t>ヒガシヒロシマシ</t>
    </rPh>
    <rPh sb="13" eb="14">
      <t>ナイ</t>
    </rPh>
    <phoneticPr fontId="13"/>
  </si>
  <si>
    <t>昼　間
人　口</t>
    <rPh sb="0" eb="1">
      <t>ヒル</t>
    </rPh>
    <rPh sb="2" eb="3">
      <t>アイダ</t>
    </rPh>
    <phoneticPr fontId="13"/>
  </si>
  <si>
    <t>従業も
通学も
していない</t>
    <rPh sb="0" eb="2">
      <t>ジュウギョウ</t>
    </rPh>
    <phoneticPr fontId="13"/>
  </si>
  <si>
    <t>通学者</t>
    <rPh sb="0" eb="3">
      <t>ツウガクシャ</t>
    </rPh>
    <phoneticPr fontId="13"/>
  </si>
  <si>
    <t>15歳未満</t>
    <phoneticPr fontId="13"/>
  </si>
  <si>
    <t>15～19歳</t>
    <phoneticPr fontId="13"/>
  </si>
  <si>
    <t>20～24歳</t>
    <phoneticPr fontId="13"/>
  </si>
  <si>
    <t>25～29歳</t>
    <phoneticPr fontId="13"/>
  </si>
  <si>
    <t>30～34歳</t>
    <phoneticPr fontId="13"/>
  </si>
  <si>
    <t>35～39歳</t>
    <phoneticPr fontId="13"/>
  </si>
  <si>
    <t>40～44歳</t>
    <phoneticPr fontId="13"/>
  </si>
  <si>
    <t>45～49歳</t>
    <phoneticPr fontId="13"/>
  </si>
  <si>
    <t>50～54歳</t>
    <phoneticPr fontId="13"/>
  </si>
  <si>
    <t>55～59歳</t>
    <phoneticPr fontId="13"/>
  </si>
  <si>
    <t>60～64歳</t>
    <phoneticPr fontId="13"/>
  </si>
  <si>
    <t>65～74歳</t>
    <rPh sb="5" eb="6">
      <t>サイ</t>
    </rPh>
    <phoneticPr fontId="13"/>
  </si>
  <si>
    <t>75歳以上</t>
    <rPh sb="2" eb="3">
      <t>サイ</t>
    </rPh>
    <rPh sb="3" eb="5">
      <t>イジョウ</t>
    </rPh>
    <phoneticPr fontId="13"/>
  </si>
  <si>
    <t>不詳</t>
    <rPh sb="0" eb="2">
      <t>フショウ</t>
    </rPh>
    <phoneticPr fontId="13"/>
  </si>
  <si>
    <t>15歳未満</t>
    <phoneticPr fontId="13"/>
  </si>
  <si>
    <t>15～19歳</t>
    <phoneticPr fontId="13"/>
  </si>
  <si>
    <t>20～24歳</t>
    <phoneticPr fontId="13"/>
  </si>
  <si>
    <t>25～29歳</t>
    <phoneticPr fontId="13"/>
  </si>
  <si>
    <t>30～34歳</t>
    <phoneticPr fontId="13"/>
  </si>
  <si>
    <t>35～39歳</t>
    <phoneticPr fontId="13"/>
  </si>
  <si>
    <t>40～44歳</t>
    <phoneticPr fontId="13"/>
  </si>
  <si>
    <t>45～49歳</t>
    <phoneticPr fontId="13"/>
  </si>
  <si>
    <t>50～54歳</t>
    <phoneticPr fontId="13"/>
  </si>
  <si>
    <t>55～59歳</t>
    <phoneticPr fontId="13"/>
  </si>
  <si>
    <t>60～64歳</t>
    <phoneticPr fontId="13"/>
  </si>
  <si>
    <t>東広島市から他市町村へ（流出）</t>
    <rPh sb="0" eb="1">
      <t>ヒガシ</t>
    </rPh>
    <rPh sb="1" eb="2">
      <t>ヒロ</t>
    </rPh>
    <rPh sb="2" eb="3">
      <t>シマ</t>
    </rPh>
    <rPh sb="3" eb="4">
      <t>シ</t>
    </rPh>
    <rPh sb="6" eb="8">
      <t>タシ</t>
    </rPh>
    <rPh sb="8" eb="10">
      <t>チョウソン</t>
    </rPh>
    <rPh sb="12" eb="14">
      <t>リュウシュツ</t>
    </rPh>
    <phoneticPr fontId="13"/>
  </si>
  <si>
    <t>他市町村から東広島市へ（流入）</t>
    <rPh sb="0" eb="1">
      <t>タ</t>
    </rPh>
    <rPh sb="1" eb="2">
      <t>シ</t>
    </rPh>
    <rPh sb="2" eb="3">
      <t>マチ</t>
    </rPh>
    <rPh sb="3" eb="4">
      <t>ムラ</t>
    </rPh>
    <rPh sb="6" eb="10">
      <t>ヒガシヒロシマシ</t>
    </rPh>
    <rPh sb="12" eb="14">
      <t>リュウニュウ</t>
    </rPh>
    <phoneticPr fontId="13"/>
  </si>
  <si>
    <t>市町村</t>
    <rPh sb="0" eb="3">
      <t>シチョウソン</t>
    </rPh>
    <phoneticPr fontId="13"/>
  </si>
  <si>
    <t>県内</t>
    <rPh sb="0" eb="2">
      <t>ケンナイ</t>
    </rPh>
    <phoneticPr fontId="13"/>
  </si>
  <si>
    <t>広島市</t>
    <rPh sb="0" eb="3">
      <t>ヒロシマシ</t>
    </rPh>
    <phoneticPr fontId="13"/>
  </si>
  <si>
    <t>呉市</t>
    <rPh sb="0" eb="2">
      <t>クレシ</t>
    </rPh>
    <phoneticPr fontId="13"/>
  </si>
  <si>
    <t>竹原市</t>
    <rPh sb="0" eb="3">
      <t>タケハラシ</t>
    </rPh>
    <phoneticPr fontId="13"/>
  </si>
  <si>
    <t>三原市</t>
    <rPh sb="0" eb="3">
      <t>ミハラシ</t>
    </rPh>
    <phoneticPr fontId="13"/>
  </si>
  <si>
    <t>尾道市</t>
    <rPh sb="0" eb="3">
      <t>オノミチシ</t>
    </rPh>
    <phoneticPr fontId="13"/>
  </si>
  <si>
    <t>福山市</t>
    <rPh sb="0" eb="3">
      <t>フクヤマシ</t>
    </rPh>
    <phoneticPr fontId="13"/>
  </si>
  <si>
    <t>府中市</t>
    <rPh sb="0" eb="2">
      <t>フチュウ</t>
    </rPh>
    <rPh sb="2" eb="3">
      <t>シ</t>
    </rPh>
    <phoneticPr fontId="13"/>
  </si>
  <si>
    <t>三次市</t>
    <rPh sb="0" eb="3">
      <t>ミヨシシ</t>
    </rPh>
    <phoneticPr fontId="13"/>
  </si>
  <si>
    <t>庄原市</t>
    <rPh sb="0" eb="3">
      <t>ショウバラシ</t>
    </rPh>
    <phoneticPr fontId="13"/>
  </si>
  <si>
    <t>大竹市</t>
    <rPh sb="0" eb="3">
      <t>オオタケシ</t>
    </rPh>
    <phoneticPr fontId="13"/>
  </si>
  <si>
    <t>廿日市市</t>
    <rPh sb="0" eb="4">
      <t>ハツカイチシ</t>
    </rPh>
    <phoneticPr fontId="13"/>
  </si>
  <si>
    <t>安芸高田市</t>
    <rPh sb="0" eb="2">
      <t>アキ</t>
    </rPh>
    <rPh sb="2" eb="4">
      <t>タカタ</t>
    </rPh>
    <rPh sb="4" eb="5">
      <t>シ</t>
    </rPh>
    <phoneticPr fontId="13"/>
  </si>
  <si>
    <t>江田島市</t>
    <rPh sb="0" eb="3">
      <t>エタジマ</t>
    </rPh>
    <rPh sb="3" eb="4">
      <t>シ</t>
    </rPh>
    <phoneticPr fontId="13"/>
  </si>
  <si>
    <t>府中町</t>
    <rPh sb="0" eb="3">
      <t>フチュウチョウ</t>
    </rPh>
    <phoneticPr fontId="13"/>
  </si>
  <si>
    <t>海田町</t>
    <rPh sb="0" eb="3">
      <t>カイタチョウ</t>
    </rPh>
    <phoneticPr fontId="13"/>
  </si>
  <si>
    <t>熊野町</t>
    <rPh sb="0" eb="3">
      <t>クマノチョウ</t>
    </rPh>
    <phoneticPr fontId="13"/>
  </si>
  <si>
    <t>坂町</t>
    <rPh sb="0" eb="1">
      <t>サカ</t>
    </rPh>
    <rPh sb="1" eb="2">
      <t>チョウ</t>
    </rPh>
    <phoneticPr fontId="13"/>
  </si>
  <si>
    <t>安芸太田町</t>
    <rPh sb="0" eb="2">
      <t>アキ</t>
    </rPh>
    <rPh sb="2" eb="5">
      <t>オオタチョウ</t>
    </rPh>
    <phoneticPr fontId="13"/>
  </si>
  <si>
    <t>北広島町</t>
    <rPh sb="0" eb="3">
      <t>キタヒロシマ</t>
    </rPh>
    <rPh sb="3" eb="4">
      <t>チョウ</t>
    </rPh>
    <phoneticPr fontId="13"/>
  </si>
  <si>
    <t>大崎上島町</t>
    <rPh sb="0" eb="2">
      <t>オオサキ</t>
    </rPh>
    <rPh sb="2" eb="4">
      <t>カミジマ</t>
    </rPh>
    <rPh sb="4" eb="5">
      <t>チョウ</t>
    </rPh>
    <phoneticPr fontId="13"/>
  </si>
  <si>
    <t>世羅町</t>
    <rPh sb="0" eb="3">
      <t>セラチョウ</t>
    </rPh>
    <phoneticPr fontId="13"/>
  </si>
  <si>
    <t>神石高原町</t>
    <rPh sb="0" eb="2">
      <t>ジンセキ</t>
    </rPh>
    <rPh sb="2" eb="4">
      <t>コウゲン</t>
    </rPh>
    <rPh sb="4" eb="5">
      <t>チョウ</t>
    </rPh>
    <phoneticPr fontId="13"/>
  </si>
  <si>
    <t>他県</t>
    <rPh sb="0" eb="2">
      <t>タケン</t>
    </rPh>
    <phoneticPr fontId="13"/>
  </si>
  <si>
    <t>住宅に住む
主世帯数</t>
    <rPh sb="0" eb="2">
      <t>ジュウタク</t>
    </rPh>
    <rPh sb="3" eb="4">
      <t>ス</t>
    </rPh>
    <rPh sb="6" eb="7">
      <t>シュ</t>
    </rPh>
    <rPh sb="7" eb="10">
      <t>セタイスウ</t>
    </rPh>
    <phoneticPr fontId="18"/>
  </si>
  <si>
    <t>住宅に住む
主世帯人員</t>
    <rPh sb="0" eb="2">
      <t>ジュウタク</t>
    </rPh>
    <rPh sb="3" eb="4">
      <t>ス</t>
    </rPh>
    <rPh sb="6" eb="7">
      <t>シュ</t>
    </rPh>
    <rPh sb="7" eb="9">
      <t>セタイ</t>
    </rPh>
    <rPh sb="9" eb="10">
      <t>ジン</t>
    </rPh>
    <rPh sb="10" eb="11">
      <t>イン</t>
    </rPh>
    <phoneticPr fontId="18"/>
  </si>
  <si>
    <t>１世帯当たり
人員</t>
    <rPh sb="1" eb="2">
      <t>ヨ</t>
    </rPh>
    <rPh sb="2" eb="3">
      <t>オビ</t>
    </rPh>
    <rPh sb="3" eb="4">
      <t>ア</t>
    </rPh>
    <rPh sb="7" eb="9">
      <t>ジンイン</t>
    </rPh>
    <phoneticPr fontId="18"/>
  </si>
  <si>
    <t>一　　戸　　建</t>
    <rPh sb="0" eb="1">
      <t>１</t>
    </rPh>
    <rPh sb="3" eb="4">
      <t>ト</t>
    </rPh>
    <rPh sb="6" eb="7">
      <t>ダ</t>
    </rPh>
    <phoneticPr fontId="18"/>
  </si>
  <si>
    <t>長　　屋　　建</t>
    <rPh sb="0" eb="1">
      <t>チョウ</t>
    </rPh>
    <rPh sb="3" eb="4">
      <t>ヤ</t>
    </rPh>
    <rPh sb="6" eb="7">
      <t>タ</t>
    </rPh>
    <phoneticPr fontId="18"/>
  </si>
  <si>
    <t>共　同　住　宅</t>
    <rPh sb="0" eb="1">
      <t>トモ</t>
    </rPh>
    <rPh sb="2" eb="3">
      <t>ドウ</t>
    </rPh>
    <rPh sb="4" eb="5">
      <t>ジュウ</t>
    </rPh>
    <rPh sb="6" eb="7">
      <t>タク</t>
    </rPh>
    <phoneticPr fontId="18"/>
  </si>
  <si>
    <t>1，2階建</t>
    <rPh sb="3" eb="4">
      <t>カイ</t>
    </rPh>
    <rPh sb="4" eb="5">
      <t>タ</t>
    </rPh>
    <phoneticPr fontId="18"/>
  </si>
  <si>
    <t>3～5階建</t>
    <rPh sb="3" eb="4">
      <t>カイ</t>
    </rPh>
    <rPh sb="4" eb="5">
      <t>タ</t>
    </rPh>
    <phoneticPr fontId="18"/>
  </si>
  <si>
    <t>6～10階建</t>
    <rPh sb="4" eb="6">
      <t>ガイダテ</t>
    </rPh>
    <phoneticPr fontId="18"/>
  </si>
  <si>
    <t>11階建以上</t>
    <rPh sb="2" eb="3">
      <t>カイ</t>
    </rPh>
    <rPh sb="3" eb="4">
      <t>タ</t>
    </rPh>
    <rPh sb="4" eb="6">
      <t>イジョウ</t>
    </rPh>
    <phoneticPr fontId="18"/>
  </si>
  <si>
    <t>そ　　の　　他</t>
    <rPh sb="6" eb="7">
      <t>タ</t>
    </rPh>
    <phoneticPr fontId="18"/>
  </si>
  <si>
    <t>世帯数</t>
    <rPh sb="0" eb="3">
      <t>セタイスウ</t>
    </rPh>
    <phoneticPr fontId="18"/>
  </si>
  <si>
    <t>世帯人員</t>
    <rPh sb="0" eb="2">
      <t>セタイ</t>
    </rPh>
    <rPh sb="2" eb="4">
      <t>ジンイン</t>
    </rPh>
    <phoneticPr fontId="18"/>
  </si>
  <si>
    <t>一 　　般 　　世 　　帯</t>
    <rPh sb="0" eb="1">
      <t>１</t>
    </rPh>
    <rPh sb="4" eb="5">
      <t>バン</t>
    </rPh>
    <rPh sb="8" eb="9">
      <t>ヨ</t>
    </rPh>
    <rPh sb="12" eb="13">
      <t>オビ</t>
    </rPh>
    <phoneticPr fontId="18"/>
  </si>
  <si>
    <t>住宅に住む一般世帯</t>
    <rPh sb="0" eb="1">
      <t>ジュウ</t>
    </rPh>
    <rPh sb="1" eb="2">
      <t>タク</t>
    </rPh>
    <rPh sb="3" eb="4">
      <t>ス</t>
    </rPh>
    <rPh sb="5" eb="6">
      <t>イチ</t>
    </rPh>
    <rPh sb="6" eb="7">
      <t>バン</t>
    </rPh>
    <rPh sb="7" eb="8">
      <t>ヨ</t>
    </rPh>
    <rPh sb="8" eb="9">
      <t>オビ</t>
    </rPh>
    <phoneticPr fontId="18"/>
  </si>
  <si>
    <t>持　 ち　 家</t>
    <rPh sb="0" eb="1">
      <t>モ</t>
    </rPh>
    <rPh sb="6" eb="7">
      <t>イエ</t>
    </rPh>
    <phoneticPr fontId="18"/>
  </si>
  <si>
    <t>民営の借家</t>
    <rPh sb="0" eb="1">
      <t>タミ</t>
    </rPh>
    <rPh sb="1" eb="2">
      <t>エイ</t>
    </rPh>
    <rPh sb="3" eb="4">
      <t>シャク</t>
    </rPh>
    <rPh sb="4" eb="5">
      <t>イエ</t>
    </rPh>
    <phoneticPr fontId="18"/>
  </si>
  <si>
    <t>給 与 住 宅</t>
    <rPh sb="0" eb="1">
      <t>キュウ</t>
    </rPh>
    <rPh sb="2" eb="3">
      <t>クミ</t>
    </rPh>
    <rPh sb="4" eb="5">
      <t>ジュウ</t>
    </rPh>
    <rPh sb="6" eb="7">
      <t>タク</t>
    </rPh>
    <phoneticPr fontId="18"/>
  </si>
  <si>
    <t>住宅以外に住む一般世帯</t>
    <rPh sb="0" eb="2">
      <t>ジュウタク</t>
    </rPh>
    <rPh sb="2" eb="4">
      <t>イガイ</t>
    </rPh>
    <rPh sb="5" eb="6">
      <t>ス</t>
    </rPh>
    <rPh sb="7" eb="8">
      <t>１</t>
    </rPh>
    <rPh sb="8" eb="9">
      <t>バン</t>
    </rPh>
    <rPh sb="9" eb="10">
      <t>ヨ</t>
    </rPh>
    <rPh sb="10" eb="11">
      <t>オビ</t>
    </rPh>
    <phoneticPr fontId="18"/>
  </si>
  <si>
    <t>主 　　世　 　帯</t>
    <rPh sb="0" eb="1">
      <t>シュ</t>
    </rPh>
    <rPh sb="4" eb="5">
      <t>ヨ</t>
    </rPh>
    <rPh sb="8" eb="9">
      <t>オビ</t>
    </rPh>
    <phoneticPr fontId="18"/>
  </si>
  <si>
    <t>間　　 借　 　り</t>
    <rPh sb="0" eb="1">
      <t>アイダ</t>
    </rPh>
    <rPh sb="4" eb="5">
      <t>シャク</t>
    </rPh>
    <phoneticPr fontId="18"/>
  </si>
  <si>
    <t>各年10月1日現在　国勢調査</t>
    <rPh sb="0" eb="1">
      <t>カク</t>
    </rPh>
    <rPh sb="1" eb="2">
      <t>ネン</t>
    </rPh>
    <rPh sb="4" eb="5">
      <t>ガツ</t>
    </rPh>
    <rPh sb="6" eb="9">
      <t>ニチゲンザイ</t>
    </rPh>
    <phoneticPr fontId="18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</si>
  <si>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</si>
  <si>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技能工・生産工程作業者及び
労務作業者、 採掘作業者</t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</si>
  <si>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8"/>
  </si>
  <si>
    <t>運輸業、郵便業</t>
    <rPh sb="0" eb="3">
      <t>ウンユギョウ</t>
    </rPh>
    <rPh sb="4" eb="6">
      <t>ユウビン</t>
    </rPh>
    <rPh sb="6" eb="7">
      <t>ギョウ</t>
    </rPh>
    <phoneticPr fontId="18"/>
  </si>
  <si>
    <t>卸売業、小売業</t>
    <rPh sb="0" eb="1">
      <t>オロシ</t>
    </rPh>
    <rPh sb="1" eb="2">
      <t>ウ</t>
    </rPh>
    <rPh sb="2" eb="3">
      <t>ギョウ</t>
    </rPh>
    <rPh sb="4" eb="7">
      <t>コウリギョウ</t>
    </rPh>
    <phoneticPr fontId="18"/>
  </si>
  <si>
    <t>金融業、保険業</t>
    <rPh sb="0" eb="3">
      <t>キンユウギョウ</t>
    </rPh>
    <rPh sb="4" eb="7">
      <t>ホケンギョウ</t>
    </rPh>
    <phoneticPr fontId="18"/>
  </si>
  <si>
    <t>不動産業、物品賃貸業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8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</si>
  <si>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</si>
  <si>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</si>
  <si>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</si>
  <si>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医療、福祉</t>
    <rPh sb="0" eb="2">
      <t>イリョウ</t>
    </rPh>
    <rPh sb="3" eb="5">
      <t>フクシ</t>
    </rPh>
    <phoneticPr fontId="3"/>
  </si>
  <si>
    <t>年齢・
性別</t>
    <rPh sb="4" eb="6">
      <t>セイベツ</t>
    </rPh>
    <phoneticPr fontId="11"/>
  </si>
  <si>
    <t>従業地・通学地が東広島市内</t>
    <rPh sb="0" eb="2">
      <t>ジュウギョウ</t>
    </rPh>
    <rPh sb="2" eb="3">
      <t>チ</t>
    </rPh>
    <rPh sb="4" eb="6">
      <t>ツウガク</t>
    </rPh>
    <rPh sb="6" eb="7">
      <t>チ</t>
    </rPh>
    <phoneticPr fontId="13"/>
  </si>
  <si>
    <t>従業地・通学地が東広島市外</t>
    <rPh sb="0" eb="2">
      <t>ジュウギョウ</t>
    </rPh>
    <rPh sb="2" eb="3">
      <t>チ</t>
    </rPh>
    <rPh sb="4" eb="6">
      <t>ツウガク</t>
    </rPh>
    <rPh sb="6" eb="7">
      <t>チ</t>
    </rPh>
    <phoneticPr fontId="13"/>
  </si>
  <si>
    <r>
      <t xml:space="preserve">総　数
</t>
    </r>
    <r>
      <rPr>
        <sz val="8"/>
        <rFont val="ＭＳ Ｐ明朝"/>
        <family val="1"/>
        <charset val="128"/>
      </rPr>
      <t>(夜間人口）</t>
    </r>
    <rPh sb="0" eb="1">
      <t>フサ</t>
    </rPh>
    <rPh sb="2" eb="3">
      <t>カズ</t>
    </rPh>
    <phoneticPr fontId="13"/>
  </si>
  <si>
    <t>人口</t>
    <rPh sb="0" eb="2">
      <t>ジンコウ</t>
    </rPh>
    <phoneticPr fontId="11"/>
  </si>
  <si>
    <t>公営・公団・
公社の借家</t>
    <rPh sb="0" eb="1">
      <t>オオヤケ</t>
    </rPh>
    <rPh sb="1" eb="2">
      <t>エイ</t>
    </rPh>
    <rPh sb="3" eb="4">
      <t>オオヤケ</t>
    </rPh>
    <rPh sb="4" eb="5">
      <t>ダン</t>
    </rPh>
    <rPh sb="7" eb="8">
      <t>オオヤケ</t>
    </rPh>
    <rPh sb="8" eb="9">
      <t>シャ</t>
    </rPh>
    <rPh sb="10" eb="11">
      <t>シャク</t>
    </rPh>
    <rPh sb="11" eb="12">
      <t>イエ</t>
    </rPh>
    <phoneticPr fontId="18"/>
  </si>
  <si>
    <t>増減数</t>
    <rPh sb="0" eb="2">
      <t>ゾウゲン</t>
    </rPh>
    <rPh sb="2" eb="3">
      <t>スウ</t>
    </rPh>
    <phoneticPr fontId="11"/>
  </si>
  <si>
    <t>増減率</t>
    <rPh sb="0" eb="2">
      <t>ゾウゲン</t>
    </rPh>
    <rPh sb="2" eb="3">
      <t>リツ</t>
    </rPh>
    <phoneticPr fontId="11"/>
  </si>
  <si>
    <t>対前回調査
人口増減</t>
    <phoneticPr fontId="11"/>
  </si>
  <si>
    <t>面積</t>
    <rPh sb="0" eb="2">
      <t>メンセキ</t>
    </rPh>
    <phoneticPr fontId="11"/>
  </si>
  <si>
    <t>人口密度（1ｋ㎡当たり）</t>
    <rPh sb="0" eb="2">
      <t>ジンコウ</t>
    </rPh>
    <rPh sb="2" eb="4">
      <t>ミツド</t>
    </rPh>
    <rPh sb="8" eb="9">
      <t>ア</t>
    </rPh>
    <phoneticPr fontId="11"/>
  </si>
  <si>
    <t>注 　「東広島市外で従業」、「東広島市内に常住」には従業地不詳を含んでいます。</t>
    <rPh sb="0" eb="1">
      <t>チュウ</t>
    </rPh>
    <rPh sb="4" eb="7">
      <t>ヒガシヒロシマ</t>
    </rPh>
    <rPh sb="7" eb="9">
      <t>シガイ</t>
    </rPh>
    <rPh sb="10" eb="12">
      <t>ジュウギョウ</t>
    </rPh>
    <rPh sb="15" eb="20">
      <t>ヒガシヒロシマシナイ</t>
    </rPh>
    <rPh sb="21" eb="23">
      <t>ジョウジュウ</t>
    </rPh>
    <rPh sb="26" eb="28">
      <t>ジュウギョウ</t>
    </rPh>
    <rPh sb="28" eb="29">
      <t>チ</t>
    </rPh>
    <rPh sb="29" eb="31">
      <t>フショウ</t>
    </rPh>
    <rPh sb="32" eb="33">
      <t>フク</t>
    </rPh>
    <phoneticPr fontId="3"/>
  </si>
  <si>
    <t>注 　総数は労働力状態「不詳」を含んでいます。</t>
    <rPh sb="0" eb="1">
      <t>チュウ</t>
    </rPh>
    <rPh sb="3" eb="5">
      <t>ソウスウ</t>
    </rPh>
    <rPh sb="6" eb="9">
      <t>ロウドウリョク</t>
    </rPh>
    <rPh sb="9" eb="11">
      <t>ジョウタイ</t>
    </rPh>
    <rPh sb="12" eb="14">
      <t>フショウ</t>
    </rPh>
    <rPh sb="16" eb="17">
      <t>フク</t>
    </rPh>
    <phoneticPr fontId="13"/>
  </si>
  <si>
    <t xml:space="preserve"> 　　1世帯当たり人員</t>
    <phoneticPr fontId="18"/>
  </si>
  <si>
    <t>-</t>
  </si>
  <si>
    <t>世帯数</t>
    <rPh sb="0" eb="3">
      <t>セタイスウ</t>
    </rPh>
    <phoneticPr fontId="11"/>
  </si>
  <si>
    <t>Ⅰ</t>
    <phoneticPr fontId="11"/>
  </si>
  <si>
    <t>Ⅱ</t>
    <phoneticPr fontId="11"/>
  </si>
  <si>
    <t>Ⅲ</t>
    <phoneticPr fontId="11"/>
  </si>
  <si>
    <t>合計</t>
    <rPh sb="0" eb="2">
      <t>ゴウケイ</t>
    </rPh>
    <phoneticPr fontId="11"/>
  </si>
  <si>
    <t>28．職業・男女別15歳以上就業者数</t>
    <phoneticPr fontId="3"/>
  </si>
  <si>
    <t>29．従業地・常住地・産業別15歳以上就業者数</t>
    <rPh sb="3" eb="5">
      <t>ジュウギョウ</t>
    </rPh>
    <rPh sb="5" eb="6">
      <t>チ</t>
    </rPh>
    <rPh sb="7" eb="9">
      <t>ジョウジュウ</t>
    </rPh>
    <rPh sb="9" eb="10">
      <t>チ</t>
    </rPh>
    <rPh sb="11" eb="13">
      <t>サンギョウ</t>
    </rPh>
    <rPh sb="13" eb="14">
      <t>ベツ</t>
    </rPh>
    <rPh sb="16" eb="19">
      <t>サイイジョウ</t>
    </rPh>
    <rPh sb="19" eb="20">
      <t>ジュ</t>
    </rPh>
    <rPh sb="20" eb="21">
      <t>ギョウ</t>
    </rPh>
    <rPh sb="21" eb="22">
      <t>モノ</t>
    </rPh>
    <rPh sb="22" eb="23">
      <t>スウ</t>
    </rPh>
    <phoneticPr fontId="3"/>
  </si>
  <si>
    <t>31．流出先・流入先別15歳以上就業者数及び通学者数</t>
    <rPh sb="3" eb="5">
      <t>リュウシュツ</t>
    </rPh>
    <rPh sb="5" eb="6">
      <t>サキ</t>
    </rPh>
    <rPh sb="7" eb="9">
      <t>リュウニュウ</t>
    </rPh>
    <rPh sb="9" eb="10">
      <t>サキ</t>
    </rPh>
    <rPh sb="10" eb="11">
      <t>ベツ</t>
    </rPh>
    <rPh sb="13" eb="16">
      <t>サイイジョウ</t>
    </rPh>
    <rPh sb="16" eb="19">
      <t>シュウギョウシャ</t>
    </rPh>
    <rPh sb="19" eb="20">
      <t>スウ</t>
    </rPh>
    <rPh sb="20" eb="21">
      <t>オヨ</t>
    </rPh>
    <rPh sb="22" eb="25">
      <t>ツウガクシャ</t>
    </rPh>
    <rPh sb="25" eb="26">
      <t>スウ</t>
    </rPh>
    <phoneticPr fontId="13"/>
  </si>
  <si>
    <t>32．住宅の建て方別住宅に住む主世帯数、主世帯人員、1世帯当たり人員</t>
    <rPh sb="3" eb="5">
      <t>ジュウタク</t>
    </rPh>
    <rPh sb="9" eb="10">
      <t>ベツ</t>
    </rPh>
    <phoneticPr fontId="18"/>
  </si>
  <si>
    <t>33．住居の種類･住宅の所有の関係別一般世帯数、一般世帯人員、</t>
    <phoneticPr fontId="18"/>
  </si>
  <si>
    <t>34．人口集中地区人口（ＤＩＤ）</t>
    <rPh sb="3" eb="5">
      <t>ジンコウ</t>
    </rPh>
    <rPh sb="5" eb="7">
      <t>シュウチュウ</t>
    </rPh>
    <rPh sb="7" eb="9">
      <t>チク</t>
    </rPh>
    <rPh sb="9" eb="11">
      <t>ジンコウ</t>
    </rPh>
    <phoneticPr fontId="18"/>
  </si>
  <si>
    <t>建設業</t>
    <rPh sb="0" eb="1">
      <t>ダテ</t>
    </rPh>
    <rPh sb="1" eb="2">
      <t>セツ</t>
    </rPh>
    <rPh sb="2" eb="3">
      <t>ギョウ</t>
    </rPh>
    <phoneticPr fontId="18"/>
  </si>
  <si>
    <t>製造業</t>
    <rPh sb="0" eb="1">
      <t>セイ</t>
    </rPh>
    <rPh sb="1" eb="2">
      <t>ヅクリ</t>
    </rPh>
    <rPh sb="2" eb="3">
      <t>ギョウ</t>
    </rPh>
    <phoneticPr fontId="18"/>
  </si>
  <si>
    <t>単位：世帯、人</t>
    <rPh sb="3" eb="5">
      <t>セタイ</t>
    </rPh>
    <rPh sb="6" eb="7">
      <t>ヒト</t>
    </rPh>
    <phoneticPr fontId="3"/>
  </si>
  <si>
    <t>30．従業地・通学地による年齢・男女別人口、就業者数及び通学者数</t>
    <rPh sb="3" eb="5">
      <t>ジュウギョウ</t>
    </rPh>
    <rPh sb="5" eb="6">
      <t>チ</t>
    </rPh>
    <rPh sb="7" eb="9">
      <t>ツウガク</t>
    </rPh>
    <rPh sb="9" eb="10">
      <t>チ</t>
    </rPh>
    <rPh sb="13" eb="15">
      <t>ネンレイ</t>
    </rPh>
    <rPh sb="16" eb="18">
      <t>ダンジョ</t>
    </rPh>
    <rPh sb="18" eb="19">
      <t>ベツ</t>
    </rPh>
    <rPh sb="19" eb="21">
      <t>ジンコウ</t>
    </rPh>
    <phoneticPr fontId="13"/>
  </si>
  <si>
    <t>注 　総数は流出先「不詳」を含んでいます。</t>
    <rPh sb="0" eb="1">
      <t>チュウ</t>
    </rPh>
    <rPh sb="3" eb="5">
      <t>ソウスウ</t>
    </rPh>
    <rPh sb="6" eb="8">
      <t>リュウシュツ</t>
    </rPh>
    <rPh sb="8" eb="9">
      <t>サキ</t>
    </rPh>
    <rPh sb="10" eb="12">
      <t>フショウ</t>
    </rPh>
    <rPh sb="14" eb="15">
      <t>フク</t>
    </rPh>
    <phoneticPr fontId="11"/>
  </si>
  <si>
    <t>年次　</t>
    <rPh sb="0" eb="2">
      <t>ネンジ</t>
    </rPh>
    <phoneticPr fontId="3"/>
  </si>
  <si>
    <t>　職業（大分類）</t>
    <phoneticPr fontId="3"/>
  </si>
  <si>
    <t>区分　</t>
    <rPh sb="0" eb="2">
      <t>クブン</t>
    </rPh>
    <phoneticPr fontId="3"/>
  </si>
  <si>
    <t>　産業別</t>
    <phoneticPr fontId="11"/>
  </si>
  <si>
    <t>区分　</t>
    <rPh sb="0" eb="2">
      <t>クブン</t>
    </rPh>
    <phoneticPr fontId="18"/>
  </si>
  <si>
    <t>　住宅の建て方</t>
    <rPh sb="1" eb="3">
      <t>ジュウタク</t>
    </rPh>
    <rPh sb="4" eb="5">
      <t>タ</t>
    </rPh>
    <rPh sb="6" eb="7">
      <t>カタ</t>
    </rPh>
    <phoneticPr fontId="18"/>
  </si>
  <si>
    <t>　居住の種類</t>
    <rPh sb="1" eb="3">
      <t>キョジュウ</t>
    </rPh>
    <rPh sb="4" eb="6">
      <t>シュルイ</t>
    </rPh>
    <phoneticPr fontId="18"/>
  </si>
  <si>
    <t xml:space="preserve">年次 </t>
    <rPh sb="0" eb="2">
      <t>ネンジ</t>
    </rPh>
    <phoneticPr fontId="18"/>
  </si>
  <si>
    <t xml:space="preserve"> 区分</t>
    <rPh sb="1" eb="3">
      <t>クブン</t>
    </rPh>
    <phoneticPr fontId="18"/>
  </si>
  <si>
    <t>　　  その人口が5,000人以上となる地域を示します。</t>
    <phoneticPr fontId="11"/>
  </si>
  <si>
    <t>単位：世帯、人、％、ｋ㎡　</t>
    <rPh sb="3" eb="5">
      <t>セタイ</t>
    </rPh>
    <rPh sb="6" eb="7">
      <t>ニン</t>
    </rPh>
    <phoneticPr fontId="3"/>
  </si>
  <si>
    <t>2020(令和2)年10月1日現在　国勢調査</t>
    <rPh sb="5" eb="7">
      <t>レイワ</t>
    </rPh>
    <rPh sb="9" eb="10">
      <t>ネン</t>
    </rPh>
    <rPh sb="12" eb="13">
      <t>ガツ</t>
    </rPh>
    <rPh sb="14" eb="17">
      <t>ニチゲンザイ</t>
    </rPh>
    <phoneticPr fontId="18"/>
  </si>
  <si>
    <t>2015（平27）</t>
  </si>
  <si>
    <t>2020（令2）</t>
    <rPh sb="5" eb="6">
      <t>レイ</t>
    </rPh>
    <phoneticPr fontId="3"/>
  </si>
  <si>
    <t>2020(令和2)年10月1日現在　国勢調査</t>
    <rPh sb="5" eb="7">
      <t>レイワ</t>
    </rPh>
    <rPh sb="9" eb="10">
      <t>ネン</t>
    </rPh>
    <rPh sb="12" eb="13">
      <t>ガツ</t>
    </rPh>
    <rPh sb="14" eb="15">
      <t>ニチ</t>
    </rPh>
    <rPh sb="15" eb="17">
      <t>ゲンザイ</t>
    </rPh>
    <phoneticPr fontId="13"/>
  </si>
  <si>
    <t>2020（令和2）年10月1日現在　国勢調査</t>
    <rPh sb="5" eb="7">
      <t>レイワ</t>
    </rPh>
    <rPh sb="9" eb="10">
      <t>ネン</t>
    </rPh>
    <rPh sb="12" eb="13">
      <t>ガツ</t>
    </rPh>
    <rPh sb="14" eb="15">
      <t>ニチ</t>
    </rPh>
    <rPh sb="15" eb="17">
      <t>ゲンザイ</t>
    </rPh>
    <phoneticPr fontId="13"/>
  </si>
  <si>
    <t>1980
(昭55）</t>
  </si>
  <si>
    <t>1985
(昭60）</t>
  </si>
  <si>
    <t>1990
(平 2）</t>
  </si>
  <si>
    <t>1995
(平 7）</t>
  </si>
  <si>
    <t>2000
(平12）</t>
  </si>
  <si>
    <t>2005
(平17）</t>
  </si>
  <si>
    <t>2010
(平22）</t>
  </si>
  <si>
    <t>2015
(平27）</t>
  </si>
  <si>
    <t>…</t>
  </si>
  <si>
    <t>2020
(令2）</t>
    <rPh sb="6" eb="7">
      <t>レイ</t>
    </rPh>
    <phoneticPr fontId="11"/>
  </si>
  <si>
    <t>　 4　人口集中地区＝市区町村の境域内で人口密度が約4,000人以上の調査区が互いに隣接して、</t>
    <rPh sb="4" eb="6">
      <t>ジンコウ</t>
    </rPh>
    <rPh sb="6" eb="8">
      <t>シュウチュウ</t>
    </rPh>
    <rPh sb="8" eb="10">
      <t>チク</t>
    </rPh>
    <phoneticPr fontId="18"/>
  </si>
  <si>
    <t>注1　2000（平成12）年から、高美が丘地区（Ⅳ）が人口集中地区に加わりました。</t>
    <rPh sb="0" eb="1">
      <t>チュウ</t>
    </rPh>
    <rPh sb="8" eb="10">
      <t>ヘイセイ</t>
    </rPh>
    <rPh sb="13" eb="14">
      <t>ネン</t>
    </rPh>
    <rPh sb="17" eb="19">
      <t>タカミ</t>
    </rPh>
    <rPh sb="20" eb="21">
      <t>オカ</t>
    </rPh>
    <rPh sb="21" eb="23">
      <t>チク</t>
    </rPh>
    <rPh sb="27" eb="29">
      <t>ジンコウ</t>
    </rPh>
    <rPh sb="29" eb="31">
      <t>シュウチュウ</t>
    </rPh>
    <rPh sb="31" eb="33">
      <t>チク</t>
    </rPh>
    <rPh sb="34" eb="35">
      <t>クワ</t>
    </rPh>
    <phoneticPr fontId="18"/>
  </si>
  <si>
    <t>　 3　2020（令和2）年から、下見地区（Ⅲ）が人口集中地区に加わりました。これに伴い、高美が丘地区の符号はⅡからⅣに、</t>
    <rPh sb="9" eb="11">
      <t>レイワ</t>
    </rPh>
    <rPh sb="13" eb="14">
      <t>ネン</t>
    </rPh>
    <rPh sb="17" eb="19">
      <t>シタミ</t>
    </rPh>
    <rPh sb="19" eb="21">
      <t>チク</t>
    </rPh>
    <rPh sb="25" eb="27">
      <t>ジンコウ</t>
    </rPh>
    <rPh sb="27" eb="29">
      <t>シュウチュウ</t>
    </rPh>
    <rPh sb="29" eb="31">
      <t>チク</t>
    </rPh>
    <rPh sb="32" eb="33">
      <t>クワ</t>
    </rPh>
    <rPh sb="42" eb="43">
      <t>トモナ</t>
    </rPh>
    <rPh sb="52" eb="54">
      <t>フゴウ</t>
    </rPh>
    <phoneticPr fontId="18"/>
  </si>
  <si>
    <t>　　　八本松地区の符号はⅢからⅡに変更となりました。</t>
    <phoneticPr fontId="11"/>
  </si>
  <si>
    <t>　 2　2005（平成17）年から、八本松地区（Ⅱ）が人口集中地区に加わりました。</t>
    <rPh sb="9" eb="11">
      <t>ヘイセイ</t>
    </rPh>
    <rPh sb="14" eb="15">
      <t>ネン</t>
    </rPh>
    <rPh sb="18" eb="21">
      <t>ハチホンマツ</t>
    </rPh>
    <rPh sb="21" eb="23">
      <t>チク</t>
    </rPh>
    <rPh sb="27" eb="29">
      <t>ジンコウ</t>
    </rPh>
    <rPh sb="29" eb="31">
      <t>シュウチュウ</t>
    </rPh>
    <rPh sb="31" eb="33">
      <t>チク</t>
    </rPh>
    <rPh sb="34" eb="35">
      <t>クワ</t>
    </rPh>
    <phoneticPr fontId="18"/>
  </si>
  <si>
    <t>Ⅳ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</si>
</sst>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6" formatCode="&quot;¥&quot;#,##0;[Red]&quot;¥&quot;\-#,##0"/>
    <numFmt numFmtId="41" formatCode="_ * #,##0_ ;_ * \-#,##0_ ;_ * &quot;-&quot;_ ;_ @_ "/>
    <numFmt numFmtId="176" formatCode="[$-411]\(gge\)"/>
    <numFmt numFmtId="177" formatCode="[$-411]\(\ \ e\)"/>
    <numFmt numFmtId="178" formatCode="[$-411]\(gg\ e\)"/>
    <numFmt numFmtId="179" formatCode="[$-411]\(\ \ \ e\)"/>
    <numFmt numFmtId="180" formatCode="[$-411]yyyy\(ggg\ e\)\.\ m\.dd"/>
    <numFmt numFmtId="181" formatCode="[$-411]yyyy\(gggee\)\.mm\.dd"/>
    <numFmt numFmtId="182" formatCode="[$-411]yyyy\(ggg\ e\)\.mm\.\ d"/>
    <numFmt numFmtId="183" formatCode="[$-411]yyyy\(gggee\)\.\ m\.\ d"/>
    <numFmt numFmtId="184" formatCode="[$-411]yyyy\(ggg\ e\)\.mm\.dd"/>
    <numFmt numFmtId="185" formatCode="0.0_);[Red]\(0.0\)"/>
    <numFmt numFmtId="186" formatCode="#,##0_);[Red]\(#,##0\)"/>
    <numFmt numFmtId="187" formatCode="[$-411]yyyy\(gggee\)\.\ m\.dd"/>
    <numFmt numFmtId="188" formatCode="[$-411]yyyy\(ggg&quot;元&quot;\)\.mm\.dd"/>
    <numFmt numFmtId="189" formatCode="0.00_);[Red]\(0.00\)"/>
    <numFmt numFmtId="190" formatCode="#,##0.00_ "/>
    <numFmt numFmtId="191" formatCode="#,##0.0_ "/>
    <numFmt numFmtId="192" formatCode="#,##0;&quot;△ &quot;#,##0"/>
    <numFmt numFmtId="193" formatCode="#,##0.0_);[Red]\(#,##0.0\)"/>
    <numFmt numFmtId="194" formatCode="#,##0.0;&quot;△ &quot;#,##0.0"/>
  </numFmts>
  <fonts count="47" x14ac:knownFonts="1">
    <font>
      <sz val="10"/>
      <name val="標準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標準明朝"/>
      <family val="1"/>
      <charset val="128"/>
    </font>
    <font>
      <sz val="6"/>
      <name val="標準明朝"/>
      <family val="1"/>
      <charset val="128"/>
    </font>
    <font>
      <sz val="14"/>
      <name val="標準明朝"/>
      <family val="1"/>
      <charset val="128"/>
    </font>
    <font>
      <sz val="7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標準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6"/>
      <name val="標準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name val="ＭＳ ゴシック"/>
      <family val="3"/>
      <charset val="128"/>
    </font>
    <font>
      <b/>
      <sz val="10"/>
      <name val="ＭＳ Ｐゴシック"/>
      <family val="3"/>
      <charset val="128"/>
      <scheme val="minor"/>
    </font>
    <font>
      <b/>
      <sz val="11"/>
      <name val="ＭＳ Ｐ明朝"/>
      <family val="1"/>
      <charset val="128"/>
    </font>
    <font>
      <b/>
      <sz val="13.5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5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/>
      <bottom style="medium">
        <color theme="1"/>
      </bottom>
      <diagonal/>
    </border>
    <border>
      <left/>
      <right/>
      <top style="hair">
        <color theme="1"/>
      </top>
      <bottom/>
      <diagonal/>
    </border>
    <border>
      <left/>
      <right style="thin">
        <color indexed="8"/>
      </right>
      <top style="hair">
        <color theme="1"/>
      </top>
      <bottom/>
      <diagonal/>
    </border>
    <border>
      <left style="thin">
        <color indexed="8"/>
      </left>
      <right/>
      <top style="hair">
        <color theme="1"/>
      </top>
      <bottom/>
      <diagonal/>
    </border>
    <border>
      <left/>
      <right style="thin">
        <color indexed="8"/>
      </right>
      <top/>
      <bottom style="medium">
        <color theme="1"/>
      </bottom>
      <diagonal/>
    </border>
    <border>
      <left style="thin">
        <color indexed="8"/>
      </left>
      <right/>
      <top/>
      <bottom style="medium">
        <color theme="1"/>
      </bottom>
      <diagonal/>
    </border>
    <border>
      <left/>
      <right/>
      <top style="thin">
        <color theme="1"/>
      </top>
      <bottom/>
      <diagonal/>
    </border>
    <border>
      <left style="hair">
        <color indexed="8"/>
      </left>
      <right style="hair">
        <color indexed="8"/>
      </right>
      <top/>
      <bottom style="thin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 style="thin">
        <color theme="1"/>
      </right>
      <top style="hair">
        <color theme="1"/>
      </top>
      <bottom style="hair">
        <color theme="1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/>
      <top style="medium">
        <color theme="1"/>
      </top>
      <bottom/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thin">
        <color theme="1"/>
      </top>
      <bottom style="hair">
        <color theme="1"/>
      </bottom>
      <diagonal/>
    </border>
    <border>
      <left/>
      <right style="thin">
        <color theme="1"/>
      </right>
      <top style="thin">
        <color theme="1"/>
      </top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thin">
        <color theme="1"/>
      </bottom>
      <diagonal/>
    </border>
    <border>
      <left/>
      <right style="thin">
        <color theme="1"/>
      </right>
      <top style="hair">
        <color theme="1"/>
      </top>
      <bottom style="thin">
        <color theme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hair">
        <color theme="1"/>
      </top>
      <bottom style="medium">
        <color auto="1"/>
      </bottom>
      <diagonal/>
    </border>
    <border>
      <left/>
      <right style="thin">
        <color theme="1"/>
      </right>
      <top style="hair">
        <color theme="1"/>
      </top>
      <bottom style="medium">
        <color auto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theme="1"/>
      </right>
      <top style="hair">
        <color indexed="8"/>
      </top>
      <bottom style="thin">
        <color indexed="8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medium">
        <color indexed="8"/>
      </bottom>
      <diagonal/>
    </border>
    <border>
      <left style="thin">
        <color theme="1"/>
      </left>
      <right/>
      <top style="medium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theme="1"/>
      </bottom>
      <diagonal/>
    </border>
    <border>
      <left/>
      <right style="thin">
        <color theme="1"/>
      </right>
      <top style="thin">
        <color indexed="8"/>
      </top>
      <bottom style="thin">
        <color theme="1"/>
      </bottom>
      <diagonal/>
    </border>
    <border>
      <left/>
      <right style="thin">
        <color indexed="8"/>
      </right>
      <top style="thin">
        <color indexed="8"/>
      </top>
      <bottom style="thin">
        <color theme="1"/>
      </bottom>
      <diagonal/>
    </border>
    <border>
      <left style="thin">
        <color indexed="8"/>
      </left>
      <right/>
      <top style="thin">
        <color indexed="8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</borders>
  <cellStyleXfs count="51">
    <xf numFmtId="0" fontId="0" fillId="0" borderId="0"/>
    <xf numFmtId="0" fontId="2" fillId="0" borderId="0"/>
    <xf numFmtId="0" fontId="1" fillId="0" borderId="0"/>
    <xf numFmtId="38" fontId="1" fillId="0" borderId="0" applyFont="0" applyFill="0" applyBorder="0" applyAlignment="0" applyProtection="0"/>
    <xf numFmtId="0" fontId="12" fillId="0" borderId="0"/>
    <xf numFmtId="0" fontId="10" fillId="0" borderId="0"/>
    <xf numFmtId="0" fontId="15" fillId="0" borderId="0"/>
    <xf numFmtId="0" fontId="20" fillId="1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21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0" fillId="8" borderId="22" applyNumberFormat="0" applyFont="0" applyAlignment="0" applyProtection="0">
      <alignment vertical="center"/>
    </xf>
    <xf numFmtId="0" fontId="20" fillId="8" borderId="22" applyNumberFormat="0" applyFont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6" borderId="18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6" borderId="19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5" borderId="18" applyNumberFormat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6" fontId="10" fillId="0" borderId="0" applyFont="0" applyFill="0" applyBorder="0" applyAlignment="0" applyProtection="0">
      <alignment vertical="center"/>
    </xf>
  </cellStyleXfs>
  <cellXfs count="390">
    <xf numFmtId="0" fontId="0" fillId="0" borderId="0" xfId="0"/>
    <xf numFmtId="0" fontId="8" fillId="0" borderId="0" xfId="4" applyFont="1"/>
    <xf numFmtId="0" fontId="9" fillId="0" borderId="0" xfId="4" applyFont="1"/>
    <xf numFmtId="0" fontId="4" fillId="0" borderId="0" xfId="4" applyFont="1"/>
    <xf numFmtId="0" fontId="4" fillId="0" borderId="0" xfId="5" applyFont="1"/>
    <xf numFmtId="0" fontId="4" fillId="0" borderId="0" xfId="5" applyFont="1" applyBorder="1" applyAlignment="1">
      <alignment vertical="center"/>
    </xf>
    <xf numFmtId="0" fontId="17" fillId="0" borderId="0" xfId="6" applyFont="1"/>
    <xf numFmtId="0" fontId="6" fillId="0" borderId="0" xfId="6" applyFont="1"/>
    <xf numFmtId="0" fontId="9" fillId="0" borderId="25" xfId="6" applyFont="1" applyBorder="1" applyAlignment="1">
      <alignment horizontal="right"/>
    </xf>
    <xf numFmtId="0" fontId="4" fillId="0" borderId="2" xfId="6" applyFont="1" applyBorder="1" applyAlignment="1">
      <alignment horizontal="right" vertical="center"/>
    </xf>
    <xf numFmtId="0" fontId="5" fillId="0" borderId="0" xfId="6" applyFont="1"/>
    <xf numFmtId="0" fontId="6" fillId="0" borderId="0" xfId="4" applyFont="1"/>
    <xf numFmtId="38" fontId="4" fillId="0" borderId="0" xfId="3" applyFont="1" applyAlignment="1">
      <alignment vertical="center"/>
    </xf>
    <xf numFmtId="38" fontId="4" fillId="0" borderId="0" xfId="3" applyFont="1" applyBorder="1" applyAlignment="1">
      <alignment vertical="center"/>
    </xf>
    <xf numFmtId="0" fontId="16" fillId="0" borderId="0" xfId="4" applyFont="1"/>
    <xf numFmtId="0" fontId="4" fillId="0" borderId="0" xfId="5" applyFont="1" applyAlignment="1">
      <alignment vertical="center"/>
    </xf>
    <xf numFmtId="0" fontId="8" fillId="0" borderId="0" xfId="5" applyFont="1"/>
    <xf numFmtId="0" fontId="6" fillId="0" borderId="0" xfId="5" applyFont="1"/>
    <xf numFmtId="0" fontId="4" fillId="0" borderId="0" xfId="5" applyFont="1" applyAlignment="1">
      <alignment horizontal="center"/>
    </xf>
    <xf numFmtId="0" fontId="6" fillId="0" borderId="25" xfId="6" applyFont="1" applyBorder="1"/>
    <xf numFmtId="0" fontId="4" fillId="0" borderId="8" xfId="6" applyFont="1" applyBorder="1"/>
    <xf numFmtId="0" fontId="4" fillId="0" borderId="0" xfId="6" applyFont="1" applyBorder="1"/>
    <xf numFmtId="0" fontId="4" fillId="0" borderId="0" xfId="6" applyFont="1"/>
    <xf numFmtId="0" fontId="4" fillId="0" borderId="2" xfId="6" applyFont="1" applyBorder="1"/>
    <xf numFmtId="0" fontId="4" fillId="0" borderId="0" xfId="6" applyFont="1" applyBorder="1" applyAlignment="1">
      <alignment vertical="center"/>
    </xf>
    <xf numFmtId="0" fontId="4" fillId="0" borderId="0" xfId="6" applyFont="1" applyAlignment="1">
      <alignment horizontal="centerContinuous"/>
    </xf>
    <xf numFmtId="0" fontId="9" fillId="0" borderId="25" xfId="5" applyFont="1" applyBorder="1" applyAlignment="1">
      <alignment horizontal="right"/>
    </xf>
    <xf numFmtId="0" fontId="4" fillId="0" borderId="8" xfId="5" applyFont="1" applyBorder="1" applyAlignment="1">
      <alignment horizontal="right"/>
    </xf>
    <xf numFmtId="0" fontId="4" fillId="0" borderId="31" xfId="5" applyFont="1" applyBorder="1" applyAlignment="1">
      <alignment horizontal="centerContinuous" vertical="center"/>
    </xf>
    <xf numFmtId="0" fontId="4" fillId="0" borderId="8" xfId="5" applyFont="1" applyBorder="1" applyAlignment="1">
      <alignment horizontal="centerContinuous" vertical="center"/>
    </xf>
    <xf numFmtId="0" fontId="4" fillId="0" borderId="6" xfId="5" applyFont="1" applyBorder="1" applyAlignment="1">
      <alignment horizontal="centerContinuous" vertical="center"/>
    </xf>
    <xf numFmtId="0" fontId="4" fillId="0" borderId="0" xfId="5" applyFont="1" applyBorder="1" applyAlignment="1">
      <alignment horizontal="right"/>
    </xf>
    <xf numFmtId="0" fontId="4" fillId="0" borderId="1" xfId="5" applyFont="1" applyBorder="1" applyAlignment="1">
      <alignment vertical="center"/>
    </xf>
    <xf numFmtId="0" fontId="4" fillId="0" borderId="0" xfId="4" applyFont="1" applyAlignment="1">
      <alignment vertical="center"/>
    </xf>
    <xf numFmtId="0" fontId="4" fillId="0" borderId="0" xfId="4" applyFont="1" applyBorder="1" applyAlignment="1">
      <alignment vertical="center"/>
    </xf>
    <xf numFmtId="0" fontId="4" fillId="0" borderId="0" xfId="4" applyFont="1" applyFill="1" applyBorder="1" applyAlignment="1">
      <alignment horizontal="center"/>
    </xf>
    <xf numFmtId="0" fontId="4" fillId="0" borderId="0" xfId="4" applyFont="1" applyAlignment="1">
      <alignment horizontal="right"/>
    </xf>
    <xf numFmtId="38" fontId="8" fillId="0" borderId="0" xfId="3" applyFont="1" applyAlignment="1">
      <alignment vertical="center"/>
    </xf>
    <xf numFmtId="38" fontId="6" fillId="0" borderId="25" xfId="3" applyFont="1" applyBorder="1" applyAlignment="1">
      <alignment vertical="center"/>
    </xf>
    <xf numFmtId="38" fontId="6" fillId="0" borderId="0" xfId="3" applyFont="1" applyAlignment="1">
      <alignment vertical="center"/>
    </xf>
    <xf numFmtId="38" fontId="4" fillId="0" borderId="8" xfId="3" applyFont="1" applyBorder="1" applyAlignment="1">
      <alignment vertical="center"/>
    </xf>
    <xf numFmtId="38" fontId="4" fillId="0" borderId="9" xfId="3" applyFont="1" applyBorder="1" applyAlignment="1">
      <alignment vertical="center"/>
    </xf>
    <xf numFmtId="38" fontId="4" fillId="0" borderId="40" xfId="3" applyFont="1" applyBorder="1" applyAlignment="1">
      <alignment horizontal="center" vertical="center"/>
    </xf>
    <xf numFmtId="38" fontId="14" fillId="0" borderId="25" xfId="3" applyFont="1" applyBorder="1" applyAlignment="1">
      <alignment horizontal="distributed" vertical="center"/>
    </xf>
    <xf numFmtId="38" fontId="16" fillId="0" borderId="0" xfId="3" applyFont="1" applyAlignment="1">
      <alignment vertical="center"/>
    </xf>
    <xf numFmtId="0" fontId="4" fillId="0" borderId="25" xfId="5" applyFont="1" applyBorder="1"/>
    <xf numFmtId="185" fontId="4" fillId="0" borderId="0" xfId="5" applyNumberFormat="1" applyFont="1" applyBorder="1"/>
    <xf numFmtId="180" fontId="4" fillId="0" borderId="0" xfId="5" applyNumberFormat="1" applyFont="1" applyBorder="1" applyAlignment="1">
      <alignment vertical="center" wrapText="1"/>
    </xf>
    <xf numFmtId="187" fontId="4" fillId="0" borderId="0" xfId="5" applyNumberFormat="1" applyFont="1" applyBorder="1" applyAlignment="1">
      <alignment vertical="center" wrapText="1"/>
    </xf>
    <xf numFmtId="0" fontId="4" fillId="0" borderId="0" xfId="5" applyFont="1" applyAlignment="1">
      <alignment horizontal="right"/>
    </xf>
    <xf numFmtId="0" fontId="4" fillId="0" borderId="8" xfId="6" applyFont="1" applyBorder="1" applyAlignment="1">
      <alignment vertical="center"/>
    </xf>
    <xf numFmtId="0" fontId="4" fillId="0" borderId="0" xfId="6" applyFont="1" applyAlignment="1">
      <alignment vertical="center"/>
    </xf>
    <xf numFmtId="0" fontId="4" fillId="0" borderId="0" xfId="6" applyFont="1" applyAlignment="1">
      <alignment horizontal="centerContinuous" vertical="center"/>
    </xf>
    <xf numFmtId="0" fontId="6" fillId="0" borderId="0" xfId="6" applyFont="1" applyAlignment="1">
      <alignment vertical="center"/>
    </xf>
    <xf numFmtId="0" fontId="9" fillId="0" borderId="0" xfId="5" applyFont="1" applyAlignment="1">
      <alignment vertical="center"/>
    </xf>
    <xf numFmtId="0" fontId="6" fillId="0" borderId="0" xfId="5" applyFont="1" applyAlignment="1">
      <alignment vertical="center"/>
    </xf>
    <xf numFmtId="0" fontId="14" fillId="0" borderId="0" xfId="5" applyFont="1" applyBorder="1" applyAlignment="1">
      <alignment horizontal="right" vertical="center"/>
    </xf>
    <xf numFmtId="0" fontId="4" fillId="0" borderId="8" xfId="5" applyFont="1" applyBorder="1" applyAlignment="1">
      <alignment vertical="center"/>
    </xf>
    <xf numFmtId="0" fontId="6" fillId="0" borderId="0" xfId="5" applyFont="1" applyAlignment="1"/>
    <xf numFmtId="0" fontId="37" fillId="0" borderId="0" xfId="4" applyFont="1" applyBorder="1" applyAlignment="1">
      <alignment vertical="center"/>
    </xf>
    <xf numFmtId="0" fontId="37" fillId="0" borderId="0" xfId="4" applyFont="1" applyAlignment="1">
      <alignment vertical="center"/>
    </xf>
    <xf numFmtId="0" fontId="4" fillId="0" borderId="0" xfId="5" applyFont="1" applyBorder="1" applyAlignment="1">
      <alignment horizontal="right" vertical="center"/>
    </xf>
    <xf numFmtId="0" fontId="4" fillId="0" borderId="0" xfId="5" applyFont="1" applyBorder="1" applyAlignment="1">
      <alignment horizontal="left" vertical="center"/>
    </xf>
    <xf numFmtId="0" fontId="4" fillId="0" borderId="9" xfId="5" applyFont="1" applyBorder="1" applyAlignment="1">
      <alignment vertical="center"/>
    </xf>
    <xf numFmtId="49" fontId="4" fillId="0" borderId="51" xfId="5" applyNumberFormat="1" applyFont="1" applyBorder="1" applyAlignment="1">
      <alignment horizontal="center" vertical="center"/>
    </xf>
    <xf numFmtId="49" fontId="4" fillId="0" borderId="43" xfId="5" applyNumberFormat="1" applyFont="1" applyBorder="1" applyAlignment="1">
      <alignment horizontal="center" vertical="center"/>
    </xf>
    <xf numFmtId="0" fontId="9" fillId="0" borderId="8" xfId="5" applyFont="1" applyBorder="1" applyAlignment="1"/>
    <xf numFmtId="0" fontId="4" fillId="0" borderId="8" xfId="5" applyFont="1" applyBorder="1" applyAlignment="1">
      <alignment horizontal="right" vertical="center"/>
    </xf>
    <xf numFmtId="0" fontId="4" fillId="0" borderId="9" xfId="5" applyFont="1" applyBorder="1" applyAlignment="1">
      <alignment vertical="center" wrapText="1"/>
    </xf>
    <xf numFmtId="0" fontId="4" fillId="0" borderId="0" xfId="5" applyFont="1" applyBorder="1"/>
    <xf numFmtId="191" fontId="4" fillId="0" borderId="0" xfId="5" applyNumberFormat="1" applyFont="1" applyBorder="1" applyAlignment="1">
      <alignment horizontal="right" vertical="center"/>
    </xf>
    <xf numFmtId="49" fontId="13" fillId="0" borderId="43" xfId="5" applyNumberFormat="1" applyFont="1" applyBorder="1" applyAlignment="1">
      <alignment horizontal="center" vertical="center" wrapText="1"/>
    </xf>
    <xf numFmtId="49" fontId="13" fillId="0" borderId="35" xfId="5" applyNumberFormat="1" applyFont="1" applyBorder="1" applyAlignment="1">
      <alignment horizontal="center" vertical="center" wrapText="1"/>
    </xf>
    <xf numFmtId="41" fontId="39" fillId="0" borderId="10" xfId="5" applyNumberFormat="1" applyFont="1" applyBorder="1" applyAlignment="1" applyProtection="1">
      <alignment vertical="center"/>
    </xf>
    <xf numFmtId="41" fontId="40" fillId="0" borderId="10" xfId="5" applyNumberFormat="1" applyFont="1" applyBorder="1" applyAlignment="1" applyProtection="1">
      <alignment vertical="center"/>
    </xf>
    <xf numFmtId="41" fontId="40" fillId="0" borderId="0" xfId="5" applyNumberFormat="1" applyFont="1" applyBorder="1" applyAlignment="1" applyProtection="1">
      <alignment vertical="center"/>
    </xf>
    <xf numFmtId="189" fontId="40" fillId="0" borderId="0" xfId="5" applyNumberFormat="1" applyFont="1" applyBorder="1" applyAlignment="1" applyProtection="1">
      <alignment vertical="center"/>
    </xf>
    <xf numFmtId="41" fontId="40" fillId="0" borderId="39" xfId="5" applyNumberFormat="1" applyFont="1" applyBorder="1" applyAlignment="1" applyProtection="1">
      <alignment vertical="center"/>
    </xf>
    <xf numFmtId="41" fontId="40" fillId="0" borderId="25" xfId="5" applyNumberFormat="1" applyFont="1" applyBorder="1" applyAlignment="1" applyProtection="1">
      <alignment vertical="center"/>
    </xf>
    <xf numFmtId="191" fontId="40" fillId="0" borderId="0" xfId="5" applyNumberFormat="1" applyFont="1" applyBorder="1" applyAlignment="1">
      <alignment horizontal="right" vertical="center"/>
    </xf>
    <xf numFmtId="190" fontId="40" fillId="0" borderId="0" xfId="5" applyNumberFormat="1" applyFont="1" applyBorder="1" applyAlignment="1">
      <alignment horizontal="right" vertical="center"/>
    </xf>
    <xf numFmtId="41" fontId="39" fillId="0" borderId="30" xfId="5" applyNumberFormat="1" applyFont="1" applyBorder="1" applyAlignment="1" applyProtection="1">
      <alignment vertical="center"/>
    </xf>
    <xf numFmtId="41" fontId="39" fillId="0" borderId="46" xfId="5" applyNumberFormat="1" applyFont="1" applyBorder="1" applyAlignment="1" applyProtection="1">
      <alignment horizontal="center" vertical="center"/>
    </xf>
    <xf numFmtId="41" fontId="39" fillId="0" borderId="52" xfId="5" applyNumberFormat="1" applyFont="1" applyBorder="1" applyAlignment="1" applyProtection="1">
      <alignment vertical="center"/>
    </xf>
    <xf numFmtId="41" fontId="39" fillId="0" borderId="24" xfId="5" applyNumberFormat="1" applyFont="1" applyBorder="1" applyAlignment="1" applyProtection="1">
      <alignment horizontal="center" vertical="center"/>
    </xf>
    <xf numFmtId="41" fontId="39" fillId="0" borderId="12" xfId="5" applyNumberFormat="1" applyFont="1" applyBorder="1" applyAlignment="1" applyProtection="1">
      <alignment vertical="center"/>
    </xf>
    <xf numFmtId="41" fontId="39" fillId="0" borderId="13" xfId="5" applyNumberFormat="1" applyFont="1" applyBorder="1" applyAlignment="1" applyProtection="1">
      <alignment horizontal="right" vertical="center"/>
    </xf>
    <xf numFmtId="41" fontId="39" fillId="0" borderId="35" xfId="5" applyNumberFormat="1" applyFont="1" applyBorder="1" applyAlignment="1" applyProtection="1">
      <alignment vertical="center"/>
    </xf>
    <xf numFmtId="41" fontId="40" fillId="0" borderId="0" xfId="5" applyNumberFormat="1" applyFont="1" applyBorder="1" applyAlignment="1" applyProtection="1">
      <alignment horizontal="center" vertical="center"/>
    </xf>
    <xf numFmtId="41" fontId="40" fillId="0" borderId="34" xfId="5" applyNumberFormat="1" applyFont="1" applyBorder="1" applyAlignment="1" applyProtection="1">
      <alignment vertical="center"/>
    </xf>
    <xf numFmtId="41" fontId="40" fillId="0" borderId="0" xfId="5" applyNumberFormat="1" applyFont="1" applyBorder="1" applyAlignment="1" applyProtection="1">
      <alignment horizontal="right" vertical="center"/>
    </xf>
    <xf numFmtId="41" fontId="40" fillId="0" borderId="11" xfId="5" applyNumberFormat="1" applyFont="1" applyBorder="1" applyAlignment="1" applyProtection="1">
      <alignment vertical="center"/>
    </xf>
    <xf numFmtId="41" fontId="40" fillId="0" borderId="1" xfId="5" applyNumberFormat="1" applyFont="1" applyBorder="1" applyAlignment="1" applyProtection="1">
      <alignment horizontal="center" vertical="center"/>
    </xf>
    <xf numFmtId="41" fontId="40" fillId="0" borderId="50" xfId="5" applyNumberFormat="1" applyFont="1" applyBorder="1" applyAlignment="1" applyProtection="1">
      <alignment vertical="center"/>
    </xf>
    <xf numFmtId="41" fontId="40" fillId="0" borderId="1" xfId="5" applyNumberFormat="1" applyFont="1" applyBorder="1" applyAlignment="1" applyProtection="1">
      <alignment horizontal="right" vertical="center"/>
    </xf>
    <xf numFmtId="41" fontId="39" fillId="0" borderId="0" xfId="5" applyNumberFormat="1" applyFont="1" applyBorder="1" applyAlignment="1" applyProtection="1">
      <alignment horizontal="center" vertical="center"/>
    </xf>
    <xf numFmtId="41" fontId="39" fillId="0" borderId="34" xfId="5" applyNumberFormat="1" applyFont="1" applyBorder="1" applyAlignment="1" applyProtection="1">
      <alignment vertical="center"/>
    </xf>
    <xf numFmtId="41" fontId="40" fillId="0" borderId="1" xfId="5" applyNumberFormat="1" applyFont="1" applyBorder="1" applyAlignment="1" applyProtection="1">
      <alignment vertical="center"/>
    </xf>
    <xf numFmtId="41" fontId="39" fillId="0" borderId="13" xfId="5" applyNumberFormat="1" applyFont="1" applyBorder="1" applyAlignment="1" applyProtection="1">
      <alignment horizontal="center" vertical="center"/>
    </xf>
    <xf numFmtId="41" fontId="39" fillId="0" borderId="0" xfId="5" applyNumberFormat="1" applyFont="1" applyBorder="1" applyAlignment="1" applyProtection="1">
      <alignment horizontal="right" vertical="center"/>
    </xf>
    <xf numFmtId="41" fontId="39" fillId="0" borderId="53" xfId="5" applyNumberFormat="1" applyFont="1" applyBorder="1" applyAlignment="1" applyProtection="1">
      <alignment vertical="center"/>
    </xf>
    <xf numFmtId="41" fontId="39" fillId="0" borderId="47" xfId="5" applyNumberFormat="1" applyFont="1" applyBorder="1" applyAlignment="1" applyProtection="1">
      <alignment vertical="center"/>
    </xf>
    <xf numFmtId="41" fontId="39" fillId="0" borderId="54" xfId="5" applyNumberFormat="1" applyFont="1" applyBorder="1" applyAlignment="1" applyProtection="1">
      <alignment vertical="center"/>
    </xf>
    <xf numFmtId="41" fontId="39" fillId="0" borderId="47" xfId="5" applyNumberFormat="1" applyFont="1" applyBorder="1" applyAlignment="1" applyProtection="1">
      <alignment horizontal="right" vertical="center"/>
    </xf>
    <xf numFmtId="41" fontId="39" fillId="0" borderId="47" xfId="5" applyNumberFormat="1" applyFont="1" applyBorder="1" applyAlignment="1" applyProtection="1">
      <alignment horizontal="center" vertical="center"/>
    </xf>
    <xf numFmtId="190" fontId="39" fillId="0" borderId="0" xfId="5" applyNumberFormat="1" applyFont="1" applyBorder="1" applyAlignment="1">
      <alignment horizontal="right" vertical="center"/>
    </xf>
    <xf numFmtId="38" fontId="37" fillId="0" borderId="40" xfId="3" applyFont="1" applyBorder="1" applyAlignment="1">
      <alignment horizontal="center" vertical="center"/>
    </xf>
    <xf numFmtId="38" fontId="37" fillId="0" borderId="28" xfId="3" applyFont="1" applyBorder="1" applyAlignment="1">
      <alignment horizontal="center" vertical="center"/>
    </xf>
    <xf numFmtId="38" fontId="6" fillId="0" borderId="25" xfId="49" applyFont="1" applyBorder="1" applyAlignment="1">
      <alignment vertical="center"/>
    </xf>
    <xf numFmtId="38" fontId="6" fillId="0" borderId="25" xfId="49" applyFont="1" applyBorder="1" applyAlignment="1">
      <alignment horizontal="centerContinuous" vertical="center"/>
    </xf>
    <xf numFmtId="38" fontId="9" fillId="0" borderId="25" xfId="49" applyFont="1" applyBorder="1" applyAlignment="1">
      <alignment horizontal="right" vertical="center"/>
    </xf>
    <xf numFmtId="38" fontId="4" fillId="0" borderId="8" xfId="49" applyFont="1" applyBorder="1" applyAlignment="1">
      <alignment horizontal="centerContinuous" vertical="center"/>
    </xf>
    <xf numFmtId="38" fontId="4" fillId="0" borderId="40" xfId="49" applyFont="1" applyBorder="1" applyAlignment="1">
      <alignment horizontal="center" vertical="center"/>
    </xf>
    <xf numFmtId="38" fontId="4" fillId="0" borderId="28" xfId="49" applyFont="1" applyBorder="1" applyAlignment="1">
      <alignment horizontal="center" vertical="center"/>
    </xf>
    <xf numFmtId="38" fontId="6" fillId="0" borderId="55" xfId="49" applyFont="1" applyBorder="1" applyAlignment="1">
      <alignment vertical="center"/>
    </xf>
    <xf numFmtId="38" fontId="6" fillId="0" borderId="0" xfId="49" applyFont="1" applyAlignment="1">
      <alignment vertical="center"/>
    </xf>
    <xf numFmtId="38" fontId="9" fillId="0" borderId="0" xfId="49" applyFont="1" applyAlignment="1">
      <alignment vertical="center"/>
    </xf>
    <xf numFmtId="38" fontId="16" fillId="0" borderId="0" xfId="49" applyFont="1" applyAlignment="1">
      <alignment vertical="center"/>
    </xf>
    <xf numFmtId="38" fontId="20" fillId="0" borderId="0" xfId="3" applyFont="1" applyBorder="1" applyAlignment="1">
      <alignment vertical="center"/>
    </xf>
    <xf numFmtId="38" fontId="4" fillId="0" borderId="8" xfId="3" applyFont="1" applyBorder="1" applyAlignment="1">
      <alignment horizontal="centerContinuous" vertical="center"/>
    </xf>
    <xf numFmtId="38" fontId="4" fillId="0" borderId="67" xfId="3" applyFont="1" applyBorder="1" applyAlignment="1">
      <alignment horizontal="center" vertical="center"/>
    </xf>
    <xf numFmtId="38" fontId="6" fillId="0" borderId="55" xfId="3" applyFont="1" applyBorder="1" applyAlignment="1">
      <alignment vertical="center"/>
    </xf>
    <xf numFmtId="0" fontId="4" fillId="0" borderId="0" xfId="5" applyFont="1" applyBorder="1" applyAlignment="1">
      <alignment horizontal="center" vertical="center" wrapText="1"/>
    </xf>
    <xf numFmtId="0" fontId="9" fillId="0" borderId="0" xfId="5" applyFont="1" applyBorder="1" applyAlignment="1">
      <alignment vertical="center"/>
    </xf>
    <xf numFmtId="191" fontId="40" fillId="0" borderId="66" xfId="5" applyNumberFormat="1" applyFont="1" applyBorder="1" applyAlignment="1">
      <alignment horizontal="right" vertical="center"/>
    </xf>
    <xf numFmtId="0" fontId="4" fillId="0" borderId="0" xfId="5" applyFont="1" applyBorder="1" applyAlignment="1">
      <alignment horizontal="center" vertical="center" wrapText="1"/>
    </xf>
    <xf numFmtId="0" fontId="4" fillId="0" borderId="0" xfId="5" applyFont="1" applyBorder="1" applyAlignment="1">
      <alignment horizontal="center" vertical="center" wrapText="1"/>
    </xf>
    <xf numFmtId="0" fontId="4" fillId="0" borderId="0" xfId="5" applyFont="1" applyBorder="1" applyAlignment="1">
      <alignment horizontal="center" vertical="center"/>
    </xf>
    <xf numFmtId="0" fontId="4" fillId="0" borderId="61" xfId="5" applyFont="1" applyBorder="1" applyAlignment="1">
      <alignment horizontal="center" vertical="center"/>
    </xf>
    <xf numFmtId="0" fontId="9" fillId="0" borderId="8" xfId="5" applyFont="1" applyBorder="1" applyAlignment="1">
      <alignment horizontal="right"/>
    </xf>
    <xf numFmtId="38" fontId="9" fillId="0" borderId="0" xfId="49" applyFont="1" applyAlignment="1">
      <alignment horizontal="right"/>
    </xf>
    <xf numFmtId="180" fontId="4" fillId="0" borderId="0" xfId="5" applyNumberFormat="1" applyFont="1" applyBorder="1" applyAlignment="1">
      <alignment horizontal="distributed" vertical="distributed" wrapText="1" indent="1"/>
    </xf>
    <xf numFmtId="187" fontId="4" fillId="0" borderId="0" xfId="5" applyNumberFormat="1" applyFont="1" applyBorder="1" applyAlignment="1">
      <alignment horizontal="distributed" vertical="distributed" wrapText="1" indent="1"/>
    </xf>
    <xf numFmtId="184" fontId="4" fillId="0" borderId="0" xfId="5" applyNumberFormat="1" applyFont="1" applyBorder="1" applyAlignment="1">
      <alignment horizontal="distributed" vertical="distributed" wrapText="1" indent="1"/>
    </xf>
    <xf numFmtId="0" fontId="4" fillId="0" borderId="71" xfId="5" applyFont="1" applyBorder="1" applyAlignment="1">
      <alignment horizontal="center" vertical="center" wrapText="1"/>
    </xf>
    <xf numFmtId="0" fontId="4" fillId="0" borderId="75" xfId="5" applyFont="1" applyBorder="1" applyAlignment="1">
      <alignment horizontal="center" vertical="center" wrapText="1"/>
    </xf>
    <xf numFmtId="0" fontId="4" fillId="0" borderId="64" xfId="5" applyFont="1" applyBorder="1" applyAlignment="1">
      <alignment horizontal="center" vertical="center"/>
    </xf>
    <xf numFmtId="0" fontId="4" fillId="0" borderId="0" xfId="5" applyFont="1" applyBorder="1" applyAlignment="1">
      <alignment horizontal="center" vertical="center"/>
    </xf>
    <xf numFmtId="0" fontId="4" fillId="0" borderId="77" xfId="5" applyFont="1" applyBorder="1" applyAlignment="1">
      <alignment horizontal="center" vertical="center" wrapText="1"/>
    </xf>
    <xf numFmtId="41" fontId="40" fillId="0" borderId="0" xfId="3" applyNumberFormat="1" applyFont="1" applyAlignment="1">
      <alignment vertical="center"/>
    </xf>
    <xf numFmtId="41" fontId="40" fillId="0" borderId="0" xfId="3" applyNumberFormat="1" applyFont="1" applyBorder="1" applyAlignment="1">
      <alignment vertical="center"/>
    </xf>
    <xf numFmtId="41" fontId="39" fillId="0" borderId="0" xfId="3" applyNumberFormat="1" applyFont="1" applyAlignment="1">
      <alignment vertical="center"/>
    </xf>
    <xf numFmtId="41" fontId="39" fillId="0" borderId="0" xfId="3" applyNumberFormat="1" applyFont="1" applyBorder="1" applyAlignment="1">
      <alignment vertical="center"/>
    </xf>
    <xf numFmtId="41" fontId="40" fillId="0" borderId="0" xfId="3" applyNumberFormat="1" applyFont="1" applyAlignment="1">
      <alignment horizontal="right" vertical="center"/>
    </xf>
    <xf numFmtId="41" fontId="39" fillId="0" borderId="0" xfId="3" applyNumberFormat="1" applyFont="1" applyAlignment="1">
      <alignment horizontal="right" vertical="center"/>
    </xf>
    <xf numFmtId="41" fontId="40" fillId="0" borderId="25" xfId="3" applyNumberFormat="1" applyFont="1" applyBorder="1" applyAlignment="1" applyProtection="1">
      <alignment vertical="center"/>
    </xf>
    <xf numFmtId="41" fontId="39" fillId="0" borderId="25" xfId="3" applyNumberFormat="1" applyFont="1" applyBorder="1" applyAlignment="1" applyProtection="1">
      <alignment vertical="center"/>
    </xf>
    <xf numFmtId="41" fontId="40" fillId="0" borderId="0" xfId="49" applyNumberFormat="1" applyFont="1" applyBorder="1" applyAlignment="1">
      <alignment vertical="center"/>
    </xf>
    <xf numFmtId="41" fontId="42" fillId="0" borderId="0" xfId="3" applyNumberFormat="1" applyFont="1" applyBorder="1" applyAlignment="1">
      <alignment vertical="center"/>
    </xf>
    <xf numFmtId="41" fontId="42" fillId="0" borderId="0" xfId="49" applyNumberFormat="1" applyFont="1" applyBorder="1" applyAlignment="1">
      <alignment vertical="center"/>
    </xf>
    <xf numFmtId="41" fontId="42" fillId="0" borderId="0" xfId="49" applyNumberFormat="1" applyFont="1" applyBorder="1">
      <alignment vertical="center"/>
    </xf>
    <xf numFmtId="41" fontId="42" fillId="0" borderId="0" xfId="49" applyNumberFormat="1" applyFont="1" applyBorder="1" applyAlignment="1">
      <alignment horizontal="right" vertical="center"/>
    </xf>
    <xf numFmtId="192" fontId="40" fillId="0" borderId="0" xfId="5" applyNumberFormat="1" applyFont="1" applyBorder="1" applyAlignment="1">
      <alignment horizontal="right" vertical="center"/>
    </xf>
    <xf numFmtId="192" fontId="40" fillId="0" borderId="61" xfId="5" applyNumberFormat="1" applyFont="1" applyBorder="1" applyAlignment="1">
      <alignment horizontal="right" vertical="center"/>
    </xf>
    <xf numFmtId="192" fontId="39" fillId="0" borderId="61" xfId="5" applyNumberFormat="1" applyFont="1" applyBorder="1" applyAlignment="1">
      <alignment horizontal="right" vertical="center"/>
    </xf>
    <xf numFmtId="192" fontId="39" fillId="0" borderId="0" xfId="5" applyNumberFormat="1" applyFont="1" applyBorder="1" applyAlignment="1">
      <alignment horizontal="right" vertical="center"/>
    </xf>
    <xf numFmtId="192" fontId="40" fillId="0" borderId="80" xfId="5" applyNumberFormat="1" applyFont="1" applyBorder="1" applyAlignment="1">
      <alignment horizontal="right" vertical="center"/>
    </xf>
    <xf numFmtId="192" fontId="40" fillId="0" borderId="71" xfId="5" applyNumberFormat="1" applyFont="1" applyBorder="1" applyAlignment="1">
      <alignment horizontal="right" vertical="center"/>
    </xf>
    <xf numFmtId="192" fontId="39" fillId="0" borderId="71" xfId="5" applyNumberFormat="1" applyFont="1" applyBorder="1" applyAlignment="1">
      <alignment horizontal="right" vertical="center"/>
    </xf>
    <xf numFmtId="192" fontId="39" fillId="0" borderId="76" xfId="5" applyNumberFormat="1" applyFont="1" applyBorder="1" applyAlignment="1">
      <alignment horizontal="right" vertical="center"/>
    </xf>
    <xf numFmtId="192" fontId="40" fillId="0" borderId="75" xfId="5" applyNumberFormat="1" applyFont="1" applyBorder="1" applyAlignment="1">
      <alignment horizontal="right" vertical="center"/>
    </xf>
    <xf numFmtId="192" fontId="39" fillId="0" borderId="75" xfId="5" applyNumberFormat="1" applyFont="1" applyBorder="1" applyAlignment="1">
      <alignment horizontal="right" vertical="center"/>
    </xf>
    <xf numFmtId="192" fontId="40" fillId="0" borderId="77" xfId="5" applyNumberFormat="1" applyFont="1" applyBorder="1" applyAlignment="1">
      <alignment horizontal="right" vertical="center"/>
    </xf>
    <xf numFmtId="192" fontId="40" fillId="0" borderId="55" xfId="5" applyNumberFormat="1" applyFont="1" applyBorder="1" applyAlignment="1">
      <alignment horizontal="right" vertical="center"/>
    </xf>
    <xf numFmtId="192" fontId="39" fillId="0" borderId="55" xfId="5" applyNumberFormat="1" applyFont="1" applyBorder="1" applyAlignment="1">
      <alignment horizontal="right" vertical="center"/>
    </xf>
    <xf numFmtId="193" fontId="40" fillId="0" borderId="0" xfId="5" applyNumberFormat="1" applyFont="1" applyBorder="1" applyAlignment="1">
      <alignment horizontal="right" vertical="center"/>
    </xf>
    <xf numFmtId="193" fontId="39" fillId="0" borderId="0" xfId="5" applyNumberFormat="1" applyFont="1" applyBorder="1" applyAlignment="1">
      <alignment horizontal="right" vertical="center"/>
    </xf>
    <xf numFmtId="193" fontId="0" fillId="0" borderId="0" xfId="0" applyNumberFormat="1"/>
    <xf numFmtId="194" fontId="39" fillId="0" borderId="0" xfId="5" applyNumberFormat="1" applyFont="1" applyBorder="1" applyAlignment="1">
      <alignment horizontal="right" vertical="center"/>
    </xf>
    <xf numFmtId="0" fontId="7" fillId="0" borderId="0" xfId="5" applyFont="1" applyAlignment="1"/>
    <xf numFmtId="0" fontId="46" fillId="0" borderId="0" xfId="5" applyFont="1" applyAlignment="1"/>
    <xf numFmtId="191" fontId="43" fillId="0" borderId="66" xfId="5" applyNumberFormat="1" applyFont="1" applyBorder="1" applyAlignment="1">
      <alignment horizontal="right" vertical="center"/>
    </xf>
    <xf numFmtId="0" fontId="9" fillId="0" borderId="25" xfId="5" applyFont="1" applyBorder="1" applyAlignment="1">
      <alignment horizontal="right"/>
    </xf>
    <xf numFmtId="38" fontId="4" fillId="0" borderId="26" xfId="3" applyFont="1" applyBorder="1" applyAlignment="1">
      <alignment horizontal="right" vertical="center"/>
    </xf>
    <xf numFmtId="38" fontId="4" fillId="0" borderId="27" xfId="3" applyFont="1" applyBorder="1" applyAlignment="1">
      <alignment vertical="center"/>
    </xf>
    <xf numFmtId="38" fontId="14" fillId="0" borderId="38" xfId="3" applyFont="1" applyBorder="1" applyAlignment="1">
      <alignment horizontal="distributed" vertical="center"/>
    </xf>
    <xf numFmtId="38" fontId="4" fillId="0" borderId="31" xfId="49" applyFont="1" applyBorder="1" applyAlignment="1">
      <alignment horizontal="centerContinuous" vertical="center"/>
    </xf>
    <xf numFmtId="38" fontId="4" fillId="0" borderId="85" xfId="49" applyFont="1" applyBorder="1" applyAlignment="1">
      <alignment horizontal="center" vertical="center"/>
    </xf>
    <xf numFmtId="41" fontId="40" fillId="0" borderId="10" xfId="49" applyNumberFormat="1" applyFont="1" applyBorder="1" applyAlignment="1">
      <alignment vertical="center"/>
    </xf>
    <xf numFmtId="41" fontId="42" fillId="0" borderId="10" xfId="49" applyNumberFormat="1" applyFont="1" applyBorder="1" applyAlignment="1">
      <alignment vertical="center"/>
    </xf>
    <xf numFmtId="38" fontId="6" fillId="0" borderId="39" xfId="49" applyFont="1" applyBorder="1" applyAlignment="1">
      <alignment vertical="center"/>
    </xf>
    <xf numFmtId="38" fontId="4" fillId="0" borderId="0" xfId="3" applyFont="1" applyBorder="1" applyAlignment="1">
      <alignment horizontal="distributed" vertical="center" indent="1"/>
    </xf>
    <xf numFmtId="38" fontId="4" fillId="0" borderId="2" xfId="3" applyFont="1" applyBorder="1" applyAlignment="1">
      <alignment horizontal="distributed" vertical="center" indent="1"/>
    </xf>
    <xf numFmtId="0" fontId="9" fillId="0" borderId="25" xfId="5" applyFont="1" applyBorder="1" applyAlignment="1"/>
    <xf numFmtId="38" fontId="37" fillId="0" borderId="67" xfId="3" applyFont="1" applyBorder="1" applyAlignment="1">
      <alignment horizontal="center" vertical="center"/>
    </xf>
    <xf numFmtId="38" fontId="4" fillId="0" borderId="86" xfId="3" applyFont="1" applyBorder="1" applyAlignment="1">
      <alignment horizontal="center" vertical="center"/>
    </xf>
    <xf numFmtId="41" fontId="40" fillId="0" borderId="87" xfId="3" applyNumberFormat="1" applyFont="1" applyBorder="1" applyAlignment="1">
      <alignment vertical="center"/>
    </xf>
    <xf numFmtId="41" fontId="40" fillId="0" borderId="87" xfId="3" applyNumberFormat="1" applyFont="1" applyBorder="1" applyAlignment="1">
      <alignment horizontal="right" vertical="center"/>
    </xf>
    <xf numFmtId="41" fontId="40" fillId="0" borderId="88" xfId="3" applyNumberFormat="1" applyFont="1" applyBorder="1" applyAlignment="1" applyProtection="1">
      <alignment vertical="center"/>
    </xf>
    <xf numFmtId="41" fontId="40" fillId="0" borderId="90" xfId="3" applyNumberFormat="1" applyFont="1" applyBorder="1" applyAlignment="1">
      <alignment vertical="center"/>
    </xf>
    <xf numFmtId="41" fontId="40" fillId="0" borderId="91" xfId="3" applyNumberFormat="1" applyFont="1" applyBorder="1" applyAlignment="1">
      <alignment vertical="center"/>
    </xf>
    <xf numFmtId="41" fontId="39" fillId="0" borderId="90" xfId="3" applyNumberFormat="1" applyFont="1" applyBorder="1" applyAlignment="1">
      <alignment vertical="center"/>
    </xf>
    <xf numFmtId="41" fontId="41" fillId="0" borderId="90" xfId="3" applyNumberFormat="1" applyFont="1" applyBorder="1" applyAlignment="1">
      <alignment vertical="center"/>
    </xf>
    <xf numFmtId="41" fontId="41" fillId="0" borderId="90" xfId="49" applyNumberFormat="1" applyFont="1" applyBorder="1" applyAlignment="1">
      <alignment vertical="center"/>
    </xf>
    <xf numFmtId="41" fontId="41" fillId="0" borderId="93" xfId="49" applyNumberFormat="1" applyFont="1" applyBorder="1" applyAlignment="1">
      <alignment vertical="center"/>
    </xf>
    <xf numFmtId="41" fontId="39" fillId="0" borderId="93" xfId="5" applyNumberFormat="1" applyFont="1" applyBorder="1" applyAlignment="1" applyProtection="1">
      <alignment vertical="center"/>
    </xf>
    <xf numFmtId="41" fontId="39" fillId="0" borderId="90" xfId="5" applyNumberFormat="1" applyFont="1" applyBorder="1" applyAlignment="1" applyProtection="1">
      <alignment vertical="center"/>
    </xf>
    <xf numFmtId="189" fontId="39" fillId="0" borderId="90" xfId="5" applyNumberFormat="1" applyFont="1" applyBorder="1" applyAlignment="1" applyProtection="1">
      <alignment vertical="center"/>
    </xf>
    <xf numFmtId="0" fontId="4" fillId="0" borderId="0" xfId="5" applyFont="1" applyBorder="1" applyAlignment="1">
      <alignment horizontal="center" vertical="center" wrapText="1"/>
    </xf>
    <xf numFmtId="0" fontId="4" fillId="0" borderId="70" xfId="5" applyFont="1" applyBorder="1" applyAlignment="1">
      <alignment horizontal="center" vertical="center"/>
    </xf>
    <xf numFmtId="0" fontId="4" fillId="0" borderId="64" xfId="5" applyFont="1" applyBorder="1" applyAlignment="1">
      <alignment horizontal="center" vertical="center"/>
    </xf>
    <xf numFmtId="194" fontId="40" fillId="0" borderId="0" xfId="5" applyNumberFormat="1" applyFont="1" applyBorder="1" applyAlignment="1">
      <alignment horizontal="right" vertical="center"/>
    </xf>
    <xf numFmtId="0" fontId="6" fillId="0" borderId="0" xfId="4" applyFont="1" applyFill="1"/>
    <xf numFmtId="0" fontId="6" fillId="0" borderId="0" xfId="4" applyFont="1" applyFill="1" applyAlignment="1"/>
    <xf numFmtId="0" fontId="6" fillId="0" borderId="0" xfId="4" applyFont="1" applyFill="1" applyAlignment="1">
      <alignment horizontal="centerContinuous"/>
    </xf>
    <xf numFmtId="0" fontId="9" fillId="0" borderId="0" xfId="4" applyFont="1" applyFill="1" applyAlignment="1">
      <alignment horizontal="right"/>
    </xf>
    <xf numFmtId="0" fontId="19" fillId="0" borderId="8" xfId="4" applyFont="1" applyFill="1" applyBorder="1"/>
    <xf numFmtId="0" fontId="19" fillId="0" borderId="0" xfId="4" applyFont="1" applyFill="1" applyBorder="1"/>
    <xf numFmtId="0" fontId="19" fillId="0" borderId="2" xfId="4" applyFont="1" applyFill="1" applyBorder="1" applyAlignment="1">
      <alignment horizontal="right"/>
    </xf>
    <xf numFmtId="0" fontId="19" fillId="0" borderId="27" xfId="4" applyFont="1" applyFill="1" applyBorder="1" applyAlignment="1">
      <alignment horizontal="left"/>
    </xf>
    <xf numFmtId="177" fontId="4" fillId="0" borderId="40" xfId="4" applyNumberFormat="1" applyFont="1" applyFill="1" applyBorder="1" applyAlignment="1">
      <alignment horizontal="center" vertical="center"/>
    </xf>
    <xf numFmtId="178" fontId="4" fillId="0" borderId="40" xfId="4" applyNumberFormat="1" applyFont="1" applyFill="1" applyBorder="1" applyAlignment="1">
      <alignment horizontal="center" vertical="center"/>
    </xf>
    <xf numFmtId="179" fontId="4" fillId="0" borderId="28" xfId="4" applyNumberFormat="1" applyFont="1" applyFill="1" applyBorder="1" applyAlignment="1">
      <alignment horizontal="center" vertical="center"/>
    </xf>
    <xf numFmtId="186" fontId="39" fillId="0" borderId="0" xfId="4" applyNumberFormat="1" applyFont="1" applyFill="1" applyBorder="1" applyAlignment="1" applyProtection="1">
      <alignment horizontal="right" vertical="center" shrinkToFit="1"/>
    </xf>
    <xf numFmtId="41" fontId="40" fillId="0" borderId="10" xfId="4" applyNumberFormat="1" applyFont="1" applyFill="1" applyBorder="1" applyAlignment="1" applyProtection="1">
      <alignment horizontal="right" vertical="center" shrinkToFit="1"/>
    </xf>
    <xf numFmtId="41" fontId="40" fillId="0" borderId="0" xfId="4" applyNumberFormat="1" applyFont="1" applyFill="1" applyBorder="1" applyAlignment="1" applyProtection="1">
      <alignment horizontal="right" vertical="center" shrinkToFit="1"/>
    </xf>
    <xf numFmtId="41" fontId="40" fillId="0" borderId="0" xfId="4" applyNumberFormat="1" applyFont="1" applyFill="1" applyAlignment="1" applyProtection="1">
      <alignment horizontal="right" vertical="center" shrinkToFit="1"/>
    </xf>
    <xf numFmtId="41" fontId="40" fillId="0" borderId="0" xfId="3" applyNumberFormat="1" applyFont="1" applyFill="1" applyBorder="1" applyAlignment="1" applyProtection="1">
      <alignment horizontal="right" vertical="center" shrinkToFit="1"/>
    </xf>
    <xf numFmtId="41" fontId="40" fillId="0" borderId="0" xfId="3" applyNumberFormat="1" applyFont="1" applyFill="1" applyBorder="1" applyAlignment="1">
      <alignment vertical="center" shrinkToFit="1"/>
    </xf>
    <xf numFmtId="41" fontId="40" fillId="0" borderId="0" xfId="3" applyNumberFormat="1" applyFont="1" applyFill="1" applyAlignment="1">
      <alignment vertical="center" shrinkToFit="1"/>
    </xf>
    <xf numFmtId="41" fontId="40" fillId="0" borderId="0" xfId="4" applyNumberFormat="1" applyFont="1" applyFill="1" applyAlignment="1">
      <alignment vertical="center" shrinkToFit="1"/>
    </xf>
    <xf numFmtId="41" fontId="39" fillId="0" borderId="58" xfId="4" applyNumberFormat="1" applyFont="1" applyFill="1" applyBorder="1" applyAlignment="1" applyProtection="1">
      <alignment horizontal="right" vertical="center" shrinkToFit="1"/>
    </xf>
    <xf numFmtId="41" fontId="39" fillId="0" borderId="56" xfId="4" applyNumberFormat="1" applyFont="1" applyFill="1" applyBorder="1" applyAlignment="1" applyProtection="1">
      <alignment horizontal="right" vertical="center" shrinkToFit="1"/>
    </xf>
    <xf numFmtId="41" fontId="40" fillId="0" borderId="60" xfId="4" applyNumberFormat="1" applyFont="1" applyFill="1" applyBorder="1" applyAlignment="1" applyProtection="1">
      <alignment horizontal="right" vertical="center" shrinkToFit="1"/>
    </xf>
    <xf numFmtId="41" fontId="40" fillId="0" borderId="55" xfId="4" applyNumberFormat="1" applyFont="1" applyFill="1" applyBorder="1" applyAlignment="1" applyProtection="1">
      <alignment horizontal="right" vertical="center" shrinkToFit="1"/>
    </xf>
    <xf numFmtId="41" fontId="40" fillId="0" borderId="55" xfId="3" applyNumberFormat="1" applyFont="1" applyFill="1" applyBorder="1" applyAlignment="1" applyProtection="1">
      <alignment horizontal="right" vertical="center" shrinkToFit="1"/>
    </xf>
    <xf numFmtId="0" fontId="9" fillId="0" borderId="0" xfId="4" applyFont="1" applyFill="1"/>
    <xf numFmtId="192" fontId="40" fillId="0" borderId="94" xfId="5" applyNumberFormat="1" applyFont="1" applyBorder="1" applyAlignment="1">
      <alignment horizontal="right" vertical="center"/>
    </xf>
    <xf numFmtId="192" fontId="39" fillId="0" borderId="94" xfId="5" applyNumberFormat="1" applyFont="1" applyBorder="1" applyAlignment="1">
      <alignment horizontal="right" vertical="center"/>
    </xf>
    <xf numFmtId="0" fontId="9" fillId="0" borderId="0" xfId="5" applyFont="1" applyFill="1" applyAlignment="1">
      <alignment horizontal="left" vertical="center"/>
    </xf>
    <xf numFmtId="0" fontId="9" fillId="0" borderId="0" xfId="5" applyFont="1" applyFill="1" applyBorder="1" applyAlignment="1">
      <alignment vertical="center"/>
    </xf>
    <xf numFmtId="0" fontId="9" fillId="0" borderId="0" xfId="5" applyFont="1" applyFill="1" applyAlignment="1">
      <alignment vertical="center"/>
    </xf>
    <xf numFmtId="0" fontId="14" fillId="0" borderId="0" xfId="5" applyFont="1" applyFill="1" applyBorder="1" applyAlignment="1">
      <alignment horizontal="right" vertical="center"/>
    </xf>
    <xf numFmtId="0" fontId="4" fillId="0" borderId="94" xfId="5" applyFont="1" applyBorder="1" applyAlignment="1">
      <alignment horizontal="center" vertical="center" wrapText="1"/>
    </xf>
    <xf numFmtId="0" fontId="7" fillId="0" borderId="0" xfId="6" applyFont="1" applyAlignment="1">
      <alignment horizontal="left"/>
    </xf>
    <xf numFmtId="0" fontId="4" fillId="0" borderId="32" xfId="6" applyFont="1" applyBorder="1" applyAlignment="1">
      <alignment horizontal="center" vertical="center"/>
    </xf>
    <xf numFmtId="0" fontId="4" fillId="0" borderId="33" xfId="6" applyFont="1" applyBorder="1" applyAlignment="1">
      <alignment horizontal="center" vertical="center"/>
    </xf>
    <xf numFmtId="0" fontId="37" fillId="0" borderId="89" xfId="6" applyFont="1" applyBorder="1" applyAlignment="1">
      <alignment horizontal="center" vertical="center"/>
    </xf>
    <xf numFmtId="0" fontId="37" fillId="0" borderId="33" xfId="6" applyFont="1" applyBorder="1" applyAlignment="1">
      <alignment horizontal="center" vertical="center"/>
    </xf>
    <xf numFmtId="0" fontId="4" fillId="0" borderId="90" xfId="6" applyFont="1" applyBorder="1" applyAlignment="1">
      <alignment horizontal="distributed" vertical="center" indent="1"/>
    </xf>
    <xf numFmtId="0" fontId="4" fillId="0" borderId="92" xfId="6" applyFont="1" applyBorder="1" applyAlignment="1">
      <alignment horizontal="distributed" vertical="center" indent="1"/>
    </xf>
    <xf numFmtId="0" fontId="14" fillId="0" borderId="0" xfId="6" applyFont="1" applyBorder="1" applyAlignment="1">
      <alignment horizontal="center" vertical="center"/>
    </xf>
    <xf numFmtId="0" fontId="14" fillId="0" borderId="2" xfId="6" applyFont="1" applyBorder="1" applyAlignment="1">
      <alignment horizontal="center" vertical="center"/>
    </xf>
    <xf numFmtId="0" fontId="4" fillId="0" borderId="9" xfId="6" applyFont="1" applyBorder="1" applyAlignment="1">
      <alignment horizontal="left" vertical="center"/>
    </xf>
    <xf numFmtId="0" fontId="4" fillId="0" borderId="0" xfId="6" applyFont="1" applyBorder="1" applyAlignment="1">
      <alignment horizontal="distributed" vertical="center" indent="1"/>
    </xf>
    <xf numFmtId="0" fontId="4" fillId="0" borderId="2" xfId="6" applyFont="1" applyBorder="1" applyAlignment="1">
      <alignment horizontal="distributed" vertical="center" indent="1"/>
    </xf>
    <xf numFmtId="0" fontId="4" fillId="0" borderId="25" xfId="6" applyFont="1" applyBorder="1" applyAlignment="1">
      <alignment horizontal="distributed" vertical="center" indent="1"/>
    </xf>
    <xf numFmtId="0" fontId="4" fillId="0" borderId="38" xfId="6" applyFont="1" applyBorder="1" applyAlignment="1">
      <alignment horizontal="distributed" vertical="center" indent="1"/>
    </xf>
    <xf numFmtId="0" fontId="4" fillId="0" borderId="0" xfId="6" applyFont="1" applyBorder="1" applyAlignment="1">
      <alignment horizontal="center" vertical="center"/>
    </xf>
    <xf numFmtId="0" fontId="4" fillId="0" borderId="2" xfId="6" applyFont="1" applyBorder="1" applyAlignment="1">
      <alignment horizontal="center" vertical="center"/>
    </xf>
    <xf numFmtId="0" fontId="19" fillId="0" borderId="0" xfId="6" applyFont="1" applyBorder="1" applyAlignment="1">
      <alignment horizontal="center" vertical="center" wrapText="1"/>
    </xf>
    <xf numFmtId="0" fontId="19" fillId="0" borderId="2" xfId="6" applyFont="1" applyBorder="1" applyAlignment="1">
      <alignment horizontal="center" vertical="center" wrapText="1"/>
    </xf>
    <xf numFmtId="183" fontId="37" fillId="0" borderId="13" xfId="5" applyNumberFormat="1" applyFont="1" applyBorder="1" applyAlignment="1">
      <alignment horizontal="distributed" vertical="center" wrapText="1"/>
    </xf>
    <xf numFmtId="183" fontId="37" fillId="0" borderId="37" xfId="5" applyNumberFormat="1" applyFont="1" applyBorder="1" applyAlignment="1">
      <alignment horizontal="distributed" vertical="center" wrapText="1"/>
    </xf>
    <xf numFmtId="0" fontId="9" fillId="0" borderId="8" xfId="6" applyFont="1" applyBorder="1" applyAlignment="1">
      <alignment horizontal="right"/>
    </xf>
    <xf numFmtId="0" fontId="7" fillId="0" borderId="0" xfId="5" applyFont="1" applyAlignment="1">
      <alignment horizontal="left"/>
    </xf>
    <xf numFmtId="183" fontId="37" fillId="0" borderId="46" xfId="5" applyNumberFormat="1" applyFont="1" applyBorder="1" applyAlignment="1">
      <alignment horizontal="distributed" vertical="center" wrapText="1" indent="1"/>
    </xf>
    <xf numFmtId="183" fontId="37" fillId="0" borderId="65" xfId="5" applyNumberFormat="1" applyFont="1" applyBorder="1" applyAlignment="1">
      <alignment horizontal="distributed" vertical="center" wrapText="1" indent="1"/>
    </xf>
    <xf numFmtId="180" fontId="4" fillId="0" borderId="0" xfId="5" applyNumberFormat="1" applyFont="1" applyBorder="1" applyAlignment="1">
      <alignment horizontal="distributed" vertical="center" wrapText="1" indent="2"/>
    </xf>
    <xf numFmtId="180" fontId="4" fillId="0" borderId="2" xfId="5" applyNumberFormat="1" applyFont="1" applyBorder="1" applyAlignment="1">
      <alignment horizontal="distributed" vertical="center" wrapText="1" indent="2"/>
    </xf>
    <xf numFmtId="184" fontId="4" fillId="0" borderId="1" xfId="5" applyNumberFormat="1" applyFont="1" applyBorder="1" applyAlignment="1">
      <alignment horizontal="distributed" vertical="center" wrapText="1" indent="2"/>
    </xf>
    <xf numFmtId="184" fontId="4" fillId="0" borderId="14" xfId="5" applyNumberFormat="1" applyFont="1" applyBorder="1" applyAlignment="1">
      <alignment horizontal="distributed" vertical="center" wrapText="1" indent="2"/>
    </xf>
    <xf numFmtId="0" fontId="4" fillId="0" borderId="9" xfId="5" applyFont="1" applyBorder="1" applyAlignment="1">
      <alignment horizontal="left" vertical="center"/>
    </xf>
    <xf numFmtId="187" fontId="4" fillId="0" borderId="0" xfId="5" applyNumberFormat="1" applyFont="1" applyBorder="1" applyAlignment="1">
      <alignment horizontal="center" vertical="center" wrapText="1"/>
    </xf>
    <xf numFmtId="187" fontId="4" fillId="0" borderId="2" xfId="5" applyNumberFormat="1" applyFont="1" applyBorder="1" applyAlignment="1">
      <alignment horizontal="center" vertical="center" wrapText="1"/>
    </xf>
    <xf numFmtId="180" fontId="4" fillId="0" borderId="0" xfId="5" applyNumberFormat="1" applyFont="1" applyBorder="1" applyAlignment="1">
      <alignment horizontal="center" vertical="center" wrapText="1"/>
    </xf>
    <xf numFmtId="180" fontId="4" fillId="0" borderId="2" xfId="5" applyNumberFormat="1" applyFont="1" applyBorder="1" applyAlignment="1">
      <alignment horizontal="center" vertical="center" wrapText="1"/>
    </xf>
    <xf numFmtId="187" fontId="4" fillId="0" borderId="0" xfId="5" applyNumberFormat="1" applyFont="1" applyBorder="1" applyAlignment="1">
      <alignment horizontal="distributed" vertical="center" wrapText="1" indent="2"/>
    </xf>
    <xf numFmtId="187" fontId="4" fillId="0" borderId="2" xfId="5" applyNumberFormat="1" applyFont="1" applyBorder="1" applyAlignment="1">
      <alignment horizontal="distributed" vertical="center" wrapText="1" indent="2"/>
    </xf>
    <xf numFmtId="181" fontId="14" fillId="0" borderId="0" xfId="5" applyNumberFormat="1" applyFont="1" applyBorder="1" applyAlignment="1">
      <alignment horizontal="center" vertical="center" wrapText="1"/>
    </xf>
    <xf numFmtId="181" fontId="14" fillId="0" borderId="2" xfId="5" applyNumberFormat="1" applyFont="1" applyBorder="1" applyAlignment="1">
      <alignment horizontal="center" vertical="center" wrapText="1"/>
    </xf>
    <xf numFmtId="181" fontId="4" fillId="0" borderId="0" xfId="5" applyNumberFormat="1" applyFont="1" applyBorder="1" applyAlignment="1">
      <alignment horizontal="distributed" vertical="center" wrapText="1" indent="1"/>
    </xf>
    <xf numFmtId="181" fontId="4" fillId="0" borderId="2" xfId="5" applyNumberFormat="1" applyFont="1" applyBorder="1" applyAlignment="1">
      <alignment horizontal="distributed" vertical="center" wrapText="1" indent="1"/>
    </xf>
    <xf numFmtId="182" fontId="4" fillId="0" borderId="0" xfId="5" applyNumberFormat="1" applyFont="1" applyBorder="1" applyAlignment="1">
      <alignment horizontal="distributed" vertical="center" wrapText="1" indent="1"/>
    </xf>
    <xf numFmtId="182" fontId="4" fillId="0" borderId="2" xfId="5" applyNumberFormat="1" applyFont="1" applyBorder="1" applyAlignment="1">
      <alignment horizontal="distributed" vertical="center" wrapText="1" indent="1"/>
    </xf>
    <xf numFmtId="180" fontId="4" fillId="0" borderId="0" xfId="5" applyNumberFormat="1" applyFont="1" applyBorder="1" applyAlignment="1">
      <alignment horizontal="distributed" vertical="center" wrapText="1" indent="1"/>
    </xf>
    <xf numFmtId="180" fontId="4" fillId="0" borderId="2" xfId="5" applyNumberFormat="1" applyFont="1" applyBorder="1" applyAlignment="1">
      <alignment horizontal="distributed" vertical="center" wrapText="1" indent="1"/>
    </xf>
    <xf numFmtId="187" fontId="19" fillId="0" borderId="0" xfId="5" applyNumberFormat="1" applyFont="1" applyBorder="1" applyAlignment="1">
      <alignment horizontal="center" vertical="center" wrapText="1"/>
    </xf>
    <xf numFmtId="187" fontId="19" fillId="0" borderId="2" xfId="5" applyNumberFormat="1" applyFont="1" applyBorder="1" applyAlignment="1">
      <alignment horizontal="center" vertical="center" wrapText="1"/>
    </xf>
    <xf numFmtId="0" fontId="9" fillId="0" borderId="8" xfId="5" applyFont="1" applyBorder="1" applyAlignment="1">
      <alignment horizontal="left" vertical="center" wrapText="1"/>
    </xf>
    <xf numFmtId="187" fontId="14" fillId="0" borderId="0" xfId="5" applyNumberFormat="1" applyFont="1" applyBorder="1" applyAlignment="1">
      <alignment horizontal="center" vertical="center" wrapText="1"/>
    </xf>
    <xf numFmtId="187" fontId="14" fillId="0" borderId="2" xfId="5" applyNumberFormat="1" applyFont="1" applyBorder="1" applyAlignment="1">
      <alignment horizontal="center" vertical="center" wrapText="1"/>
    </xf>
    <xf numFmtId="187" fontId="4" fillId="0" borderId="0" xfId="5" applyNumberFormat="1" applyFont="1" applyBorder="1" applyAlignment="1">
      <alignment horizontal="distributed" vertical="center" wrapText="1" indent="1"/>
    </xf>
    <xf numFmtId="187" fontId="4" fillId="0" borderId="2" xfId="5" applyNumberFormat="1" applyFont="1" applyBorder="1" applyAlignment="1">
      <alignment horizontal="distributed" vertical="center" wrapText="1" indent="1"/>
    </xf>
    <xf numFmtId="188" fontId="14" fillId="0" borderId="0" xfId="5" applyNumberFormat="1" applyFont="1" applyBorder="1" applyAlignment="1">
      <alignment horizontal="distributed" vertical="center" wrapText="1" indent="2"/>
    </xf>
    <xf numFmtId="188" fontId="14" fillId="0" borderId="2" xfId="5" applyNumberFormat="1" applyFont="1" applyBorder="1" applyAlignment="1">
      <alignment horizontal="distributed" vertical="center" wrapText="1" indent="2"/>
    </xf>
    <xf numFmtId="188" fontId="14" fillId="0" borderId="0" xfId="5" applyNumberFormat="1" applyFont="1" applyBorder="1" applyAlignment="1">
      <alignment horizontal="distributed" vertical="center" wrapText="1" indent="1"/>
    </xf>
    <xf numFmtId="188" fontId="14" fillId="0" borderId="2" xfId="5" applyNumberFormat="1" applyFont="1" applyBorder="1" applyAlignment="1">
      <alignment horizontal="distributed" vertical="center" wrapText="1" indent="1"/>
    </xf>
    <xf numFmtId="188" fontId="19" fillId="0" borderId="0" xfId="5" applyNumberFormat="1" applyFont="1" applyBorder="1" applyAlignment="1">
      <alignment horizontal="center" vertical="center" wrapText="1"/>
    </xf>
    <xf numFmtId="188" fontId="19" fillId="0" borderId="2" xfId="5" applyNumberFormat="1" applyFont="1" applyBorder="1" applyAlignment="1">
      <alignment horizontal="center" vertical="center" wrapText="1"/>
    </xf>
    <xf numFmtId="188" fontId="19" fillId="0" borderId="1" xfId="5" applyNumberFormat="1" applyFont="1" applyBorder="1" applyAlignment="1">
      <alignment horizontal="center" vertical="center" shrinkToFit="1"/>
    </xf>
    <xf numFmtId="188" fontId="19" fillId="0" borderId="14" xfId="5" applyNumberFormat="1" applyFont="1" applyBorder="1" applyAlignment="1">
      <alignment horizontal="center" vertical="center" shrinkToFit="1"/>
    </xf>
    <xf numFmtId="0" fontId="37" fillId="0" borderId="47" xfId="5" applyFont="1" applyBorder="1" applyAlignment="1">
      <alignment horizontal="distributed" vertical="center"/>
    </xf>
    <xf numFmtId="0" fontId="37" fillId="0" borderId="48" xfId="5" applyFont="1" applyBorder="1" applyAlignment="1">
      <alignment horizontal="distributed" vertical="center"/>
    </xf>
    <xf numFmtId="0" fontId="7" fillId="0" borderId="0" xfId="4" applyFont="1" applyFill="1" applyAlignment="1">
      <alignment horizontal="left"/>
    </xf>
    <xf numFmtId="176" fontId="4" fillId="0" borderId="8" xfId="4" applyNumberFormat="1" applyFont="1" applyFill="1" applyBorder="1" applyAlignment="1">
      <alignment horizontal="center" vertical="center"/>
    </xf>
    <xf numFmtId="176" fontId="4" fillId="0" borderId="3" xfId="4" applyNumberFormat="1" applyFont="1" applyFill="1" applyBorder="1" applyAlignment="1">
      <alignment horizontal="center" vertical="center"/>
    </xf>
    <xf numFmtId="176" fontId="4" fillId="0" borderId="1" xfId="4" applyNumberFormat="1" applyFont="1" applyFill="1" applyBorder="1" applyAlignment="1">
      <alignment horizontal="center" vertical="center"/>
    </xf>
    <xf numFmtId="176" fontId="4" fillId="0" borderId="49" xfId="4" applyNumberFormat="1" applyFont="1" applyFill="1" applyBorder="1" applyAlignment="1">
      <alignment horizontal="center" vertical="center"/>
    </xf>
    <xf numFmtId="0" fontId="14" fillId="0" borderId="6" xfId="4" applyFont="1" applyFill="1" applyBorder="1" applyAlignment="1">
      <alignment horizontal="center" vertical="center" wrapText="1"/>
    </xf>
    <xf numFmtId="0" fontId="14" fillId="0" borderId="8" xfId="4" applyFont="1" applyFill="1" applyBorder="1" applyAlignment="1">
      <alignment horizontal="center" vertical="center" wrapText="1"/>
    </xf>
    <xf numFmtId="0" fontId="14" fillId="0" borderId="3" xfId="4" applyFont="1" applyFill="1" applyBorder="1" applyAlignment="1">
      <alignment horizontal="center" vertical="center" wrapText="1"/>
    </xf>
    <xf numFmtId="0" fontId="14" fillId="0" borderId="50" xfId="4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 vertical="center" wrapText="1"/>
    </xf>
    <xf numFmtId="0" fontId="14" fillId="0" borderId="49" xfId="4" applyFont="1" applyFill="1" applyBorder="1" applyAlignment="1">
      <alignment horizontal="center" vertical="center" wrapText="1"/>
    </xf>
    <xf numFmtId="0" fontId="4" fillId="0" borderId="6" xfId="4" applyFont="1" applyFill="1" applyBorder="1" applyAlignment="1">
      <alignment horizontal="center" vertical="center" wrapText="1"/>
    </xf>
    <xf numFmtId="0" fontId="4" fillId="0" borderId="34" xfId="4" applyFont="1" applyFill="1" applyBorder="1" applyAlignment="1">
      <alignment horizontal="center" vertical="center" wrapText="1"/>
    </xf>
    <xf numFmtId="0" fontId="4" fillId="0" borderId="7" xfId="4" applyFont="1" applyFill="1" applyBorder="1" applyAlignment="1">
      <alignment horizontal="center" vertical="center" wrapText="1"/>
    </xf>
    <xf numFmtId="176" fontId="4" fillId="0" borderId="51" xfId="4" applyNumberFormat="1" applyFont="1" applyFill="1" applyBorder="1" applyAlignment="1">
      <alignment horizontal="center" vertical="center" wrapText="1"/>
    </xf>
    <xf numFmtId="176" fontId="4" fillId="0" borderId="45" xfId="4" applyNumberFormat="1" applyFont="1" applyFill="1" applyBorder="1" applyAlignment="1">
      <alignment horizontal="center" vertical="center" wrapText="1"/>
    </xf>
    <xf numFmtId="177" fontId="19" fillId="0" borderId="35" xfId="4" applyNumberFormat="1" applyFont="1" applyFill="1" applyBorder="1" applyAlignment="1">
      <alignment horizontal="center" vertical="center" wrapText="1"/>
    </xf>
    <xf numFmtId="177" fontId="19" fillId="0" borderId="13" xfId="4" applyNumberFormat="1" applyFont="1" applyFill="1" applyBorder="1" applyAlignment="1">
      <alignment horizontal="center" vertical="center"/>
    </xf>
    <xf numFmtId="177" fontId="19" fillId="0" borderId="36" xfId="4" applyNumberFormat="1" applyFont="1" applyFill="1" applyBorder="1" applyAlignment="1">
      <alignment horizontal="center" vertical="center"/>
    </xf>
    <xf numFmtId="177" fontId="19" fillId="0" borderId="13" xfId="4" applyNumberFormat="1" applyFont="1" applyFill="1" applyBorder="1" applyAlignment="1">
      <alignment horizontal="center" vertical="center" wrapText="1"/>
    </xf>
    <xf numFmtId="177" fontId="13" fillId="0" borderId="43" xfId="4" applyNumberFormat="1" applyFont="1" applyFill="1" applyBorder="1" applyAlignment="1">
      <alignment horizontal="center" vertical="center" wrapText="1"/>
    </xf>
    <xf numFmtId="177" fontId="13" fillId="0" borderId="5" xfId="4" applyNumberFormat="1" applyFont="1" applyFill="1" applyBorder="1" applyAlignment="1">
      <alignment horizontal="center" vertical="center" wrapText="1"/>
    </xf>
    <xf numFmtId="177" fontId="4" fillId="0" borderId="43" xfId="4" applyNumberFormat="1" applyFont="1" applyFill="1" applyBorder="1" applyAlignment="1">
      <alignment horizontal="center" vertical="center"/>
    </xf>
    <xf numFmtId="0" fontId="12" fillId="0" borderId="5" xfId="4" applyFill="1" applyBorder="1" applyAlignment="1">
      <alignment vertical="center"/>
    </xf>
    <xf numFmtId="0" fontId="4" fillId="0" borderId="43" xfId="4" applyFont="1" applyFill="1" applyBorder="1" applyAlignment="1">
      <alignment horizontal="center" vertical="center"/>
    </xf>
    <xf numFmtId="0" fontId="19" fillId="0" borderId="26" xfId="4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left" vertical="center" wrapText="1"/>
    </xf>
    <xf numFmtId="0" fontId="19" fillId="0" borderId="9" xfId="4" applyFont="1" applyFill="1" applyBorder="1" applyAlignment="1">
      <alignment horizontal="left" vertical="center" wrapText="1"/>
    </xf>
    <xf numFmtId="0" fontId="14" fillId="0" borderId="0" xfId="4" applyFont="1" applyFill="1" applyBorder="1" applyAlignment="1">
      <alignment horizontal="center" vertical="center"/>
    </xf>
    <xf numFmtId="0" fontId="14" fillId="0" borderId="2" xfId="4" applyFont="1" applyFill="1" applyBorder="1" applyAlignment="1">
      <alignment horizontal="center" vertical="center"/>
    </xf>
    <xf numFmtId="0" fontId="38" fillId="0" borderId="24" xfId="4" applyFont="1" applyFill="1" applyBorder="1" applyAlignment="1">
      <alignment horizontal="center" vertical="center"/>
    </xf>
    <xf numFmtId="0" fontId="38" fillId="0" borderId="29" xfId="4" applyFont="1" applyFill="1" applyBorder="1" applyAlignment="1">
      <alignment horizontal="center" vertical="center"/>
    </xf>
    <xf numFmtId="0" fontId="38" fillId="0" borderId="56" xfId="4" applyFont="1" applyFill="1" applyBorder="1" applyAlignment="1">
      <alignment horizontal="center" vertical="center"/>
    </xf>
    <xf numFmtId="0" fontId="38" fillId="0" borderId="57" xfId="4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horizontal="center" vertical="center"/>
    </xf>
    <xf numFmtId="0" fontId="14" fillId="0" borderId="59" xfId="4" applyFont="1" applyFill="1" applyBorder="1" applyAlignment="1">
      <alignment horizontal="center" vertical="center"/>
    </xf>
    <xf numFmtId="0" fontId="9" fillId="0" borderId="66" xfId="4" applyFont="1" applyFill="1" applyBorder="1" applyAlignment="1">
      <alignment horizontal="right"/>
    </xf>
    <xf numFmtId="0" fontId="9" fillId="0" borderId="66" xfId="4" applyFont="1" applyFill="1" applyBorder="1" applyAlignment="1">
      <alignment horizontal="left" vertical="center"/>
    </xf>
    <xf numFmtId="0" fontId="9" fillId="0" borderId="0" xfId="4" applyFont="1" applyFill="1" applyBorder="1" applyAlignment="1">
      <alignment horizontal="left" vertical="center"/>
    </xf>
    <xf numFmtId="38" fontId="45" fillId="0" borderId="90" xfId="3" applyFont="1" applyBorder="1" applyAlignment="1">
      <alignment horizontal="distributed" vertical="center" indent="1"/>
    </xf>
    <xf numFmtId="38" fontId="45" fillId="0" borderId="92" xfId="3" applyFont="1" applyBorder="1" applyAlignment="1">
      <alignment horizontal="distributed" vertical="center" indent="1"/>
    </xf>
    <xf numFmtId="38" fontId="4" fillId="0" borderId="0" xfId="3" applyFont="1" applyBorder="1" applyAlignment="1">
      <alignment horizontal="distributed" vertical="center" indent="1"/>
    </xf>
    <xf numFmtId="38" fontId="4" fillId="0" borderId="2" xfId="3" applyFont="1" applyBorder="1" applyAlignment="1">
      <alignment horizontal="distributed" vertical="center" indent="1"/>
    </xf>
    <xf numFmtId="38" fontId="7" fillId="0" borderId="0" xfId="3" applyFont="1" applyAlignment="1">
      <alignment horizontal="left" vertical="center"/>
    </xf>
    <xf numFmtId="0" fontId="9" fillId="0" borderId="25" xfId="5" applyFont="1" applyBorder="1" applyAlignment="1">
      <alignment horizontal="right"/>
    </xf>
    <xf numFmtId="0" fontId="4" fillId="0" borderId="41" xfId="5" applyFont="1" applyBorder="1" applyAlignment="1">
      <alignment horizontal="center" vertical="center" wrapText="1"/>
    </xf>
    <xf numFmtId="0" fontId="4" fillId="0" borderId="45" xfId="5" applyFont="1" applyBorder="1" applyAlignment="1">
      <alignment horizontal="center" vertical="center" wrapText="1"/>
    </xf>
    <xf numFmtId="0" fontId="4" fillId="0" borderId="4" xfId="5" applyFont="1" applyBorder="1" applyAlignment="1">
      <alignment horizontal="center" vertical="center" wrapText="1"/>
    </xf>
    <xf numFmtId="0" fontId="4" fillId="0" borderId="5" xfId="5" applyFont="1" applyBorder="1" applyAlignment="1">
      <alignment horizontal="center" vertical="center" wrapText="1"/>
    </xf>
    <xf numFmtId="0" fontId="4" fillId="0" borderId="6" xfId="5" applyFont="1" applyBorder="1" applyAlignment="1">
      <alignment horizontal="center" vertical="center" wrapText="1"/>
    </xf>
    <xf numFmtId="0" fontId="4" fillId="0" borderId="7" xfId="5" applyFont="1" applyBorder="1" applyAlignment="1">
      <alignment horizontal="center" vertical="center" wrapText="1"/>
    </xf>
    <xf numFmtId="0" fontId="4" fillId="0" borderId="0" xfId="5" applyFont="1" applyBorder="1" applyAlignment="1">
      <alignment horizontal="center" vertical="center" wrapText="1"/>
    </xf>
    <xf numFmtId="183" fontId="44" fillId="0" borderId="90" xfId="5" applyNumberFormat="1" applyFont="1" applyBorder="1" applyAlignment="1">
      <alignment horizontal="left" vertical="center"/>
    </xf>
    <xf numFmtId="183" fontId="44" fillId="0" borderId="90" xfId="5" applyNumberFormat="1" applyFont="1" applyBorder="1" applyAlignment="1">
      <alignment horizontal="center" vertical="center" wrapText="1"/>
    </xf>
    <xf numFmtId="184" fontId="4" fillId="0" borderId="0" xfId="5" applyNumberFormat="1" applyFont="1" applyBorder="1" applyAlignment="1">
      <alignment horizontal="distributed" vertical="center" wrapText="1" indent="1"/>
    </xf>
    <xf numFmtId="182" fontId="4" fillId="0" borderId="25" xfId="5" applyNumberFormat="1" applyFont="1" applyBorder="1" applyAlignment="1">
      <alignment horizontal="distributed" vertical="center" wrapText="1" indent="1"/>
    </xf>
    <xf numFmtId="182" fontId="4" fillId="0" borderId="38" xfId="5" applyNumberFormat="1" applyFont="1" applyBorder="1" applyAlignment="1">
      <alignment horizontal="distributed" vertical="center" wrapText="1" indent="1"/>
    </xf>
    <xf numFmtId="49" fontId="4" fillId="0" borderId="42" xfId="5" applyNumberFormat="1" applyFont="1" applyBorder="1" applyAlignment="1">
      <alignment horizontal="center" vertical="center"/>
    </xf>
    <xf numFmtId="49" fontId="4" fillId="0" borderId="45" xfId="5" applyNumberFormat="1" applyFont="1" applyBorder="1" applyAlignment="1">
      <alignment horizontal="center" vertical="center"/>
    </xf>
    <xf numFmtId="49" fontId="4" fillId="0" borderId="44" xfId="5" applyNumberFormat="1" applyFont="1" applyBorder="1" applyAlignment="1">
      <alignment horizontal="center" vertical="center"/>
    </xf>
    <xf numFmtId="49" fontId="4" fillId="0" borderId="5" xfId="5" applyNumberFormat="1" applyFont="1" applyBorder="1" applyAlignment="1">
      <alignment horizontal="center" vertical="center"/>
    </xf>
    <xf numFmtId="0" fontId="4" fillId="0" borderId="7" xfId="5" applyFont="1" applyBorder="1" applyAlignment="1">
      <alignment horizontal="center" vertical="center"/>
    </xf>
    <xf numFmtId="0" fontId="9" fillId="0" borderId="8" xfId="5" applyFont="1" applyBorder="1" applyAlignment="1">
      <alignment horizontal="right"/>
    </xf>
    <xf numFmtId="180" fontId="4" fillId="0" borderId="0" xfId="5" applyNumberFormat="1" applyFont="1" applyBorder="1" applyAlignment="1">
      <alignment horizontal="distributed" vertical="center" indent="1"/>
    </xf>
    <xf numFmtId="180" fontId="4" fillId="0" borderId="2" xfId="5" applyNumberFormat="1" applyFont="1" applyBorder="1" applyAlignment="1">
      <alignment horizontal="distributed" vertical="center" indent="1"/>
    </xf>
    <xf numFmtId="182" fontId="4" fillId="0" borderId="25" xfId="5" applyNumberFormat="1" applyFont="1" applyBorder="1" applyAlignment="1">
      <alignment horizontal="distributed" vertical="center" indent="1"/>
    </xf>
    <xf numFmtId="182" fontId="4" fillId="0" borderId="38" xfId="5" applyNumberFormat="1" applyFont="1" applyBorder="1" applyAlignment="1">
      <alignment horizontal="distributed" vertical="center" indent="1"/>
    </xf>
    <xf numFmtId="180" fontId="4" fillId="0" borderId="0" xfId="5" applyNumberFormat="1" applyFont="1" applyBorder="1" applyAlignment="1">
      <alignment horizontal="left" vertical="center" indent="2"/>
    </xf>
    <xf numFmtId="180" fontId="4" fillId="0" borderId="2" xfId="5" applyNumberFormat="1" applyFont="1" applyBorder="1" applyAlignment="1">
      <alignment horizontal="left" vertical="center" indent="2"/>
    </xf>
    <xf numFmtId="0" fontId="4" fillId="0" borderId="70" xfId="5" applyFont="1" applyBorder="1" applyAlignment="1">
      <alignment horizontal="center" vertical="center"/>
    </xf>
    <xf numFmtId="0" fontId="4" fillId="0" borderId="72" xfId="5" applyFont="1" applyBorder="1" applyAlignment="1">
      <alignment horizontal="center" vertical="center"/>
    </xf>
    <xf numFmtId="6" fontId="4" fillId="0" borderId="63" xfId="50" applyFont="1" applyBorder="1" applyAlignment="1">
      <alignment horizontal="center" vertical="center"/>
    </xf>
    <xf numFmtId="6" fontId="4" fillId="0" borderId="64" xfId="50" applyFont="1" applyBorder="1" applyAlignment="1">
      <alignment horizontal="center" vertical="center"/>
    </xf>
    <xf numFmtId="0" fontId="4" fillId="0" borderId="56" xfId="5" applyFont="1" applyBorder="1" applyAlignment="1">
      <alignment horizontal="center" vertical="center" wrapText="1"/>
    </xf>
    <xf numFmtId="0" fontId="4" fillId="0" borderId="70" xfId="5" applyFont="1" applyBorder="1" applyAlignment="1">
      <alignment horizontal="center" vertical="center" wrapText="1"/>
    </xf>
    <xf numFmtId="0" fontId="4" fillId="0" borderId="63" xfId="5" applyFont="1" applyBorder="1" applyAlignment="1">
      <alignment horizontal="center" vertical="center"/>
    </xf>
    <xf numFmtId="0" fontId="4" fillId="0" borderId="64" xfId="5" applyFont="1" applyBorder="1" applyAlignment="1">
      <alignment horizontal="center" vertical="center"/>
    </xf>
    <xf numFmtId="0" fontId="4" fillId="0" borderId="73" xfId="5" applyFont="1" applyBorder="1" applyAlignment="1">
      <alignment horizontal="center" vertical="center" wrapText="1"/>
    </xf>
    <xf numFmtId="0" fontId="4" fillId="0" borderId="74" xfId="5" applyFont="1" applyBorder="1" applyAlignment="1">
      <alignment horizontal="center" vertical="center" wrapText="1"/>
    </xf>
    <xf numFmtId="0" fontId="4" fillId="0" borderId="68" xfId="5" applyFont="1" applyBorder="1" applyAlignment="1">
      <alignment horizontal="center" vertical="center"/>
    </xf>
    <xf numFmtId="0" fontId="4" fillId="0" borderId="69" xfId="5" applyFont="1" applyBorder="1" applyAlignment="1">
      <alignment horizontal="center" vertical="center"/>
    </xf>
    <xf numFmtId="0" fontId="4" fillId="0" borderId="78" xfId="5" applyFont="1" applyBorder="1" applyAlignment="1">
      <alignment horizontal="center" vertical="center" wrapText="1"/>
    </xf>
    <xf numFmtId="0" fontId="4" fillId="0" borderId="79" xfId="5" applyFont="1" applyBorder="1" applyAlignment="1">
      <alignment horizontal="center" vertical="center" wrapText="1"/>
    </xf>
    <xf numFmtId="49" fontId="4" fillId="0" borderId="4" xfId="5" applyNumberFormat="1" applyFont="1" applyBorder="1" applyAlignment="1">
      <alignment horizontal="center" vertical="center" wrapText="1"/>
    </xf>
    <xf numFmtId="0" fontId="4" fillId="0" borderId="62" xfId="5" applyFont="1" applyBorder="1" applyAlignment="1">
      <alignment horizontal="center" vertical="center" wrapText="1"/>
    </xf>
    <xf numFmtId="0" fontId="4" fillId="0" borderId="34" xfId="5" applyFont="1" applyBorder="1" applyAlignment="1">
      <alignment horizontal="center" vertical="center"/>
    </xf>
    <xf numFmtId="0" fontId="37" fillId="0" borderId="6" xfId="5" applyFont="1" applyBorder="1" applyAlignment="1">
      <alignment horizontal="center" vertical="center" wrapText="1"/>
    </xf>
    <xf numFmtId="0" fontId="37" fillId="0" borderId="34" xfId="5" applyFont="1" applyBorder="1" applyAlignment="1">
      <alignment horizontal="center" vertical="center"/>
    </xf>
    <xf numFmtId="49" fontId="4" fillId="0" borderId="31" xfId="5" applyNumberFormat="1" applyFont="1" applyBorder="1" applyAlignment="1">
      <alignment horizontal="center" vertical="center" wrapText="1"/>
    </xf>
    <xf numFmtId="49" fontId="4" fillId="0" borderId="84" xfId="5" applyNumberFormat="1" applyFont="1" applyBorder="1" applyAlignment="1">
      <alignment horizontal="center" vertical="center"/>
    </xf>
    <xf numFmtId="192" fontId="40" fillId="0" borderId="0" xfId="5" applyNumberFormat="1" applyFont="1" applyBorder="1" applyAlignment="1">
      <alignment horizontal="right" vertical="top"/>
    </xf>
    <xf numFmtId="192" fontId="40" fillId="0" borderId="61" xfId="5" applyNumberFormat="1" applyFont="1" applyBorder="1" applyAlignment="1">
      <alignment horizontal="right" vertical="top"/>
    </xf>
    <xf numFmtId="192" fontId="40" fillId="0" borderId="81" xfId="5" applyNumberFormat="1" applyFont="1" applyBorder="1" applyAlignment="1">
      <alignment horizontal="right" vertical="center"/>
    </xf>
    <xf numFmtId="192" fontId="40" fillId="0" borderId="82" xfId="5" applyNumberFormat="1" applyFont="1" applyBorder="1" applyAlignment="1">
      <alignment horizontal="right" vertical="center"/>
    </xf>
    <xf numFmtId="192" fontId="40" fillId="0" borderId="83" xfId="5" applyNumberFormat="1" applyFont="1" applyBorder="1" applyAlignment="1">
      <alignment horizontal="right" vertical="center"/>
    </xf>
  </cellXfs>
  <cellStyles count="51">
    <cellStyle name="20% - アクセント 1 2" xfId="7"/>
    <cellStyle name="20% - アクセント 2 2" xfId="8"/>
    <cellStyle name="20% - アクセント 3 2" xfId="9"/>
    <cellStyle name="20% - アクセント 4 2" xfId="10"/>
    <cellStyle name="20% - アクセント 5 2" xfId="11"/>
    <cellStyle name="20% - アクセント 6 2" xfId="12"/>
    <cellStyle name="40% - アクセント 1 2" xfId="13"/>
    <cellStyle name="40% - アクセント 2 2" xfId="14"/>
    <cellStyle name="40% - アクセント 3 2" xfId="15"/>
    <cellStyle name="40% - アクセント 4 2" xfId="16"/>
    <cellStyle name="40% - アクセント 5 2" xfId="17"/>
    <cellStyle name="40% - アクセント 6 2" xfId="18"/>
    <cellStyle name="60% - アクセント 1 2" xfId="19"/>
    <cellStyle name="60% - アクセント 2 2" xfId="20"/>
    <cellStyle name="60% - アクセント 3 2" xfId="21"/>
    <cellStyle name="60% - アクセント 4 2" xfId="22"/>
    <cellStyle name="60% - アクセント 5 2" xfId="23"/>
    <cellStyle name="60% - アクセント 6 2" xfId="24"/>
    <cellStyle name="アクセント 1 2" xfId="25"/>
    <cellStyle name="アクセント 2 2" xfId="26"/>
    <cellStyle name="アクセント 3 2" xfId="27"/>
    <cellStyle name="アクセント 4 2" xfId="28"/>
    <cellStyle name="アクセント 5 2" xfId="29"/>
    <cellStyle name="アクセント 6 2" xfId="30"/>
    <cellStyle name="タイトル 2" xfId="31"/>
    <cellStyle name="チェック セル 2" xfId="32"/>
    <cellStyle name="どちらでもない 2" xfId="33"/>
    <cellStyle name="メモ 2" xfId="34"/>
    <cellStyle name="メモ 3" xfId="35"/>
    <cellStyle name="リンク セル 2" xfId="36"/>
    <cellStyle name="悪い 2" xfId="37"/>
    <cellStyle name="計算 2" xfId="38"/>
    <cellStyle name="警告文 2" xfId="39"/>
    <cellStyle name="桁区切り" xfId="49" builtinId="6"/>
    <cellStyle name="桁区切り 2" xfId="3"/>
    <cellStyle name="見出し 1 2" xfId="40"/>
    <cellStyle name="見出し 2 2" xfId="41"/>
    <cellStyle name="見出し 3 2" xfId="42"/>
    <cellStyle name="見出し 4 2" xfId="43"/>
    <cellStyle name="集計 2" xfId="44"/>
    <cellStyle name="出力 2" xfId="45"/>
    <cellStyle name="説明文 2" xfId="46"/>
    <cellStyle name="通貨" xfId="50" builtinId="7"/>
    <cellStyle name="入力 2" xfId="47"/>
    <cellStyle name="標準" xfId="0" builtinId="0"/>
    <cellStyle name="標準 2" xfId="2"/>
    <cellStyle name="標準 3" xfId="4"/>
    <cellStyle name="標準 4" xfId="6"/>
    <cellStyle name="標準_98統計書19-02各種選挙投票状況" xfId="5"/>
    <cellStyle name="未定義" xfId="1"/>
    <cellStyle name="良い 2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22412</xdr:rowOff>
    </xdr:from>
    <xdr:to>
      <xdr:col>2</xdr:col>
      <xdr:colOff>773206</xdr:colOff>
      <xdr:row>3</xdr:row>
      <xdr:rowOff>190500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403412"/>
          <a:ext cx="1804147" cy="36979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0</xdr:colOff>
      <xdr:row>23</xdr:row>
      <xdr:rowOff>9525</xdr:rowOff>
    </xdr:from>
    <xdr:to>
      <xdr:col>3</xdr:col>
      <xdr:colOff>9525</xdr:colOff>
      <xdr:row>25</xdr:row>
      <xdr:rowOff>0</xdr:rowOff>
    </xdr:to>
    <xdr:cxnSp macro="">
      <xdr:nvCxnSpPr>
        <xdr:cNvPr id="3" name="AutoShape 4"/>
        <xdr:cNvCxnSpPr>
          <a:cxnSpLocks noChangeShapeType="1"/>
        </xdr:cNvCxnSpPr>
      </xdr:nvCxnSpPr>
      <xdr:spPr bwMode="auto">
        <a:xfrm>
          <a:off x="0" y="5457825"/>
          <a:ext cx="1647825" cy="56197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15478</xdr:rowOff>
    </xdr:from>
    <xdr:to>
      <xdr:col>1</xdr:col>
      <xdr:colOff>315515</xdr:colOff>
      <xdr:row>6</xdr:row>
      <xdr:rowOff>0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>
          <a:off x="0" y="426244"/>
          <a:ext cx="636984" cy="675084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22412</xdr:rowOff>
    </xdr:from>
    <xdr:to>
      <xdr:col>2</xdr:col>
      <xdr:colOff>0</xdr:colOff>
      <xdr:row>4</xdr:row>
      <xdr:rowOff>0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>
          <a:off x="0" y="661147"/>
          <a:ext cx="1165412" cy="470647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18</xdr:row>
      <xdr:rowOff>0</xdr:rowOff>
    </xdr:from>
    <xdr:to>
      <xdr:col>3</xdr:col>
      <xdr:colOff>0</xdr:colOff>
      <xdr:row>20</xdr:row>
      <xdr:rowOff>0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>
          <a:off x="9525" y="4400550"/>
          <a:ext cx="1905000" cy="3810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19050</xdr:colOff>
      <xdr:row>2</xdr:row>
      <xdr:rowOff>19050</xdr:rowOff>
    </xdr:from>
    <xdr:to>
      <xdr:col>3</xdr:col>
      <xdr:colOff>0</xdr:colOff>
      <xdr:row>4</xdr:row>
      <xdr:rowOff>0</xdr:rowOff>
    </xdr:to>
    <xdr:cxnSp macro="">
      <xdr:nvCxnSpPr>
        <xdr:cNvPr id="3" name="AutoShape 2"/>
        <xdr:cNvCxnSpPr>
          <a:cxnSpLocks noChangeShapeType="1"/>
        </xdr:cNvCxnSpPr>
      </xdr:nvCxnSpPr>
      <xdr:spPr bwMode="auto">
        <a:xfrm>
          <a:off x="19050" y="428625"/>
          <a:ext cx="1895475" cy="3619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9525</xdr:colOff>
      <xdr:row>18</xdr:row>
      <xdr:rowOff>0</xdr:rowOff>
    </xdr:from>
    <xdr:to>
      <xdr:col>3</xdr:col>
      <xdr:colOff>0</xdr:colOff>
      <xdr:row>20</xdr:row>
      <xdr:rowOff>0</xdr:rowOff>
    </xdr:to>
    <xdr:cxnSp macro="">
      <xdr:nvCxnSpPr>
        <xdr:cNvPr id="4" name="AutoShape 3"/>
        <xdr:cNvCxnSpPr>
          <a:cxnSpLocks noChangeShapeType="1"/>
        </xdr:cNvCxnSpPr>
      </xdr:nvCxnSpPr>
      <xdr:spPr bwMode="auto">
        <a:xfrm>
          <a:off x="9525" y="4400550"/>
          <a:ext cx="1905000" cy="3810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3</xdr:col>
      <xdr:colOff>0</xdr:colOff>
      <xdr:row>3</xdr:row>
      <xdr:rowOff>180975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>
          <a:off x="0" y="628650"/>
          <a:ext cx="1647825" cy="3524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.1.4/StarOffice/Base/Temp/SOT281567235/SOT34F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礎資料"/>
      <sheetName val="人口・世帯・異動"/>
      <sheetName val="大字別"/>
      <sheetName val="年令別（全市・町別）"/>
      <sheetName val="年間推移"/>
      <sheetName val="記者提供資料"/>
      <sheetName val="ホームページ"/>
      <sheetName val="ポスター"/>
    </sheetNames>
    <sheetDataSet>
      <sheetData sheetId="0">
        <row r="6">
          <cell r="F6">
            <v>81</v>
          </cell>
          <cell r="J6">
            <v>26</v>
          </cell>
          <cell r="N6">
            <v>3</v>
          </cell>
          <cell r="R6">
            <v>17</v>
          </cell>
        </row>
        <row r="26">
          <cell r="B26">
            <v>14</v>
          </cell>
          <cell r="F26">
            <v>1</v>
          </cell>
          <cell r="J26">
            <v>2</v>
          </cell>
          <cell r="N26">
            <v>3</v>
          </cell>
          <cell r="R26">
            <v>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51"/>
  <sheetViews>
    <sheetView defaultGridColor="0" view="pageBreakPreview" topLeftCell="A13" colorId="22" zoomScale="85" zoomScaleNormal="100" zoomScaleSheetLayoutView="85" workbookViewId="0">
      <selection activeCell="D36" sqref="D36"/>
    </sheetView>
  </sheetViews>
  <sheetFormatPr defaultColWidth="12.28515625" defaultRowHeight="14.25" x14ac:dyDescent="0.15"/>
  <cols>
    <col min="1" max="1" width="3.7109375" style="10" customWidth="1"/>
    <col min="2" max="3" width="11.7109375" style="10" customWidth="1"/>
    <col min="4" max="9" width="12.28515625" style="10" customWidth="1"/>
    <col min="10" max="249" width="12.28515625" style="10"/>
    <col min="250" max="250" width="2" style="10" bestFit="1" customWidth="1"/>
    <col min="251" max="252" width="11.28515625" style="10" customWidth="1"/>
    <col min="253" max="258" width="11.42578125" style="10" customWidth="1"/>
    <col min="259" max="262" width="7.85546875" style="10" customWidth="1"/>
    <col min="263" max="264" width="6.7109375" style="10" customWidth="1"/>
    <col min="265" max="505" width="12.28515625" style="10"/>
    <col min="506" max="506" width="2" style="10" bestFit="1" customWidth="1"/>
    <col min="507" max="508" width="11.28515625" style="10" customWidth="1"/>
    <col min="509" max="514" width="11.42578125" style="10" customWidth="1"/>
    <col min="515" max="518" width="7.85546875" style="10" customWidth="1"/>
    <col min="519" max="520" width="6.7109375" style="10" customWidth="1"/>
    <col min="521" max="761" width="12.28515625" style="10"/>
    <col min="762" max="762" width="2" style="10" bestFit="1" customWidth="1"/>
    <col min="763" max="764" width="11.28515625" style="10" customWidth="1"/>
    <col min="765" max="770" width="11.42578125" style="10" customWidth="1"/>
    <col min="771" max="774" width="7.85546875" style="10" customWidth="1"/>
    <col min="775" max="776" width="6.7109375" style="10" customWidth="1"/>
    <col min="777" max="1017" width="12.28515625" style="10"/>
    <col min="1018" max="1018" width="2" style="10" bestFit="1" customWidth="1"/>
    <col min="1019" max="1020" width="11.28515625" style="10" customWidth="1"/>
    <col min="1021" max="1026" width="11.42578125" style="10" customWidth="1"/>
    <col min="1027" max="1030" width="7.85546875" style="10" customWidth="1"/>
    <col min="1031" max="1032" width="6.7109375" style="10" customWidth="1"/>
    <col min="1033" max="1273" width="12.28515625" style="10"/>
    <col min="1274" max="1274" width="2" style="10" bestFit="1" customWidth="1"/>
    <col min="1275" max="1276" width="11.28515625" style="10" customWidth="1"/>
    <col min="1277" max="1282" width="11.42578125" style="10" customWidth="1"/>
    <col min="1283" max="1286" width="7.85546875" style="10" customWidth="1"/>
    <col min="1287" max="1288" width="6.7109375" style="10" customWidth="1"/>
    <col min="1289" max="1529" width="12.28515625" style="10"/>
    <col min="1530" max="1530" width="2" style="10" bestFit="1" customWidth="1"/>
    <col min="1531" max="1532" width="11.28515625" style="10" customWidth="1"/>
    <col min="1533" max="1538" width="11.42578125" style="10" customWidth="1"/>
    <col min="1539" max="1542" width="7.85546875" style="10" customWidth="1"/>
    <col min="1543" max="1544" width="6.7109375" style="10" customWidth="1"/>
    <col min="1545" max="1785" width="12.28515625" style="10"/>
    <col min="1786" max="1786" width="2" style="10" bestFit="1" customWidth="1"/>
    <col min="1787" max="1788" width="11.28515625" style="10" customWidth="1"/>
    <col min="1789" max="1794" width="11.42578125" style="10" customWidth="1"/>
    <col min="1795" max="1798" width="7.85546875" style="10" customWidth="1"/>
    <col min="1799" max="1800" width="6.7109375" style="10" customWidth="1"/>
    <col min="1801" max="2041" width="12.28515625" style="10"/>
    <col min="2042" max="2042" width="2" style="10" bestFit="1" customWidth="1"/>
    <col min="2043" max="2044" width="11.28515625" style="10" customWidth="1"/>
    <col min="2045" max="2050" width="11.42578125" style="10" customWidth="1"/>
    <col min="2051" max="2054" width="7.85546875" style="10" customWidth="1"/>
    <col min="2055" max="2056" width="6.7109375" style="10" customWidth="1"/>
    <col min="2057" max="2297" width="12.28515625" style="10"/>
    <col min="2298" max="2298" width="2" style="10" bestFit="1" customWidth="1"/>
    <col min="2299" max="2300" width="11.28515625" style="10" customWidth="1"/>
    <col min="2301" max="2306" width="11.42578125" style="10" customWidth="1"/>
    <col min="2307" max="2310" width="7.85546875" style="10" customWidth="1"/>
    <col min="2311" max="2312" width="6.7109375" style="10" customWidth="1"/>
    <col min="2313" max="2553" width="12.28515625" style="10"/>
    <col min="2554" max="2554" width="2" style="10" bestFit="1" customWidth="1"/>
    <col min="2555" max="2556" width="11.28515625" style="10" customWidth="1"/>
    <col min="2557" max="2562" width="11.42578125" style="10" customWidth="1"/>
    <col min="2563" max="2566" width="7.85546875" style="10" customWidth="1"/>
    <col min="2567" max="2568" width="6.7109375" style="10" customWidth="1"/>
    <col min="2569" max="2809" width="12.28515625" style="10"/>
    <col min="2810" max="2810" width="2" style="10" bestFit="1" customWidth="1"/>
    <col min="2811" max="2812" width="11.28515625" style="10" customWidth="1"/>
    <col min="2813" max="2818" width="11.42578125" style="10" customWidth="1"/>
    <col min="2819" max="2822" width="7.85546875" style="10" customWidth="1"/>
    <col min="2823" max="2824" width="6.7109375" style="10" customWidth="1"/>
    <col min="2825" max="3065" width="12.28515625" style="10"/>
    <col min="3066" max="3066" width="2" style="10" bestFit="1" customWidth="1"/>
    <col min="3067" max="3068" width="11.28515625" style="10" customWidth="1"/>
    <col min="3069" max="3074" width="11.42578125" style="10" customWidth="1"/>
    <col min="3075" max="3078" width="7.85546875" style="10" customWidth="1"/>
    <col min="3079" max="3080" width="6.7109375" style="10" customWidth="1"/>
    <col min="3081" max="3321" width="12.28515625" style="10"/>
    <col min="3322" max="3322" width="2" style="10" bestFit="1" customWidth="1"/>
    <col min="3323" max="3324" width="11.28515625" style="10" customWidth="1"/>
    <col min="3325" max="3330" width="11.42578125" style="10" customWidth="1"/>
    <col min="3331" max="3334" width="7.85546875" style="10" customWidth="1"/>
    <col min="3335" max="3336" width="6.7109375" style="10" customWidth="1"/>
    <col min="3337" max="3577" width="12.28515625" style="10"/>
    <col min="3578" max="3578" width="2" style="10" bestFit="1" customWidth="1"/>
    <col min="3579" max="3580" width="11.28515625" style="10" customWidth="1"/>
    <col min="3581" max="3586" width="11.42578125" style="10" customWidth="1"/>
    <col min="3587" max="3590" width="7.85546875" style="10" customWidth="1"/>
    <col min="3591" max="3592" width="6.7109375" style="10" customWidth="1"/>
    <col min="3593" max="3833" width="12.28515625" style="10"/>
    <col min="3834" max="3834" width="2" style="10" bestFit="1" customWidth="1"/>
    <col min="3835" max="3836" width="11.28515625" style="10" customWidth="1"/>
    <col min="3837" max="3842" width="11.42578125" style="10" customWidth="1"/>
    <col min="3843" max="3846" width="7.85546875" style="10" customWidth="1"/>
    <col min="3847" max="3848" width="6.7109375" style="10" customWidth="1"/>
    <col min="3849" max="4089" width="12.28515625" style="10"/>
    <col min="4090" max="4090" width="2" style="10" bestFit="1" customWidth="1"/>
    <col min="4091" max="4092" width="11.28515625" style="10" customWidth="1"/>
    <col min="4093" max="4098" width="11.42578125" style="10" customWidth="1"/>
    <col min="4099" max="4102" width="7.85546875" style="10" customWidth="1"/>
    <col min="4103" max="4104" width="6.7109375" style="10" customWidth="1"/>
    <col min="4105" max="4345" width="12.28515625" style="10"/>
    <col min="4346" max="4346" width="2" style="10" bestFit="1" customWidth="1"/>
    <col min="4347" max="4348" width="11.28515625" style="10" customWidth="1"/>
    <col min="4349" max="4354" width="11.42578125" style="10" customWidth="1"/>
    <col min="4355" max="4358" width="7.85546875" style="10" customWidth="1"/>
    <col min="4359" max="4360" width="6.7109375" style="10" customWidth="1"/>
    <col min="4361" max="4601" width="12.28515625" style="10"/>
    <col min="4602" max="4602" width="2" style="10" bestFit="1" customWidth="1"/>
    <col min="4603" max="4604" width="11.28515625" style="10" customWidth="1"/>
    <col min="4605" max="4610" width="11.42578125" style="10" customWidth="1"/>
    <col min="4611" max="4614" width="7.85546875" style="10" customWidth="1"/>
    <col min="4615" max="4616" width="6.7109375" style="10" customWidth="1"/>
    <col min="4617" max="4857" width="12.28515625" style="10"/>
    <col min="4858" max="4858" width="2" style="10" bestFit="1" customWidth="1"/>
    <col min="4859" max="4860" width="11.28515625" style="10" customWidth="1"/>
    <col min="4861" max="4866" width="11.42578125" style="10" customWidth="1"/>
    <col min="4867" max="4870" width="7.85546875" style="10" customWidth="1"/>
    <col min="4871" max="4872" width="6.7109375" style="10" customWidth="1"/>
    <col min="4873" max="5113" width="12.28515625" style="10"/>
    <col min="5114" max="5114" width="2" style="10" bestFit="1" customWidth="1"/>
    <col min="5115" max="5116" width="11.28515625" style="10" customWidth="1"/>
    <col min="5117" max="5122" width="11.42578125" style="10" customWidth="1"/>
    <col min="5123" max="5126" width="7.85546875" style="10" customWidth="1"/>
    <col min="5127" max="5128" width="6.7109375" style="10" customWidth="1"/>
    <col min="5129" max="5369" width="12.28515625" style="10"/>
    <col min="5370" max="5370" width="2" style="10" bestFit="1" customWidth="1"/>
    <col min="5371" max="5372" width="11.28515625" style="10" customWidth="1"/>
    <col min="5373" max="5378" width="11.42578125" style="10" customWidth="1"/>
    <col min="5379" max="5382" width="7.85546875" style="10" customWidth="1"/>
    <col min="5383" max="5384" width="6.7109375" style="10" customWidth="1"/>
    <col min="5385" max="5625" width="12.28515625" style="10"/>
    <col min="5626" max="5626" width="2" style="10" bestFit="1" customWidth="1"/>
    <col min="5627" max="5628" width="11.28515625" style="10" customWidth="1"/>
    <col min="5629" max="5634" width="11.42578125" style="10" customWidth="1"/>
    <col min="5635" max="5638" width="7.85546875" style="10" customWidth="1"/>
    <col min="5639" max="5640" width="6.7109375" style="10" customWidth="1"/>
    <col min="5641" max="5881" width="12.28515625" style="10"/>
    <col min="5882" max="5882" width="2" style="10" bestFit="1" customWidth="1"/>
    <col min="5883" max="5884" width="11.28515625" style="10" customWidth="1"/>
    <col min="5885" max="5890" width="11.42578125" style="10" customWidth="1"/>
    <col min="5891" max="5894" width="7.85546875" style="10" customWidth="1"/>
    <col min="5895" max="5896" width="6.7109375" style="10" customWidth="1"/>
    <col min="5897" max="6137" width="12.28515625" style="10"/>
    <col min="6138" max="6138" width="2" style="10" bestFit="1" customWidth="1"/>
    <col min="6139" max="6140" width="11.28515625" style="10" customWidth="1"/>
    <col min="6141" max="6146" width="11.42578125" style="10" customWidth="1"/>
    <col min="6147" max="6150" width="7.85546875" style="10" customWidth="1"/>
    <col min="6151" max="6152" width="6.7109375" style="10" customWidth="1"/>
    <col min="6153" max="6393" width="12.28515625" style="10"/>
    <col min="6394" max="6394" width="2" style="10" bestFit="1" customWidth="1"/>
    <col min="6395" max="6396" width="11.28515625" style="10" customWidth="1"/>
    <col min="6397" max="6402" width="11.42578125" style="10" customWidth="1"/>
    <col min="6403" max="6406" width="7.85546875" style="10" customWidth="1"/>
    <col min="6407" max="6408" width="6.7109375" style="10" customWidth="1"/>
    <col min="6409" max="6649" width="12.28515625" style="10"/>
    <col min="6650" max="6650" width="2" style="10" bestFit="1" customWidth="1"/>
    <col min="6651" max="6652" width="11.28515625" style="10" customWidth="1"/>
    <col min="6653" max="6658" width="11.42578125" style="10" customWidth="1"/>
    <col min="6659" max="6662" width="7.85546875" style="10" customWidth="1"/>
    <col min="6663" max="6664" width="6.7109375" style="10" customWidth="1"/>
    <col min="6665" max="6905" width="12.28515625" style="10"/>
    <col min="6906" max="6906" width="2" style="10" bestFit="1" customWidth="1"/>
    <col min="6907" max="6908" width="11.28515625" style="10" customWidth="1"/>
    <col min="6909" max="6914" width="11.42578125" style="10" customWidth="1"/>
    <col min="6915" max="6918" width="7.85546875" style="10" customWidth="1"/>
    <col min="6919" max="6920" width="6.7109375" style="10" customWidth="1"/>
    <col min="6921" max="7161" width="12.28515625" style="10"/>
    <col min="7162" max="7162" width="2" style="10" bestFit="1" customWidth="1"/>
    <col min="7163" max="7164" width="11.28515625" style="10" customWidth="1"/>
    <col min="7165" max="7170" width="11.42578125" style="10" customWidth="1"/>
    <col min="7171" max="7174" width="7.85546875" style="10" customWidth="1"/>
    <col min="7175" max="7176" width="6.7109375" style="10" customWidth="1"/>
    <col min="7177" max="7417" width="12.28515625" style="10"/>
    <col min="7418" max="7418" width="2" style="10" bestFit="1" customWidth="1"/>
    <col min="7419" max="7420" width="11.28515625" style="10" customWidth="1"/>
    <col min="7421" max="7426" width="11.42578125" style="10" customWidth="1"/>
    <col min="7427" max="7430" width="7.85546875" style="10" customWidth="1"/>
    <col min="7431" max="7432" width="6.7109375" style="10" customWidth="1"/>
    <col min="7433" max="7673" width="12.28515625" style="10"/>
    <col min="7674" max="7674" width="2" style="10" bestFit="1" customWidth="1"/>
    <col min="7675" max="7676" width="11.28515625" style="10" customWidth="1"/>
    <col min="7677" max="7682" width="11.42578125" style="10" customWidth="1"/>
    <col min="7683" max="7686" width="7.85546875" style="10" customWidth="1"/>
    <col min="7687" max="7688" width="6.7109375" style="10" customWidth="1"/>
    <col min="7689" max="7929" width="12.28515625" style="10"/>
    <col min="7930" max="7930" width="2" style="10" bestFit="1" customWidth="1"/>
    <col min="7931" max="7932" width="11.28515625" style="10" customWidth="1"/>
    <col min="7933" max="7938" width="11.42578125" style="10" customWidth="1"/>
    <col min="7939" max="7942" width="7.85546875" style="10" customWidth="1"/>
    <col min="7943" max="7944" width="6.7109375" style="10" customWidth="1"/>
    <col min="7945" max="8185" width="12.28515625" style="10"/>
    <col min="8186" max="8186" width="2" style="10" bestFit="1" customWidth="1"/>
    <col min="8187" max="8188" width="11.28515625" style="10" customWidth="1"/>
    <col min="8189" max="8194" width="11.42578125" style="10" customWidth="1"/>
    <col min="8195" max="8198" width="7.85546875" style="10" customWidth="1"/>
    <col min="8199" max="8200" width="6.7109375" style="10" customWidth="1"/>
    <col min="8201" max="8441" width="12.28515625" style="10"/>
    <col min="8442" max="8442" width="2" style="10" bestFit="1" customWidth="1"/>
    <col min="8443" max="8444" width="11.28515625" style="10" customWidth="1"/>
    <col min="8445" max="8450" width="11.42578125" style="10" customWidth="1"/>
    <col min="8451" max="8454" width="7.85546875" style="10" customWidth="1"/>
    <col min="8455" max="8456" width="6.7109375" style="10" customWidth="1"/>
    <col min="8457" max="8697" width="12.28515625" style="10"/>
    <col min="8698" max="8698" width="2" style="10" bestFit="1" customWidth="1"/>
    <col min="8699" max="8700" width="11.28515625" style="10" customWidth="1"/>
    <col min="8701" max="8706" width="11.42578125" style="10" customWidth="1"/>
    <col min="8707" max="8710" width="7.85546875" style="10" customWidth="1"/>
    <col min="8711" max="8712" width="6.7109375" style="10" customWidth="1"/>
    <col min="8713" max="8953" width="12.28515625" style="10"/>
    <col min="8954" max="8954" width="2" style="10" bestFit="1" customWidth="1"/>
    <col min="8955" max="8956" width="11.28515625" style="10" customWidth="1"/>
    <col min="8957" max="8962" width="11.42578125" style="10" customWidth="1"/>
    <col min="8963" max="8966" width="7.85546875" style="10" customWidth="1"/>
    <col min="8967" max="8968" width="6.7109375" style="10" customWidth="1"/>
    <col min="8969" max="9209" width="12.28515625" style="10"/>
    <col min="9210" max="9210" width="2" style="10" bestFit="1" customWidth="1"/>
    <col min="9211" max="9212" width="11.28515625" style="10" customWidth="1"/>
    <col min="9213" max="9218" width="11.42578125" style="10" customWidth="1"/>
    <col min="9219" max="9222" width="7.85546875" style="10" customWidth="1"/>
    <col min="9223" max="9224" width="6.7109375" style="10" customWidth="1"/>
    <col min="9225" max="9465" width="12.28515625" style="10"/>
    <col min="9466" max="9466" width="2" style="10" bestFit="1" customWidth="1"/>
    <col min="9467" max="9468" width="11.28515625" style="10" customWidth="1"/>
    <col min="9469" max="9474" width="11.42578125" style="10" customWidth="1"/>
    <col min="9475" max="9478" width="7.85546875" style="10" customWidth="1"/>
    <col min="9479" max="9480" width="6.7109375" style="10" customWidth="1"/>
    <col min="9481" max="9721" width="12.28515625" style="10"/>
    <col min="9722" max="9722" width="2" style="10" bestFit="1" customWidth="1"/>
    <col min="9723" max="9724" width="11.28515625" style="10" customWidth="1"/>
    <col min="9725" max="9730" width="11.42578125" style="10" customWidth="1"/>
    <col min="9731" max="9734" width="7.85546875" style="10" customWidth="1"/>
    <col min="9735" max="9736" width="6.7109375" style="10" customWidth="1"/>
    <col min="9737" max="9977" width="12.28515625" style="10"/>
    <col min="9978" max="9978" width="2" style="10" bestFit="1" customWidth="1"/>
    <col min="9979" max="9980" width="11.28515625" style="10" customWidth="1"/>
    <col min="9981" max="9986" width="11.42578125" style="10" customWidth="1"/>
    <col min="9987" max="9990" width="7.85546875" style="10" customWidth="1"/>
    <col min="9991" max="9992" width="6.7109375" style="10" customWidth="1"/>
    <col min="9993" max="10233" width="12.28515625" style="10"/>
    <col min="10234" max="10234" width="2" style="10" bestFit="1" customWidth="1"/>
    <col min="10235" max="10236" width="11.28515625" style="10" customWidth="1"/>
    <col min="10237" max="10242" width="11.42578125" style="10" customWidth="1"/>
    <col min="10243" max="10246" width="7.85546875" style="10" customWidth="1"/>
    <col min="10247" max="10248" width="6.7109375" style="10" customWidth="1"/>
    <col min="10249" max="10489" width="12.28515625" style="10"/>
    <col min="10490" max="10490" width="2" style="10" bestFit="1" customWidth="1"/>
    <col min="10491" max="10492" width="11.28515625" style="10" customWidth="1"/>
    <col min="10493" max="10498" width="11.42578125" style="10" customWidth="1"/>
    <col min="10499" max="10502" width="7.85546875" style="10" customWidth="1"/>
    <col min="10503" max="10504" width="6.7109375" style="10" customWidth="1"/>
    <col min="10505" max="10745" width="12.28515625" style="10"/>
    <col min="10746" max="10746" width="2" style="10" bestFit="1" customWidth="1"/>
    <col min="10747" max="10748" width="11.28515625" style="10" customWidth="1"/>
    <col min="10749" max="10754" width="11.42578125" style="10" customWidth="1"/>
    <col min="10755" max="10758" width="7.85546875" style="10" customWidth="1"/>
    <col min="10759" max="10760" width="6.7109375" style="10" customWidth="1"/>
    <col min="10761" max="11001" width="12.28515625" style="10"/>
    <col min="11002" max="11002" width="2" style="10" bestFit="1" customWidth="1"/>
    <col min="11003" max="11004" width="11.28515625" style="10" customWidth="1"/>
    <col min="11005" max="11010" width="11.42578125" style="10" customWidth="1"/>
    <col min="11011" max="11014" width="7.85546875" style="10" customWidth="1"/>
    <col min="11015" max="11016" width="6.7109375" style="10" customWidth="1"/>
    <col min="11017" max="11257" width="12.28515625" style="10"/>
    <col min="11258" max="11258" width="2" style="10" bestFit="1" customWidth="1"/>
    <col min="11259" max="11260" width="11.28515625" style="10" customWidth="1"/>
    <col min="11261" max="11266" width="11.42578125" style="10" customWidth="1"/>
    <col min="11267" max="11270" width="7.85546875" style="10" customWidth="1"/>
    <col min="11271" max="11272" width="6.7109375" style="10" customWidth="1"/>
    <col min="11273" max="11513" width="12.28515625" style="10"/>
    <col min="11514" max="11514" width="2" style="10" bestFit="1" customWidth="1"/>
    <col min="11515" max="11516" width="11.28515625" style="10" customWidth="1"/>
    <col min="11517" max="11522" width="11.42578125" style="10" customWidth="1"/>
    <col min="11523" max="11526" width="7.85546875" style="10" customWidth="1"/>
    <col min="11527" max="11528" width="6.7109375" style="10" customWidth="1"/>
    <col min="11529" max="11769" width="12.28515625" style="10"/>
    <col min="11770" max="11770" width="2" style="10" bestFit="1" customWidth="1"/>
    <col min="11771" max="11772" width="11.28515625" style="10" customWidth="1"/>
    <col min="11773" max="11778" width="11.42578125" style="10" customWidth="1"/>
    <col min="11779" max="11782" width="7.85546875" style="10" customWidth="1"/>
    <col min="11783" max="11784" width="6.7109375" style="10" customWidth="1"/>
    <col min="11785" max="12025" width="12.28515625" style="10"/>
    <col min="12026" max="12026" width="2" style="10" bestFit="1" customWidth="1"/>
    <col min="12027" max="12028" width="11.28515625" style="10" customWidth="1"/>
    <col min="12029" max="12034" width="11.42578125" style="10" customWidth="1"/>
    <col min="12035" max="12038" width="7.85546875" style="10" customWidth="1"/>
    <col min="12039" max="12040" width="6.7109375" style="10" customWidth="1"/>
    <col min="12041" max="12281" width="12.28515625" style="10"/>
    <col min="12282" max="12282" width="2" style="10" bestFit="1" customWidth="1"/>
    <col min="12283" max="12284" width="11.28515625" style="10" customWidth="1"/>
    <col min="12285" max="12290" width="11.42578125" style="10" customWidth="1"/>
    <col min="12291" max="12294" width="7.85546875" style="10" customWidth="1"/>
    <col min="12295" max="12296" width="6.7109375" style="10" customWidth="1"/>
    <col min="12297" max="12537" width="12.28515625" style="10"/>
    <col min="12538" max="12538" width="2" style="10" bestFit="1" customWidth="1"/>
    <col min="12539" max="12540" width="11.28515625" style="10" customWidth="1"/>
    <col min="12541" max="12546" width="11.42578125" style="10" customWidth="1"/>
    <col min="12547" max="12550" width="7.85546875" style="10" customWidth="1"/>
    <col min="12551" max="12552" width="6.7109375" style="10" customWidth="1"/>
    <col min="12553" max="12793" width="12.28515625" style="10"/>
    <col min="12794" max="12794" width="2" style="10" bestFit="1" customWidth="1"/>
    <col min="12795" max="12796" width="11.28515625" style="10" customWidth="1"/>
    <col min="12797" max="12802" width="11.42578125" style="10" customWidth="1"/>
    <col min="12803" max="12806" width="7.85546875" style="10" customWidth="1"/>
    <col min="12807" max="12808" width="6.7109375" style="10" customWidth="1"/>
    <col min="12809" max="13049" width="12.28515625" style="10"/>
    <col min="13050" max="13050" width="2" style="10" bestFit="1" customWidth="1"/>
    <col min="13051" max="13052" width="11.28515625" style="10" customWidth="1"/>
    <col min="13053" max="13058" width="11.42578125" style="10" customWidth="1"/>
    <col min="13059" max="13062" width="7.85546875" style="10" customWidth="1"/>
    <col min="13063" max="13064" width="6.7109375" style="10" customWidth="1"/>
    <col min="13065" max="13305" width="12.28515625" style="10"/>
    <col min="13306" max="13306" width="2" style="10" bestFit="1" customWidth="1"/>
    <col min="13307" max="13308" width="11.28515625" style="10" customWidth="1"/>
    <col min="13309" max="13314" width="11.42578125" style="10" customWidth="1"/>
    <col min="13315" max="13318" width="7.85546875" style="10" customWidth="1"/>
    <col min="13319" max="13320" width="6.7109375" style="10" customWidth="1"/>
    <col min="13321" max="13561" width="12.28515625" style="10"/>
    <col min="13562" max="13562" width="2" style="10" bestFit="1" customWidth="1"/>
    <col min="13563" max="13564" width="11.28515625" style="10" customWidth="1"/>
    <col min="13565" max="13570" width="11.42578125" style="10" customWidth="1"/>
    <col min="13571" max="13574" width="7.85546875" style="10" customWidth="1"/>
    <col min="13575" max="13576" width="6.7109375" style="10" customWidth="1"/>
    <col min="13577" max="13817" width="12.28515625" style="10"/>
    <col min="13818" max="13818" width="2" style="10" bestFit="1" customWidth="1"/>
    <col min="13819" max="13820" width="11.28515625" style="10" customWidth="1"/>
    <col min="13821" max="13826" width="11.42578125" style="10" customWidth="1"/>
    <col min="13827" max="13830" width="7.85546875" style="10" customWidth="1"/>
    <col min="13831" max="13832" width="6.7109375" style="10" customWidth="1"/>
    <col min="13833" max="14073" width="12.28515625" style="10"/>
    <col min="14074" max="14074" width="2" style="10" bestFit="1" customWidth="1"/>
    <col min="14075" max="14076" width="11.28515625" style="10" customWidth="1"/>
    <col min="14077" max="14082" width="11.42578125" style="10" customWidth="1"/>
    <col min="14083" max="14086" width="7.85546875" style="10" customWidth="1"/>
    <col min="14087" max="14088" width="6.7109375" style="10" customWidth="1"/>
    <col min="14089" max="14329" width="12.28515625" style="10"/>
    <col min="14330" max="14330" width="2" style="10" bestFit="1" customWidth="1"/>
    <col min="14331" max="14332" width="11.28515625" style="10" customWidth="1"/>
    <col min="14333" max="14338" width="11.42578125" style="10" customWidth="1"/>
    <col min="14339" max="14342" width="7.85546875" style="10" customWidth="1"/>
    <col min="14343" max="14344" width="6.7109375" style="10" customWidth="1"/>
    <col min="14345" max="14585" width="12.28515625" style="10"/>
    <col min="14586" max="14586" width="2" style="10" bestFit="1" customWidth="1"/>
    <col min="14587" max="14588" width="11.28515625" style="10" customWidth="1"/>
    <col min="14589" max="14594" width="11.42578125" style="10" customWidth="1"/>
    <col min="14595" max="14598" width="7.85546875" style="10" customWidth="1"/>
    <col min="14599" max="14600" width="6.7109375" style="10" customWidth="1"/>
    <col min="14601" max="14841" width="12.28515625" style="10"/>
    <col min="14842" max="14842" width="2" style="10" bestFit="1" customWidth="1"/>
    <col min="14843" max="14844" width="11.28515625" style="10" customWidth="1"/>
    <col min="14845" max="14850" width="11.42578125" style="10" customWidth="1"/>
    <col min="14851" max="14854" width="7.85546875" style="10" customWidth="1"/>
    <col min="14855" max="14856" width="6.7109375" style="10" customWidth="1"/>
    <col min="14857" max="15097" width="12.28515625" style="10"/>
    <col min="15098" max="15098" width="2" style="10" bestFit="1" customWidth="1"/>
    <col min="15099" max="15100" width="11.28515625" style="10" customWidth="1"/>
    <col min="15101" max="15106" width="11.42578125" style="10" customWidth="1"/>
    <col min="15107" max="15110" width="7.85546875" style="10" customWidth="1"/>
    <col min="15111" max="15112" width="6.7109375" style="10" customWidth="1"/>
    <col min="15113" max="15353" width="12.28515625" style="10"/>
    <col min="15354" max="15354" width="2" style="10" bestFit="1" customWidth="1"/>
    <col min="15355" max="15356" width="11.28515625" style="10" customWidth="1"/>
    <col min="15357" max="15362" width="11.42578125" style="10" customWidth="1"/>
    <col min="15363" max="15366" width="7.85546875" style="10" customWidth="1"/>
    <col min="15367" max="15368" width="6.7109375" style="10" customWidth="1"/>
    <col min="15369" max="15609" width="12.28515625" style="10"/>
    <col min="15610" max="15610" width="2" style="10" bestFit="1" customWidth="1"/>
    <col min="15611" max="15612" width="11.28515625" style="10" customWidth="1"/>
    <col min="15613" max="15618" width="11.42578125" style="10" customWidth="1"/>
    <col min="15619" max="15622" width="7.85546875" style="10" customWidth="1"/>
    <col min="15623" max="15624" width="6.7109375" style="10" customWidth="1"/>
    <col min="15625" max="15865" width="12.28515625" style="10"/>
    <col min="15866" max="15866" width="2" style="10" bestFit="1" customWidth="1"/>
    <col min="15867" max="15868" width="11.28515625" style="10" customWidth="1"/>
    <col min="15869" max="15874" width="11.42578125" style="10" customWidth="1"/>
    <col min="15875" max="15878" width="7.85546875" style="10" customWidth="1"/>
    <col min="15879" max="15880" width="6.7109375" style="10" customWidth="1"/>
    <col min="15881" max="16121" width="12.28515625" style="10"/>
    <col min="16122" max="16122" width="2" style="10" bestFit="1" customWidth="1"/>
    <col min="16123" max="16124" width="11.28515625" style="10" customWidth="1"/>
    <col min="16125" max="16130" width="11.42578125" style="10" customWidth="1"/>
    <col min="16131" max="16134" width="7.85546875" style="10" customWidth="1"/>
    <col min="16135" max="16136" width="6.7109375" style="10" customWidth="1"/>
    <col min="16137" max="16384" width="12.28515625" style="10"/>
  </cols>
  <sheetData>
    <row r="1" spans="1:9" s="6" customFormat="1" ht="17.25" x14ac:dyDescent="0.2">
      <c r="A1" s="234" t="s">
        <v>157</v>
      </c>
      <c r="B1" s="234"/>
      <c r="C1" s="234"/>
      <c r="D1" s="234"/>
      <c r="E1" s="234"/>
      <c r="F1" s="234"/>
      <c r="G1" s="234"/>
      <c r="H1" s="234"/>
      <c r="I1" s="234"/>
    </row>
    <row r="2" spans="1:9" s="7" customFormat="1" ht="12.75" thickBot="1" x14ac:dyDescent="0.2">
      <c r="B2" s="19"/>
      <c r="C2" s="19"/>
      <c r="D2" s="19"/>
      <c r="E2" s="19"/>
      <c r="F2" s="19"/>
      <c r="G2" s="19"/>
      <c r="H2" s="19"/>
      <c r="I2" s="8" t="s">
        <v>12</v>
      </c>
    </row>
    <row r="3" spans="1:9" s="22" customFormat="1" ht="15.95" customHeight="1" x14ac:dyDescent="0.15">
      <c r="A3" s="20"/>
      <c r="B3" s="21"/>
      <c r="C3" s="9" t="s">
        <v>168</v>
      </c>
      <c r="D3" s="235" t="s">
        <v>180</v>
      </c>
      <c r="E3" s="236"/>
      <c r="F3" s="236"/>
      <c r="G3" s="237" t="s">
        <v>181</v>
      </c>
      <c r="H3" s="238"/>
      <c r="I3" s="238"/>
    </row>
    <row r="4" spans="1:9" s="22" customFormat="1" ht="15.95" customHeight="1" x14ac:dyDescent="0.15">
      <c r="A4" s="243" t="s">
        <v>169</v>
      </c>
      <c r="B4" s="243"/>
      <c r="C4" s="23"/>
      <c r="D4" s="42" t="s">
        <v>0</v>
      </c>
      <c r="E4" s="42" t="s">
        <v>13</v>
      </c>
      <c r="F4" s="185" t="s">
        <v>14</v>
      </c>
      <c r="G4" s="184" t="s">
        <v>0</v>
      </c>
      <c r="H4" s="106" t="s">
        <v>13</v>
      </c>
      <c r="I4" s="107" t="s">
        <v>14</v>
      </c>
    </row>
    <row r="5" spans="1:9" s="22" customFormat="1" ht="15.95" customHeight="1" x14ac:dyDescent="0.15">
      <c r="A5" s="239" t="s">
        <v>7</v>
      </c>
      <c r="B5" s="239"/>
      <c r="C5" s="240"/>
      <c r="D5" s="189">
        <f>SUM(E5:F5)</f>
        <v>90095</v>
      </c>
      <c r="E5" s="189">
        <f>SUM(E6:E19)</f>
        <v>51750</v>
      </c>
      <c r="F5" s="190">
        <f>SUM(F6:F19)</f>
        <v>38345</v>
      </c>
      <c r="G5" s="191">
        <f>SUM(H5:I5)</f>
        <v>93624</v>
      </c>
      <c r="H5" s="191">
        <f>SUM(H6:H19)</f>
        <v>52949</v>
      </c>
      <c r="I5" s="191">
        <f>SUM(I6:I19)</f>
        <v>40675</v>
      </c>
    </row>
    <row r="6" spans="1:9" s="22" customFormat="1" ht="15.95" customHeight="1" x14ac:dyDescent="0.15">
      <c r="A6" s="24"/>
      <c r="B6" s="244" t="s">
        <v>16</v>
      </c>
      <c r="C6" s="245"/>
      <c r="D6" s="139">
        <f t="shared" ref="D6:D12" si="0">SUM(E6:F6)</f>
        <v>1548</v>
      </c>
      <c r="E6" s="139">
        <v>1315</v>
      </c>
      <c r="F6" s="186">
        <v>233</v>
      </c>
      <c r="G6" s="141">
        <f t="shared" ref="G6" si="1">SUM(H6:I6)</f>
        <v>1241</v>
      </c>
      <c r="H6" s="141">
        <v>1069</v>
      </c>
      <c r="I6" s="142">
        <v>172</v>
      </c>
    </row>
    <row r="7" spans="1:9" s="22" customFormat="1" ht="15.95" customHeight="1" x14ac:dyDescent="0.15">
      <c r="A7" s="24"/>
      <c r="B7" s="241" t="s">
        <v>15</v>
      </c>
      <c r="C7" s="242"/>
      <c r="D7" s="139">
        <f t="shared" si="0"/>
        <v>16717</v>
      </c>
      <c r="E7" s="139">
        <v>9033</v>
      </c>
      <c r="F7" s="186">
        <v>7684</v>
      </c>
      <c r="G7" s="141">
        <f t="shared" ref="G7:G19" si="2">SUM(H7:I7)</f>
        <v>17915</v>
      </c>
      <c r="H7" s="141">
        <v>9539</v>
      </c>
      <c r="I7" s="142">
        <v>8376</v>
      </c>
    </row>
    <row r="8" spans="1:9" s="22" customFormat="1" ht="15.95" customHeight="1" x14ac:dyDescent="0.15">
      <c r="A8" s="24"/>
      <c r="B8" s="244" t="s">
        <v>17</v>
      </c>
      <c r="C8" s="245"/>
      <c r="D8" s="139">
        <f t="shared" si="0"/>
        <v>14796</v>
      </c>
      <c r="E8" s="139">
        <v>6299</v>
      </c>
      <c r="F8" s="186">
        <v>8497</v>
      </c>
      <c r="G8" s="141">
        <f t="shared" si="2"/>
        <v>15544</v>
      </c>
      <c r="H8" s="141">
        <v>6491</v>
      </c>
      <c r="I8" s="142">
        <v>9053</v>
      </c>
    </row>
    <row r="9" spans="1:9" s="22" customFormat="1" ht="15.95" customHeight="1" x14ac:dyDescent="0.15">
      <c r="A9" s="24"/>
      <c r="B9" s="244" t="s">
        <v>18</v>
      </c>
      <c r="C9" s="245"/>
      <c r="D9" s="139">
        <f t="shared" si="0"/>
        <v>9439</v>
      </c>
      <c r="E9" s="139">
        <v>4951</v>
      </c>
      <c r="F9" s="186">
        <v>4488</v>
      </c>
      <c r="G9" s="141">
        <f t="shared" si="2"/>
        <v>9161</v>
      </c>
      <c r="H9" s="141">
        <v>4787</v>
      </c>
      <c r="I9" s="142">
        <v>4374</v>
      </c>
    </row>
    <row r="10" spans="1:9" s="22" customFormat="1" ht="15.95" customHeight="1" x14ac:dyDescent="0.15">
      <c r="A10" s="24"/>
      <c r="B10" s="248" t="s">
        <v>19</v>
      </c>
      <c r="C10" s="249"/>
      <c r="D10" s="139">
        <f t="shared" si="0"/>
        <v>9871</v>
      </c>
      <c r="E10" s="139">
        <v>3014</v>
      </c>
      <c r="F10" s="186">
        <v>6857</v>
      </c>
      <c r="G10" s="141">
        <f t="shared" si="2"/>
        <v>10204</v>
      </c>
      <c r="H10" s="141">
        <v>3162</v>
      </c>
      <c r="I10" s="142">
        <v>7042</v>
      </c>
    </row>
    <row r="11" spans="1:9" s="22" customFormat="1" ht="15.95" customHeight="1" x14ac:dyDescent="0.15">
      <c r="A11" s="24"/>
      <c r="B11" s="244" t="s">
        <v>20</v>
      </c>
      <c r="C11" s="245"/>
      <c r="D11" s="139">
        <f t="shared" si="0"/>
        <v>1431</v>
      </c>
      <c r="E11" s="139">
        <v>1373</v>
      </c>
      <c r="F11" s="186">
        <v>58</v>
      </c>
      <c r="G11" s="141">
        <f t="shared" si="2"/>
        <v>1575</v>
      </c>
      <c r="H11" s="141">
        <v>1459</v>
      </c>
      <c r="I11" s="142">
        <v>116</v>
      </c>
    </row>
    <row r="12" spans="1:9" s="22" customFormat="1" ht="15.95" customHeight="1" x14ac:dyDescent="0.15">
      <c r="A12" s="24"/>
      <c r="B12" s="244" t="s">
        <v>21</v>
      </c>
      <c r="C12" s="245"/>
      <c r="D12" s="139">
        <f t="shared" si="0"/>
        <v>4055</v>
      </c>
      <c r="E12" s="139">
        <v>2482</v>
      </c>
      <c r="F12" s="186">
        <v>1573</v>
      </c>
      <c r="G12" s="141">
        <f t="shared" si="2"/>
        <v>3345</v>
      </c>
      <c r="H12" s="141">
        <v>2120</v>
      </c>
      <c r="I12" s="142">
        <v>1225</v>
      </c>
    </row>
    <row r="13" spans="1:9" s="22" customFormat="1" ht="15.95" customHeight="1" x14ac:dyDescent="0.15">
      <c r="A13" s="24"/>
      <c r="B13" s="244" t="s">
        <v>22</v>
      </c>
      <c r="C13" s="245"/>
      <c r="D13" s="143">
        <v>0</v>
      </c>
      <c r="E13" s="143">
        <v>0</v>
      </c>
      <c r="F13" s="187">
        <v>0</v>
      </c>
      <c r="G13" s="144">
        <v>0</v>
      </c>
      <c r="H13" s="144">
        <v>0</v>
      </c>
      <c r="I13" s="144">
        <v>0</v>
      </c>
    </row>
    <row r="14" spans="1:9" s="22" customFormat="1" ht="20.100000000000001" customHeight="1" x14ac:dyDescent="0.15">
      <c r="A14" s="24"/>
      <c r="B14" s="250" t="s">
        <v>127</v>
      </c>
      <c r="C14" s="251"/>
      <c r="D14" s="143">
        <v>0</v>
      </c>
      <c r="E14" s="143">
        <v>0</v>
      </c>
      <c r="F14" s="187">
        <v>0</v>
      </c>
      <c r="G14" s="144">
        <v>0</v>
      </c>
      <c r="H14" s="144">
        <v>0</v>
      </c>
      <c r="I14" s="144">
        <v>0</v>
      </c>
    </row>
    <row r="15" spans="1:9" s="22" customFormat="1" ht="15.95" customHeight="1" x14ac:dyDescent="0.15">
      <c r="A15" s="24"/>
      <c r="B15" s="244" t="s">
        <v>23</v>
      </c>
      <c r="C15" s="245"/>
      <c r="D15" s="139">
        <f t="shared" ref="D15:D19" si="3">SUM(E15:F15)</f>
        <v>17576</v>
      </c>
      <c r="E15" s="139">
        <v>12758</v>
      </c>
      <c r="F15" s="186">
        <v>4818</v>
      </c>
      <c r="G15" s="141">
        <f t="shared" si="2"/>
        <v>18313</v>
      </c>
      <c r="H15" s="141">
        <v>13059</v>
      </c>
      <c r="I15" s="142">
        <v>5254</v>
      </c>
    </row>
    <row r="16" spans="1:9" s="22" customFormat="1" ht="15.95" customHeight="1" x14ac:dyDescent="0.15">
      <c r="A16" s="24"/>
      <c r="B16" s="248" t="s">
        <v>24</v>
      </c>
      <c r="C16" s="249"/>
      <c r="D16" s="139">
        <f t="shared" si="3"/>
        <v>2919</v>
      </c>
      <c r="E16" s="139">
        <v>2811</v>
      </c>
      <c r="F16" s="186">
        <v>108</v>
      </c>
      <c r="G16" s="141">
        <f t="shared" si="2"/>
        <v>3027</v>
      </c>
      <c r="H16" s="141">
        <v>2893</v>
      </c>
      <c r="I16" s="142">
        <v>134</v>
      </c>
    </row>
    <row r="17" spans="1:9" s="22" customFormat="1" ht="15.95" customHeight="1" x14ac:dyDescent="0.15">
      <c r="A17" s="24"/>
      <c r="B17" s="244" t="s">
        <v>25</v>
      </c>
      <c r="C17" s="245"/>
      <c r="D17" s="139">
        <f t="shared" si="3"/>
        <v>2895</v>
      </c>
      <c r="E17" s="139">
        <v>2793</v>
      </c>
      <c r="F17" s="186">
        <v>102</v>
      </c>
      <c r="G17" s="141">
        <f t="shared" si="2"/>
        <v>2896</v>
      </c>
      <c r="H17" s="141">
        <v>2793</v>
      </c>
      <c r="I17" s="142">
        <v>103</v>
      </c>
    </row>
    <row r="18" spans="1:9" s="22" customFormat="1" ht="15.95" customHeight="1" x14ac:dyDescent="0.15">
      <c r="A18" s="24"/>
      <c r="B18" s="248" t="s">
        <v>26</v>
      </c>
      <c r="C18" s="249"/>
      <c r="D18" s="139">
        <f t="shared" si="3"/>
        <v>5817</v>
      </c>
      <c r="E18" s="139">
        <v>3127</v>
      </c>
      <c r="F18" s="186">
        <v>2690</v>
      </c>
      <c r="G18" s="141">
        <f t="shared" si="2"/>
        <v>6845</v>
      </c>
      <c r="H18" s="141">
        <v>3740</v>
      </c>
      <c r="I18" s="142">
        <v>3105</v>
      </c>
    </row>
    <row r="19" spans="1:9" s="22" customFormat="1" ht="15.95" customHeight="1" thickBot="1" x14ac:dyDescent="0.2">
      <c r="A19" s="24"/>
      <c r="B19" s="246" t="s">
        <v>27</v>
      </c>
      <c r="C19" s="247"/>
      <c r="D19" s="145">
        <f t="shared" si="3"/>
        <v>3031</v>
      </c>
      <c r="E19" s="145">
        <v>1794</v>
      </c>
      <c r="F19" s="188">
        <v>1237</v>
      </c>
      <c r="G19" s="146">
        <f t="shared" si="2"/>
        <v>3558</v>
      </c>
      <c r="H19" s="146">
        <v>1837</v>
      </c>
      <c r="I19" s="146">
        <v>1721</v>
      </c>
    </row>
    <row r="20" spans="1:9" s="53" customFormat="1" ht="15" customHeight="1" x14ac:dyDescent="0.15">
      <c r="A20" s="50"/>
      <c r="B20" s="50"/>
      <c r="C20" s="50"/>
      <c r="D20" s="51"/>
      <c r="E20" s="52"/>
      <c r="F20" s="52"/>
      <c r="G20" s="254" t="s">
        <v>28</v>
      </c>
      <c r="H20" s="254"/>
      <c r="I20" s="254"/>
    </row>
    <row r="21" spans="1:9" s="7" customFormat="1" ht="10.5" customHeight="1" x14ac:dyDescent="0.15">
      <c r="A21" s="21"/>
      <c r="B21" s="21"/>
      <c r="C21" s="21"/>
      <c r="D21" s="21"/>
      <c r="E21" s="22"/>
      <c r="F21" s="22"/>
      <c r="G21" s="22"/>
      <c r="H21" s="22"/>
      <c r="I21" s="25"/>
    </row>
    <row r="22" spans="1:9" s="17" customFormat="1" ht="17.25" x14ac:dyDescent="0.2">
      <c r="A22" s="255" t="s">
        <v>158</v>
      </c>
      <c r="B22" s="255"/>
      <c r="C22" s="255"/>
      <c r="D22" s="255"/>
      <c r="E22" s="255"/>
      <c r="F22" s="255"/>
      <c r="G22" s="255"/>
      <c r="H22" s="255"/>
      <c r="I22" s="255"/>
    </row>
    <row r="23" spans="1:9" s="17" customFormat="1" ht="12.75" thickBot="1" x14ac:dyDescent="0.2">
      <c r="A23" s="4"/>
      <c r="B23" s="4"/>
      <c r="C23" s="4"/>
      <c r="D23" s="4"/>
      <c r="E23" s="4"/>
      <c r="F23" s="4"/>
      <c r="G23" s="4"/>
      <c r="H23" s="4"/>
      <c r="I23" s="26" t="s">
        <v>9</v>
      </c>
    </row>
    <row r="24" spans="1:9" s="4" customFormat="1" ht="15.95" customHeight="1" x14ac:dyDescent="0.15">
      <c r="A24" s="27"/>
      <c r="B24" s="27"/>
      <c r="C24" s="67" t="s">
        <v>170</v>
      </c>
      <c r="D24" s="28" t="s">
        <v>29</v>
      </c>
      <c r="E24" s="29"/>
      <c r="F24" s="29"/>
      <c r="G24" s="30" t="s">
        <v>30</v>
      </c>
      <c r="H24" s="29"/>
      <c r="I24" s="29"/>
    </row>
    <row r="25" spans="1:9" s="4" customFormat="1" ht="15.95" customHeight="1" x14ac:dyDescent="0.15">
      <c r="A25" s="262" t="s">
        <v>171</v>
      </c>
      <c r="B25" s="262"/>
      <c r="C25" s="31"/>
      <c r="D25" s="64" t="s">
        <v>31</v>
      </c>
      <c r="E25" s="71" t="s">
        <v>32</v>
      </c>
      <c r="F25" s="71" t="s">
        <v>33</v>
      </c>
      <c r="G25" s="65" t="s">
        <v>31</v>
      </c>
      <c r="H25" s="71" t="s">
        <v>34</v>
      </c>
      <c r="I25" s="72" t="s">
        <v>35</v>
      </c>
    </row>
    <row r="26" spans="1:9" s="17" customFormat="1" ht="15.95" customHeight="1" x14ac:dyDescent="0.15">
      <c r="A26" s="256" t="s">
        <v>36</v>
      </c>
      <c r="B26" s="256"/>
      <c r="C26" s="257"/>
      <c r="D26" s="81">
        <f t="shared" ref="D26" si="4">D27+D31+D35+D50</f>
        <v>93624</v>
      </c>
      <c r="E26" s="82">
        <f>E27+E31+E35+E50</f>
        <v>70623</v>
      </c>
      <c r="F26" s="82">
        <f>F27+F31+F35+F50</f>
        <v>23001</v>
      </c>
      <c r="G26" s="83">
        <f>G27+G31+G35+G50</f>
        <v>93096</v>
      </c>
      <c r="H26" s="84">
        <f>H27+H31+H35+H50</f>
        <v>74190</v>
      </c>
      <c r="I26" s="84">
        <f>I27+I31+I35+I50</f>
        <v>18906</v>
      </c>
    </row>
    <row r="27" spans="1:9" s="17" customFormat="1" ht="15.95" customHeight="1" x14ac:dyDescent="0.15">
      <c r="A27" s="252" t="s">
        <v>37</v>
      </c>
      <c r="B27" s="252"/>
      <c r="C27" s="253"/>
      <c r="D27" s="85">
        <f t="shared" ref="D27:I27" si="5">SUM(D28:D30)</f>
        <v>3382</v>
      </c>
      <c r="E27" s="86">
        <f t="shared" si="5"/>
        <v>3196</v>
      </c>
      <c r="F27" s="86">
        <f t="shared" si="5"/>
        <v>186</v>
      </c>
      <c r="G27" s="87">
        <f t="shared" si="5"/>
        <v>3365</v>
      </c>
      <c r="H27" s="86">
        <f t="shared" si="5"/>
        <v>3213</v>
      </c>
      <c r="I27" s="86">
        <f t="shared" si="5"/>
        <v>152</v>
      </c>
    </row>
    <row r="28" spans="1:9" s="4" customFormat="1" ht="15.95" customHeight="1" x14ac:dyDescent="0.15">
      <c r="A28" s="5"/>
      <c r="B28" s="258" t="s">
        <v>38</v>
      </c>
      <c r="C28" s="259"/>
      <c r="D28" s="74">
        <v>3154</v>
      </c>
      <c r="E28" s="88">
        <v>3000</v>
      </c>
      <c r="F28" s="88">
        <v>154</v>
      </c>
      <c r="G28" s="89">
        <v>3139</v>
      </c>
      <c r="H28" s="90">
        <v>3013</v>
      </c>
      <c r="I28" s="90">
        <v>126</v>
      </c>
    </row>
    <row r="29" spans="1:9" s="4" customFormat="1" ht="15.95" customHeight="1" x14ac:dyDescent="0.15">
      <c r="A29" s="5"/>
      <c r="B29" s="258" t="s">
        <v>10</v>
      </c>
      <c r="C29" s="259"/>
      <c r="D29" s="74">
        <v>79</v>
      </c>
      <c r="E29" s="88">
        <v>67</v>
      </c>
      <c r="F29" s="88">
        <v>12</v>
      </c>
      <c r="G29" s="89">
        <v>82</v>
      </c>
      <c r="H29" s="90">
        <v>67</v>
      </c>
      <c r="I29" s="90">
        <v>15</v>
      </c>
    </row>
    <row r="30" spans="1:9" s="4" customFormat="1" ht="15.95" customHeight="1" x14ac:dyDescent="0.15">
      <c r="A30" s="32"/>
      <c r="B30" s="260" t="s">
        <v>11</v>
      </c>
      <c r="C30" s="261"/>
      <c r="D30" s="91">
        <v>149</v>
      </c>
      <c r="E30" s="92">
        <v>129</v>
      </c>
      <c r="F30" s="92">
        <v>20</v>
      </c>
      <c r="G30" s="93">
        <v>144</v>
      </c>
      <c r="H30" s="94">
        <v>133</v>
      </c>
      <c r="I30" s="94">
        <v>11</v>
      </c>
    </row>
    <row r="31" spans="1:9" s="17" customFormat="1" ht="15.75" customHeight="1" x14ac:dyDescent="0.15">
      <c r="A31" s="252" t="s">
        <v>39</v>
      </c>
      <c r="B31" s="252"/>
      <c r="C31" s="253"/>
      <c r="D31" s="73">
        <f t="shared" ref="D31:I31" si="6">SUM(D32:D34)</f>
        <v>27661</v>
      </c>
      <c r="E31" s="95">
        <f t="shared" si="6"/>
        <v>20297</v>
      </c>
      <c r="F31" s="95">
        <f t="shared" si="6"/>
        <v>7364</v>
      </c>
      <c r="G31" s="96">
        <f t="shared" si="6"/>
        <v>28219</v>
      </c>
      <c r="H31" s="86">
        <f t="shared" si="6"/>
        <v>21021</v>
      </c>
      <c r="I31" s="86">
        <f t="shared" si="6"/>
        <v>7198</v>
      </c>
    </row>
    <row r="32" spans="1:9" s="4" customFormat="1" ht="15.95" customHeight="1" x14ac:dyDescent="0.15">
      <c r="A32" s="5"/>
      <c r="B32" s="265" t="s">
        <v>128</v>
      </c>
      <c r="C32" s="266"/>
      <c r="D32" s="74">
        <v>7</v>
      </c>
      <c r="E32" s="75">
        <v>3</v>
      </c>
      <c r="F32" s="90">
        <v>4</v>
      </c>
      <c r="G32" s="89">
        <v>6</v>
      </c>
      <c r="H32" s="90">
        <v>3</v>
      </c>
      <c r="I32" s="90">
        <v>3</v>
      </c>
    </row>
    <row r="33" spans="1:9" s="4" customFormat="1" ht="15.95" customHeight="1" x14ac:dyDescent="0.15">
      <c r="A33" s="5"/>
      <c r="B33" s="258" t="s">
        <v>163</v>
      </c>
      <c r="C33" s="259"/>
      <c r="D33" s="74">
        <v>4757</v>
      </c>
      <c r="E33" s="75">
        <v>3340</v>
      </c>
      <c r="F33" s="90">
        <v>1417</v>
      </c>
      <c r="G33" s="89">
        <v>5087</v>
      </c>
      <c r="H33" s="90">
        <v>3545</v>
      </c>
      <c r="I33" s="90">
        <v>1542</v>
      </c>
    </row>
    <row r="34" spans="1:9" s="4" customFormat="1" ht="15.95" customHeight="1" x14ac:dyDescent="0.15">
      <c r="A34" s="5"/>
      <c r="B34" s="267" t="s">
        <v>164</v>
      </c>
      <c r="C34" s="268"/>
      <c r="D34" s="74">
        <v>22897</v>
      </c>
      <c r="E34" s="97">
        <v>16954</v>
      </c>
      <c r="F34" s="94">
        <v>5943</v>
      </c>
      <c r="G34" s="89">
        <v>23126</v>
      </c>
      <c r="H34" s="94">
        <v>17473</v>
      </c>
      <c r="I34" s="94">
        <v>5653</v>
      </c>
    </row>
    <row r="35" spans="1:9" s="17" customFormat="1" ht="15.95" customHeight="1" x14ac:dyDescent="0.15">
      <c r="A35" s="252" t="s">
        <v>40</v>
      </c>
      <c r="B35" s="252"/>
      <c r="C35" s="253"/>
      <c r="D35" s="85">
        <f t="shared" ref="D35:I35" si="7">SUM(D36:D49)</f>
        <v>58898</v>
      </c>
      <c r="E35" s="98">
        <f t="shared" si="7"/>
        <v>45202</v>
      </c>
      <c r="F35" s="98">
        <f t="shared" si="7"/>
        <v>13696</v>
      </c>
      <c r="G35" s="87">
        <f t="shared" si="7"/>
        <v>57882</v>
      </c>
      <c r="H35" s="99">
        <f t="shared" si="7"/>
        <v>46522</v>
      </c>
      <c r="I35" s="99">
        <f t="shared" si="7"/>
        <v>11360</v>
      </c>
    </row>
    <row r="36" spans="1:9" s="4" customFormat="1" ht="15.95" customHeight="1" x14ac:dyDescent="0.15">
      <c r="A36" s="5"/>
      <c r="B36" s="269" t="s">
        <v>41</v>
      </c>
      <c r="C36" s="270"/>
      <c r="D36" s="74">
        <v>441</v>
      </c>
      <c r="E36" s="90">
        <v>224</v>
      </c>
      <c r="F36" s="90">
        <v>217</v>
      </c>
      <c r="G36" s="89">
        <v>340</v>
      </c>
      <c r="H36" s="90">
        <v>226</v>
      </c>
      <c r="I36" s="90">
        <v>114</v>
      </c>
    </row>
    <row r="37" spans="1:9" s="4" customFormat="1" ht="15.95" customHeight="1" x14ac:dyDescent="0.15">
      <c r="A37" s="5"/>
      <c r="B37" s="271" t="s">
        <v>42</v>
      </c>
      <c r="C37" s="272"/>
      <c r="D37" s="74">
        <v>1009</v>
      </c>
      <c r="E37" s="90">
        <v>550</v>
      </c>
      <c r="F37" s="90">
        <v>459</v>
      </c>
      <c r="G37" s="89">
        <v>727</v>
      </c>
      <c r="H37" s="90">
        <v>561</v>
      </c>
      <c r="I37" s="90">
        <v>166</v>
      </c>
    </row>
    <row r="38" spans="1:9" s="4" customFormat="1" ht="15.95" customHeight="1" x14ac:dyDescent="0.15">
      <c r="A38" s="5"/>
      <c r="B38" s="271" t="s">
        <v>129</v>
      </c>
      <c r="C38" s="272"/>
      <c r="D38" s="74">
        <v>5079</v>
      </c>
      <c r="E38" s="90">
        <v>3714</v>
      </c>
      <c r="F38" s="90">
        <v>1365</v>
      </c>
      <c r="G38" s="89">
        <v>5539</v>
      </c>
      <c r="H38" s="90">
        <v>3884</v>
      </c>
      <c r="I38" s="90">
        <v>1655</v>
      </c>
    </row>
    <row r="39" spans="1:9" s="4" customFormat="1" ht="15.95" customHeight="1" x14ac:dyDescent="0.15">
      <c r="A39" s="5"/>
      <c r="B39" s="273" t="s">
        <v>130</v>
      </c>
      <c r="C39" s="274"/>
      <c r="D39" s="74">
        <v>12628</v>
      </c>
      <c r="E39" s="90">
        <v>10084</v>
      </c>
      <c r="F39" s="90">
        <v>2544</v>
      </c>
      <c r="G39" s="89">
        <v>12781</v>
      </c>
      <c r="H39" s="90">
        <v>10434</v>
      </c>
      <c r="I39" s="90">
        <v>2347</v>
      </c>
    </row>
    <row r="40" spans="1:9" s="4" customFormat="1" ht="15.95" customHeight="1" x14ac:dyDescent="0.15">
      <c r="A40" s="5"/>
      <c r="B40" s="275" t="s">
        <v>131</v>
      </c>
      <c r="C40" s="276"/>
      <c r="D40" s="74">
        <v>1046</v>
      </c>
      <c r="E40" s="90">
        <v>545</v>
      </c>
      <c r="F40" s="90">
        <v>501</v>
      </c>
      <c r="G40" s="89">
        <v>831</v>
      </c>
      <c r="H40" s="90">
        <v>562</v>
      </c>
      <c r="I40" s="90">
        <v>269</v>
      </c>
    </row>
    <row r="41" spans="1:9" s="4" customFormat="1" ht="15.95" customHeight="1" x14ac:dyDescent="0.15">
      <c r="A41" s="5"/>
      <c r="B41" s="263" t="s">
        <v>132</v>
      </c>
      <c r="C41" s="264"/>
      <c r="D41" s="74">
        <v>1432</v>
      </c>
      <c r="E41" s="90">
        <v>1170</v>
      </c>
      <c r="F41" s="90">
        <v>262</v>
      </c>
      <c r="G41" s="89">
        <v>1455</v>
      </c>
      <c r="H41" s="90">
        <v>1213</v>
      </c>
      <c r="I41" s="90">
        <v>242</v>
      </c>
    </row>
    <row r="42" spans="1:9" s="4" customFormat="1" ht="15.95" customHeight="1" x14ac:dyDescent="0.15">
      <c r="A42" s="5"/>
      <c r="B42" s="277" t="s">
        <v>133</v>
      </c>
      <c r="C42" s="278"/>
      <c r="D42" s="74">
        <v>2536</v>
      </c>
      <c r="E42" s="90">
        <v>1765</v>
      </c>
      <c r="F42" s="90">
        <v>771</v>
      </c>
      <c r="G42" s="89">
        <v>2339</v>
      </c>
      <c r="H42" s="90">
        <v>1808</v>
      </c>
      <c r="I42" s="90">
        <v>531</v>
      </c>
    </row>
    <row r="43" spans="1:9" s="4" customFormat="1" ht="15.95" customHeight="1" x14ac:dyDescent="0.15">
      <c r="A43" s="5"/>
      <c r="B43" s="263" t="s">
        <v>134</v>
      </c>
      <c r="C43" s="264"/>
      <c r="D43" s="74">
        <v>4828</v>
      </c>
      <c r="E43" s="90">
        <v>4124</v>
      </c>
      <c r="F43" s="90">
        <v>704</v>
      </c>
      <c r="G43" s="89">
        <v>4691</v>
      </c>
      <c r="H43" s="90">
        <v>4271</v>
      </c>
      <c r="I43" s="90">
        <v>420</v>
      </c>
    </row>
    <row r="44" spans="1:9" s="4" customFormat="1" ht="15.95" customHeight="1" x14ac:dyDescent="0.15">
      <c r="A44" s="5"/>
      <c r="B44" s="280" t="s">
        <v>135</v>
      </c>
      <c r="C44" s="281"/>
      <c r="D44" s="74">
        <v>2627</v>
      </c>
      <c r="E44" s="90">
        <v>2158</v>
      </c>
      <c r="F44" s="90">
        <v>469</v>
      </c>
      <c r="G44" s="89">
        <v>2616</v>
      </c>
      <c r="H44" s="90">
        <v>2242</v>
      </c>
      <c r="I44" s="90">
        <v>374</v>
      </c>
    </row>
    <row r="45" spans="1:9" s="4" customFormat="1" ht="15.95" customHeight="1" x14ac:dyDescent="0.15">
      <c r="A45" s="5"/>
      <c r="B45" s="282" t="s">
        <v>126</v>
      </c>
      <c r="C45" s="283"/>
      <c r="D45" s="74">
        <v>6646</v>
      </c>
      <c r="E45" s="90">
        <v>4997</v>
      </c>
      <c r="F45" s="90">
        <v>1649</v>
      </c>
      <c r="G45" s="89">
        <v>6827</v>
      </c>
      <c r="H45" s="90">
        <v>5054</v>
      </c>
      <c r="I45" s="90">
        <v>1773</v>
      </c>
    </row>
    <row r="46" spans="1:9" s="4" customFormat="1" ht="15.95" customHeight="1" x14ac:dyDescent="0.15">
      <c r="A46" s="5"/>
      <c r="B46" s="284" t="s">
        <v>136</v>
      </c>
      <c r="C46" s="285"/>
      <c r="D46" s="74">
        <v>11831</v>
      </c>
      <c r="E46" s="88">
        <v>9525</v>
      </c>
      <c r="F46" s="90">
        <v>2306</v>
      </c>
      <c r="G46" s="89">
        <v>11479</v>
      </c>
      <c r="H46" s="90">
        <v>9743</v>
      </c>
      <c r="I46" s="90">
        <v>1736</v>
      </c>
    </row>
    <row r="47" spans="1:9" s="4" customFormat="1" ht="15.95" customHeight="1" x14ac:dyDescent="0.15">
      <c r="A47" s="5"/>
      <c r="B47" s="286" t="s">
        <v>43</v>
      </c>
      <c r="C47" s="287"/>
      <c r="D47" s="74">
        <v>752</v>
      </c>
      <c r="E47" s="88">
        <v>604</v>
      </c>
      <c r="F47" s="90">
        <v>148</v>
      </c>
      <c r="G47" s="89">
        <v>758</v>
      </c>
      <c r="H47" s="90">
        <v>616</v>
      </c>
      <c r="I47" s="90">
        <v>142</v>
      </c>
    </row>
    <row r="48" spans="1:9" s="15" customFormat="1" ht="18" customHeight="1" x14ac:dyDescent="0.15">
      <c r="A48" s="5"/>
      <c r="B48" s="288" t="s">
        <v>44</v>
      </c>
      <c r="C48" s="289"/>
      <c r="D48" s="74">
        <v>5214</v>
      </c>
      <c r="E48" s="88">
        <v>4038</v>
      </c>
      <c r="F48" s="90">
        <v>1176</v>
      </c>
      <c r="G48" s="89">
        <v>5306</v>
      </c>
      <c r="H48" s="90">
        <v>4193</v>
      </c>
      <c r="I48" s="90">
        <v>1113</v>
      </c>
    </row>
    <row r="49" spans="1:9" s="4" customFormat="1" ht="15.95" customHeight="1" x14ac:dyDescent="0.15">
      <c r="A49" s="5"/>
      <c r="B49" s="290" t="s">
        <v>45</v>
      </c>
      <c r="C49" s="291"/>
      <c r="D49" s="74">
        <v>2829</v>
      </c>
      <c r="E49" s="88">
        <v>1704</v>
      </c>
      <c r="F49" s="90">
        <v>1125</v>
      </c>
      <c r="G49" s="89">
        <v>2193</v>
      </c>
      <c r="H49" s="90">
        <v>1715</v>
      </c>
      <c r="I49" s="90">
        <v>478</v>
      </c>
    </row>
    <row r="50" spans="1:9" s="17" customFormat="1" ht="15.95" customHeight="1" thickBot="1" x14ac:dyDescent="0.2">
      <c r="A50" s="292" t="s">
        <v>46</v>
      </c>
      <c r="B50" s="292"/>
      <c r="C50" s="293"/>
      <c r="D50" s="100">
        <v>3683</v>
      </c>
      <c r="E50" s="101">
        <v>1928</v>
      </c>
      <c r="F50" s="101">
        <v>1755</v>
      </c>
      <c r="G50" s="102">
        <v>3630</v>
      </c>
      <c r="H50" s="103">
        <v>3434</v>
      </c>
      <c r="I50" s="104">
        <v>196</v>
      </c>
    </row>
    <row r="51" spans="1:9" s="58" customFormat="1" ht="15" customHeight="1" x14ac:dyDescent="0.15">
      <c r="A51" s="279" t="s">
        <v>148</v>
      </c>
      <c r="B51" s="279"/>
      <c r="C51" s="279"/>
      <c r="D51" s="279"/>
      <c r="E51" s="279"/>
      <c r="F51" s="279"/>
      <c r="G51" s="66"/>
      <c r="H51" s="66"/>
      <c r="I51" s="129" t="s">
        <v>179</v>
      </c>
    </row>
  </sheetData>
  <mergeCells count="48">
    <mergeCell ref="A51:F51"/>
    <mergeCell ref="B44:C44"/>
    <mergeCell ref="B45:C45"/>
    <mergeCell ref="B46:C46"/>
    <mergeCell ref="B47:C47"/>
    <mergeCell ref="B48:C48"/>
    <mergeCell ref="B49:C49"/>
    <mergeCell ref="A50:C50"/>
    <mergeCell ref="B43:C43"/>
    <mergeCell ref="B32:C32"/>
    <mergeCell ref="B33:C33"/>
    <mergeCell ref="B34:C34"/>
    <mergeCell ref="A35:C35"/>
    <mergeCell ref="B36:C36"/>
    <mergeCell ref="B37:C37"/>
    <mergeCell ref="B38:C38"/>
    <mergeCell ref="B39:C39"/>
    <mergeCell ref="B40:C40"/>
    <mergeCell ref="B41:C41"/>
    <mergeCell ref="B42:C42"/>
    <mergeCell ref="A31:C31"/>
    <mergeCell ref="G20:I20"/>
    <mergeCell ref="A22:I22"/>
    <mergeCell ref="A26:C26"/>
    <mergeCell ref="A27:C27"/>
    <mergeCell ref="B28:C28"/>
    <mergeCell ref="B29:C29"/>
    <mergeCell ref="B30:C30"/>
    <mergeCell ref="A25:B25"/>
    <mergeCell ref="B19:C19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A1:I1"/>
    <mergeCell ref="D3:F3"/>
    <mergeCell ref="G3:I3"/>
    <mergeCell ref="A5:C5"/>
    <mergeCell ref="B7:C7"/>
    <mergeCell ref="A4:B4"/>
    <mergeCell ref="B6:C6"/>
  </mergeCells>
  <phoneticPr fontId="11"/>
  <printOptions horizontalCentered="1"/>
  <pageMargins left="0.59055118110236227" right="0.59055118110236227" top="0.59055118110236227" bottom="0.59055118110236227" header="0.31496062992125984" footer="0.31496062992125984"/>
  <pageSetup paperSize="9" firstPageNumber="67" orientation="portrait" useFirstPageNumber="1" r:id="rId1"/>
  <headerFooter alignWithMargins="0">
    <evenHeader>&amp;L&amp;"+,標準"&amp;11　２　人　　口</evenHeader>
    <evenFooter>&amp;C&amp;"+,標準"&amp;11- &amp;P -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53"/>
  <sheetViews>
    <sheetView defaultGridColor="0" view="pageBreakPreview" topLeftCell="A19" colorId="22" zoomScaleNormal="90" zoomScaleSheetLayoutView="100" workbookViewId="0">
      <selection activeCell="E54" sqref="E54"/>
    </sheetView>
  </sheetViews>
  <sheetFormatPr defaultColWidth="15.140625" defaultRowHeight="17.25" x14ac:dyDescent="0.2"/>
  <cols>
    <col min="1" max="2" width="4.5703125" style="14" customWidth="1"/>
    <col min="3" max="3" width="9.28515625" style="14" customWidth="1"/>
    <col min="4" max="10" width="7.7109375" style="14" customWidth="1"/>
    <col min="11" max="11" width="9" style="14" bestFit="1" customWidth="1"/>
    <col min="12" max="13" width="7.7109375" style="14" customWidth="1"/>
    <col min="14" max="14" width="9" style="14" bestFit="1" customWidth="1"/>
    <col min="15" max="256" width="15.140625" style="14"/>
    <col min="257" max="257" width="6" style="14" customWidth="1"/>
    <col min="258" max="258" width="5.28515625" style="14" customWidth="1"/>
    <col min="259" max="259" width="11.140625" style="14" bestFit="1" customWidth="1"/>
    <col min="260" max="266" width="8.5703125" style="14" customWidth="1"/>
    <col min="267" max="269" width="8.85546875" style="14" customWidth="1"/>
    <col min="270" max="270" width="10.7109375" style="14" bestFit="1" customWidth="1"/>
    <col min="271" max="512" width="15.140625" style="14"/>
    <col min="513" max="513" width="6" style="14" customWidth="1"/>
    <col min="514" max="514" width="5.28515625" style="14" customWidth="1"/>
    <col min="515" max="515" width="11.140625" style="14" bestFit="1" customWidth="1"/>
    <col min="516" max="522" width="8.5703125" style="14" customWidth="1"/>
    <col min="523" max="525" width="8.85546875" style="14" customWidth="1"/>
    <col min="526" max="526" width="10.7109375" style="14" bestFit="1" customWidth="1"/>
    <col min="527" max="768" width="15.140625" style="14"/>
    <col min="769" max="769" width="6" style="14" customWidth="1"/>
    <col min="770" max="770" width="5.28515625" style="14" customWidth="1"/>
    <col min="771" max="771" width="11.140625" style="14" bestFit="1" customWidth="1"/>
    <col min="772" max="778" width="8.5703125" style="14" customWidth="1"/>
    <col min="779" max="781" width="8.85546875" style="14" customWidth="1"/>
    <col min="782" max="782" width="10.7109375" style="14" bestFit="1" customWidth="1"/>
    <col min="783" max="1024" width="15.140625" style="14"/>
    <col min="1025" max="1025" width="6" style="14" customWidth="1"/>
    <col min="1026" max="1026" width="5.28515625" style="14" customWidth="1"/>
    <col min="1027" max="1027" width="11.140625" style="14" bestFit="1" customWidth="1"/>
    <col min="1028" max="1034" width="8.5703125" style="14" customWidth="1"/>
    <col min="1035" max="1037" width="8.85546875" style="14" customWidth="1"/>
    <col min="1038" max="1038" width="10.7109375" style="14" bestFit="1" customWidth="1"/>
    <col min="1039" max="1280" width="15.140625" style="14"/>
    <col min="1281" max="1281" width="6" style="14" customWidth="1"/>
    <col min="1282" max="1282" width="5.28515625" style="14" customWidth="1"/>
    <col min="1283" max="1283" width="11.140625" style="14" bestFit="1" customWidth="1"/>
    <col min="1284" max="1290" width="8.5703125" style="14" customWidth="1"/>
    <col min="1291" max="1293" width="8.85546875" style="14" customWidth="1"/>
    <col min="1294" max="1294" width="10.7109375" style="14" bestFit="1" customWidth="1"/>
    <col min="1295" max="1536" width="15.140625" style="14"/>
    <col min="1537" max="1537" width="6" style="14" customWidth="1"/>
    <col min="1538" max="1538" width="5.28515625" style="14" customWidth="1"/>
    <col min="1539" max="1539" width="11.140625" style="14" bestFit="1" customWidth="1"/>
    <col min="1540" max="1546" width="8.5703125" style="14" customWidth="1"/>
    <col min="1547" max="1549" width="8.85546875" style="14" customWidth="1"/>
    <col min="1550" max="1550" width="10.7109375" style="14" bestFit="1" customWidth="1"/>
    <col min="1551" max="1792" width="15.140625" style="14"/>
    <col min="1793" max="1793" width="6" style="14" customWidth="1"/>
    <col min="1794" max="1794" width="5.28515625" style="14" customWidth="1"/>
    <col min="1795" max="1795" width="11.140625" style="14" bestFit="1" customWidth="1"/>
    <col min="1796" max="1802" width="8.5703125" style="14" customWidth="1"/>
    <col min="1803" max="1805" width="8.85546875" style="14" customWidth="1"/>
    <col min="1806" max="1806" width="10.7109375" style="14" bestFit="1" customWidth="1"/>
    <col min="1807" max="2048" width="15.140625" style="14"/>
    <col min="2049" max="2049" width="6" style="14" customWidth="1"/>
    <col min="2050" max="2050" width="5.28515625" style="14" customWidth="1"/>
    <col min="2051" max="2051" width="11.140625" style="14" bestFit="1" customWidth="1"/>
    <col min="2052" max="2058" width="8.5703125" style="14" customWidth="1"/>
    <col min="2059" max="2061" width="8.85546875" style="14" customWidth="1"/>
    <col min="2062" max="2062" width="10.7109375" style="14" bestFit="1" customWidth="1"/>
    <col min="2063" max="2304" width="15.140625" style="14"/>
    <col min="2305" max="2305" width="6" style="14" customWidth="1"/>
    <col min="2306" max="2306" width="5.28515625" style="14" customWidth="1"/>
    <col min="2307" max="2307" width="11.140625" style="14" bestFit="1" customWidth="1"/>
    <col min="2308" max="2314" width="8.5703125" style="14" customWidth="1"/>
    <col min="2315" max="2317" width="8.85546875" style="14" customWidth="1"/>
    <col min="2318" max="2318" width="10.7109375" style="14" bestFit="1" customWidth="1"/>
    <col min="2319" max="2560" width="15.140625" style="14"/>
    <col min="2561" max="2561" width="6" style="14" customWidth="1"/>
    <col min="2562" max="2562" width="5.28515625" style="14" customWidth="1"/>
    <col min="2563" max="2563" width="11.140625" style="14" bestFit="1" customWidth="1"/>
    <col min="2564" max="2570" width="8.5703125" style="14" customWidth="1"/>
    <col min="2571" max="2573" width="8.85546875" style="14" customWidth="1"/>
    <col min="2574" max="2574" width="10.7109375" style="14" bestFit="1" customWidth="1"/>
    <col min="2575" max="2816" width="15.140625" style="14"/>
    <col min="2817" max="2817" width="6" style="14" customWidth="1"/>
    <col min="2818" max="2818" width="5.28515625" style="14" customWidth="1"/>
    <col min="2819" max="2819" width="11.140625" style="14" bestFit="1" customWidth="1"/>
    <col min="2820" max="2826" width="8.5703125" style="14" customWidth="1"/>
    <col min="2827" max="2829" width="8.85546875" style="14" customWidth="1"/>
    <col min="2830" max="2830" width="10.7109375" style="14" bestFit="1" customWidth="1"/>
    <col min="2831" max="3072" width="15.140625" style="14"/>
    <col min="3073" max="3073" width="6" style="14" customWidth="1"/>
    <col min="3074" max="3074" width="5.28515625" style="14" customWidth="1"/>
    <col min="3075" max="3075" width="11.140625" style="14" bestFit="1" customWidth="1"/>
    <col min="3076" max="3082" width="8.5703125" style="14" customWidth="1"/>
    <col min="3083" max="3085" width="8.85546875" style="14" customWidth="1"/>
    <col min="3086" max="3086" width="10.7109375" style="14" bestFit="1" customWidth="1"/>
    <col min="3087" max="3328" width="15.140625" style="14"/>
    <col min="3329" max="3329" width="6" style="14" customWidth="1"/>
    <col min="3330" max="3330" width="5.28515625" style="14" customWidth="1"/>
    <col min="3331" max="3331" width="11.140625" style="14" bestFit="1" customWidth="1"/>
    <col min="3332" max="3338" width="8.5703125" style="14" customWidth="1"/>
    <col min="3339" max="3341" width="8.85546875" style="14" customWidth="1"/>
    <col min="3342" max="3342" width="10.7109375" style="14" bestFit="1" customWidth="1"/>
    <col min="3343" max="3584" width="15.140625" style="14"/>
    <col min="3585" max="3585" width="6" style="14" customWidth="1"/>
    <col min="3586" max="3586" width="5.28515625" style="14" customWidth="1"/>
    <col min="3587" max="3587" width="11.140625" style="14" bestFit="1" customWidth="1"/>
    <col min="3588" max="3594" width="8.5703125" style="14" customWidth="1"/>
    <col min="3595" max="3597" width="8.85546875" style="14" customWidth="1"/>
    <col min="3598" max="3598" width="10.7109375" style="14" bestFit="1" customWidth="1"/>
    <col min="3599" max="3840" width="15.140625" style="14"/>
    <col min="3841" max="3841" width="6" style="14" customWidth="1"/>
    <col min="3842" max="3842" width="5.28515625" style="14" customWidth="1"/>
    <col min="3843" max="3843" width="11.140625" style="14" bestFit="1" customWidth="1"/>
    <col min="3844" max="3850" width="8.5703125" style="14" customWidth="1"/>
    <col min="3851" max="3853" width="8.85546875" style="14" customWidth="1"/>
    <col min="3854" max="3854" width="10.7109375" style="14" bestFit="1" customWidth="1"/>
    <col min="3855" max="4096" width="15.140625" style="14"/>
    <col min="4097" max="4097" width="6" style="14" customWidth="1"/>
    <col min="4098" max="4098" width="5.28515625" style="14" customWidth="1"/>
    <col min="4099" max="4099" width="11.140625" style="14" bestFit="1" customWidth="1"/>
    <col min="4100" max="4106" width="8.5703125" style="14" customWidth="1"/>
    <col min="4107" max="4109" width="8.85546875" style="14" customWidth="1"/>
    <col min="4110" max="4110" width="10.7109375" style="14" bestFit="1" customWidth="1"/>
    <col min="4111" max="4352" width="15.140625" style="14"/>
    <col min="4353" max="4353" width="6" style="14" customWidth="1"/>
    <col min="4354" max="4354" width="5.28515625" style="14" customWidth="1"/>
    <col min="4355" max="4355" width="11.140625" style="14" bestFit="1" customWidth="1"/>
    <col min="4356" max="4362" width="8.5703125" style="14" customWidth="1"/>
    <col min="4363" max="4365" width="8.85546875" style="14" customWidth="1"/>
    <col min="4366" max="4366" width="10.7109375" style="14" bestFit="1" customWidth="1"/>
    <col min="4367" max="4608" width="15.140625" style="14"/>
    <col min="4609" max="4609" width="6" style="14" customWidth="1"/>
    <col min="4610" max="4610" width="5.28515625" style="14" customWidth="1"/>
    <col min="4611" max="4611" width="11.140625" style="14" bestFit="1" customWidth="1"/>
    <col min="4612" max="4618" width="8.5703125" style="14" customWidth="1"/>
    <col min="4619" max="4621" width="8.85546875" style="14" customWidth="1"/>
    <col min="4622" max="4622" width="10.7109375" style="14" bestFit="1" customWidth="1"/>
    <col min="4623" max="4864" width="15.140625" style="14"/>
    <col min="4865" max="4865" width="6" style="14" customWidth="1"/>
    <col min="4866" max="4866" width="5.28515625" style="14" customWidth="1"/>
    <col min="4867" max="4867" width="11.140625" style="14" bestFit="1" customWidth="1"/>
    <col min="4868" max="4874" width="8.5703125" style="14" customWidth="1"/>
    <col min="4875" max="4877" width="8.85546875" style="14" customWidth="1"/>
    <col min="4878" max="4878" width="10.7109375" style="14" bestFit="1" customWidth="1"/>
    <col min="4879" max="5120" width="15.140625" style="14"/>
    <col min="5121" max="5121" width="6" style="14" customWidth="1"/>
    <col min="5122" max="5122" width="5.28515625" style="14" customWidth="1"/>
    <col min="5123" max="5123" width="11.140625" style="14" bestFit="1" customWidth="1"/>
    <col min="5124" max="5130" width="8.5703125" style="14" customWidth="1"/>
    <col min="5131" max="5133" width="8.85546875" style="14" customWidth="1"/>
    <col min="5134" max="5134" width="10.7109375" style="14" bestFit="1" customWidth="1"/>
    <col min="5135" max="5376" width="15.140625" style="14"/>
    <col min="5377" max="5377" width="6" style="14" customWidth="1"/>
    <col min="5378" max="5378" width="5.28515625" style="14" customWidth="1"/>
    <col min="5379" max="5379" width="11.140625" style="14" bestFit="1" customWidth="1"/>
    <col min="5380" max="5386" width="8.5703125" style="14" customWidth="1"/>
    <col min="5387" max="5389" width="8.85546875" style="14" customWidth="1"/>
    <col min="5390" max="5390" width="10.7109375" style="14" bestFit="1" customWidth="1"/>
    <col min="5391" max="5632" width="15.140625" style="14"/>
    <col min="5633" max="5633" width="6" style="14" customWidth="1"/>
    <col min="5634" max="5634" width="5.28515625" style="14" customWidth="1"/>
    <col min="5635" max="5635" width="11.140625" style="14" bestFit="1" customWidth="1"/>
    <col min="5636" max="5642" width="8.5703125" style="14" customWidth="1"/>
    <col min="5643" max="5645" width="8.85546875" style="14" customWidth="1"/>
    <col min="5646" max="5646" width="10.7109375" style="14" bestFit="1" customWidth="1"/>
    <col min="5647" max="5888" width="15.140625" style="14"/>
    <col min="5889" max="5889" width="6" style="14" customWidth="1"/>
    <col min="5890" max="5890" width="5.28515625" style="14" customWidth="1"/>
    <col min="5891" max="5891" width="11.140625" style="14" bestFit="1" customWidth="1"/>
    <col min="5892" max="5898" width="8.5703125" style="14" customWidth="1"/>
    <col min="5899" max="5901" width="8.85546875" style="14" customWidth="1"/>
    <col min="5902" max="5902" width="10.7109375" style="14" bestFit="1" customWidth="1"/>
    <col min="5903" max="6144" width="15.140625" style="14"/>
    <col min="6145" max="6145" width="6" style="14" customWidth="1"/>
    <col min="6146" max="6146" width="5.28515625" style="14" customWidth="1"/>
    <col min="6147" max="6147" width="11.140625" style="14" bestFit="1" customWidth="1"/>
    <col min="6148" max="6154" width="8.5703125" style="14" customWidth="1"/>
    <col min="6155" max="6157" width="8.85546875" style="14" customWidth="1"/>
    <col min="6158" max="6158" width="10.7109375" style="14" bestFit="1" customWidth="1"/>
    <col min="6159" max="6400" width="15.140625" style="14"/>
    <col min="6401" max="6401" width="6" style="14" customWidth="1"/>
    <col min="6402" max="6402" width="5.28515625" style="14" customWidth="1"/>
    <col min="6403" max="6403" width="11.140625" style="14" bestFit="1" customWidth="1"/>
    <col min="6404" max="6410" width="8.5703125" style="14" customWidth="1"/>
    <col min="6411" max="6413" width="8.85546875" style="14" customWidth="1"/>
    <col min="6414" max="6414" width="10.7109375" style="14" bestFit="1" customWidth="1"/>
    <col min="6415" max="6656" width="15.140625" style="14"/>
    <col min="6657" max="6657" width="6" style="14" customWidth="1"/>
    <col min="6658" max="6658" width="5.28515625" style="14" customWidth="1"/>
    <col min="6659" max="6659" width="11.140625" style="14" bestFit="1" customWidth="1"/>
    <col min="6660" max="6666" width="8.5703125" style="14" customWidth="1"/>
    <col min="6667" max="6669" width="8.85546875" style="14" customWidth="1"/>
    <col min="6670" max="6670" width="10.7109375" style="14" bestFit="1" customWidth="1"/>
    <col min="6671" max="6912" width="15.140625" style="14"/>
    <col min="6913" max="6913" width="6" style="14" customWidth="1"/>
    <col min="6914" max="6914" width="5.28515625" style="14" customWidth="1"/>
    <col min="6915" max="6915" width="11.140625" style="14" bestFit="1" customWidth="1"/>
    <col min="6916" max="6922" width="8.5703125" style="14" customWidth="1"/>
    <col min="6923" max="6925" width="8.85546875" style="14" customWidth="1"/>
    <col min="6926" max="6926" width="10.7109375" style="14" bestFit="1" customWidth="1"/>
    <col min="6927" max="7168" width="15.140625" style="14"/>
    <col min="7169" max="7169" width="6" style="14" customWidth="1"/>
    <col min="7170" max="7170" width="5.28515625" style="14" customWidth="1"/>
    <col min="7171" max="7171" width="11.140625" style="14" bestFit="1" customWidth="1"/>
    <col min="7172" max="7178" width="8.5703125" style="14" customWidth="1"/>
    <col min="7179" max="7181" width="8.85546875" style="14" customWidth="1"/>
    <col min="7182" max="7182" width="10.7109375" style="14" bestFit="1" customWidth="1"/>
    <col min="7183" max="7424" width="15.140625" style="14"/>
    <col min="7425" max="7425" width="6" style="14" customWidth="1"/>
    <col min="7426" max="7426" width="5.28515625" style="14" customWidth="1"/>
    <col min="7427" max="7427" width="11.140625" style="14" bestFit="1" customWidth="1"/>
    <col min="7428" max="7434" width="8.5703125" style="14" customWidth="1"/>
    <col min="7435" max="7437" width="8.85546875" style="14" customWidth="1"/>
    <col min="7438" max="7438" width="10.7109375" style="14" bestFit="1" customWidth="1"/>
    <col min="7439" max="7680" width="15.140625" style="14"/>
    <col min="7681" max="7681" width="6" style="14" customWidth="1"/>
    <col min="7682" max="7682" width="5.28515625" style="14" customWidth="1"/>
    <col min="7683" max="7683" width="11.140625" style="14" bestFit="1" customWidth="1"/>
    <col min="7684" max="7690" width="8.5703125" style="14" customWidth="1"/>
    <col min="7691" max="7693" width="8.85546875" style="14" customWidth="1"/>
    <col min="7694" max="7694" width="10.7109375" style="14" bestFit="1" customWidth="1"/>
    <col min="7695" max="7936" width="15.140625" style="14"/>
    <col min="7937" max="7937" width="6" style="14" customWidth="1"/>
    <col min="7938" max="7938" width="5.28515625" style="14" customWidth="1"/>
    <col min="7939" max="7939" width="11.140625" style="14" bestFit="1" customWidth="1"/>
    <col min="7940" max="7946" width="8.5703125" style="14" customWidth="1"/>
    <col min="7947" max="7949" width="8.85546875" style="14" customWidth="1"/>
    <col min="7950" max="7950" width="10.7109375" style="14" bestFit="1" customWidth="1"/>
    <col min="7951" max="8192" width="15.140625" style="14"/>
    <col min="8193" max="8193" width="6" style="14" customWidth="1"/>
    <col min="8194" max="8194" width="5.28515625" style="14" customWidth="1"/>
    <col min="8195" max="8195" width="11.140625" style="14" bestFit="1" customWidth="1"/>
    <col min="8196" max="8202" width="8.5703125" style="14" customWidth="1"/>
    <col min="8203" max="8205" width="8.85546875" style="14" customWidth="1"/>
    <col min="8206" max="8206" width="10.7109375" style="14" bestFit="1" customWidth="1"/>
    <col min="8207" max="8448" width="15.140625" style="14"/>
    <col min="8449" max="8449" width="6" style="14" customWidth="1"/>
    <col min="8450" max="8450" width="5.28515625" style="14" customWidth="1"/>
    <col min="8451" max="8451" width="11.140625" style="14" bestFit="1" customWidth="1"/>
    <col min="8452" max="8458" width="8.5703125" style="14" customWidth="1"/>
    <col min="8459" max="8461" width="8.85546875" style="14" customWidth="1"/>
    <col min="8462" max="8462" width="10.7109375" style="14" bestFit="1" customWidth="1"/>
    <col min="8463" max="8704" width="15.140625" style="14"/>
    <col min="8705" max="8705" width="6" style="14" customWidth="1"/>
    <col min="8706" max="8706" width="5.28515625" style="14" customWidth="1"/>
    <col min="8707" max="8707" width="11.140625" style="14" bestFit="1" customWidth="1"/>
    <col min="8708" max="8714" width="8.5703125" style="14" customWidth="1"/>
    <col min="8715" max="8717" width="8.85546875" style="14" customWidth="1"/>
    <col min="8718" max="8718" width="10.7109375" style="14" bestFit="1" customWidth="1"/>
    <col min="8719" max="8960" width="15.140625" style="14"/>
    <col min="8961" max="8961" width="6" style="14" customWidth="1"/>
    <col min="8962" max="8962" width="5.28515625" style="14" customWidth="1"/>
    <col min="8963" max="8963" width="11.140625" style="14" bestFit="1" customWidth="1"/>
    <col min="8964" max="8970" width="8.5703125" style="14" customWidth="1"/>
    <col min="8971" max="8973" width="8.85546875" style="14" customWidth="1"/>
    <col min="8974" max="8974" width="10.7109375" style="14" bestFit="1" customWidth="1"/>
    <col min="8975" max="9216" width="15.140625" style="14"/>
    <col min="9217" max="9217" width="6" style="14" customWidth="1"/>
    <col min="9218" max="9218" width="5.28515625" style="14" customWidth="1"/>
    <col min="9219" max="9219" width="11.140625" style="14" bestFit="1" customWidth="1"/>
    <col min="9220" max="9226" width="8.5703125" style="14" customWidth="1"/>
    <col min="9227" max="9229" width="8.85546875" style="14" customWidth="1"/>
    <col min="9230" max="9230" width="10.7109375" style="14" bestFit="1" customWidth="1"/>
    <col min="9231" max="9472" width="15.140625" style="14"/>
    <col min="9473" max="9473" width="6" style="14" customWidth="1"/>
    <col min="9474" max="9474" width="5.28515625" style="14" customWidth="1"/>
    <col min="9475" max="9475" width="11.140625" style="14" bestFit="1" customWidth="1"/>
    <col min="9476" max="9482" width="8.5703125" style="14" customWidth="1"/>
    <col min="9483" max="9485" width="8.85546875" style="14" customWidth="1"/>
    <col min="9486" max="9486" width="10.7109375" style="14" bestFit="1" customWidth="1"/>
    <col min="9487" max="9728" width="15.140625" style="14"/>
    <col min="9729" max="9729" width="6" style="14" customWidth="1"/>
    <col min="9730" max="9730" width="5.28515625" style="14" customWidth="1"/>
    <col min="9731" max="9731" width="11.140625" style="14" bestFit="1" customWidth="1"/>
    <col min="9732" max="9738" width="8.5703125" style="14" customWidth="1"/>
    <col min="9739" max="9741" width="8.85546875" style="14" customWidth="1"/>
    <col min="9742" max="9742" width="10.7109375" style="14" bestFit="1" customWidth="1"/>
    <col min="9743" max="9984" width="15.140625" style="14"/>
    <col min="9985" max="9985" width="6" style="14" customWidth="1"/>
    <col min="9986" max="9986" width="5.28515625" style="14" customWidth="1"/>
    <col min="9987" max="9987" width="11.140625" style="14" bestFit="1" customWidth="1"/>
    <col min="9988" max="9994" width="8.5703125" style="14" customWidth="1"/>
    <col min="9995" max="9997" width="8.85546875" style="14" customWidth="1"/>
    <col min="9998" max="9998" width="10.7109375" style="14" bestFit="1" customWidth="1"/>
    <col min="9999" max="10240" width="15.140625" style="14"/>
    <col min="10241" max="10241" width="6" style="14" customWidth="1"/>
    <col min="10242" max="10242" width="5.28515625" style="14" customWidth="1"/>
    <col min="10243" max="10243" width="11.140625" style="14" bestFit="1" customWidth="1"/>
    <col min="10244" max="10250" width="8.5703125" style="14" customWidth="1"/>
    <col min="10251" max="10253" width="8.85546875" style="14" customWidth="1"/>
    <col min="10254" max="10254" width="10.7109375" style="14" bestFit="1" customWidth="1"/>
    <col min="10255" max="10496" width="15.140625" style="14"/>
    <col min="10497" max="10497" width="6" style="14" customWidth="1"/>
    <col min="10498" max="10498" width="5.28515625" style="14" customWidth="1"/>
    <col min="10499" max="10499" width="11.140625" style="14" bestFit="1" customWidth="1"/>
    <col min="10500" max="10506" width="8.5703125" style="14" customWidth="1"/>
    <col min="10507" max="10509" width="8.85546875" style="14" customWidth="1"/>
    <col min="10510" max="10510" width="10.7109375" style="14" bestFit="1" customWidth="1"/>
    <col min="10511" max="10752" width="15.140625" style="14"/>
    <col min="10753" max="10753" width="6" style="14" customWidth="1"/>
    <col min="10754" max="10754" width="5.28515625" style="14" customWidth="1"/>
    <col min="10755" max="10755" width="11.140625" style="14" bestFit="1" customWidth="1"/>
    <col min="10756" max="10762" width="8.5703125" style="14" customWidth="1"/>
    <col min="10763" max="10765" width="8.85546875" style="14" customWidth="1"/>
    <col min="10766" max="10766" width="10.7109375" style="14" bestFit="1" customWidth="1"/>
    <col min="10767" max="11008" width="15.140625" style="14"/>
    <col min="11009" max="11009" width="6" style="14" customWidth="1"/>
    <col min="11010" max="11010" width="5.28515625" style="14" customWidth="1"/>
    <col min="11011" max="11011" width="11.140625" style="14" bestFit="1" customWidth="1"/>
    <col min="11012" max="11018" width="8.5703125" style="14" customWidth="1"/>
    <col min="11019" max="11021" width="8.85546875" style="14" customWidth="1"/>
    <col min="11022" max="11022" width="10.7109375" style="14" bestFit="1" customWidth="1"/>
    <col min="11023" max="11264" width="15.140625" style="14"/>
    <col min="11265" max="11265" width="6" style="14" customWidth="1"/>
    <col min="11266" max="11266" width="5.28515625" style="14" customWidth="1"/>
    <col min="11267" max="11267" width="11.140625" style="14" bestFit="1" customWidth="1"/>
    <col min="11268" max="11274" width="8.5703125" style="14" customWidth="1"/>
    <col min="11275" max="11277" width="8.85546875" style="14" customWidth="1"/>
    <col min="11278" max="11278" width="10.7109375" style="14" bestFit="1" customWidth="1"/>
    <col min="11279" max="11520" width="15.140625" style="14"/>
    <col min="11521" max="11521" width="6" style="14" customWidth="1"/>
    <col min="11522" max="11522" width="5.28515625" style="14" customWidth="1"/>
    <col min="11523" max="11523" width="11.140625" style="14" bestFit="1" customWidth="1"/>
    <col min="11524" max="11530" width="8.5703125" style="14" customWidth="1"/>
    <col min="11531" max="11533" width="8.85546875" style="14" customWidth="1"/>
    <col min="11534" max="11534" width="10.7109375" style="14" bestFit="1" customWidth="1"/>
    <col min="11535" max="11776" width="15.140625" style="14"/>
    <col min="11777" max="11777" width="6" style="14" customWidth="1"/>
    <col min="11778" max="11778" width="5.28515625" style="14" customWidth="1"/>
    <col min="11779" max="11779" width="11.140625" style="14" bestFit="1" customWidth="1"/>
    <col min="11780" max="11786" width="8.5703125" style="14" customWidth="1"/>
    <col min="11787" max="11789" width="8.85546875" style="14" customWidth="1"/>
    <col min="11790" max="11790" width="10.7109375" style="14" bestFit="1" customWidth="1"/>
    <col min="11791" max="12032" width="15.140625" style="14"/>
    <col min="12033" max="12033" width="6" style="14" customWidth="1"/>
    <col min="12034" max="12034" width="5.28515625" style="14" customWidth="1"/>
    <col min="12035" max="12035" width="11.140625" style="14" bestFit="1" customWidth="1"/>
    <col min="12036" max="12042" width="8.5703125" style="14" customWidth="1"/>
    <col min="12043" max="12045" width="8.85546875" style="14" customWidth="1"/>
    <col min="12046" max="12046" width="10.7109375" style="14" bestFit="1" customWidth="1"/>
    <col min="12047" max="12288" width="15.140625" style="14"/>
    <col min="12289" max="12289" width="6" style="14" customWidth="1"/>
    <col min="12290" max="12290" width="5.28515625" style="14" customWidth="1"/>
    <col min="12291" max="12291" width="11.140625" style="14" bestFit="1" customWidth="1"/>
    <col min="12292" max="12298" width="8.5703125" style="14" customWidth="1"/>
    <col min="12299" max="12301" width="8.85546875" style="14" customWidth="1"/>
    <col min="12302" max="12302" width="10.7109375" style="14" bestFit="1" customWidth="1"/>
    <col min="12303" max="12544" width="15.140625" style="14"/>
    <col min="12545" max="12545" width="6" style="14" customWidth="1"/>
    <col min="12546" max="12546" width="5.28515625" style="14" customWidth="1"/>
    <col min="12547" max="12547" width="11.140625" style="14" bestFit="1" customWidth="1"/>
    <col min="12548" max="12554" width="8.5703125" style="14" customWidth="1"/>
    <col min="12555" max="12557" width="8.85546875" style="14" customWidth="1"/>
    <col min="12558" max="12558" width="10.7109375" style="14" bestFit="1" customWidth="1"/>
    <col min="12559" max="12800" width="15.140625" style="14"/>
    <col min="12801" max="12801" width="6" style="14" customWidth="1"/>
    <col min="12802" max="12802" width="5.28515625" style="14" customWidth="1"/>
    <col min="12803" max="12803" width="11.140625" style="14" bestFit="1" customWidth="1"/>
    <col min="12804" max="12810" width="8.5703125" style="14" customWidth="1"/>
    <col min="12811" max="12813" width="8.85546875" style="14" customWidth="1"/>
    <col min="12814" max="12814" width="10.7109375" style="14" bestFit="1" customWidth="1"/>
    <col min="12815" max="13056" width="15.140625" style="14"/>
    <col min="13057" max="13057" width="6" style="14" customWidth="1"/>
    <col min="13058" max="13058" width="5.28515625" style="14" customWidth="1"/>
    <col min="13059" max="13059" width="11.140625" style="14" bestFit="1" customWidth="1"/>
    <col min="13060" max="13066" width="8.5703125" style="14" customWidth="1"/>
    <col min="13067" max="13069" width="8.85546875" style="14" customWidth="1"/>
    <col min="13070" max="13070" width="10.7109375" style="14" bestFit="1" customWidth="1"/>
    <col min="13071" max="13312" width="15.140625" style="14"/>
    <col min="13313" max="13313" width="6" style="14" customWidth="1"/>
    <col min="13314" max="13314" width="5.28515625" style="14" customWidth="1"/>
    <col min="13315" max="13315" width="11.140625" style="14" bestFit="1" customWidth="1"/>
    <col min="13316" max="13322" width="8.5703125" style="14" customWidth="1"/>
    <col min="13323" max="13325" width="8.85546875" style="14" customWidth="1"/>
    <col min="13326" max="13326" width="10.7109375" style="14" bestFit="1" customWidth="1"/>
    <col min="13327" max="13568" width="15.140625" style="14"/>
    <col min="13569" max="13569" width="6" style="14" customWidth="1"/>
    <col min="13570" max="13570" width="5.28515625" style="14" customWidth="1"/>
    <col min="13571" max="13571" width="11.140625" style="14" bestFit="1" customWidth="1"/>
    <col min="13572" max="13578" width="8.5703125" style="14" customWidth="1"/>
    <col min="13579" max="13581" width="8.85546875" style="14" customWidth="1"/>
    <col min="13582" max="13582" width="10.7109375" style="14" bestFit="1" customWidth="1"/>
    <col min="13583" max="13824" width="15.140625" style="14"/>
    <col min="13825" max="13825" width="6" style="14" customWidth="1"/>
    <col min="13826" max="13826" width="5.28515625" style="14" customWidth="1"/>
    <col min="13827" max="13827" width="11.140625" style="14" bestFit="1" customWidth="1"/>
    <col min="13828" max="13834" width="8.5703125" style="14" customWidth="1"/>
    <col min="13835" max="13837" width="8.85546875" style="14" customWidth="1"/>
    <col min="13838" max="13838" width="10.7109375" style="14" bestFit="1" customWidth="1"/>
    <col min="13839" max="14080" width="15.140625" style="14"/>
    <col min="14081" max="14081" width="6" style="14" customWidth="1"/>
    <col min="14082" max="14082" width="5.28515625" style="14" customWidth="1"/>
    <col min="14083" max="14083" width="11.140625" style="14" bestFit="1" customWidth="1"/>
    <col min="14084" max="14090" width="8.5703125" style="14" customWidth="1"/>
    <col min="14091" max="14093" width="8.85546875" style="14" customWidth="1"/>
    <col min="14094" max="14094" width="10.7109375" style="14" bestFit="1" customWidth="1"/>
    <col min="14095" max="14336" width="15.140625" style="14"/>
    <col min="14337" max="14337" width="6" style="14" customWidth="1"/>
    <col min="14338" max="14338" width="5.28515625" style="14" customWidth="1"/>
    <col min="14339" max="14339" width="11.140625" style="14" bestFit="1" customWidth="1"/>
    <col min="14340" max="14346" width="8.5703125" style="14" customWidth="1"/>
    <col min="14347" max="14349" width="8.85546875" style="14" customWidth="1"/>
    <col min="14350" max="14350" width="10.7109375" style="14" bestFit="1" customWidth="1"/>
    <col min="14351" max="14592" width="15.140625" style="14"/>
    <col min="14593" max="14593" width="6" style="14" customWidth="1"/>
    <col min="14594" max="14594" width="5.28515625" style="14" customWidth="1"/>
    <col min="14595" max="14595" width="11.140625" style="14" bestFit="1" customWidth="1"/>
    <col min="14596" max="14602" width="8.5703125" style="14" customWidth="1"/>
    <col min="14603" max="14605" width="8.85546875" style="14" customWidth="1"/>
    <col min="14606" max="14606" width="10.7109375" style="14" bestFit="1" customWidth="1"/>
    <col min="14607" max="14848" width="15.140625" style="14"/>
    <col min="14849" max="14849" width="6" style="14" customWidth="1"/>
    <col min="14850" max="14850" width="5.28515625" style="14" customWidth="1"/>
    <col min="14851" max="14851" width="11.140625" style="14" bestFit="1" customWidth="1"/>
    <col min="14852" max="14858" width="8.5703125" style="14" customWidth="1"/>
    <col min="14859" max="14861" width="8.85546875" style="14" customWidth="1"/>
    <col min="14862" max="14862" width="10.7109375" style="14" bestFit="1" customWidth="1"/>
    <col min="14863" max="15104" width="15.140625" style="14"/>
    <col min="15105" max="15105" width="6" style="14" customWidth="1"/>
    <col min="15106" max="15106" width="5.28515625" style="14" customWidth="1"/>
    <col min="15107" max="15107" width="11.140625" style="14" bestFit="1" customWidth="1"/>
    <col min="15108" max="15114" width="8.5703125" style="14" customWidth="1"/>
    <col min="15115" max="15117" width="8.85546875" style="14" customWidth="1"/>
    <col min="15118" max="15118" width="10.7109375" style="14" bestFit="1" customWidth="1"/>
    <col min="15119" max="15360" width="15.140625" style="14"/>
    <col min="15361" max="15361" width="6" style="14" customWidth="1"/>
    <col min="15362" max="15362" width="5.28515625" style="14" customWidth="1"/>
    <col min="15363" max="15363" width="11.140625" style="14" bestFit="1" customWidth="1"/>
    <col min="15364" max="15370" width="8.5703125" style="14" customWidth="1"/>
    <col min="15371" max="15373" width="8.85546875" style="14" customWidth="1"/>
    <col min="15374" max="15374" width="10.7109375" style="14" bestFit="1" customWidth="1"/>
    <col min="15375" max="15616" width="15.140625" style="14"/>
    <col min="15617" max="15617" width="6" style="14" customWidth="1"/>
    <col min="15618" max="15618" width="5.28515625" style="14" customWidth="1"/>
    <col min="15619" max="15619" width="11.140625" style="14" bestFit="1" customWidth="1"/>
    <col min="15620" max="15626" width="8.5703125" style="14" customWidth="1"/>
    <col min="15627" max="15629" width="8.85546875" style="14" customWidth="1"/>
    <col min="15630" max="15630" width="10.7109375" style="14" bestFit="1" customWidth="1"/>
    <col min="15631" max="15872" width="15.140625" style="14"/>
    <col min="15873" max="15873" width="6" style="14" customWidth="1"/>
    <col min="15874" max="15874" width="5.28515625" style="14" customWidth="1"/>
    <col min="15875" max="15875" width="11.140625" style="14" bestFit="1" customWidth="1"/>
    <col min="15876" max="15882" width="8.5703125" style="14" customWidth="1"/>
    <col min="15883" max="15885" width="8.85546875" style="14" customWidth="1"/>
    <col min="15886" max="15886" width="10.7109375" style="14" bestFit="1" customWidth="1"/>
    <col min="15887" max="16128" width="15.140625" style="14"/>
    <col min="16129" max="16129" width="6" style="14" customWidth="1"/>
    <col min="16130" max="16130" width="5.28515625" style="14" customWidth="1"/>
    <col min="16131" max="16131" width="11.140625" style="14" bestFit="1" customWidth="1"/>
    <col min="16132" max="16138" width="8.5703125" style="14" customWidth="1"/>
    <col min="16139" max="16141" width="8.85546875" style="14" customWidth="1"/>
    <col min="16142" max="16142" width="10.7109375" style="14" bestFit="1" customWidth="1"/>
    <col min="16143" max="16384" width="15.140625" style="14"/>
  </cols>
  <sheetData>
    <row r="1" spans="1:14" s="1" customFormat="1" ht="21" customHeight="1" x14ac:dyDescent="0.2">
      <c r="A1" s="294" t="s">
        <v>166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</row>
    <row r="2" spans="1:14" s="11" customFormat="1" ht="15" customHeight="1" thickBot="1" x14ac:dyDescent="0.2">
      <c r="A2" s="202"/>
      <c r="B2" s="202"/>
      <c r="C2" s="202"/>
      <c r="D2" s="202"/>
      <c r="E2" s="202"/>
      <c r="F2" s="202"/>
      <c r="G2" s="202"/>
      <c r="H2" s="202"/>
      <c r="I2" s="203"/>
      <c r="J2" s="202"/>
      <c r="K2" s="204"/>
      <c r="L2" s="202"/>
      <c r="M2" s="202"/>
      <c r="N2" s="205" t="s">
        <v>6</v>
      </c>
    </row>
    <row r="3" spans="1:14" s="3" customFormat="1" ht="12" x14ac:dyDescent="0.15">
      <c r="A3" s="206"/>
      <c r="B3" s="319" t="s">
        <v>1</v>
      </c>
      <c r="C3" s="295" t="s">
        <v>47</v>
      </c>
      <c r="D3" s="295"/>
      <c r="E3" s="295"/>
      <c r="F3" s="295"/>
      <c r="G3" s="295"/>
      <c r="H3" s="295"/>
      <c r="I3" s="295"/>
      <c r="J3" s="296"/>
      <c r="K3" s="299" t="s">
        <v>48</v>
      </c>
      <c r="L3" s="300"/>
      <c r="M3" s="301"/>
      <c r="N3" s="305" t="s">
        <v>49</v>
      </c>
    </row>
    <row r="4" spans="1:14" s="3" customFormat="1" ht="12" x14ac:dyDescent="0.15">
      <c r="A4" s="207"/>
      <c r="B4" s="320"/>
      <c r="C4" s="297"/>
      <c r="D4" s="297"/>
      <c r="E4" s="297"/>
      <c r="F4" s="297"/>
      <c r="G4" s="297"/>
      <c r="H4" s="297"/>
      <c r="I4" s="297"/>
      <c r="J4" s="298"/>
      <c r="K4" s="302"/>
      <c r="L4" s="303"/>
      <c r="M4" s="304"/>
      <c r="N4" s="306"/>
    </row>
    <row r="5" spans="1:14" s="3" customFormat="1" ht="15" customHeight="1" x14ac:dyDescent="0.15">
      <c r="A5" s="321" t="s">
        <v>137</v>
      </c>
      <c r="B5" s="208"/>
      <c r="C5" s="308" t="s">
        <v>140</v>
      </c>
      <c r="D5" s="310" t="s">
        <v>138</v>
      </c>
      <c r="E5" s="311"/>
      <c r="F5" s="312"/>
      <c r="G5" s="310" t="s">
        <v>139</v>
      </c>
      <c r="H5" s="313"/>
      <c r="I5" s="313"/>
      <c r="J5" s="314" t="s">
        <v>50</v>
      </c>
      <c r="K5" s="316" t="s">
        <v>5</v>
      </c>
      <c r="L5" s="318" t="s">
        <v>8</v>
      </c>
      <c r="M5" s="318" t="s">
        <v>51</v>
      </c>
      <c r="N5" s="306"/>
    </row>
    <row r="6" spans="1:14" s="3" customFormat="1" ht="15" customHeight="1" x14ac:dyDescent="0.15">
      <c r="A6" s="322"/>
      <c r="B6" s="209"/>
      <c r="C6" s="309"/>
      <c r="D6" s="210" t="s">
        <v>5</v>
      </c>
      <c r="E6" s="210" t="s">
        <v>8</v>
      </c>
      <c r="F6" s="210" t="s">
        <v>51</v>
      </c>
      <c r="G6" s="210" t="s">
        <v>5</v>
      </c>
      <c r="H6" s="211" t="s">
        <v>8</v>
      </c>
      <c r="I6" s="212" t="s">
        <v>51</v>
      </c>
      <c r="J6" s="315"/>
      <c r="K6" s="317"/>
      <c r="L6" s="317"/>
      <c r="M6" s="317"/>
      <c r="N6" s="307"/>
    </row>
    <row r="7" spans="1:14" s="59" customFormat="1" ht="15.95" customHeight="1" x14ac:dyDescent="0.15">
      <c r="A7" s="325" t="s">
        <v>5</v>
      </c>
      <c r="B7" s="326"/>
      <c r="C7" s="213">
        <f t="shared" ref="C7:N21" si="0">C22+C37</f>
        <v>196608</v>
      </c>
      <c r="D7" s="213">
        <f t="shared" si="0"/>
        <v>93383</v>
      </c>
      <c r="E7" s="213">
        <f t="shared" si="0"/>
        <v>70624</v>
      </c>
      <c r="F7" s="213">
        <f t="shared" si="0"/>
        <v>22759</v>
      </c>
      <c r="G7" s="213">
        <f t="shared" si="0"/>
        <v>23429</v>
      </c>
      <c r="H7" s="213">
        <f t="shared" si="0"/>
        <v>20022</v>
      </c>
      <c r="I7" s="213">
        <f t="shared" si="0"/>
        <v>3407</v>
      </c>
      <c r="J7" s="213">
        <f t="shared" si="0"/>
        <v>54908</v>
      </c>
      <c r="K7" s="213">
        <f t="shared" si="0"/>
        <v>22196</v>
      </c>
      <c r="L7" s="213">
        <f t="shared" si="0"/>
        <v>18906</v>
      </c>
      <c r="M7" s="213">
        <f t="shared" si="0"/>
        <v>3290</v>
      </c>
      <c r="N7" s="213">
        <f t="shared" si="0"/>
        <v>196038</v>
      </c>
    </row>
    <row r="8" spans="1:14" s="33" customFormat="1" ht="15.95" customHeight="1" x14ac:dyDescent="0.15">
      <c r="A8" s="323" t="s">
        <v>52</v>
      </c>
      <c r="B8" s="324"/>
      <c r="C8" s="214">
        <f t="shared" si="0"/>
        <v>26734</v>
      </c>
      <c r="D8" s="215">
        <f t="shared" si="0"/>
        <v>13732</v>
      </c>
      <c r="E8" s="216">
        <v>1</v>
      </c>
      <c r="F8" s="217">
        <v>14045</v>
      </c>
      <c r="G8" s="218">
        <f t="shared" si="0"/>
        <v>172</v>
      </c>
      <c r="H8" s="215" t="s">
        <v>151</v>
      </c>
      <c r="I8" s="217">
        <v>169</v>
      </c>
      <c r="J8" s="215">
        <v>12476</v>
      </c>
      <c r="K8" s="219">
        <f t="shared" si="0"/>
        <v>309</v>
      </c>
      <c r="L8" s="216">
        <v>0</v>
      </c>
      <c r="M8" s="220">
        <v>357</v>
      </c>
      <c r="N8" s="217">
        <v>27717</v>
      </c>
    </row>
    <row r="9" spans="1:14" s="33" customFormat="1" ht="15.95" customHeight="1" x14ac:dyDescent="0.15">
      <c r="A9" s="323" t="s">
        <v>53</v>
      </c>
      <c r="B9" s="324"/>
      <c r="C9" s="214">
        <f t="shared" si="0"/>
        <v>11019</v>
      </c>
      <c r="D9" s="215">
        <f t="shared" si="0"/>
        <v>6769</v>
      </c>
      <c r="E9" s="219">
        <v>1283</v>
      </c>
      <c r="F9" s="217">
        <v>6036</v>
      </c>
      <c r="G9" s="218">
        <f t="shared" si="0"/>
        <v>2714</v>
      </c>
      <c r="H9" s="217">
        <v>380</v>
      </c>
      <c r="I9" s="217">
        <v>2668</v>
      </c>
      <c r="J9" s="215">
        <v>540</v>
      </c>
      <c r="K9" s="219">
        <f t="shared" si="0"/>
        <v>1792</v>
      </c>
      <c r="L9" s="219">
        <v>280</v>
      </c>
      <c r="M9" s="220">
        <v>1855</v>
      </c>
      <c r="N9" s="217">
        <v>10849</v>
      </c>
    </row>
    <row r="10" spans="1:14" s="33" customFormat="1" ht="15.95" customHeight="1" x14ac:dyDescent="0.15">
      <c r="A10" s="323" t="s">
        <v>54</v>
      </c>
      <c r="B10" s="324"/>
      <c r="C10" s="214">
        <f t="shared" si="0"/>
        <v>14534</v>
      </c>
      <c r="D10" s="215">
        <f t="shared" si="0"/>
        <v>9845</v>
      </c>
      <c r="E10" s="219">
        <v>5810</v>
      </c>
      <c r="F10" s="217">
        <v>4128</v>
      </c>
      <c r="G10" s="218">
        <f t="shared" si="0"/>
        <v>2194</v>
      </c>
      <c r="H10" s="217">
        <v>1306</v>
      </c>
      <c r="I10" s="217">
        <v>924</v>
      </c>
      <c r="J10" s="215">
        <v>945</v>
      </c>
      <c r="K10" s="219">
        <f t="shared" si="0"/>
        <v>2517</v>
      </c>
      <c r="L10" s="219">
        <v>1050</v>
      </c>
      <c r="M10" s="220">
        <v>1775</v>
      </c>
      <c r="N10" s="217">
        <v>15334</v>
      </c>
    </row>
    <row r="11" spans="1:14" s="33" customFormat="1" ht="15.95" customHeight="1" x14ac:dyDescent="0.15">
      <c r="A11" s="323" t="s">
        <v>55</v>
      </c>
      <c r="B11" s="324"/>
      <c r="C11" s="214">
        <f t="shared" si="0"/>
        <v>10188</v>
      </c>
      <c r="D11" s="215">
        <f t="shared" si="0"/>
        <v>5909</v>
      </c>
      <c r="E11" s="219">
        <v>5425</v>
      </c>
      <c r="F11" s="217">
        <v>362</v>
      </c>
      <c r="G11" s="218">
        <f t="shared" si="0"/>
        <v>1678</v>
      </c>
      <c r="H11" s="217">
        <v>1706</v>
      </c>
      <c r="I11" s="217">
        <v>45</v>
      </c>
      <c r="J11" s="215">
        <v>1365</v>
      </c>
      <c r="K11" s="219">
        <f t="shared" si="0"/>
        <v>1295</v>
      </c>
      <c r="L11" s="219">
        <v>1309</v>
      </c>
      <c r="M11" s="220">
        <v>99</v>
      </c>
      <c r="N11" s="217">
        <v>10050</v>
      </c>
    </row>
    <row r="12" spans="1:14" s="33" customFormat="1" ht="15.95" customHeight="1" x14ac:dyDescent="0.15">
      <c r="A12" s="323" t="s">
        <v>56</v>
      </c>
      <c r="B12" s="324"/>
      <c r="C12" s="214">
        <f t="shared" si="0"/>
        <v>10753</v>
      </c>
      <c r="D12" s="215">
        <f t="shared" si="0"/>
        <v>5909</v>
      </c>
      <c r="E12" s="219">
        <v>5942</v>
      </c>
      <c r="F12" s="217">
        <v>106</v>
      </c>
      <c r="G12" s="218">
        <f t="shared" si="0"/>
        <v>1902</v>
      </c>
      <c r="H12" s="217">
        <v>2062</v>
      </c>
      <c r="I12" s="217">
        <v>18</v>
      </c>
      <c r="J12" s="215">
        <v>1953</v>
      </c>
      <c r="K12" s="219">
        <f t="shared" si="0"/>
        <v>1470</v>
      </c>
      <c r="L12" s="219">
        <v>1622</v>
      </c>
      <c r="M12" s="220">
        <v>16</v>
      </c>
      <c r="N12" s="217">
        <v>10982</v>
      </c>
    </row>
    <row r="13" spans="1:14" s="33" customFormat="1" ht="15.95" customHeight="1" x14ac:dyDescent="0.15">
      <c r="A13" s="323" t="s">
        <v>57</v>
      </c>
      <c r="B13" s="324"/>
      <c r="C13" s="214">
        <f t="shared" si="0"/>
        <v>11576</v>
      </c>
      <c r="D13" s="215">
        <f t="shared" si="0"/>
        <v>6440</v>
      </c>
      <c r="E13" s="219">
        <v>7090</v>
      </c>
      <c r="F13" s="217">
        <v>48</v>
      </c>
      <c r="G13" s="218">
        <f t="shared" si="0"/>
        <v>2050</v>
      </c>
      <c r="H13" s="217">
        <v>2200</v>
      </c>
      <c r="I13" s="217">
        <v>9</v>
      </c>
      <c r="J13" s="215">
        <v>2076</v>
      </c>
      <c r="K13" s="219">
        <f t="shared" si="0"/>
        <v>1835</v>
      </c>
      <c r="L13" s="219">
        <v>2102</v>
      </c>
      <c r="M13" s="220">
        <v>6</v>
      </c>
      <c r="N13" s="217">
        <v>12512</v>
      </c>
    </row>
    <row r="14" spans="1:14" s="33" customFormat="1" ht="15.95" customHeight="1" x14ac:dyDescent="0.15">
      <c r="A14" s="323" t="s">
        <v>58</v>
      </c>
      <c r="B14" s="324"/>
      <c r="C14" s="214">
        <f t="shared" si="0"/>
        <v>12729</v>
      </c>
      <c r="D14" s="215">
        <f t="shared" si="0"/>
        <v>7477</v>
      </c>
      <c r="E14" s="219">
        <v>8730</v>
      </c>
      <c r="F14" s="217">
        <v>13</v>
      </c>
      <c r="G14" s="218">
        <f t="shared" si="0"/>
        <v>2249</v>
      </c>
      <c r="H14" s="217">
        <v>2603</v>
      </c>
      <c r="I14" s="217">
        <v>10</v>
      </c>
      <c r="J14" s="215">
        <v>2052</v>
      </c>
      <c r="K14" s="219">
        <f t="shared" si="0"/>
        <v>2297</v>
      </c>
      <c r="L14" s="219">
        <v>2639</v>
      </c>
      <c r="M14" s="220">
        <v>2</v>
      </c>
      <c r="N14" s="217">
        <v>14523</v>
      </c>
    </row>
    <row r="15" spans="1:14" s="33" customFormat="1" ht="15.95" customHeight="1" x14ac:dyDescent="0.15">
      <c r="A15" s="323" t="s">
        <v>59</v>
      </c>
      <c r="B15" s="324"/>
      <c r="C15" s="214">
        <f t="shared" si="0"/>
        <v>14475</v>
      </c>
      <c r="D15" s="215">
        <f t="shared" si="0"/>
        <v>8709</v>
      </c>
      <c r="E15" s="219">
        <v>7246</v>
      </c>
      <c r="F15" s="217">
        <v>7</v>
      </c>
      <c r="G15" s="218">
        <f t="shared" si="0"/>
        <v>2595</v>
      </c>
      <c r="H15" s="217">
        <v>2504</v>
      </c>
      <c r="I15" s="217">
        <v>3</v>
      </c>
      <c r="J15" s="215">
        <v>1596</v>
      </c>
      <c r="K15" s="219">
        <f t="shared" si="0"/>
        <v>2811</v>
      </c>
      <c r="L15" s="219">
        <v>2388</v>
      </c>
      <c r="M15" s="220">
        <v>4</v>
      </c>
      <c r="N15" s="217">
        <v>12030</v>
      </c>
    </row>
    <row r="16" spans="1:14" s="33" customFormat="1" ht="15.95" customHeight="1" x14ac:dyDescent="0.15">
      <c r="A16" s="323" t="s">
        <v>60</v>
      </c>
      <c r="B16" s="324"/>
      <c r="C16" s="214">
        <f t="shared" si="0"/>
        <v>11988</v>
      </c>
      <c r="D16" s="215">
        <f t="shared" si="0"/>
        <v>6961</v>
      </c>
      <c r="E16" s="219">
        <v>6459</v>
      </c>
      <c r="F16" s="217">
        <v>4</v>
      </c>
      <c r="G16" s="218">
        <f t="shared" si="0"/>
        <v>2354</v>
      </c>
      <c r="H16" s="217">
        <v>2486</v>
      </c>
      <c r="I16" s="217">
        <v>1</v>
      </c>
      <c r="J16" s="215">
        <v>1589</v>
      </c>
      <c r="K16" s="219">
        <f t="shared" si="0"/>
        <v>2496</v>
      </c>
      <c r="L16" s="219">
        <v>2087</v>
      </c>
      <c r="M16" s="220">
        <v>2</v>
      </c>
      <c r="N16" s="217">
        <v>10741</v>
      </c>
    </row>
    <row r="17" spans="1:14" s="34" customFormat="1" ht="15.95" customHeight="1" x14ac:dyDescent="0.15">
      <c r="A17" s="323" t="s">
        <v>61</v>
      </c>
      <c r="B17" s="324"/>
      <c r="C17" s="214">
        <f t="shared" si="0"/>
        <v>10857</v>
      </c>
      <c r="D17" s="215">
        <f t="shared" si="0"/>
        <v>6096</v>
      </c>
      <c r="E17" s="218">
        <v>5857</v>
      </c>
      <c r="F17" s="217">
        <v>3</v>
      </c>
      <c r="G17" s="218">
        <f t="shared" si="0"/>
        <v>2290</v>
      </c>
      <c r="H17" s="217">
        <v>2028</v>
      </c>
      <c r="I17" s="215">
        <v>1</v>
      </c>
      <c r="J17" s="215">
        <v>1984</v>
      </c>
      <c r="K17" s="218">
        <f t="shared" si="0"/>
        <v>2091</v>
      </c>
      <c r="L17" s="218">
        <v>1890</v>
      </c>
      <c r="M17" s="220">
        <v>4</v>
      </c>
      <c r="N17" s="217">
        <v>10182</v>
      </c>
    </row>
    <row r="18" spans="1:14" s="34" customFormat="1" ht="15.95" customHeight="1" x14ac:dyDescent="0.15">
      <c r="A18" s="323" t="s">
        <v>62</v>
      </c>
      <c r="B18" s="324"/>
      <c r="C18" s="214">
        <f t="shared" si="0"/>
        <v>10132</v>
      </c>
      <c r="D18" s="215">
        <f t="shared" si="0"/>
        <v>5185</v>
      </c>
      <c r="E18" s="218">
        <v>5282</v>
      </c>
      <c r="F18" s="217">
        <v>7</v>
      </c>
      <c r="G18" s="218">
        <f t="shared" si="0"/>
        <v>1668</v>
      </c>
      <c r="H18" s="217">
        <v>1715</v>
      </c>
      <c r="I18" s="215" t="s">
        <v>151</v>
      </c>
      <c r="J18" s="215">
        <v>3773</v>
      </c>
      <c r="K18" s="218">
        <f t="shared" si="0"/>
        <v>1592</v>
      </c>
      <c r="L18" s="218">
        <v>1530</v>
      </c>
      <c r="M18" s="220">
        <v>4</v>
      </c>
      <c r="N18" s="217">
        <v>10991</v>
      </c>
    </row>
    <row r="19" spans="1:14" s="34" customFormat="1" ht="15.95" customHeight="1" x14ac:dyDescent="0.15">
      <c r="A19" s="323" t="s">
        <v>63</v>
      </c>
      <c r="B19" s="324"/>
      <c r="C19" s="214">
        <f t="shared" si="0"/>
        <v>23036</v>
      </c>
      <c r="D19" s="215">
        <f t="shared" si="0"/>
        <v>7658</v>
      </c>
      <c r="E19" s="218">
        <v>7068</v>
      </c>
      <c r="F19" s="217">
        <v>9</v>
      </c>
      <c r="G19" s="218">
        <f t="shared" si="0"/>
        <v>1399</v>
      </c>
      <c r="H19" s="217">
        <v>1107</v>
      </c>
      <c r="I19" s="215">
        <v>0</v>
      </c>
      <c r="J19" s="215">
        <v>14480</v>
      </c>
      <c r="K19" s="218">
        <f t="shared" si="0"/>
        <v>1492</v>
      </c>
      <c r="L19" s="218">
        <v>1145</v>
      </c>
      <c r="M19" s="220">
        <v>5</v>
      </c>
      <c r="N19" s="217">
        <v>23230</v>
      </c>
    </row>
    <row r="20" spans="1:14" s="34" customFormat="1" ht="15.95" customHeight="1" x14ac:dyDescent="0.15">
      <c r="A20" s="323" t="s">
        <v>64</v>
      </c>
      <c r="B20" s="324"/>
      <c r="C20" s="214">
        <f t="shared" si="0"/>
        <v>22700</v>
      </c>
      <c r="D20" s="215">
        <f t="shared" si="0"/>
        <v>2693</v>
      </c>
      <c r="E20" s="218">
        <v>2266</v>
      </c>
      <c r="F20" s="217">
        <v>6</v>
      </c>
      <c r="G20" s="218">
        <f t="shared" si="0"/>
        <v>164</v>
      </c>
      <c r="H20" s="217">
        <v>89</v>
      </c>
      <c r="I20" s="215" t="s">
        <v>151</v>
      </c>
      <c r="J20" s="215">
        <v>16329</v>
      </c>
      <c r="K20" s="218">
        <f t="shared" si="0"/>
        <v>199</v>
      </c>
      <c r="L20" s="218">
        <v>112</v>
      </c>
      <c r="M20" s="220">
        <v>0</v>
      </c>
      <c r="N20" s="217">
        <v>19071</v>
      </c>
    </row>
    <row r="21" spans="1:14" s="34" customFormat="1" ht="15.95" customHeight="1" x14ac:dyDescent="0.15">
      <c r="A21" s="323" t="s">
        <v>65</v>
      </c>
      <c r="B21" s="324"/>
      <c r="C21" s="214">
        <f t="shared" si="0"/>
        <v>5887</v>
      </c>
      <c r="D21" s="215">
        <v>0</v>
      </c>
      <c r="E21" s="215">
        <v>0</v>
      </c>
      <c r="F21" s="215" t="s">
        <v>151</v>
      </c>
      <c r="G21" s="215">
        <v>0</v>
      </c>
      <c r="H21" s="215" t="s">
        <v>151</v>
      </c>
      <c r="I21" s="215" t="s">
        <v>151</v>
      </c>
      <c r="J21" s="215" t="s">
        <v>151</v>
      </c>
      <c r="K21" s="215">
        <v>0</v>
      </c>
      <c r="L21" s="215">
        <v>0</v>
      </c>
      <c r="M21" s="215">
        <v>0</v>
      </c>
      <c r="N21" s="217">
        <v>3213</v>
      </c>
    </row>
    <row r="22" spans="1:14" s="60" customFormat="1" ht="15.95" customHeight="1" x14ac:dyDescent="0.15">
      <c r="A22" s="327" t="s">
        <v>2</v>
      </c>
      <c r="B22" s="328"/>
      <c r="C22" s="221">
        <f>SUM(C23:C36)</f>
        <v>99690</v>
      </c>
      <c r="D22" s="222">
        <f>SUM(D23:D36)</f>
        <v>49760</v>
      </c>
      <c r="E22" s="222">
        <f t="shared" ref="E22:N22" si="1">SUM(E23:E36)</f>
        <v>37070</v>
      </c>
      <c r="F22" s="222">
        <f t="shared" si="1"/>
        <v>12690</v>
      </c>
      <c r="G22" s="222">
        <f t="shared" si="1"/>
        <v>15844</v>
      </c>
      <c r="H22" s="222">
        <f t="shared" si="1"/>
        <v>14263</v>
      </c>
      <c r="I22" s="222">
        <f t="shared" si="1"/>
        <v>1581</v>
      </c>
      <c r="J22" s="222">
        <f t="shared" si="1"/>
        <v>20537</v>
      </c>
      <c r="K22" s="222">
        <f t="shared" si="1"/>
        <v>15847</v>
      </c>
      <c r="L22" s="222">
        <f t="shared" si="1"/>
        <v>13925</v>
      </c>
      <c r="M22" s="222">
        <f t="shared" si="1"/>
        <v>1922</v>
      </c>
      <c r="N22" s="222">
        <f t="shared" si="1"/>
        <v>100122</v>
      </c>
    </row>
    <row r="23" spans="1:14" s="33" customFormat="1" ht="15.95" customHeight="1" x14ac:dyDescent="0.15">
      <c r="A23" s="323" t="s">
        <v>66</v>
      </c>
      <c r="B23" s="324"/>
      <c r="C23" s="214">
        <v>13759</v>
      </c>
      <c r="D23" s="215">
        <f>E23+F23</f>
        <v>7096</v>
      </c>
      <c r="E23" s="215">
        <v>1</v>
      </c>
      <c r="F23" s="217">
        <v>7095</v>
      </c>
      <c r="G23" s="215">
        <f>H23+I23</f>
        <v>85</v>
      </c>
      <c r="H23" s="215" t="s">
        <v>151</v>
      </c>
      <c r="I23" s="217">
        <v>85</v>
      </c>
      <c r="J23" s="215">
        <v>5698</v>
      </c>
      <c r="K23" s="219">
        <f>L23+M23</f>
        <v>132</v>
      </c>
      <c r="L23" s="215" t="s">
        <v>151</v>
      </c>
      <c r="M23" s="220">
        <v>132</v>
      </c>
      <c r="N23" s="217">
        <v>13809</v>
      </c>
    </row>
    <row r="24" spans="1:14" s="33" customFormat="1" ht="15.95" customHeight="1" x14ac:dyDescent="0.15">
      <c r="A24" s="323" t="s">
        <v>67</v>
      </c>
      <c r="B24" s="324"/>
      <c r="C24" s="214">
        <v>6056</v>
      </c>
      <c r="D24" s="215">
        <f t="shared" ref="D24:D36" si="2">E24+F24</f>
        <v>3869</v>
      </c>
      <c r="E24" s="219">
        <v>842</v>
      </c>
      <c r="F24" s="217">
        <v>3027</v>
      </c>
      <c r="G24" s="215">
        <f t="shared" ref="G24:G36" si="3">H24+I24</f>
        <v>1302</v>
      </c>
      <c r="H24" s="217">
        <v>139</v>
      </c>
      <c r="I24" s="217">
        <v>1163</v>
      </c>
      <c r="J24" s="215">
        <v>324</v>
      </c>
      <c r="K24" s="219">
        <f t="shared" ref="K24:K36" si="4">L24+M24</f>
        <v>1019</v>
      </c>
      <c r="L24" s="219">
        <v>150</v>
      </c>
      <c r="M24" s="220">
        <v>869</v>
      </c>
      <c r="N24" s="217">
        <v>5795</v>
      </c>
    </row>
    <row r="25" spans="1:14" s="33" customFormat="1" ht="15.95" customHeight="1" x14ac:dyDescent="0.15">
      <c r="A25" s="323" t="s">
        <v>68</v>
      </c>
      <c r="B25" s="324"/>
      <c r="C25" s="214">
        <v>8659</v>
      </c>
      <c r="D25" s="215">
        <f t="shared" si="2"/>
        <v>6135</v>
      </c>
      <c r="E25" s="219">
        <v>3886</v>
      </c>
      <c r="F25" s="217">
        <v>2249</v>
      </c>
      <c r="G25" s="215">
        <f t="shared" si="3"/>
        <v>1088</v>
      </c>
      <c r="H25" s="217">
        <v>776</v>
      </c>
      <c r="I25" s="217">
        <v>312</v>
      </c>
      <c r="J25" s="215">
        <v>454</v>
      </c>
      <c r="K25" s="219">
        <f t="shared" si="4"/>
        <v>1582</v>
      </c>
      <c r="L25" s="219">
        <v>713</v>
      </c>
      <c r="M25" s="220">
        <v>869</v>
      </c>
      <c r="N25" s="217">
        <v>9182</v>
      </c>
    </row>
    <row r="26" spans="1:14" s="33" customFormat="1" ht="15.95" customHeight="1" x14ac:dyDescent="0.15">
      <c r="A26" s="323" t="s">
        <v>69</v>
      </c>
      <c r="B26" s="324"/>
      <c r="C26" s="214">
        <v>5487</v>
      </c>
      <c r="D26" s="215">
        <f t="shared" si="2"/>
        <v>3257</v>
      </c>
      <c r="E26" s="219">
        <v>3022</v>
      </c>
      <c r="F26" s="217">
        <v>235</v>
      </c>
      <c r="G26" s="215">
        <f t="shared" si="3"/>
        <v>1026</v>
      </c>
      <c r="H26" s="217">
        <v>1011</v>
      </c>
      <c r="I26" s="217">
        <v>15</v>
      </c>
      <c r="J26" s="215">
        <v>283</v>
      </c>
      <c r="K26" s="219">
        <f t="shared" si="4"/>
        <v>873</v>
      </c>
      <c r="L26" s="219">
        <v>842</v>
      </c>
      <c r="M26" s="220">
        <v>31</v>
      </c>
      <c r="N26" s="217">
        <v>5358</v>
      </c>
    </row>
    <row r="27" spans="1:14" s="33" customFormat="1" ht="15.95" customHeight="1" x14ac:dyDescent="0.15">
      <c r="A27" s="323" t="s">
        <v>70</v>
      </c>
      <c r="B27" s="324"/>
      <c r="C27" s="214">
        <v>5704</v>
      </c>
      <c r="D27" s="215">
        <f t="shared" si="2"/>
        <v>3257</v>
      </c>
      <c r="E27" s="219">
        <v>3205</v>
      </c>
      <c r="F27" s="217">
        <v>52</v>
      </c>
      <c r="G27" s="215">
        <f t="shared" si="3"/>
        <v>1245</v>
      </c>
      <c r="H27" s="217">
        <v>1242</v>
      </c>
      <c r="I27" s="217">
        <v>3</v>
      </c>
      <c r="J27" s="215">
        <v>296</v>
      </c>
      <c r="K27" s="219">
        <f t="shared" si="4"/>
        <v>1063</v>
      </c>
      <c r="L27" s="219">
        <v>1057</v>
      </c>
      <c r="M27" s="220">
        <v>6</v>
      </c>
      <c r="N27" s="217">
        <v>5547</v>
      </c>
    </row>
    <row r="28" spans="1:14" s="33" customFormat="1" ht="15.95" customHeight="1" x14ac:dyDescent="0.15">
      <c r="A28" s="323" t="s">
        <v>71</v>
      </c>
      <c r="B28" s="324"/>
      <c r="C28" s="214">
        <v>6053</v>
      </c>
      <c r="D28" s="215">
        <f t="shared" si="2"/>
        <v>3430</v>
      </c>
      <c r="E28" s="219">
        <v>3410</v>
      </c>
      <c r="F28" s="217">
        <v>20</v>
      </c>
      <c r="G28" s="215">
        <f t="shared" si="3"/>
        <v>1435</v>
      </c>
      <c r="H28" s="217">
        <v>1435</v>
      </c>
      <c r="I28" s="217" t="s">
        <v>151</v>
      </c>
      <c r="J28" s="215">
        <v>299</v>
      </c>
      <c r="K28" s="219">
        <f t="shared" si="4"/>
        <v>1361</v>
      </c>
      <c r="L28" s="219">
        <v>1356</v>
      </c>
      <c r="M28" s="220">
        <v>5</v>
      </c>
      <c r="N28" s="217">
        <v>6016</v>
      </c>
    </row>
    <row r="29" spans="1:14" s="33" customFormat="1" ht="15.95" customHeight="1" x14ac:dyDescent="0.15">
      <c r="A29" s="323" t="s">
        <v>72</v>
      </c>
      <c r="B29" s="324"/>
      <c r="C29" s="214">
        <v>6582</v>
      </c>
      <c r="D29" s="215">
        <f t="shared" si="2"/>
        <v>3792</v>
      </c>
      <c r="E29" s="219">
        <v>3783</v>
      </c>
      <c r="F29" s="217">
        <v>9</v>
      </c>
      <c r="G29" s="215">
        <f t="shared" si="3"/>
        <v>1619</v>
      </c>
      <c r="H29" s="217">
        <v>1619</v>
      </c>
      <c r="I29" s="217" t="s">
        <v>151</v>
      </c>
      <c r="J29" s="215">
        <v>286</v>
      </c>
      <c r="K29" s="219">
        <f t="shared" si="4"/>
        <v>1702</v>
      </c>
      <c r="L29" s="219">
        <v>1701</v>
      </c>
      <c r="M29" s="220">
        <v>1</v>
      </c>
      <c r="N29" s="217">
        <v>6698</v>
      </c>
    </row>
    <row r="30" spans="1:14" s="33" customFormat="1" ht="15.95" customHeight="1" x14ac:dyDescent="0.15">
      <c r="A30" s="323" t="s">
        <v>73</v>
      </c>
      <c r="B30" s="324"/>
      <c r="C30" s="214">
        <v>7487</v>
      </c>
      <c r="D30" s="215">
        <f t="shared" si="2"/>
        <v>4315</v>
      </c>
      <c r="E30" s="219">
        <v>4315</v>
      </c>
      <c r="F30" s="217" t="s">
        <v>151</v>
      </c>
      <c r="G30" s="215">
        <f t="shared" si="3"/>
        <v>1925</v>
      </c>
      <c r="H30" s="217">
        <v>1923</v>
      </c>
      <c r="I30" s="217">
        <v>2</v>
      </c>
      <c r="J30" s="215">
        <v>381</v>
      </c>
      <c r="K30" s="219">
        <f t="shared" si="4"/>
        <v>2066</v>
      </c>
      <c r="L30" s="219">
        <v>2066</v>
      </c>
      <c r="M30" s="220" t="s">
        <v>151</v>
      </c>
      <c r="N30" s="217">
        <v>7687</v>
      </c>
    </row>
    <row r="31" spans="1:14" s="33" customFormat="1" ht="15.95" customHeight="1" x14ac:dyDescent="0.15">
      <c r="A31" s="323" t="s">
        <v>74</v>
      </c>
      <c r="B31" s="324"/>
      <c r="C31" s="214">
        <v>6107</v>
      </c>
      <c r="D31" s="215">
        <f t="shared" si="2"/>
        <v>3338</v>
      </c>
      <c r="E31" s="219">
        <v>3337</v>
      </c>
      <c r="F31" s="217">
        <v>1</v>
      </c>
      <c r="G31" s="215">
        <f t="shared" si="3"/>
        <v>1750</v>
      </c>
      <c r="H31" s="217">
        <v>1750</v>
      </c>
      <c r="I31" s="217" t="s">
        <v>151</v>
      </c>
      <c r="J31" s="215">
        <v>342</v>
      </c>
      <c r="K31" s="219">
        <f t="shared" si="4"/>
        <v>1837</v>
      </c>
      <c r="L31" s="219">
        <v>1837</v>
      </c>
      <c r="M31" s="220" t="s">
        <v>151</v>
      </c>
      <c r="N31" s="217">
        <v>6243</v>
      </c>
    </row>
    <row r="32" spans="1:14" s="34" customFormat="1" ht="15.95" customHeight="1" x14ac:dyDescent="0.15">
      <c r="A32" s="323" t="s">
        <v>75</v>
      </c>
      <c r="B32" s="324"/>
      <c r="C32" s="214">
        <v>5463</v>
      </c>
      <c r="D32" s="215">
        <f t="shared" si="2"/>
        <v>2842</v>
      </c>
      <c r="E32" s="218">
        <v>2842</v>
      </c>
      <c r="F32" s="217" t="s">
        <v>151</v>
      </c>
      <c r="G32" s="215">
        <f t="shared" si="3"/>
        <v>1801</v>
      </c>
      <c r="H32" s="217">
        <v>1800</v>
      </c>
      <c r="I32" s="215">
        <v>1</v>
      </c>
      <c r="J32" s="215">
        <v>352</v>
      </c>
      <c r="K32" s="219">
        <f t="shared" si="4"/>
        <v>1608</v>
      </c>
      <c r="L32" s="218">
        <v>1607</v>
      </c>
      <c r="M32" s="220">
        <v>1</v>
      </c>
      <c r="N32" s="217">
        <v>5311</v>
      </c>
    </row>
    <row r="33" spans="1:14" s="34" customFormat="1" ht="15.95" customHeight="1" x14ac:dyDescent="0.15">
      <c r="A33" s="323" t="s">
        <v>76</v>
      </c>
      <c r="B33" s="324"/>
      <c r="C33" s="214">
        <v>4974</v>
      </c>
      <c r="D33" s="215">
        <f t="shared" si="2"/>
        <v>2580</v>
      </c>
      <c r="E33" s="218">
        <v>2579</v>
      </c>
      <c r="F33" s="217">
        <v>1</v>
      </c>
      <c r="G33" s="215">
        <f t="shared" si="3"/>
        <v>1337</v>
      </c>
      <c r="H33" s="217">
        <v>1337</v>
      </c>
      <c r="I33" s="215" t="s">
        <v>151</v>
      </c>
      <c r="J33" s="215">
        <v>707</v>
      </c>
      <c r="K33" s="219">
        <f t="shared" si="4"/>
        <v>1254</v>
      </c>
      <c r="L33" s="218">
        <v>1251</v>
      </c>
      <c r="M33" s="220">
        <v>3</v>
      </c>
      <c r="N33" s="217">
        <v>4930</v>
      </c>
    </row>
    <row r="34" spans="1:14" s="34" customFormat="1" ht="15.95" customHeight="1" x14ac:dyDescent="0.15">
      <c r="A34" s="323" t="s">
        <v>63</v>
      </c>
      <c r="B34" s="324"/>
      <c r="C34" s="214">
        <v>11101</v>
      </c>
      <c r="D34" s="215">
        <f t="shared" si="2"/>
        <v>4253</v>
      </c>
      <c r="E34" s="218">
        <v>4252</v>
      </c>
      <c r="F34" s="217">
        <v>1</v>
      </c>
      <c r="G34" s="215">
        <f t="shared" si="3"/>
        <v>1099</v>
      </c>
      <c r="H34" s="217">
        <v>1099</v>
      </c>
      <c r="I34" s="215" t="s">
        <v>151</v>
      </c>
      <c r="J34" s="215">
        <v>4831</v>
      </c>
      <c r="K34" s="219">
        <f t="shared" si="4"/>
        <v>1193</v>
      </c>
      <c r="L34" s="218">
        <v>1189</v>
      </c>
      <c r="M34" s="220">
        <v>4</v>
      </c>
      <c r="N34" s="217">
        <v>11243</v>
      </c>
    </row>
    <row r="35" spans="1:14" s="34" customFormat="1" ht="15.95" customHeight="1" x14ac:dyDescent="0.15">
      <c r="A35" s="323" t="s">
        <v>64</v>
      </c>
      <c r="B35" s="324"/>
      <c r="C35" s="214">
        <v>9149</v>
      </c>
      <c r="D35" s="215">
        <f t="shared" si="2"/>
        <v>1596</v>
      </c>
      <c r="E35" s="218">
        <v>1596</v>
      </c>
      <c r="F35" s="217">
        <v>0</v>
      </c>
      <c r="G35" s="215">
        <f t="shared" si="3"/>
        <v>132</v>
      </c>
      <c r="H35" s="217">
        <v>132</v>
      </c>
      <c r="I35" s="215" t="s">
        <v>151</v>
      </c>
      <c r="J35" s="215">
        <v>6284</v>
      </c>
      <c r="K35" s="219">
        <f t="shared" si="4"/>
        <v>157</v>
      </c>
      <c r="L35" s="218">
        <v>156</v>
      </c>
      <c r="M35" s="220">
        <v>1</v>
      </c>
      <c r="N35" s="217">
        <v>9194</v>
      </c>
    </row>
    <row r="36" spans="1:14" s="34" customFormat="1" ht="15.95" customHeight="1" x14ac:dyDescent="0.15">
      <c r="A36" s="323" t="s">
        <v>65</v>
      </c>
      <c r="B36" s="324"/>
      <c r="C36" s="214">
        <v>3109</v>
      </c>
      <c r="D36" s="215">
        <f t="shared" si="2"/>
        <v>0</v>
      </c>
      <c r="E36" s="215">
        <v>0</v>
      </c>
      <c r="F36" s="215" t="s">
        <v>151</v>
      </c>
      <c r="G36" s="215">
        <f t="shared" si="3"/>
        <v>0</v>
      </c>
      <c r="H36" s="215" t="s">
        <v>151</v>
      </c>
      <c r="I36" s="215" t="s">
        <v>151</v>
      </c>
      <c r="J36" s="215" t="s">
        <v>151</v>
      </c>
      <c r="K36" s="215">
        <f t="shared" si="4"/>
        <v>0</v>
      </c>
      <c r="L36" s="215">
        <v>0</v>
      </c>
      <c r="M36" s="215">
        <v>0</v>
      </c>
      <c r="N36" s="217">
        <v>3109</v>
      </c>
    </row>
    <row r="37" spans="1:14" s="60" customFormat="1" ht="15.95" customHeight="1" x14ac:dyDescent="0.15">
      <c r="A37" s="327" t="s">
        <v>3</v>
      </c>
      <c r="B37" s="328"/>
      <c r="C37" s="221">
        <f t="shared" ref="C37:N37" si="5">SUM(C38:C51)</f>
        <v>96918</v>
      </c>
      <c r="D37" s="222">
        <f t="shared" si="5"/>
        <v>43623</v>
      </c>
      <c r="E37" s="222">
        <f t="shared" si="5"/>
        <v>33554</v>
      </c>
      <c r="F37" s="222">
        <f t="shared" si="5"/>
        <v>10069</v>
      </c>
      <c r="G37" s="222">
        <f t="shared" si="5"/>
        <v>7585</v>
      </c>
      <c r="H37" s="222">
        <f t="shared" si="5"/>
        <v>5759</v>
      </c>
      <c r="I37" s="222">
        <f t="shared" si="5"/>
        <v>1826</v>
      </c>
      <c r="J37" s="222">
        <f t="shared" si="5"/>
        <v>34371</v>
      </c>
      <c r="K37" s="222">
        <f t="shared" si="5"/>
        <v>6349</v>
      </c>
      <c r="L37" s="222">
        <f t="shared" si="5"/>
        <v>4981</v>
      </c>
      <c r="M37" s="222">
        <f t="shared" si="5"/>
        <v>1368</v>
      </c>
      <c r="N37" s="222">
        <f t="shared" si="5"/>
        <v>95916</v>
      </c>
    </row>
    <row r="38" spans="1:14" s="33" customFormat="1" ht="15.95" customHeight="1" x14ac:dyDescent="0.15">
      <c r="A38" s="323" t="s">
        <v>66</v>
      </c>
      <c r="B38" s="324"/>
      <c r="C38" s="214">
        <v>12975</v>
      </c>
      <c r="D38" s="215">
        <f>E38+F38</f>
        <v>6636</v>
      </c>
      <c r="E38" s="216" t="s">
        <v>151</v>
      </c>
      <c r="F38" s="217">
        <v>6636</v>
      </c>
      <c r="G38" s="218">
        <f>H38+I38</f>
        <v>87</v>
      </c>
      <c r="H38" s="215" t="s">
        <v>151</v>
      </c>
      <c r="I38" s="217">
        <v>87</v>
      </c>
      <c r="J38" s="215">
        <v>5383</v>
      </c>
      <c r="K38" s="219">
        <f>L38+M38</f>
        <v>177</v>
      </c>
      <c r="L38" s="216" t="s">
        <v>151</v>
      </c>
      <c r="M38" s="220">
        <v>177</v>
      </c>
      <c r="N38" s="217">
        <v>13068</v>
      </c>
    </row>
    <row r="39" spans="1:14" s="33" customFormat="1" ht="15.95" customHeight="1" x14ac:dyDescent="0.15">
      <c r="A39" s="323" t="s">
        <v>67</v>
      </c>
      <c r="B39" s="324"/>
      <c r="C39" s="214">
        <v>4963</v>
      </c>
      <c r="D39" s="215">
        <f t="shared" ref="D39:D51" si="6">E39+F39</f>
        <v>2900</v>
      </c>
      <c r="E39" s="219">
        <v>613</v>
      </c>
      <c r="F39" s="217">
        <v>2287</v>
      </c>
      <c r="G39" s="218">
        <f t="shared" ref="G39:G51" si="7">H39+I39</f>
        <v>1412</v>
      </c>
      <c r="H39" s="217">
        <v>144</v>
      </c>
      <c r="I39" s="217">
        <v>1268</v>
      </c>
      <c r="J39" s="215">
        <v>187</v>
      </c>
      <c r="K39" s="219">
        <f t="shared" ref="K39:K51" si="8">L39+M39</f>
        <v>773</v>
      </c>
      <c r="L39" s="219">
        <v>87</v>
      </c>
      <c r="M39" s="220">
        <v>686</v>
      </c>
      <c r="N39" s="217">
        <v>4353</v>
      </c>
    </row>
    <row r="40" spans="1:14" s="33" customFormat="1" ht="15.95" customHeight="1" x14ac:dyDescent="0.15">
      <c r="A40" s="323" t="s">
        <v>68</v>
      </c>
      <c r="B40" s="324"/>
      <c r="C40" s="214">
        <v>5875</v>
      </c>
      <c r="D40" s="215">
        <f t="shared" si="6"/>
        <v>3710</v>
      </c>
      <c r="E40" s="219">
        <v>2733</v>
      </c>
      <c r="F40" s="217">
        <v>977</v>
      </c>
      <c r="G40" s="218">
        <f t="shared" si="7"/>
        <v>1106</v>
      </c>
      <c r="H40" s="217">
        <v>676</v>
      </c>
      <c r="I40" s="217">
        <v>430</v>
      </c>
      <c r="J40" s="215">
        <v>443</v>
      </c>
      <c r="K40" s="219">
        <f t="shared" si="8"/>
        <v>935</v>
      </c>
      <c r="L40" s="219">
        <v>459</v>
      </c>
      <c r="M40" s="220">
        <v>476</v>
      </c>
      <c r="N40" s="217">
        <v>5740</v>
      </c>
    </row>
    <row r="41" spans="1:14" s="33" customFormat="1" ht="15.95" customHeight="1" x14ac:dyDescent="0.15">
      <c r="A41" s="323" t="s">
        <v>69</v>
      </c>
      <c r="B41" s="324"/>
      <c r="C41" s="214">
        <v>4701</v>
      </c>
      <c r="D41" s="215">
        <f t="shared" si="6"/>
        <v>2652</v>
      </c>
      <c r="E41" s="219">
        <v>2534</v>
      </c>
      <c r="F41" s="217">
        <v>118</v>
      </c>
      <c r="G41" s="218">
        <f t="shared" si="7"/>
        <v>652</v>
      </c>
      <c r="H41" s="217">
        <v>633</v>
      </c>
      <c r="I41" s="217">
        <v>19</v>
      </c>
      <c r="J41" s="215">
        <v>777</v>
      </c>
      <c r="K41" s="219">
        <f t="shared" si="8"/>
        <v>422</v>
      </c>
      <c r="L41" s="219">
        <v>405</v>
      </c>
      <c r="M41" s="220">
        <v>17</v>
      </c>
      <c r="N41" s="217">
        <v>4491</v>
      </c>
    </row>
    <row r="42" spans="1:14" s="33" customFormat="1" ht="15.95" customHeight="1" x14ac:dyDescent="0.15">
      <c r="A42" s="323" t="s">
        <v>70</v>
      </c>
      <c r="B42" s="324"/>
      <c r="C42" s="214">
        <v>5049</v>
      </c>
      <c r="D42" s="215">
        <f t="shared" si="6"/>
        <v>2652</v>
      </c>
      <c r="E42" s="219">
        <v>2626</v>
      </c>
      <c r="F42" s="217">
        <v>26</v>
      </c>
      <c r="G42" s="218">
        <f t="shared" si="7"/>
        <v>657</v>
      </c>
      <c r="H42" s="217">
        <v>651</v>
      </c>
      <c r="I42" s="217">
        <v>6</v>
      </c>
      <c r="J42" s="215">
        <v>1124</v>
      </c>
      <c r="K42" s="219">
        <f t="shared" si="8"/>
        <v>407</v>
      </c>
      <c r="L42" s="219">
        <v>404</v>
      </c>
      <c r="M42" s="220">
        <v>3</v>
      </c>
      <c r="N42" s="217">
        <v>4817</v>
      </c>
    </row>
    <row r="43" spans="1:14" s="33" customFormat="1" ht="15.95" customHeight="1" x14ac:dyDescent="0.15">
      <c r="A43" s="323" t="s">
        <v>71</v>
      </c>
      <c r="B43" s="324"/>
      <c r="C43" s="214">
        <v>5523</v>
      </c>
      <c r="D43" s="215">
        <f t="shared" si="6"/>
        <v>3010</v>
      </c>
      <c r="E43" s="219">
        <v>2997</v>
      </c>
      <c r="F43" s="217">
        <v>13</v>
      </c>
      <c r="G43" s="218">
        <f t="shared" si="7"/>
        <v>615</v>
      </c>
      <c r="H43" s="217">
        <v>614</v>
      </c>
      <c r="I43" s="217">
        <v>1</v>
      </c>
      <c r="J43" s="215">
        <v>1262</v>
      </c>
      <c r="K43" s="219">
        <f t="shared" si="8"/>
        <v>474</v>
      </c>
      <c r="L43" s="219">
        <v>471</v>
      </c>
      <c r="M43" s="220">
        <v>3</v>
      </c>
      <c r="N43" s="217">
        <v>5391</v>
      </c>
    </row>
    <row r="44" spans="1:14" s="33" customFormat="1" ht="15.95" customHeight="1" x14ac:dyDescent="0.15">
      <c r="A44" s="323" t="s">
        <v>72</v>
      </c>
      <c r="B44" s="324"/>
      <c r="C44" s="214">
        <v>6147</v>
      </c>
      <c r="D44" s="215">
        <f t="shared" si="6"/>
        <v>3685</v>
      </c>
      <c r="E44" s="219">
        <v>3682</v>
      </c>
      <c r="F44" s="217">
        <v>3</v>
      </c>
      <c r="G44" s="218">
        <f t="shared" si="7"/>
        <v>630</v>
      </c>
      <c r="H44" s="217">
        <v>623</v>
      </c>
      <c r="I44" s="217">
        <v>7</v>
      </c>
      <c r="J44" s="215">
        <v>1233</v>
      </c>
      <c r="K44" s="219">
        <f t="shared" si="8"/>
        <v>595</v>
      </c>
      <c r="L44" s="219">
        <v>593</v>
      </c>
      <c r="M44" s="220">
        <v>2</v>
      </c>
      <c r="N44" s="217">
        <v>6129</v>
      </c>
    </row>
    <row r="45" spans="1:14" s="33" customFormat="1" ht="15.95" customHeight="1" x14ac:dyDescent="0.15">
      <c r="A45" s="323" t="s">
        <v>73</v>
      </c>
      <c r="B45" s="324"/>
      <c r="C45" s="214">
        <v>6988</v>
      </c>
      <c r="D45" s="215">
        <f t="shared" si="6"/>
        <v>4394</v>
      </c>
      <c r="E45" s="219">
        <v>4390</v>
      </c>
      <c r="F45" s="217">
        <v>4</v>
      </c>
      <c r="G45" s="218">
        <f t="shared" si="7"/>
        <v>670</v>
      </c>
      <c r="H45" s="217">
        <v>665</v>
      </c>
      <c r="I45" s="217">
        <v>5</v>
      </c>
      <c r="J45" s="215">
        <v>1268</v>
      </c>
      <c r="K45" s="219">
        <f t="shared" si="8"/>
        <v>745</v>
      </c>
      <c r="L45" s="219">
        <v>745</v>
      </c>
      <c r="M45" s="220" t="s">
        <v>151</v>
      </c>
      <c r="N45" s="217">
        <v>7085</v>
      </c>
    </row>
    <row r="46" spans="1:14" s="33" customFormat="1" ht="15.95" customHeight="1" x14ac:dyDescent="0.15">
      <c r="A46" s="323" t="s">
        <v>74</v>
      </c>
      <c r="B46" s="324"/>
      <c r="C46" s="214">
        <v>5881</v>
      </c>
      <c r="D46" s="215">
        <f t="shared" si="6"/>
        <v>3623</v>
      </c>
      <c r="E46" s="219">
        <v>3621</v>
      </c>
      <c r="F46" s="217">
        <v>2</v>
      </c>
      <c r="G46" s="218">
        <f t="shared" si="7"/>
        <v>604</v>
      </c>
      <c r="H46" s="217">
        <v>602</v>
      </c>
      <c r="I46" s="215">
        <v>2</v>
      </c>
      <c r="J46" s="215">
        <v>1198</v>
      </c>
      <c r="K46" s="219">
        <f t="shared" si="8"/>
        <v>659</v>
      </c>
      <c r="L46" s="219">
        <v>658</v>
      </c>
      <c r="M46" s="220">
        <v>1</v>
      </c>
      <c r="N46" s="217">
        <v>5952</v>
      </c>
    </row>
    <row r="47" spans="1:14" s="34" customFormat="1" ht="15.95" customHeight="1" x14ac:dyDescent="0.15">
      <c r="A47" s="323" t="s">
        <v>75</v>
      </c>
      <c r="B47" s="324"/>
      <c r="C47" s="214">
        <v>5394</v>
      </c>
      <c r="D47" s="215">
        <f t="shared" si="6"/>
        <v>3254</v>
      </c>
      <c r="E47" s="218">
        <v>3252</v>
      </c>
      <c r="F47" s="215">
        <v>2</v>
      </c>
      <c r="G47" s="218">
        <f t="shared" si="7"/>
        <v>489</v>
      </c>
      <c r="H47" s="217">
        <v>489</v>
      </c>
      <c r="I47" s="215" t="s">
        <v>151</v>
      </c>
      <c r="J47" s="215">
        <v>1328</v>
      </c>
      <c r="K47" s="219">
        <f t="shared" si="8"/>
        <v>483</v>
      </c>
      <c r="L47" s="218">
        <v>482</v>
      </c>
      <c r="M47" s="220">
        <v>1</v>
      </c>
      <c r="N47" s="217">
        <v>5405</v>
      </c>
    </row>
    <row r="48" spans="1:14" s="34" customFormat="1" ht="15.95" customHeight="1" x14ac:dyDescent="0.15">
      <c r="A48" s="323" t="s">
        <v>76</v>
      </c>
      <c r="B48" s="324"/>
      <c r="C48" s="214">
        <v>5158</v>
      </c>
      <c r="D48" s="215">
        <f t="shared" si="6"/>
        <v>2605</v>
      </c>
      <c r="E48" s="218">
        <v>2605</v>
      </c>
      <c r="F48" s="215" t="s">
        <v>151</v>
      </c>
      <c r="G48" s="218">
        <f t="shared" si="7"/>
        <v>331</v>
      </c>
      <c r="H48" s="217">
        <v>331</v>
      </c>
      <c r="I48" s="215" t="s">
        <v>151</v>
      </c>
      <c r="J48" s="215">
        <v>1952</v>
      </c>
      <c r="K48" s="219">
        <f t="shared" si="8"/>
        <v>338</v>
      </c>
      <c r="L48" s="218">
        <v>337</v>
      </c>
      <c r="M48" s="220">
        <v>1</v>
      </c>
      <c r="N48" s="217">
        <v>5178</v>
      </c>
    </row>
    <row r="49" spans="1:14" s="34" customFormat="1" ht="15.95" customHeight="1" x14ac:dyDescent="0.15">
      <c r="A49" s="323" t="s">
        <v>63</v>
      </c>
      <c r="B49" s="324"/>
      <c r="C49" s="214">
        <v>11935</v>
      </c>
      <c r="D49" s="215">
        <f t="shared" si="6"/>
        <v>3405</v>
      </c>
      <c r="E49" s="218">
        <v>3405</v>
      </c>
      <c r="F49" s="215" t="s">
        <v>151</v>
      </c>
      <c r="G49" s="218">
        <f t="shared" si="7"/>
        <v>300</v>
      </c>
      <c r="H49" s="217">
        <v>299</v>
      </c>
      <c r="I49" s="215">
        <v>1</v>
      </c>
      <c r="J49" s="215">
        <v>7215</v>
      </c>
      <c r="K49" s="219">
        <f t="shared" si="8"/>
        <v>299</v>
      </c>
      <c r="L49" s="218">
        <v>298</v>
      </c>
      <c r="M49" s="220">
        <v>1</v>
      </c>
      <c r="N49" s="217">
        <v>11963</v>
      </c>
    </row>
    <row r="50" spans="1:14" s="34" customFormat="1" ht="15.95" customHeight="1" x14ac:dyDescent="0.15">
      <c r="A50" s="323" t="s">
        <v>64</v>
      </c>
      <c r="B50" s="324"/>
      <c r="C50" s="214">
        <v>13551</v>
      </c>
      <c r="D50" s="215">
        <f t="shared" si="6"/>
        <v>1097</v>
      </c>
      <c r="E50" s="218">
        <v>1096</v>
      </c>
      <c r="F50" s="215">
        <v>1</v>
      </c>
      <c r="G50" s="218">
        <f t="shared" si="7"/>
        <v>32</v>
      </c>
      <c r="H50" s="217">
        <v>32</v>
      </c>
      <c r="I50" s="215" t="s">
        <v>151</v>
      </c>
      <c r="J50" s="215">
        <v>11001</v>
      </c>
      <c r="K50" s="219">
        <f t="shared" si="8"/>
        <v>42</v>
      </c>
      <c r="L50" s="218">
        <v>42</v>
      </c>
      <c r="M50" s="220">
        <v>0</v>
      </c>
      <c r="N50" s="217">
        <v>13566</v>
      </c>
    </row>
    <row r="51" spans="1:14" s="34" customFormat="1" ht="15.95" customHeight="1" thickBot="1" x14ac:dyDescent="0.2">
      <c r="A51" s="329" t="s">
        <v>65</v>
      </c>
      <c r="B51" s="330"/>
      <c r="C51" s="223">
        <v>2778</v>
      </c>
      <c r="D51" s="215">
        <f t="shared" si="6"/>
        <v>0</v>
      </c>
      <c r="E51" s="215">
        <v>0</v>
      </c>
      <c r="F51" s="215" t="s">
        <v>151</v>
      </c>
      <c r="G51" s="215">
        <f t="shared" si="7"/>
        <v>0</v>
      </c>
      <c r="H51" s="224" t="s">
        <v>151</v>
      </c>
      <c r="I51" s="224" t="s">
        <v>151</v>
      </c>
      <c r="J51" s="224" t="s">
        <v>151</v>
      </c>
      <c r="K51" s="215">
        <f t="shared" si="8"/>
        <v>0</v>
      </c>
      <c r="L51" s="215">
        <v>0</v>
      </c>
      <c r="M51" s="215">
        <v>0</v>
      </c>
      <c r="N51" s="225">
        <v>2778</v>
      </c>
    </row>
    <row r="52" spans="1:14" s="2" customFormat="1" ht="18" customHeight="1" x14ac:dyDescent="0.15">
      <c r="A52" s="332" t="s">
        <v>149</v>
      </c>
      <c r="B52" s="332"/>
      <c r="C52" s="332"/>
      <c r="D52" s="332"/>
      <c r="E52" s="332"/>
      <c r="F52" s="332"/>
      <c r="G52" s="332"/>
      <c r="H52" s="333"/>
      <c r="I52" s="226"/>
      <c r="J52" s="226"/>
      <c r="K52" s="331" t="s">
        <v>182</v>
      </c>
      <c r="L52" s="331"/>
      <c r="M52" s="331"/>
      <c r="N52" s="331"/>
    </row>
    <row r="53" spans="1:14" x14ac:dyDescent="0.2">
      <c r="B53" s="35"/>
      <c r="C53" s="3"/>
      <c r="N53" s="36"/>
    </row>
  </sheetData>
  <mergeCells count="60">
    <mergeCell ref="A51:B51"/>
    <mergeCell ref="K52:N52"/>
    <mergeCell ref="A45:B45"/>
    <mergeCell ref="A46:B46"/>
    <mergeCell ref="A47:B47"/>
    <mergeCell ref="A48:B48"/>
    <mergeCell ref="A49:B49"/>
    <mergeCell ref="A50:B50"/>
    <mergeCell ref="A52:H52"/>
    <mergeCell ref="A44:B44"/>
    <mergeCell ref="A32:B32"/>
    <mergeCell ref="A33:B33"/>
    <mergeCell ref="A34:B34"/>
    <mergeCell ref="A35:B35"/>
    <mergeCell ref="A36:B36"/>
    <mergeCell ref="A38:B38"/>
    <mergeCell ref="A39:B39"/>
    <mergeCell ref="A40:B40"/>
    <mergeCell ref="A41:B41"/>
    <mergeCell ref="A42:B42"/>
    <mergeCell ref="A43:B43"/>
    <mergeCell ref="A37:B37"/>
    <mergeCell ref="A31:B31"/>
    <mergeCell ref="A19:B19"/>
    <mergeCell ref="A20:B20"/>
    <mergeCell ref="A21:B21"/>
    <mergeCell ref="A23:B23"/>
    <mergeCell ref="A24:B24"/>
    <mergeCell ref="A25:B25"/>
    <mergeCell ref="A26:B26"/>
    <mergeCell ref="A27:B27"/>
    <mergeCell ref="A28:B28"/>
    <mergeCell ref="A29:B29"/>
    <mergeCell ref="A30:B30"/>
    <mergeCell ref="A22:B22"/>
    <mergeCell ref="A18:B18"/>
    <mergeCell ref="M5:M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7:B7"/>
    <mergeCell ref="A1:N1"/>
    <mergeCell ref="C3:J4"/>
    <mergeCell ref="K3:M4"/>
    <mergeCell ref="N3:N6"/>
    <mergeCell ref="C5:C6"/>
    <mergeCell ref="D5:F5"/>
    <mergeCell ref="G5:I5"/>
    <mergeCell ref="J5:J6"/>
    <mergeCell ref="K5:K6"/>
    <mergeCell ref="L5:L6"/>
    <mergeCell ref="B3:B4"/>
    <mergeCell ref="A5:A6"/>
  </mergeCells>
  <phoneticPr fontId="11"/>
  <printOptions horizontalCentered="1"/>
  <pageMargins left="0.47244094488188981" right="0.39370078740157483" top="0.59055118110236227" bottom="0.47244094488188981" header="0.31496062992125984" footer="0.31496062992125984"/>
  <pageSetup paperSize="9" scale="98" firstPageNumber="38" orientation="portrait" r:id="rId1"/>
  <headerFooter alignWithMargins="0">
    <evenHeader>&amp;L&amp;"+,標準"&amp;11 ２　人　　口</evenHeader>
    <evenFooter>&amp;C&amp;"+,標準"&amp;11- &amp;P -</even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E34"/>
  <sheetViews>
    <sheetView defaultGridColor="0" view="pageBreakPreview" topLeftCell="A10" colorId="22" zoomScale="85" zoomScaleNormal="100" zoomScaleSheetLayoutView="85" workbookViewId="0">
      <selection activeCell="E29" sqref="E29"/>
    </sheetView>
  </sheetViews>
  <sheetFormatPr defaultColWidth="15.140625" defaultRowHeight="17.25" x14ac:dyDescent="0.15"/>
  <cols>
    <col min="1" max="2" width="8.7109375" style="44" customWidth="1"/>
    <col min="3" max="3" width="13.7109375" style="44" customWidth="1"/>
    <col min="4" max="8" width="13.7109375" style="117" customWidth="1"/>
    <col min="9" max="9" width="24" style="44" bestFit="1" customWidth="1"/>
    <col min="10" max="250" width="15.140625" style="44"/>
    <col min="251" max="252" width="6.7109375" style="44" customWidth="1"/>
    <col min="253" max="258" width="0" style="44" hidden="1" customWidth="1"/>
    <col min="259" max="264" width="14.5703125" style="44" customWidth="1"/>
    <col min="265" max="265" width="24" style="44" bestFit="1" customWidth="1"/>
    <col min="266" max="506" width="15.140625" style="44"/>
    <col min="507" max="508" width="6.7109375" style="44" customWidth="1"/>
    <col min="509" max="514" width="0" style="44" hidden="1" customWidth="1"/>
    <col min="515" max="520" width="14.5703125" style="44" customWidth="1"/>
    <col min="521" max="521" width="24" style="44" bestFit="1" customWidth="1"/>
    <col min="522" max="762" width="15.140625" style="44"/>
    <col min="763" max="764" width="6.7109375" style="44" customWidth="1"/>
    <col min="765" max="770" width="0" style="44" hidden="1" customWidth="1"/>
    <col min="771" max="776" width="14.5703125" style="44" customWidth="1"/>
    <col min="777" max="777" width="24" style="44" bestFit="1" customWidth="1"/>
    <col min="778" max="1018" width="15.140625" style="44"/>
    <col min="1019" max="1020" width="6.7109375" style="44" customWidth="1"/>
    <col min="1021" max="1026" width="0" style="44" hidden="1" customWidth="1"/>
    <col min="1027" max="1032" width="14.5703125" style="44" customWidth="1"/>
    <col min="1033" max="1033" width="24" style="44" bestFit="1" customWidth="1"/>
    <col min="1034" max="1274" width="15.140625" style="44"/>
    <col min="1275" max="1276" width="6.7109375" style="44" customWidth="1"/>
    <col min="1277" max="1282" width="0" style="44" hidden="1" customWidth="1"/>
    <col min="1283" max="1288" width="14.5703125" style="44" customWidth="1"/>
    <col min="1289" max="1289" width="24" style="44" bestFit="1" customWidth="1"/>
    <col min="1290" max="1530" width="15.140625" style="44"/>
    <col min="1531" max="1532" width="6.7109375" style="44" customWidth="1"/>
    <col min="1533" max="1538" width="0" style="44" hidden="1" customWidth="1"/>
    <col min="1539" max="1544" width="14.5703125" style="44" customWidth="1"/>
    <col min="1545" max="1545" width="24" style="44" bestFit="1" customWidth="1"/>
    <col min="1546" max="1786" width="15.140625" style="44"/>
    <col min="1787" max="1788" width="6.7109375" style="44" customWidth="1"/>
    <col min="1789" max="1794" width="0" style="44" hidden="1" customWidth="1"/>
    <col min="1795" max="1800" width="14.5703125" style="44" customWidth="1"/>
    <col min="1801" max="1801" width="24" style="44" bestFit="1" customWidth="1"/>
    <col min="1802" max="2042" width="15.140625" style="44"/>
    <col min="2043" max="2044" width="6.7109375" style="44" customWidth="1"/>
    <col min="2045" max="2050" width="0" style="44" hidden="1" customWidth="1"/>
    <col min="2051" max="2056" width="14.5703125" style="44" customWidth="1"/>
    <col min="2057" max="2057" width="24" style="44" bestFit="1" customWidth="1"/>
    <col min="2058" max="2298" width="15.140625" style="44"/>
    <col min="2299" max="2300" width="6.7109375" style="44" customWidth="1"/>
    <col min="2301" max="2306" width="0" style="44" hidden="1" customWidth="1"/>
    <col min="2307" max="2312" width="14.5703125" style="44" customWidth="1"/>
    <col min="2313" max="2313" width="24" style="44" bestFit="1" customWidth="1"/>
    <col min="2314" max="2554" width="15.140625" style="44"/>
    <col min="2555" max="2556" width="6.7109375" style="44" customWidth="1"/>
    <col min="2557" max="2562" width="0" style="44" hidden="1" customWidth="1"/>
    <col min="2563" max="2568" width="14.5703125" style="44" customWidth="1"/>
    <col min="2569" max="2569" width="24" style="44" bestFit="1" customWidth="1"/>
    <col min="2570" max="2810" width="15.140625" style="44"/>
    <col min="2811" max="2812" width="6.7109375" style="44" customWidth="1"/>
    <col min="2813" max="2818" width="0" style="44" hidden="1" customWidth="1"/>
    <col min="2819" max="2824" width="14.5703125" style="44" customWidth="1"/>
    <col min="2825" max="2825" width="24" style="44" bestFit="1" customWidth="1"/>
    <col min="2826" max="3066" width="15.140625" style="44"/>
    <col min="3067" max="3068" width="6.7109375" style="44" customWidth="1"/>
    <col min="3069" max="3074" width="0" style="44" hidden="1" customWidth="1"/>
    <col min="3075" max="3080" width="14.5703125" style="44" customWidth="1"/>
    <col min="3081" max="3081" width="24" style="44" bestFit="1" customWidth="1"/>
    <col min="3082" max="3322" width="15.140625" style="44"/>
    <col min="3323" max="3324" width="6.7109375" style="44" customWidth="1"/>
    <col min="3325" max="3330" width="0" style="44" hidden="1" customWidth="1"/>
    <col min="3331" max="3336" width="14.5703125" style="44" customWidth="1"/>
    <col min="3337" max="3337" width="24" style="44" bestFit="1" customWidth="1"/>
    <col min="3338" max="3578" width="15.140625" style="44"/>
    <col min="3579" max="3580" width="6.7109375" style="44" customWidth="1"/>
    <col min="3581" max="3586" width="0" style="44" hidden="1" customWidth="1"/>
    <col min="3587" max="3592" width="14.5703125" style="44" customWidth="1"/>
    <col min="3593" max="3593" width="24" style="44" bestFit="1" customWidth="1"/>
    <col min="3594" max="3834" width="15.140625" style="44"/>
    <col min="3835" max="3836" width="6.7109375" style="44" customWidth="1"/>
    <col min="3837" max="3842" width="0" style="44" hidden="1" customWidth="1"/>
    <col min="3843" max="3848" width="14.5703125" style="44" customWidth="1"/>
    <col min="3849" max="3849" width="24" style="44" bestFit="1" customWidth="1"/>
    <col min="3850" max="4090" width="15.140625" style="44"/>
    <col min="4091" max="4092" width="6.7109375" style="44" customWidth="1"/>
    <col min="4093" max="4098" width="0" style="44" hidden="1" customWidth="1"/>
    <col min="4099" max="4104" width="14.5703125" style="44" customWidth="1"/>
    <col min="4105" max="4105" width="24" style="44" bestFit="1" customWidth="1"/>
    <col min="4106" max="4346" width="15.140625" style="44"/>
    <col min="4347" max="4348" width="6.7109375" style="44" customWidth="1"/>
    <col min="4349" max="4354" width="0" style="44" hidden="1" customWidth="1"/>
    <col min="4355" max="4360" width="14.5703125" style="44" customWidth="1"/>
    <col min="4361" max="4361" width="24" style="44" bestFit="1" customWidth="1"/>
    <col min="4362" max="4602" width="15.140625" style="44"/>
    <col min="4603" max="4604" width="6.7109375" style="44" customWidth="1"/>
    <col min="4605" max="4610" width="0" style="44" hidden="1" customWidth="1"/>
    <col min="4611" max="4616" width="14.5703125" style="44" customWidth="1"/>
    <col min="4617" max="4617" width="24" style="44" bestFit="1" customWidth="1"/>
    <col min="4618" max="4858" width="15.140625" style="44"/>
    <col min="4859" max="4860" width="6.7109375" style="44" customWidth="1"/>
    <col min="4861" max="4866" width="0" style="44" hidden="1" customWidth="1"/>
    <col min="4867" max="4872" width="14.5703125" style="44" customWidth="1"/>
    <col min="4873" max="4873" width="24" style="44" bestFit="1" customWidth="1"/>
    <col min="4874" max="5114" width="15.140625" style="44"/>
    <col min="5115" max="5116" width="6.7109375" style="44" customWidth="1"/>
    <col min="5117" max="5122" width="0" style="44" hidden="1" customWidth="1"/>
    <col min="5123" max="5128" width="14.5703125" style="44" customWidth="1"/>
    <col min="5129" max="5129" width="24" style="44" bestFit="1" customWidth="1"/>
    <col min="5130" max="5370" width="15.140625" style="44"/>
    <col min="5371" max="5372" width="6.7109375" style="44" customWidth="1"/>
    <col min="5373" max="5378" width="0" style="44" hidden="1" customWidth="1"/>
    <col min="5379" max="5384" width="14.5703125" style="44" customWidth="1"/>
    <col min="5385" max="5385" width="24" style="44" bestFit="1" customWidth="1"/>
    <col min="5386" max="5626" width="15.140625" style="44"/>
    <col min="5627" max="5628" width="6.7109375" style="44" customWidth="1"/>
    <col min="5629" max="5634" width="0" style="44" hidden="1" customWidth="1"/>
    <col min="5635" max="5640" width="14.5703125" style="44" customWidth="1"/>
    <col min="5641" max="5641" width="24" style="44" bestFit="1" customWidth="1"/>
    <col min="5642" max="5882" width="15.140625" style="44"/>
    <col min="5883" max="5884" width="6.7109375" style="44" customWidth="1"/>
    <col min="5885" max="5890" width="0" style="44" hidden="1" customWidth="1"/>
    <col min="5891" max="5896" width="14.5703125" style="44" customWidth="1"/>
    <col min="5897" max="5897" width="24" style="44" bestFit="1" customWidth="1"/>
    <col min="5898" max="6138" width="15.140625" style="44"/>
    <col min="6139" max="6140" width="6.7109375" style="44" customWidth="1"/>
    <col min="6141" max="6146" width="0" style="44" hidden="1" customWidth="1"/>
    <col min="6147" max="6152" width="14.5703125" style="44" customWidth="1"/>
    <col min="6153" max="6153" width="24" style="44" bestFit="1" customWidth="1"/>
    <col min="6154" max="6394" width="15.140625" style="44"/>
    <col min="6395" max="6396" width="6.7109375" style="44" customWidth="1"/>
    <col min="6397" max="6402" width="0" style="44" hidden="1" customWidth="1"/>
    <col min="6403" max="6408" width="14.5703125" style="44" customWidth="1"/>
    <col min="6409" max="6409" width="24" style="44" bestFit="1" customWidth="1"/>
    <col min="6410" max="6650" width="15.140625" style="44"/>
    <col min="6651" max="6652" width="6.7109375" style="44" customWidth="1"/>
    <col min="6653" max="6658" width="0" style="44" hidden="1" customWidth="1"/>
    <col min="6659" max="6664" width="14.5703125" style="44" customWidth="1"/>
    <col min="6665" max="6665" width="24" style="44" bestFit="1" customWidth="1"/>
    <col min="6666" max="6906" width="15.140625" style="44"/>
    <col min="6907" max="6908" width="6.7109375" style="44" customWidth="1"/>
    <col min="6909" max="6914" width="0" style="44" hidden="1" customWidth="1"/>
    <col min="6915" max="6920" width="14.5703125" style="44" customWidth="1"/>
    <col min="6921" max="6921" width="24" style="44" bestFit="1" customWidth="1"/>
    <col min="6922" max="7162" width="15.140625" style="44"/>
    <col min="7163" max="7164" width="6.7109375" style="44" customWidth="1"/>
    <col min="7165" max="7170" width="0" style="44" hidden="1" customWidth="1"/>
    <col min="7171" max="7176" width="14.5703125" style="44" customWidth="1"/>
    <col min="7177" max="7177" width="24" style="44" bestFit="1" customWidth="1"/>
    <col min="7178" max="7418" width="15.140625" style="44"/>
    <col min="7419" max="7420" width="6.7109375" style="44" customWidth="1"/>
    <col min="7421" max="7426" width="0" style="44" hidden="1" customWidth="1"/>
    <col min="7427" max="7432" width="14.5703125" style="44" customWidth="1"/>
    <col min="7433" max="7433" width="24" style="44" bestFit="1" customWidth="1"/>
    <col min="7434" max="7674" width="15.140625" style="44"/>
    <col min="7675" max="7676" width="6.7109375" style="44" customWidth="1"/>
    <col min="7677" max="7682" width="0" style="44" hidden="1" customWidth="1"/>
    <col min="7683" max="7688" width="14.5703125" style="44" customWidth="1"/>
    <col min="7689" max="7689" width="24" style="44" bestFit="1" customWidth="1"/>
    <col min="7690" max="7930" width="15.140625" style="44"/>
    <col min="7931" max="7932" width="6.7109375" style="44" customWidth="1"/>
    <col min="7933" max="7938" width="0" style="44" hidden="1" customWidth="1"/>
    <col min="7939" max="7944" width="14.5703125" style="44" customWidth="1"/>
    <col min="7945" max="7945" width="24" style="44" bestFit="1" customWidth="1"/>
    <col min="7946" max="8186" width="15.140625" style="44"/>
    <col min="8187" max="8188" width="6.7109375" style="44" customWidth="1"/>
    <col min="8189" max="8194" width="0" style="44" hidden="1" customWidth="1"/>
    <col min="8195" max="8200" width="14.5703125" style="44" customWidth="1"/>
    <col min="8201" max="8201" width="24" style="44" bestFit="1" customWidth="1"/>
    <col min="8202" max="8442" width="15.140625" style="44"/>
    <col min="8443" max="8444" width="6.7109375" style="44" customWidth="1"/>
    <col min="8445" max="8450" width="0" style="44" hidden="1" customWidth="1"/>
    <col min="8451" max="8456" width="14.5703125" style="44" customWidth="1"/>
    <col min="8457" max="8457" width="24" style="44" bestFit="1" customWidth="1"/>
    <col min="8458" max="8698" width="15.140625" style="44"/>
    <col min="8699" max="8700" width="6.7109375" style="44" customWidth="1"/>
    <col min="8701" max="8706" width="0" style="44" hidden="1" customWidth="1"/>
    <col min="8707" max="8712" width="14.5703125" style="44" customWidth="1"/>
    <col min="8713" max="8713" width="24" style="44" bestFit="1" customWidth="1"/>
    <col min="8714" max="8954" width="15.140625" style="44"/>
    <col min="8955" max="8956" width="6.7109375" style="44" customWidth="1"/>
    <col min="8957" max="8962" width="0" style="44" hidden="1" customWidth="1"/>
    <col min="8963" max="8968" width="14.5703125" style="44" customWidth="1"/>
    <col min="8969" max="8969" width="24" style="44" bestFit="1" customWidth="1"/>
    <col min="8970" max="9210" width="15.140625" style="44"/>
    <col min="9211" max="9212" width="6.7109375" style="44" customWidth="1"/>
    <col min="9213" max="9218" width="0" style="44" hidden="1" customWidth="1"/>
    <col min="9219" max="9224" width="14.5703125" style="44" customWidth="1"/>
    <col min="9225" max="9225" width="24" style="44" bestFit="1" customWidth="1"/>
    <col min="9226" max="9466" width="15.140625" style="44"/>
    <col min="9467" max="9468" width="6.7109375" style="44" customWidth="1"/>
    <col min="9469" max="9474" width="0" style="44" hidden="1" customWidth="1"/>
    <col min="9475" max="9480" width="14.5703125" style="44" customWidth="1"/>
    <col min="9481" max="9481" width="24" style="44" bestFit="1" customWidth="1"/>
    <col min="9482" max="9722" width="15.140625" style="44"/>
    <col min="9723" max="9724" width="6.7109375" style="44" customWidth="1"/>
    <col min="9725" max="9730" width="0" style="44" hidden="1" customWidth="1"/>
    <col min="9731" max="9736" width="14.5703125" style="44" customWidth="1"/>
    <col min="9737" max="9737" width="24" style="44" bestFit="1" customWidth="1"/>
    <col min="9738" max="9978" width="15.140625" style="44"/>
    <col min="9979" max="9980" width="6.7109375" style="44" customWidth="1"/>
    <col min="9981" max="9986" width="0" style="44" hidden="1" customWidth="1"/>
    <col min="9987" max="9992" width="14.5703125" style="44" customWidth="1"/>
    <col min="9993" max="9993" width="24" style="44" bestFit="1" customWidth="1"/>
    <col min="9994" max="10234" width="15.140625" style="44"/>
    <col min="10235" max="10236" width="6.7109375" style="44" customWidth="1"/>
    <col min="10237" max="10242" width="0" style="44" hidden="1" customWidth="1"/>
    <col min="10243" max="10248" width="14.5703125" style="44" customWidth="1"/>
    <col min="10249" max="10249" width="24" style="44" bestFit="1" customWidth="1"/>
    <col min="10250" max="10490" width="15.140625" style="44"/>
    <col min="10491" max="10492" width="6.7109375" style="44" customWidth="1"/>
    <col min="10493" max="10498" width="0" style="44" hidden="1" customWidth="1"/>
    <col min="10499" max="10504" width="14.5703125" style="44" customWidth="1"/>
    <col min="10505" max="10505" width="24" style="44" bestFit="1" customWidth="1"/>
    <col min="10506" max="10746" width="15.140625" style="44"/>
    <col min="10747" max="10748" width="6.7109375" style="44" customWidth="1"/>
    <col min="10749" max="10754" width="0" style="44" hidden="1" customWidth="1"/>
    <col min="10755" max="10760" width="14.5703125" style="44" customWidth="1"/>
    <col min="10761" max="10761" width="24" style="44" bestFit="1" customWidth="1"/>
    <col min="10762" max="11002" width="15.140625" style="44"/>
    <col min="11003" max="11004" width="6.7109375" style="44" customWidth="1"/>
    <col min="11005" max="11010" width="0" style="44" hidden="1" customWidth="1"/>
    <col min="11011" max="11016" width="14.5703125" style="44" customWidth="1"/>
    <col min="11017" max="11017" width="24" style="44" bestFit="1" customWidth="1"/>
    <col min="11018" max="11258" width="15.140625" style="44"/>
    <col min="11259" max="11260" width="6.7109375" style="44" customWidth="1"/>
    <col min="11261" max="11266" width="0" style="44" hidden="1" customWidth="1"/>
    <col min="11267" max="11272" width="14.5703125" style="44" customWidth="1"/>
    <col min="11273" max="11273" width="24" style="44" bestFit="1" customWidth="1"/>
    <col min="11274" max="11514" width="15.140625" style="44"/>
    <col min="11515" max="11516" width="6.7109375" style="44" customWidth="1"/>
    <col min="11517" max="11522" width="0" style="44" hidden="1" customWidth="1"/>
    <col min="11523" max="11528" width="14.5703125" style="44" customWidth="1"/>
    <col min="11529" max="11529" width="24" style="44" bestFit="1" customWidth="1"/>
    <col min="11530" max="11770" width="15.140625" style="44"/>
    <col min="11771" max="11772" width="6.7109375" style="44" customWidth="1"/>
    <col min="11773" max="11778" width="0" style="44" hidden="1" customWidth="1"/>
    <col min="11779" max="11784" width="14.5703125" style="44" customWidth="1"/>
    <col min="11785" max="11785" width="24" style="44" bestFit="1" customWidth="1"/>
    <col min="11786" max="12026" width="15.140625" style="44"/>
    <col min="12027" max="12028" width="6.7109375" style="44" customWidth="1"/>
    <col min="12029" max="12034" width="0" style="44" hidden="1" customWidth="1"/>
    <col min="12035" max="12040" width="14.5703125" style="44" customWidth="1"/>
    <col min="12041" max="12041" width="24" style="44" bestFit="1" customWidth="1"/>
    <col min="12042" max="12282" width="15.140625" style="44"/>
    <col min="12283" max="12284" width="6.7109375" style="44" customWidth="1"/>
    <col min="12285" max="12290" width="0" style="44" hidden="1" customWidth="1"/>
    <col min="12291" max="12296" width="14.5703125" style="44" customWidth="1"/>
    <col min="12297" max="12297" width="24" style="44" bestFit="1" customWidth="1"/>
    <col min="12298" max="12538" width="15.140625" style="44"/>
    <col min="12539" max="12540" width="6.7109375" style="44" customWidth="1"/>
    <col min="12541" max="12546" width="0" style="44" hidden="1" customWidth="1"/>
    <col min="12547" max="12552" width="14.5703125" style="44" customWidth="1"/>
    <col min="12553" max="12553" width="24" style="44" bestFit="1" customWidth="1"/>
    <col min="12554" max="12794" width="15.140625" style="44"/>
    <col min="12795" max="12796" width="6.7109375" style="44" customWidth="1"/>
    <col min="12797" max="12802" width="0" style="44" hidden="1" customWidth="1"/>
    <col min="12803" max="12808" width="14.5703125" style="44" customWidth="1"/>
    <col min="12809" max="12809" width="24" style="44" bestFit="1" customWidth="1"/>
    <col min="12810" max="13050" width="15.140625" style="44"/>
    <col min="13051" max="13052" width="6.7109375" style="44" customWidth="1"/>
    <col min="13053" max="13058" width="0" style="44" hidden="1" customWidth="1"/>
    <col min="13059" max="13064" width="14.5703125" style="44" customWidth="1"/>
    <col min="13065" max="13065" width="24" style="44" bestFit="1" customWidth="1"/>
    <col min="13066" max="13306" width="15.140625" style="44"/>
    <col min="13307" max="13308" width="6.7109375" style="44" customWidth="1"/>
    <col min="13309" max="13314" width="0" style="44" hidden="1" customWidth="1"/>
    <col min="13315" max="13320" width="14.5703125" style="44" customWidth="1"/>
    <col min="13321" max="13321" width="24" style="44" bestFit="1" customWidth="1"/>
    <col min="13322" max="13562" width="15.140625" style="44"/>
    <col min="13563" max="13564" width="6.7109375" style="44" customWidth="1"/>
    <col min="13565" max="13570" width="0" style="44" hidden="1" customWidth="1"/>
    <col min="13571" max="13576" width="14.5703125" style="44" customWidth="1"/>
    <col min="13577" max="13577" width="24" style="44" bestFit="1" customWidth="1"/>
    <col min="13578" max="13818" width="15.140625" style="44"/>
    <col min="13819" max="13820" width="6.7109375" style="44" customWidth="1"/>
    <col min="13821" max="13826" width="0" style="44" hidden="1" customWidth="1"/>
    <col min="13827" max="13832" width="14.5703125" style="44" customWidth="1"/>
    <col min="13833" max="13833" width="24" style="44" bestFit="1" customWidth="1"/>
    <col min="13834" max="14074" width="15.140625" style="44"/>
    <col min="14075" max="14076" width="6.7109375" style="44" customWidth="1"/>
    <col min="14077" max="14082" width="0" style="44" hidden="1" customWidth="1"/>
    <col min="14083" max="14088" width="14.5703125" style="44" customWidth="1"/>
    <col min="14089" max="14089" width="24" style="44" bestFit="1" customWidth="1"/>
    <col min="14090" max="14330" width="15.140625" style="44"/>
    <col min="14331" max="14332" width="6.7109375" style="44" customWidth="1"/>
    <col min="14333" max="14338" width="0" style="44" hidden="1" customWidth="1"/>
    <col min="14339" max="14344" width="14.5703125" style="44" customWidth="1"/>
    <col min="14345" max="14345" width="24" style="44" bestFit="1" customWidth="1"/>
    <col min="14346" max="14586" width="15.140625" style="44"/>
    <col min="14587" max="14588" width="6.7109375" style="44" customWidth="1"/>
    <col min="14589" max="14594" width="0" style="44" hidden="1" customWidth="1"/>
    <col min="14595" max="14600" width="14.5703125" style="44" customWidth="1"/>
    <col min="14601" max="14601" width="24" style="44" bestFit="1" customWidth="1"/>
    <col min="14602" max="14842" width="15.140625" style="44"/>
    <col min="14843" max="14844" width="6.7109375" style="44" customWidth="1"/>
    <col min="14845" max="14850" width="0" style="44" hidden="1" customWidth="1"/>
    <col min="14851" max="14856" width="14.5703125" style="44" customWidth="1"/>
    <col min="14857" max="14857" width="24" style="44" bestFit="1" customWidth="1"/>
    <col min="14858" max="15098" width="15.140625" style="44"/>
    <col min="15099" max="15100" width="6.7109375" style="44" customWidth="1"/>
    <col min="15101" max="15106" width="0" style="44" hidden="1" customWidth="1"/>
    <col min="15107" max="15112" width="14.5703125" style="44" customWidth="1"/>
    <col min="15113" max="15113" width="24" style="44" bestFit="1" customWidth="1"/>
    <col min="15114" max="15354" width="15.140625" style="44"/>
    <col min="15355" max="15356" width="6.7109375" style="44" customWidth="1"/>
    <col min="15357" max="15362" width="0" style="44" hidden="1" customWidth="1"/>
    <col min="15363" max="15368" width="14.5703125" style="44" customWidth="1"/>
    <col min="15369" max="15369" width="24" style="44" bestFit="1" customWidth="1"/>
    <col min="15370" max="15610" width="15.140625" style="44"/>
    <col min="15611" max="15612" width="6.7109375" style="44" customWidth="1"/>
    <col min="15613" max="15618" width="0" style="44" hidden="1" customWidth="1"/>
    <col min="15619" max="15624" width="14.5703125" style="44" customWidth="1"/>
    <col min="15625" max="15625" width="24" style="44" bestFit="1" customWidth="1"/>
    <col min="15626" max="15866" width="15.140625" style="44"/>
    <col min="15867" max="15868" width="6.7109375" style="44" customWidth="1"/>
    <col min="15869" max="15874" width="0" style="44" hidden="1" customWidth="1"/>
    <col min="15875" max="15880" width="14.5703125" style="44" customWidth="1"/>
    <col min="15881" max="15881" width="24" style="44" bestFit="1" customWidth="1"/>
    <col min="15882" max="16122" width="15.140625" style="44"/>
    <col min="16123" max="16124" width="6.7109375" style="44" customWidth="1"/>
    <col min="16125" max="16130" width="0" style="44" hidden="1" customWidth="1"/>
    <col min="16131" max="16136" width="14.5703125" style="44" customWidth="1"/>
    <col min="16137" max="16137" width="24" style="44" bestFit="1" customWidth="1"/>
    <col min="16138" max="16384" width="15.140625" style="44"/>
  </cols>
  <sheetData>
    <row r="1" spans="1:31" s="37" customFormat="1" ht="22.5" customHeight="1" x14ac:dyDescent="0.15">
      <c r="A1" s="338" t="s">
        <v>159</v>
      </c>
      <c r="B1" s="338"/>
      <c r="C1" s="338"/>
      <c r="D1" s="338"/>
      <c r="E1" s="338"/>
      <c r="F1" s="338"/>
      <c r="G1" s="338"/>
      <c r="H1" s="338"/>
    </row>
    <row r="2" spans="1:31" s="39" customFormat="1" ht="27" customHeight="1" thickBot="1" x14ac:dyDescent="0.2">
      <c r="A2" s="38"/>
      <c r="B2" s="38"/>
      <c r="C2" s="38"/>
      <c r="D2" s="108"/>
      <c r="E2" s="109"/>
      <c r="F2" s="108"/>
      <c r="G2" s="108"/>
      <c r="H2" s="110" t="s">
        <v>6</v>
      </c>
    </row>
    <row r="3" spans="1:31" s="12" customFormat="1" ht="20.100000000000001" customHeight="1" x14ac:dyDescent="0.15">
      <c r="A3" s="40"/>
      <c r="B3" s="173" t="s">
        <v>1</v>
      </c>
      <c r="C3" s="119" t="s">
        <v>77</v>
      </c>
      <c r="D3" s="111"/>
      <c r="E3" s="111"/>
      <c r="F3" s="176" t="s">
        <v>78</v>
      </c>
      <c r="G3" s="111"/>
      <c r="H3" s="111"/>
    </row>
    <row r="4" spans="1:31" s="12" customFormat="1" ht="20.100000000000001" customHeight="1" x14ac:dyDescent="0.15">
      <c r="A4" s="41" t="s">
        <v>79</v>
      </c>
      <c r="B4" s="174"/>
      <c r="C4" s="120" t="s">
        <v>4</v>
      </c>
      <c r="D4" s="112" t="s">
        <v>8</v>
      </c>
      <c r="E4" s="113" t="s">
        <v>51</v>
      </c>
      <c r="F4" s="177" t="s">
        <v>4</v>
      </c>
      <c r="G4" s="112" t="s">
        <v>8</v>
      </c>
      <c r="H4" s="113" t="s">
        <v>51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</row>
    <row r="5" spans="1:31" s="39" customFormat="1" ht="24.95" customHeight="1" x14ac:dyDescent="0.15">
      <c r="A5" s="334" t="s">
        <v>5</v>
      </c>
      <c r="B5" s="335"/>
      <c r="C5" s="192">
        <f>C7+C32+657</f>
        <v>23257</v>
      </c>
      <c r="D5" s="193">
        <f>D7+D32+588</f>
        <v>20022</v>
      </c>
      <c r="E5" s="193">
        <f>E7+E32+69</f>
        <v>3235</v>
      </c>
      <c r="F5" s="194">
        <f t="shared" ref="F5:H5" si="0">F7+F32</f>
        <v>20756</v>
      </c>
      <c r="G5" s="193">
        <f t="shared" si="0"/>
        <v>18270</v>
      </c>
      <c r="H5" s="193">
        <f t="shared" si="0"/>
        <v>2486</v>
      </c>
    </row>
    <row r="6" spans="1:31" s="12" customFormat="1" ht="11.25" customHeight="1" x14ac:dyDescent="0.15">
      <c r="A6" s="181"/>
      <c r="B6" s="182"/>
      <c r="C6" s="140"/>
      <c r="D6" s="147"/>
      <c r="E6" s="147"/>
      <c r="F6" s="178"/>
      <c r="G6" s="147"/>
      <c r="H6" s="147"/>
    </row>
    <row r="7" spans="1:31" s="12" customFormat="1" ht="24.95" customHeight="1" x14ac:dyDescent="0.15">
      <c r="A7" s="336" t="s">
        <v>80</v>
      </c>
      <c r="B7" s="337"/>
      <c r="C7" s="148">
        <f>D7+E7</f>
        <v>22012</v>
      </c>
      <c r="D7" s="149">
        <f>SUM(D9:D30)</f>
        <v>18971</v>
      </c>
      <c r="E7" s="149">
        <f>SUM(E9:E30)</f>
        <v>3041</v>
      </c>
      <c r="F7" s="179">
        <f t="shared" ref="F7:F30" si="1">G7+H7</f>
        <v>20756</v>
      </c>
      <c r="G7" s="149">
        <f>SUM(G9:G30)</f>
        <v>18270</v>
      </c>
      <c r="H7" s="149">
        <f>SUM(H9:H30)</f>
        <v>2486</v>
      </c>
    </row>
    <row r="8" spans="1:31" s="12" customFormat="1" ht="7.5" customHeight="1" x14ac:dyDescent="0.15">
      <c r="A8" s="181"/>
      <c r="B8" s="182"/>
      <c r="C8" s="140"/>
      <c r="D8" s="147"/>
      <c r="E8" s="147"/>
      <c r="F8" s="179"/>
      <c r="G8" s="147"/>
      <c r="H8" s="147"/>
    </row>
    <row r="9" spans="1:31" s="12" customFormat="1" ht="24.95" customHeight="1" x14ac:dyDescent="0.15">
      <c r="A9" s="336" t="s">
        <v>81</v>
      </c>
      <c r="B9" s="337"/>
      <c r="C9" s="148">
        <f>D9+E9</f>
        <v>9155</v>
      </c>
      <c r="D9" s="149">
        <v>7320</v>
      </c>
      <c r="E9" s="149">
        <v>1835</v>
      </c>
      <c r="F9" s="179">
        <f t="shared" si="1"/>
        <v>9240</v>
      </c>
      <c r="G9" s="149">
        <v>8050</v>
      </c>
      <c r="H9" s="149">
        <v>1190</v>
      </c>
      <c r="I9" s="118"/>
    </row>
    <row r="10" spans="1:31" s="12" customFormat="1" ht="24.95" customHeight="1" x14ac:dyDescent="0.15">
      <c r="A10" s="336" t="s">
        <v>82</v>
      </c>
      <c r="B10" s="337"/>
      <c r="C10" s="148">
        <f t="shared" ref="C10:C30" si="2">D10+E10</f>
        <v>4474</v>
      </c>
      <c r="D10" s="149">
        <v>4077</v>
      </c>
      <c r="E10" s="149">
        <v>397</v>
      </c>
      <c r="F10" s="179">
        <f t="shared" si="1"/>
        <v>4482</v>
      </c>
      <c r="G10" s="149">
        <v>4114</v>
      </c>
      <c r="H10" s="149">
        <v>368</v>
      </c>
      <c r="I10" s="118"/>
    </row>
    <row r="11" spans="1:31" s="12" customFormat="1" ht="24.95" customHeight="1" x14ac:dyDescent="0.15">
      <c r="A11" s="336" t="s">
        <v>83</v>
      </c>
      <c r="B11" s="337"/>
      <c r="C11" s="148">
        <f t="shared" si="2"/>
        <v>1528</v>
      </c>
      <c r="D11" s="149">
        <v>1494</v>
      </c>
      <c r="E11" s="149">
        <v>34</v>
      </c>
      <c r="F11" s="179">
        <f t="shared" si="1"/>
        <v>1410</v>
      </c>
      <c r="G11" s="149">
        <v>1302</v>
      </c>
      <c r="H11" s="149">
        <v>108</v>
      </c>
      <c r="I11" s="118"/>
    </row>
    <row r="12" spans="1:31" s="12" customFormat="1" ht="24.95" customHeight="1" x14ac:dyDescent="0.15">
      <c r="A12" s="336" t="s">
        <v>84</v>
      </c>
      <c r="B12" s="337"/>
      <c r="C12" s="148">
        <f t="shared" si="2"/>
        <v>2256</v>
      </c>
      <c r="D12" s="149">
        <v>1987</v>
      </c>
      <c r="E12" s="149">
        <v>269</v>
      </c>
      <c r="F12" s="179">
        <f t="shared" si="1"/>
        <v>1554</v>
      </c>
      <c r="G12" s="150">
        <v>1329</v>
      </c>
      <c r="H12" s="150">
        <v>225</v>
      </c>
      <c r="I12" s="118"/>
    </row>
    <row r="13" spans="1:31" s="12" customFormat="1" ht="24.95" customHeight="1" x14ac:dyDescent="0.15">
      <c r="A13" s="336" t="s">
        <v>85</v>
      </c>
      <c r="B13" s="337"/>
      <c r="C13" s="148">
        <f t="shared" si="2"/>
        <v>274</v>
      </c>
      <c r="D13" s="149">
        <v>234</v>
      </c>
      <c r="E13" s="149">
        <v>40</v>
      </c>
      <c r="F13" s="179">
        <f t="shared" si="1"/>
        <v>247</v>
      </c>
      <c r="G13" s="150">
        <v>164</v>
      </c>
      <c r="H13" s="150">
        <v>83</v>
      </c>
      <c r="I13" s="118"/>
    </row>
    <row r="14" spans="1:31" s="12" customFormat="1" ht="24.95" customHeight="1" x14ac:dyDescent="0.15">
      <c r="A14" s="336" t="s">
        <v>86</v>
      </c>
      <c r="B14" s="337"/>
      <c r="C14" s="148">
        <f t="shared" si="2"/>
        <v>384</v>
      </c>
      <c r="D14" s="149">
        <v>306</v>
      </c>
      <c r="E14" s="149">
        <v>78</v>
      </c>
      <c r="F14" s="179">
        <f t="shared" si="1"/>
        <v>338</v>
      </c>
      <c r="G14" s="150">
        <v>235</v>
      </c>
      <c r="H14" s="150">
        <v>103</v>
      </c>
      <c r="I14" s="118"/>
    </row>
    <row r="15" spans="1:31" s="12" customFormat="1" ht="24.95" customHeight="1" x14ac:dyDescent="0.15">
      <c r="A15" s="336" t="s">
        <v>87</v>
      </c>
      <c r="B15" s="337"/>
      <c r="C15" s="148">
        <f t="shared" si="2"/>
        <v>50</v>
      </c>
      <c r="D15" s="149">
        <v>48</v>
      </c>
      <c r="E15" s="149">
        <v>2</v>
      </c>
      <c r="F15" s="179">
        <f t="shared" si="1"/>
        <v>21</v>
      </c>
      <c r="G15" s="150">
        <v>14</v>
      </c>
      <c r="H15" s="150">
        <v>7</v>
      </c>
      <c r="I15" s="118"/>
    </row>
    <row r="16" spans="1:31" s="12" customFormat="1" ht="24.95" customHeight="1" x14ac:dyDescent="0.15">
      <c r="A16" s="336" t="s">
        <v>88</v>
      </c>
      <c r="B16" s="337"/>
      <c r="C16" s="148">
        <f t="shared" si="2"/>
        <v>210</v>
      </c>
      <c r="D16" s="149">
        <v>209</v>
      </c>
      <c r="E16" s="149">
        <v>1</v>
      </c>
      <c r="F16" s="179">
        <f t="shared" si="1"/>
        <v>193</v>
      </c>
      <c r="G16" s="150">
        <v>161</v>
      </c>
      <c r="H16" s="150">
        <v>32</v>
      </c>
      <c r="I16" s="118"/>
    </row>
    <row r="17" spans="1:9" s="12" customFormat="1" ht="24.95" customHeight="1" x14ac:dyDescent="0.15">
      <c r="A17" s="336" t="s">
        <v>89</v>
      </c>
      <c r="B17" s="337"/>
      <c r="C17" s="148">
        <f t="shared" si="2"/>
        <v>60</v>
      </c>
      <c r="D17" s="149">
        <v>55</v>
      </c>
      <c r="E17" s="149">
        <v>5</v>
      </c>
      <c r="F17" s="179">
        <f t="shared" si="1"/>
        <v>30</v>
      </c>
      <c r="G17" s="150">
        <v>24</v>
      </c>
      <c r="H17" s="150">
        <v>6</v>
      </c>
      <c r="I17" s="118"/>
    </row>
    <row r="18" spans="1:9" s="12" customFormat="1" ht="24.95" customHeight="1" x14ac:dyDescent="0.15">
      <c r="A18" s="336" t="s">
        <v>90</v>
      </c>
      <c r="B18" s="337"/>
      <c r="C18" s="148">
        <f t="shared" si="2"/>
        <v>20</v>
      </c>
      <c r="D18" s="149">
        <v>20</v>
      </c>
      <c r="E18" s="149" t="s">
        <v>151</v>
      </c>
      <c r="F18" s="179">
        <f t="shared" si="1"/>
        <v>36</v>
      </c>
      <c r="G18" s="150">
        <v>33</v>
      </c>
      <c r="H18" s="150">
        <v>3</v>
      </c>
      <c r="I18" s="118"/>
    </row>
    <row r="19" spans="1:9" s="12" customFormat="1" ht="24.95" customHeight="1" x14ac:dyDescent="0.15">
      <c r="A19" s="336" t="s">
        <v>91</v>
      </c>
      <c r="B19" s="337"/>
      <c r="C19" s="148">
        <f t="shared" si="2"/>
        <v>177</v>
      </c>
      <c r="D19" s="149">
        <v>145</v>
      </c>
      <c r="E19" s="149">
        <v>32</v>
      </c>
      <c r="F19" s="179">
        <f t="shared" si="1"/>
        <v>333</v>
      </c>
      <c r="G19" s="150">
        <v>262</v>
      </c>
      <c r="H19" s="150">
        <v>71</v>
      </c>
      <c r="I19" s="118"/>
    </row>
    <row r="20" spans="1:9" s="12" customFormat="1" ht="24.95" customHeight="1" x14ac:dyDescent="0.15">
      <c r="A20" s="336" t="s">
        <v>92</v>
      </c>
      <c r="B20" s="337"/>
      <c r="C20" s="148">
        <f t="shared" si="2"/>
        <v>166</v>
      </c>
      <c r="D20" s="149">
        <v>165</v>
      </c>
      <c r="E20" s="151">
        <v>1</v>
      </c>
      <c r="F20" s="179">
        <f t="shared" si="1"/>
        <v>126</v>
      </c>
      <c r="G20" s="150">
        <v>118</v>
      </c>
      <c r="H20" s="150">
        <v>8</v>
      </c>
      <c r="I20" s="118"/>
    </row>
    <row r="21" spans="1:9" s="12" customFormat="1" ht="24.95" customHeight="1" x14ac:dyDescent="0.15">
      <c r="A21" s="336" t="s">
        <v>93</v>
      </c>
      <c r="B21" s="337"/>
      <c r="C21" s="148">
        <f t="shared" si="2"/>
        <v>52</v>
      </c>
      <c r="D21" s="149">
        <v>52</v>
      </c>
      <c r="E21" s="151" t="s">
        <v>151</v>
      </c>
      <c r="F21" s="179">
        <f t="shared" si="1"/>
        <v>41</v>
      </c>
      <c r="G21" s="150">
        <v>34</v>
      </c>
      <c r="H21" s="150">
        <v>7</v>
      </c>
      <c r="I21" s="118"/>
    </row>
    <row r="22" spans="1:9" s="12" customFormat="1" ht="24.95" customHeight="1" x14ac:dyDescent="0.15">
      <c r="A22" s="336" t="s">
        <v>94</v>
      </c>
      <c r="B22" s="337"/>
      <c r="C22" s="148">
        <f t="shared" si="2"/>
        <v>1747</v>
      </c>
      <c r="D22" s="149">
        <v>1720</v>
      </c>
      <c r="E22" s="149">
        <v>27</v>
      </c>
      <c r="F22" s="179">
        <f t="shared" si="1"/>
        <v>604</v>
      </c>
      <c r="G22" s="150">
        <v>520</v>
      </c>
      <c r="H22" s="150">
        <v>84</v>
      </c>
      <c r="I22" s="118"/>
    </row>
    <row r="23" spans="1:9" s="12" customFormat="1" ht="24.95" customHeight="1" x14ac:dyDescent="0.15">
      <c r="A23" s="336" t="s">
        <v>95</v>
      </c>
      <c r="B23" s="337"/>
      <c r="C23" s="148">
        <f t="shared" si="2"/>
        <v>593</v>
      </c>
      <c r="D23" s="149">
        <v>356</v>
      </c>
      <c r="E23" s="149">
        <v>237</v>
      </c>
      <c r="F23" s="179">
        <f t="shared" si="1"/>
        <v>600</v>
      </c>
      <c r="G23" s="150">
        <v>537</v>
      </c>
      <c r="H23" s="150">
        <v>63</v>
      </c>
      <c r="I23" s="118"/>
    </row>
    <row r="24" spans="1:9" s="12" customFormat="1" ht="24.95" customHeight="1" x14ac:dyDescent="0.15">
      <c r="A24" s="336" t="s">
        <v>96</v>
      </c>
      <c r="B24" s="337"/>
      <c r="C24" s="148">
        <f t="shared" si="2"/>
        <v>318</v>
      </c>
      <c r="D24" s="149">
        <v>314</v>
      </c>
      <c r="E24" s="149">
        <v>4</v>
      </c>
      <c r="F24" s="179">
        <f t="shared" si="1"/>
        <v>1093</v>
      </c>
      <c r="G24" s="150">
        <v>1013</v>
      </c>
      <c r="H24" s="150">
        <v>80</v>
      </c>
      <c r="I24" s="118"/>
    </row>
    <row r="25" spans="1:9" s="12" customFormat="1" ht="24.95" customHeight="1" x14ac:dyDescent="0.15">
      <c r="A25" s="336" t="s">
        <v>97</v>
      </c>
      <c r="B25" s="337"/>
      <c r="C25" s="148">
        <f t="shared" si="2"/>
        <v>238</v>
      </c>
      <c r="D25" s="149">
        <v>186</v>
      </c>
      <c r="E25" s="149">
        <v>52</v>
      </c>
      <c r="F25" s="179">
        <f t="shared" si="1"/>
        <v>191</v>
      </c>
      <c r="G25" s="150">
        <v>167</v>
      </c>
      <c r="H25" s="150">
        <v>24</v>
      </c>
      <c r="I25" s="118"/>
    </row>
    <row r="26" spans="1:9" s="12" customFormat="1" ht="24.95" customHeight="1" x14ac:dyDescent="0.15">
      <c r="A26" s="336" t="s">
        <v>98</v>
      </c>
      <c r="B26" s="337"/>
      <c r="C26" s="148">
        <f t="shared" si="2"/>
        <v>13</v>
      </c>
      <c r="D26" s="149">
        <v>13</v>
      </c>
      <c r="E26" s="151" t="s">
        <v>151</v>
      </c>
      <c r="F26" s="179">
        <f t="shared" si="1"/>
        <v>6</v>
      </c>
      <c r="G26" s="150">
        <v>4</v>
      </c>
      <c r="H26" s="150">
        <v>2</v>
      </c>
      <c r="I26" s="118"/>
    </row>
    <row r="27" spans="1:9" s="12" customFormat="1" ht="24.95" customHeight="1" x14ac:dyDescent="0.15">
      <c r="A27" s="336" t="s">
        <v>99</v>
      </c>
      <c r="B27" s="337"/>
      <c r="C27" s="148">
        <f t="shared" si="2"/>
        <v>29</v>
      </c>
      <c r="D27" s="149">
        <v>24</v>
      </c>
      <c r="E27" s="149">
        <v>5</v>
      </c>
      <c r="F27" s="179">
        <f t="shared" si="1"/>
        <v>26</v>
      </c>
      <c r="G27" s="150">
        <v>23</v>
      </c>
      <c r="H27" s="150">
        <v>3</v>
      </c>
      <c r="I27" s="118"/>
    </row>
    <row r="28" spans="1:9" s="12" customFormat="1" ht="24.95" customHeight="1" x14ac:dyDescent="0.15">
      <c r="A28" s="336" t="s">
        <v>100</v>
      </c>
      <c r="B28" s="337"/>
      <c r="C28" s="148">
        <f t="shared" si="2"/>
        <v>145</v>
      </c>
      <c r="D28" s="149">
        <v>128</v>
      </c>
      <c r="E28" s="149">
        <v>17</v>
      </c>
      <c r="F28" s="179">
        <f t="shared" si="1"/>
        <v>40</v>
      </c>
      <c r="G28" s="150">
        <v>34</v>
      </c>
      <c r="H28" s="150">
        <v>6</v>
      </c>
      <c r="I28" s="118"/>
    </row>
    <row r="29" spans="1:9" s="12" customFormat="1" ht="24.95" customHeight="1" x14ac:dyDescent="0.15">
      <c r="A29" s="336" t="s">
        <v>101</v>
      </c>
      <c r="B29" s="337"/>
      <c r="C29" s="148">
        <f t="shared" si="2"/>
        <v>120</v>
      </c>
      <c r="D29" s="149">
        <v>115</v>
      </c>
      <c r="E29" s="149">
        <v>5</v>
      </c>
      <c r="F29" s="179">
        <f t="shared" si="1"/>
        <v>141</v>
      </c>
      <c r="G29" s="150">
        <v>131</v>
      </c>
      <c r="H29" s="150">
        <v>10</v>
      </c>
      <c r="I29" s="118"/>
    </row>
    <row r="30" spans="1:9" s="12" customFormat="1" ht="24.95" customHeight="1" x14ac:dyDescent="0.15">
      <c r="A30" s="336" t="s">
        <v>102</v>
      </c>
      <c r="B30" s="337"/>
      <c r="C30" s="148">
        <f t="shared" si="2"/>
        <v>3</v>
      </c>
      <c r="D30" s="151">
        <v>3</v>
      </c>
      <c r="E30" s="151" t="s">
        <v>151</v>
      </c>
      <c r="F30" s="179">
        <f t="shared" si="1"/>
        <v>4</v>
      </c>
      <c r="G30" s="151">
        <v>1</v>
      </c>
      <c r="H30" s="150">
        <v>3</v>
      </c>
    </row>
    <row r="31" spans="1:9" s="12" customFormat="1" ht="7.5" customHeight="1" x14ac:dyDescent="0.15">
      <c r="A31" s="181"/>
      <c r="B31" s="182"/>
      <c r="C31" s="140"/>
      <c r="D31" s="147"/>
      <c r="E31" s="147"/>
      <c r="F31" s="179"/>
      <c r="G31" s="147"/>
      <c r="H31" s="147"/>
    </row>
    <row r="32" spans="1:9" s="12" customFormat="1" ht="24.95" customHeight="1" x14ac:dyDescent="0.15">
      <c r="A32" s="336" t="s">
        <v>103</v>
      </c>
      <c r="B32" s="337"/>
      <c r="C32" s="148">
        <f>D32+E32</f>
        <v>588</v>
      </c>
      <c r="D32" s="149">
        <v>463</v>
      </c>
      <c r="E32" s="149">
        <v>125</v>
      </c>
      <c r="F32" s="179">
        <f>G32+H32</f>
        <v>0</v>
      </c>
      <c r="G32" s="149">
        <v>0</v>
      </c>
      <c r="H32" s="149">
        <v>0</v>
      </c>
    </row>
    <row r="33" spans="1:8" s="12" customFormat="1" ht="7.5" customHeight="1" thickBot="1" x14ac:dyDescent="0.2">
      <c r="A33" s="43"/>
      <c r="B33" s="175"/>
      <c r="C33" s="121"/>
      <c r="D33" s="114"/>
      <c r="E33" s="114"/>
      <c r="F33" s="180"/>
      <c r="G33" s="108"/>
      <c r="H33" s="108"/>
    </row>
    <row r="34" spans="1:8" s="39" customFormat="1" ht="18" customHeight="1" x14ac:dyDescent="0.15">
      <c r="A34" s="39" t="s">
        <v>167</v>
      </c>
      <c r="D34" s="115"/>
      <c r="E34" s="115"/>
      <c r="F34" s="116"/>
      <c r="G34" s="115"/>
      <c r="H34" s="130" t="s">
        <v>183</v>
      </c>
    </row>
  </sheetData>
  <mergeCells count="26">
    <mergeCell ref="A1:H1"/>
    <mergeCell ref="A32:B32"/>
    <mergeCell ref="A25:B25"/>
    <mergeCell ref="A26:B26"/>
    <mergeCell ref="A27:B27"/>
    <mergeCell ref="A28:B28"/>
    <mergeCell ref="A29:B29"/>
    <mergeCell ref="A30:B30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A5:B5"/>
    <mergeCell ref="A7:B7"/>
    <mergeCell ref="A9:B9"/>
    <mergeCell ref="A10:B10"/>
    <mergeCell ref="A11:B11"/>
  </mergeCells>
  <phoneticPr fontId="11"/>
  <printOptions horizontalCentered="1"/>
  <pageMargins left="0.59055118110236227" right="0.59055118110236227" top="0.78740157480314965" bottom="0.59055118110236227" header="0.31496062992125984" footer="0.31496062992125984"/>
  <pageSetup paperSize="9" firstPageNumber="39" orientation="portrait" r:id="rId1"/>
  <headerFooter alignWithMargins="0">
    <evenHeader>&amp;L&amp;"+,標準"&amp;11 ２　人　　口</evenHeader>
    <evenFooter>&amp;C&amp;"+,標準"&amp;11- &amp;P -</even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31"/>
  <sheetViews>
    <sheetView defaultGridColor="0" view="pageBreakPreview" topLeftCell="A4" colorId="22" zoomScale="115" zoomScaleNormal="87" zoomScaleSheetLayoutView="115" workbookViewId="0">
      <selection activeCell="H12" sqref="H12"/>
    </sheetView>
  </sheetViews>
  <sheetFormatPr defaultColWidth="10" defaultRowHeight="12" x14ac:dyDescent="0.15"/>
  <cols>
    <col min="1" max="1" width="3.140625" style="4" customWidth="1"/>
    <col min="2" max="2" width="5.7109375" style="4" customWidth="1"/>
    <col min="3" max="3" width="21.7109375" style="4" customWidth="1"/>
    <col min="4" max="6" width="18.7109375" style="4" customWidth="1"/>
    <col min="7" max="8" width="12.7109375" style="4" customWidth="1"/>
    <col min="9" max="254" width="10" style="4"/>
    <col min="255" max="255" width="3.140625" style="4" customWidth="1"/>
    <col min="256" max="256" width="11" style="4" customWidth="1"/>
    <col min="257" max="257" width="14.42578125" style="4" customWidth="1"/>
    <col min="258" max="262" width="13" style="4" customWidth="1"/>
    <col min="263" max="510" width="10" style="4"/>
    <col min="511" max="511" width="3.140625" style="4" customWidth="1"/>
    <col min="512" max="512" width="11" style="4" customWidth="1"/>
    <col min="513" max="513" width="14.42578125" style="4" customWidth="1"/>
    <col min="514" max="518" width="13" style="4" customWidth="1"/>
    <col min="519" max="766" width="10" style="4"/>
    <col min="767" max="767" width="3.140625" style="4" customWidth="1"/>
    <col min="768" max="768" width="11" style="4" customWidth="1"/>
    <col min="769" max="769" width="14.42578125" style="4" customWidth="1"/>
    <col min="770" max="774" width="13" style="4" customWidth="1"/>
    <col min="775" max="1022" width="10" style="4"/>
    <col min="1023" max="1023" width="3.140625" style="4" customWidth="1"/>
    <col min="1024" max="1024" width="11" style="4" customWidth="1"/>
    <col min="1025" max="1025" width="14.42578125" style="4" customWidth="1"/>
    <col min="1026" max="1030" width="13" style="4" customWidth="1"/>
    <col min="1031" max="1278" width="10" style="4"/>
    <col min="1279" max="1279" width="3.140625" style="4" customWidth="1"/>
    <col min="1280" max="1280" width="11" style="4" customWidth="1"/>
    <col min="1281" max="1281" width="14.42578125" style="4" customWidth="1"/>
    <col min="1282" max="1286" width="13" style="4" customWidth="1"/>
    <col min="1287" max="1534" width="10" style="4"/>
    <col min="1535" max="1535" width="3.140625" style="4" customWidth="1"/>
    <col min="1536" max="1536" width="11" style="4" customWidth="1"/>
    <col min="1537" max="1537" width="14.42578125" style="4" customWidth="1"/>
    <col min="1538" max="1542" width="13" style="4" customWidth="1"/>
    <col min="1543" max="1790" width="10" style="4"/>
    <col min="1791" max="1791" width="3.140625" style="4" customWidth="1"/>
    <col min="1792" max="1792" width="11" style="4" customWidth="1"/>
    <col min="1793" max="1793" width="14.42578125" style="4" customWidth="1"/>
    <col min="1794" max="1798" width="13" style="4" customWidth="1"/>
    <col min="1799" max="2046" width="10" style="4"/>
    <col min="2047" max="2047" width="3.140625" style="4" customWidth="1"/>
    <col min="2048" max="2048" width="11" style="4" customWidth="1"/>
    <col min="2049" max="2049" width="14.42578125" style="4" customWidth="1"/>
    <col min="2050" max="2054" width="13" style="4" customWidth="1"/>
    <col min="2055" max="2302" width="10" style="4"/>
    <col min="2303" max="2303" width="3.140625" style="4" customWidth="1"/>
    <col min="2304" max="2304" width="11" style="4" customWidth="1"/>
    <col min="2305" max="2305" width="14.42578125" style="4" customWidth="1"/>
    <col min="2306" max="2310" width="13" style="4" customWidth="1"/>
    <col min="2311" max="2558" width="10" style="4"/>
    <col min="2559" max="2559" width="3.140625" style="4" customWidth="1"/>
    <col min="2560" max="2560" width="11" style="4" customWidth="1"/>
    <col min="2561" max="2561" width="14.42578125" style="4" customWidth="1"/>
    <col min="2562" max="2566" width="13" style="4" customWidth="1"/>
    <col min="2567" max="2814" width="10" style="4"/>
    <col min="2815" max="2815" width="3.140625" style="4" customWidth="1"/>
    <col min="2816" max="2816" width="11" style="4" customWidth="1"/>
    <col min="2817" max="2817" width="14.42578125" style="4" customWidth="1"/>
    <col min="2818" max="2822" width="13" style="4" customWidth="1"/>
    <col min="2823" max="3070" width="10" style="4"/>
    <col min="3071" max="3071" width="3.140625" style="4" customWidth="1"/>
    <col min="3072" max="3072" width="11" style="4" customWidth="1"/>
    <col min="3073" max="3073" width="14.42578125" style="4" customWidth="1"/>
    <col min="3074" max="3078" width="13" style="4" customWidth="1"/>
    <col min="3079" max="3326" width="10" style="4"/>
    <col min="3327" max="3327" width="3.140625" style="4" customWidth="1"/>
    <col min="3328" max="3328" width="11" style="4" customWidth="1"/>
    <col min="3329" max="3329" width="14.42578125" style="4" customWidth="1"/>
    <col min="3330" max="3334" width="13" style="4" customWidth="1"/>
    <col min="3335" max="3582" width="10" style="4"/>
    <col min="3583" max="3583" width="3.140625" style="4" customWidth="1"/>
    <col min="3584" max="3584" width="11" style="4" customWidth="1"/>
    <col min="3585" max="3585" width="14.42578125" style="4" customWidth="1"/>
    <col min="3586" max="3590" width="13" style="4" customWidth="1"/>
    <col min="3591" max="3838" width="10" style="4"/>
    <col min="3839" max="3839" width="3.140625" style="4" customWidth="1"/>
    <col min="3840" max="3840" width="11" style="4" customWidth="1"/>
    <col min="3841" max="3841" width="14.42578125" style="4" customWidth="1"/>
    <col min="3842" max="3846" width="13" style="4" customWidth="1"/>
    <col min="3847" max="4094" width="10" style="4"/>
    <col min="4095" max="4095" width="3.140625" style="4" customWidth="1"/>
    <col min="4096" max="4096" width="11" style="4" customWidth="1"/>
    <col min="4097" max="4097" width="14.42578125" style="4" customWidth="1"/>
    <col min="4098" max="4102" width="13" style="4" customWidth="1"/>
    <col min="4103" max="4350" width="10" style="4"/>
    <col min="4351" max="4351" width="3.140625" style="4" customWidth="1"/>
    <col min="4352" max="4352" width="11" style="4" customWidth="1"/>
    <col min="4353" max="4353" width="14.42578125" style="4" customWidth="1"/>
    <col min="4354" max="4358" width="13" style="4" customWidth="1"/>
    <col min="4359" max="4606" width="10" style="4"/>
    <col min="4607" max="4607" width="3.140625" style="4" customWidth="1"/>
    <col min="4608" max="4608" width="11" style="4" customWidth="1"/>
    <col min="4609" max="4609" width="14.42578125" style="4" customWidth="1"/>
    <col min="4610" max="4614" width="13" style="4" customWidth="1"/>
    <col min="4615" max="4862" width="10" style="4"/>
    <col min="4863" max="4863" width="3.140625" style="4" customWidth="1"/>
    <col min="4864" max="4864" width="11" style="4" customWidth="1"/>
    <col min="4865" max="4865" width="14.42578125" style="4" customWidth="1"/>
    <col min="4866" max="4870" width="13" style="4" customWidth="1"/>
    <col min="4871" max="5118" width="10" style="4"/>
    <col min="5119" max="5119" width="3.140625" style="4" customWidth="1"/>
    <col min="5120" max="5120" width="11" style="4" customWidth="1"/>
    <col min="5121" max="5121" width="14.42578125" style="4" customWidth="1"/>
    <col min="5122" max="5126" width="13" style="4" customWidth="1"/>
    <col min="5127" max="5374" width="10" style="4"/>
    <col min="5375" max="5375" width="3.140625" style="4" customWidth="1"/>
    <col min="5376" max="5376" width="11" style="4" customWidth="1"/>
    <col min="5377" max="5377" width="14.42578125" style="4" customWidth="1"/>
    <col min="5378" max="5382" width="13" style="4" customWidth="1"/>
    <col min="5383" max="5630" width="10" style="4"/>
    <col min="5631" max="5631" width="3.140625" style="4" customWidth="1"/>
    <col min="5632" max="5632" width="11" style="4" customWidth="1"/>
    <col min="5633" max="5633" width="14.42578125" style="4" customWidth="1"/>
    <col min="5634" max="5638" width="13" style="4" customWidth="1"/>
    <col min="5639" max="5886" width="10" style="4"/>
    <col min="5887" max="5887" width="3.140625" style="4" customWidth="1"/>
    <col min="5888" max="5888" width="11" style="4" customWidth="1"/>
    <col min="5889" max="5889" width="14.42578125" style="4" customWidth="1"/>
    <col min="5890" max="5894" width="13" style="4" customWidth="1"/>
    <col min="5895" max="6142" width="10" style="4"/>
    <col min="6143" max="6143" width="3.140625" style="4" customWidth="1"/>
    <col min="6144" max="6144" width="11" style="4" customWidth="1"/>
    <col min="6145" max="6145" width="14.42578125" style="4" customWidth="1"/>
    <col min="6146" max="6150" width="13" style="4" customWidth="1"/>
    <col min="6151" max="6398" width="10" style="4"/>
    <col min="6399" max="6399" width="3.140625" style="4" customWidth="1"/>
    <col min="6400" max="6400" width="11" style="4" customWidth="1"/>
    <col min="6401" max="6401" width="14.42578125" style="4" customWidth="1"/>
    <col min="6402" max="6406" width="13" style="4" customWidth="1"/>
    <col min="6407" max="6654" width="10" style="4"/>
    <col min="6655" max="6655" width="3.140625" style="4" customWidth="1"/>
    <col min="6656" max="6656" width="11" style="4" customWidth="1"/>
    <col min="6657" max="6657" width="14.42578125" style="4" customWidth="1"/>
    <col min="6658" max="6662" width="13" style="4" customWidth="1"/>
    <col min="6663" max="6910" width="10" style="4"/>
    <col min="6911" max="6911" width="3.140625" style="4" customWidth="1"/>
    <col min="6912" max="6912" width="11" style="4" customWidth="1"/>
    <col min="6913" max="6913" width="14.42578125" style="4" customWidth="1"/>
    <col min="6914" max="6918" width="13" style="4" customWidth="1"/>
    <col min="6919" max="7166" width="10" style="4"/>
    <col min="7167" max="7167" width="3.140625" style="4" customWidth="1"/>
    <col min="7168" max="7168" width="11" style="4" customWidth="1"/>
    <col min="7169" max="7169" width="14.42578125" style="4" customWidth="1"/>
    <col min="7170" max="7174" width="13" style="4" customWidth="1"/>
    <col min="7175" max="7422" width="10" style="4"/>
    <col min="7423" max="7423" width="3.140625" style="4" customWidth="1"/>
    <col min="7424" max="7424" width="11" style="4" customWidth="1"/>
    <col min="7425" max="7425" width="14.42578125" style="4" customWidth="1"/>
    <col min="7426" max="7430" width="13" style="4" customWidth="1"/>
    <col min="7431" max="7678" width="10" style="4"/>
    <col min="7679" max="7679" width="3.140625" style="4" customWidth="1"/>
    <col min="7680" max="7680" width="11" style="4" customWidth="1"/>
    <col min="7681" max="7681" width="14.42578125" style="4" customWidth="1"/>
    <col min="7682" max="7686" width="13" style="4" customWidth="1"/>
    <col min="7687" max="7934" width="10" style="4"/>
    <col min="7935" max="7935" width="3.140625" style="4" customWidth="1"/>
    <col min="7936" max="7936" width="11" style="4" customWidth="1"/>
    <col min="7937" max="7937" width="14.42578125" style="4" customWidth="1"/>
    <col min="7938" max="7942" width="13" style="4" customWidth="1"/>
    <col min="7943" max="8190" width="10" style="4"/>
    <col min="8191" max="8191" width="3.140625" style="4" customWidth="1"/>
    <col min="8192" max="8192" width="11" style="4" customWidth="1"/>
    <col min="8193" max="8193" width="14.42578125" style="4" customWidth="1"/>
    <col min="8194" max="8198" width="13" style="4" customWidth="1"/>
    <col min="8199" max="8446" width="10" style="4"/>
    <col min="8447" max="8447" width="3.140625" style="4" customWidth="1"/>
    <col min="8448" max="8448" width="11" style="4" customWidth="1"/>
    <col min="8449" max="8449" width="14.42578125" style="4" customWidth="1"/>
    <col min="8450" max="8454" width="13" style="4" customWidth="1"/>
    <col min="8455" max="8702" width="10" style="4"/>
    <col min="8703" max="8703" width="3.140625" style="4" customWidth="1"/>
    <col min="8704" max="8704" width="11" style="4" customWidth="1"/>
    <col min="8705" max="8705" width="14.42578125" style="4" customWidth="1"/>
    <col min="8706" max="8710" width="13" style="4" customWidth="1"/>
    <col min="8711" max="8958" width="10" style="4"/>
    <col min="8959" max="8959" width="3.140625" style="4" customWidth="1"/>
    <col min="8960" max="8960" width="11" style="4" customWidth="1"/>
    <col min="8961" max="8961" width="14.42578125" style="4" customWidth="1"/>
    <col min="8962" max="8966" width="13" style="4" customWidth="1"/>
    <col min="8967" max="9214" width="10" style="4"/>
    <col min="9215" max="9215" width="3.140625" style="4" customWidth="1"/>
    <col min="9216" max="9216" width="11" style="4" customWidth="1"/>
    <col min="9217" max="9217" width="14.42578125" style="4" customWidth="1"/>
    <col min="9218" max="9222" width="13" style="4" customWidth="1"/>
    <col min="9223" max="9470" width="10" style="4"/>
    <col min="9471" max="9471" width="3.140625" style="4" customWidth="1"/>
    <col min="9472" max="9472" width="11" style="4" customWidth="1"/>
    <col min="9473" max="9473" width="14.42578125" style="4" customWidth="1"/>
    <col min="9474" max="9478" width="13" style="4" customWidth="1"/>
    <col min="9479" max="9726" width="10" style="4"/>
    <col min="9727" max="9727" width="3.140625" style="4" customWidth="1"/>
    <col min="9728" max="9728" width="11" style="4" customWidth="1"/>
    <col min="9729" max="9729" width="14.42578125" style="4" customWidth="1"/>
    <col min="9730" max="9734" width="13" style="4" customWidth="1"/>
    <col min="9735" max="9982" width="10" style="4"/>
    <col min="9983" max="9983" width="3.140625" style="4" customWidth="1"/>
    <col min="9984" max="9984" width="11" style="4" customWidth="1"/>
    <col min="9985" max="9985" width="14.42578125" style="4" customWidth="1"/>
    <col min="9986" max="9990" width="13" style="4" customWidth="1"/>
    <col min="9991" max="10238" width="10" style="4"/>
    <col min="10239" max="10239" width="3.140625" style="4" customWidth="1"/>
    <col min="10240" max="10240" width="11" style="4" customWidth="1"/>
    <col min="10241" max="10241" width="14.42578125" style="4" customWidth="1"/>
    <col min="10242" max="10246" width="13" style="4" customWidth="1"/>
    <col min="10247" max="10494" width="10" style="4"/>
    <col min="10495" max="10495" width="3.140625" style="4" customWidth="1"/>
    <col min="10496" max="10496" width="11" style="4" customWidth="1"/>
    <col min="10497" max="10497" width="14.42578125" style="4" customWidth="1"/>
    <col min="10498" max="10502" width="13" style="4" customWidth="1"/>
    <col min="10503" max="10750" width="10" style="4"/>
    <col min="10751" max="10751" width="3.140625" style="4" customWidth="1"/>
    <col min="10752" max="10752" width="11" style="4" customWidth="1"/>
    <col min="10753" max="10753" width="14.42578125" style="4" customWidth="1"/>
    <col min="10754" max="10758" width="13" style="4" customWidth="1"/>
    <col min="10759" max="11006" width="10" style="4"/>
    <col min="11007" max="11007" width="3.140625" style="4" customWidth="1"/>
    <col min="11008" max="11008" width="11" style="4" customWidth="1"/>
    <col min="11009" max="11009" width="14.42578125" style="4" customWidth="1"/>
    <col min="11010" max="11014" width="13" style="4" customWidth="1"/>
    <col min="11015" max="11262" width="10" style="4"/>
    <col min="11263" max="11263" width="3.140625" style="4" customWidth="1"/>
    <col min="11264" max="11264" width="11" style="4" customWidth="1"/>
    <col min="11265" max="11265" width="14.42578125" style="4" customWidth="1"/>
    <col min="11266" max="11270" width="13" style="4" customWidth="1"/>
    <col min="11271" max="11518" width="10" style="4"/>
    <col min="11519" max="11519" width="3.140625" style="4" customWidth="1"/>
    <col min="11520" max="11520" width="11" style="4" customWidth="1"/>
    <col min="11521" max="11521" width="14.42578125" style="4" customWidth="1"/>
    <col min="11522" max="11526" width="13" style="4" customWidth="1"/>
    <col min="11527" max="11774" width="10" style="4"/>
    <col min="11775" max="11775" width="3.140625" style="4" customWidth="1"/>
    <col min="11776" max="11776" width="11" style="4" customWidth="1"/>
    <col min="11777" max="11777" width="14.42578125" style="4" customWidth="1"/>
    <col min="11778" max="11782" width="13" style="4" customWidth="1"/>
    <col min="11783" max="12030" width="10" style="4"/>
    <col min="12031" max="12031" width="3.140625" style="4" customWidth="1"/>
    <col min="12032" max="12032" width="11" style="4" customWidth="1"/>
    <col min="12033" max="12033" width="14.42578125" style="4" customWidth="1"/>
    <col min="12034" max="12038" width="13" style="4" customWidth="1"/>
    <col min="12039" max="12286" width="10" style="4"/>
    <col min="12287" max="12287" width="3.140625" style="4" customWidth="1"/>
    <col min="12288" max="12288" width="11" style="4" customWidth="1"/>
    <col min="12289" max="12289" width="14.42578125" style="4" customWidth="1"/>
    <col min="12290" max="12294" width="13" style="4" customWidth="1"/>
    <col min="12295" max="12542" width="10" style="4"/>
    <col min="12543" max="12543" width="3.140625" style="4" customWidth="1"/>
    <col min="12544" max="12544" width="11" style="4" customWidth="1"/>
    <col min="12545" max="12545" width="14.42578125" style="4" customWidth="1"/>
    <col min="12546" max="12550" width="13" style="4" customWidth="1"/>
    <col min="12551" max="12798" width="10" style="4"/>
    <col min="12799" max="12799" width="3.140625" style="4" customWidth="1"/>
    <col min="12800" max="12800" width="11" style="4" customWidth="1"/>
    <col min="12801" max="12801" width="14.42578125" style="4" customWidth="1"/>
    <col min="12802" max="12806" width="13" style="4" customWidth="1"/>
    <col min="12807" max="13054" width="10" style="4"/>
    <col min="13055" max="13055" width="3.140625" style="4" customWidth="1"/>
    <col min="13056" max="13056" width="11" style="4" customWidth="1"/>
    <col min="13057" max="13057" width="14.42578125" style="4" customWidth="1"/>
    <col min="13058" max="13062" width="13" style="4" customWidth="1"/>
    <col min="13063" max="13310" width="10" style="4"/>
    <col min="13311" max="13311" width="3.140625" style="4" customWidth="1"/>
    <col min="13312" max="13312" width="11" style="4" customWidth="1"/>
    <col min="13313" max="13313" width="14.42578125" style="4" customWidth="1"/>
    <col min="13314" max="13318" width="13" style="4" customWidth="1"/>
    <col min="13319" max="13566" width="10" style="4"/>
    <col min="13567" max="13567" width="3.140625" style="4" customWidth="1"/>
    <col min="13568" max="13568" width="11" style="4" customWidth="1"/>
    <col min="13569" max="13569" width="14.42578125" style="4" customWidth="1"/>
    <col min="13570" max="13574" width="13" style="4" customWidth="1"/>
    <col min="13575" max="13822" width="10" style="4"/>
    <col min="13823" max="13823" width="3.140625" style="4" customWidth="1"/>
    <col min="13824" max="13824" width="11" style="4" customWidth="1"/>
    <col min="13825" max="13825" width="14.42578125" style="4" customWidth="1"/>
    <col min="13826" max="13830" width="13" style="4" customWidth="1"/>
    <col min="13831" max="14078" width="10" style="4"/>
    <col min="14079" max="14079" width="3.140625" style="4" customWidth="1"/>
    <col min="14080" max="14080" width="11" style="4" customWidth="1"/>
    <col min="14081" max="14081" width="14.42578125" style="4" customWidth="1"/>
    <col min="14082" max="14086" width="13" style="4" customWidth="1"/>
    <col min="14087" max="14334" width="10" style="4"/>
    <col min="14335" max="14335" width="3.140625" style="4" customWidth="1"/>
    <col min="14336" max="14336" width="11" style="4" customWidth="1"/>
    <col min="14337" max="14337" width="14.42578125" style="4" customWidth="1"/>
    <col min="14338" max="14342" width="13" style="4" customWidth="1"/>
    <col min="14343" max="14590" width="10" style="4"/>
    <col min="14591" max="14591" width="3.140625" style="4" customWidth="1"/>
    <col min="14592" max="14592" width="11" style="4" customWidth="1"/>
    <col min="14593" max="14593" width="14.42578125" style="4" customWidth="1"/>
    <col min="14594" max="14598" width="13" style="4" customWidth="1"/>
    <col min="14599" max="14846" width="10" style="4"/>
    <col min="14847" max="14847" width="3.140625" style="4" customWidth="1"/>
    <col min="14848" max="14848" width="11" style="4" customWidth="1"/>
    <col min="14849" max="14849" width="14.42578125" style="4" customWidth="1"/>
    <col min="14850" max="14854" width="13" style="4" customWidth="1"/>
    <col min="14855" max="15102" width="10" style="4"/>
    <col min="15103" max="15103" width="3.140625" style="4" customWidth="1"/>
    <col min="15104" max="15104" width="11" style="4" customWidth="1"/>
    <col min="15105" max="15105" width="14.42578125" style="4" customWidth="1"/>
    <col min="15106" max="15110" width="13" style="4" customWidth="1"/>
    <col min="15111" max="15358" width="10" style="4"/>
    <col min="15359" max="15359" width="3.140625" style="4" customWidth="1"/>
    <col min="15360" max="15360" width="11" style="4" customWidth="1"/>
    <col min="15361" max="15361" width="14.42578125" style="4" customWidth="1"/>
    <col min="15362" max="15366" width="13" style="4" customWidth="1"/>
    <col min="15367" max="15614" width="10" style="4"/>
    <col min="15615" max="15615" width="3.140625" style="4" customWidth="1"/>
    <col min="15616" max="15616" width="11" style="4" customWidth="1"/>
    <col min="15617" max="15617" width="14.42578125" style="4" customWidth="1"/>
    <col min="15618" max="15622" width="13" style="4" customWidth="1"/>
    <col min="15623" max="15870" width="10" style="4"/>
    <col min="15871" max="15871" width="3.140625" style="4" customWidth="1"/>
    <col min="15872" max="15872" width="11" style="4" customWidth="1"/>
    <col min="15873" max="15873" width="14.42578125" style="4" customWidth="1"/>
    <col min="15874" max="15878" width="13" style="4" customWidth="1"/>
    <col min="15879" max="16126" width="10" style="4"/>
    <col min="16127" max="16127" width="3.140625" style="4" customWidth="1"/>
    <col min="16128" max="16128" width="11" style="4" customWidth="1"/>
    <col min="16129" max="16129" width="14.42578125" style="4" customWidth="1"/>
    <col min="16130" max="16134" width="13" style="4" customWidth="1"/>
    <col min="16135" max="16384" width="10" style="4"/>
  </cols>
  <sheetData>
    <row r="1" spans="1:8" s="16" customFormat="1" ht="17.25" x14ac:dyDescent="0.2">
      <c r="A1" s="170" t="s">
        <v>160</v>
      </c>
      <c r="B1" s="169"/>
      <c r="C1" s="169"/>
      <c r="D1" s="169"/>
      <c r="E1" s="169"/>
      <c r="F1" s="169"/>
      <c r="G1" s="169"/>
      <c r="H1" s="169"/>
    </row>
    <row r="2" spans="1:8" s="17" customFormat="1" ht="24" customHeight="1" thickBot="1" x14ac:dyDescent="0.2">
      <c r="A2" s="45"/>
      <c r="B2" s="45"/>
      <c r="C2" s="4"/>
      <c r="D2" s="4"/>
      <c r="E2" s="339" t="s">
        <v>165</v>
      </c>
      <c r="F2" s="339"/>
      <c r="G2" s="4"/>
    </row>
    <row r="3" spans="1:8" ht="15" customHeight="1" x14ac:dyDescent="0.15">
      <c r="A3" s="15"/>
      <c r="B3" s="61"/>
      <c r="C3" s="67" t="s">
        <v>172</v>
      </c>
      <c r="D3" s="340" t="s">
        <v>104</v>
      </c>
      <c r="E3" s="342" t="s">
        <v>105</v>
      </c>
      <c r="F3" s="344" t="s">
        <v>106</v>
      </c>
      <c r="G3" s="346"/>
    </row>
    <row r="4" spans="1:8" ht="15" customHeight="1" x14ac:dyDescent="0.15">
      <c r="A4" s="62" t="s">
        <v>173</v>
      </c>
      <c r="B4" s="63"/>
      <c r="C4" s="68"/>
      <c r="D4" s="341"/>
      <c r="E4" s="343"/>
      <c r="F4" s="345"/>
      <c r="G4" s="346"/>
    </row>
    <row r="5" spans="1:8" ht="20.100000000000001" customHeight="1" x14ac:dyDescent="0.15">
      <c r="A5" s="348" t="s">
        <v>36</v>
      </c>
      <c r="B5" s="348"/>
      <c r="C5" s="348"/>
      <c r="D5" s="195">
        <v>87480</v>
      </c>
      <c r="E5" s="196">
        <v>187430</v>
      </c>
      <c r="F5" s="197">
        <f>E5/D5</f>
        <v>2.14254686785551</v>
      </c>
      <c r="G5" s="46"/>
    </row>
    <row r="6" spans="1:8" ht="20.100000000000001" customHeight="1" x14ac:dyDescent="0.15">
      <c r="A6" s="275" t="s">
        <v>107</v>
      </c>
      <c r="B6" s="275"/>
      <c r="C6" s="275"/>
      <c r="D6" s="74">
        <v>49016</v>
      </c>
      <c r="E6" s="75">
        <v>129093</v>
      </c>
      <c r="F6" s="76">
        <f>E6/D6</f>
        <v>2.6336910396605191</v>
      </c>
      <c r="G6" s="46"/>
    </row>
    <row r="7" spans="1:8" ht="20.100000000000001" customHeight="1" x14ac:dyDescent="0.15">
      <c r="A7" s="275" t="s">
        <v>108</v>
      </c>
      <c r="B7" s="275"/>
      <c r="C7" s="275"/>
      <c r="D7" s="74">
        <v>1182</v>
      </c>
      <c r="E7" s="75">
        <v>2428</v>
      </c>
      <c r="F7" s="76">
        <f t="shared" ref="F7:F13" si="0">E7/D7</f>
        <v>2.05414551607445</v>
      </c>
      <c r="G7" s="46"/>
    </row>
    <row r="8" spans="1:8" ht="20.100000000000001" customHeight="1" x14ac:dyDescent="0.15">
      <c r="A8" s="349" t="s">
        <v>109</v>
      </c>
      <c r="B8" s="349"/>
      <c r="C8" s="349"/>
      <c r="D8" s="74">
        <v>37223</v>
      </c>
      <c r="E8" s="75">
        <v>55774</v>
      </c>
      <c r="F8" s="76">
        <f t="shared" si="0"/>
        <v>1.4983746608279827</v>
      </c>
      <c r="G8" s="46"/>
    </row>
    <row r="9" spans="1:8" ht="20.100000000000001" customHeight="1" x14ac:dyDescent="0.15">
      <c r="A9" s="15"/>
      <c r="B9" s="47"/>
      <c r="C9" s="131" t="s">
        <v>110</v>
      </c>
      <c r="D9" s="74">
        <v>14453</v>
      </c>
      <c r="E9" s="75">
        <v>20552</v>
      </c>
      <c r="F9" s="76">
        <f t="shared" si="0"/>
        <v>1.4219885144952604</v>
      </c>
      <c r="G9" s="46"/>
    </row>
    <row r="10" spans="1:8" ht="20.100000000000001" customHeight="1" x14ac:dyDescent="0.15">
      <c r="A10" s="15"/>
      <c r="B10" s="47"/>
      <c r="C10" s="131" t="s">
        <v>111</v>
      </c>
      <c r="D10" s="74">
        <v>16443</v>
      </c>
      <c r="E10" s="75">
        <v>22493</v>
      </c>
      <c r="F10" s="76">
        <f t="shared" si="0"/>
        <v>1.3679377242595634</v>
      </c>
      <c r="G10" s="46"/>
    </row>
    <row r="11" spans="1:8" ht="20.100000000000001" customHeight="1" x14ac:dyDescent="0.15">
      <c r="A11" s="15"/>
      <c r="B11" s="48"/>
      <c r="C11" s="132" t="s">
        <v>112</v>
      </c>
      <c r="D11" s="74">
        <v>3726</v>
      </c>
      <c r="E11" s="75">
        <v>6339</v>
      </c>
      <c r="F11" s="76">
        <f t="shared" si="0"/>
        <v>1.7012882447665056</v>
      </c>
      <c r="G11" s="46"/>
    </row>
    <row r="12" spans="1:8" ht="20.100000000000001" customHeight="1" x14ac:dyDescent="0.15">
      <c r="A12" s="15"/>
      <c r="B12" s="48"/>
      <c r="C12" s="132" t="s">
        <v>113</v>
      </c>
      <c r="D12" s="74">
        <v>2601</v>
      </c>
      <c r="E12" s="75">
        <v>6390</v>
      </c>
      <c r="F12" s="76">
        <f t="shared" si="0"/>
        <v>2.4567474048442905</v>
      </c>
      <c r="G12" s="46"/>
    </row>
    <row r="13" spans="1:8" ht="20.100000000000001" customHeight="1" thickBot="1" x14ac:dyDescent="0.2">
      <c r="A13" s="350" t="s">
        <v>114</v>
      </c>
      <c r="B13" s="350"/>
      <c r="C13" s="351"/>
      <c r="D13" s="74">
        <v>59</v>
      </c>
      <c r="E13" s="75">
        <v>135</v>
      </c>
      <c r="F13" s="76">
        <f t="shared" si="0"/>
        <v>2.2881355932203391</v>
      </c>
      <c r="G13" s="46"/>
    </row>
    <row r="14" spans="1:8" s="55" customFormat="1" ht="15" customHeight="1" x14ac:dyDescent="0.15">
      <c r="A14" s="57"/>
      <c r="B14" s="57"/>
      <c r="C14" s="57"/>
      <c r="D14" s="357" t="s">
        <v>179</v>
      </c>
      <c r="E14" s="357"/>
      <c r="F14" s="357"/>
      <c r="G14" s="15"/>
    </row>
    <row r="15" spans="1:8" s="17" customFormat="1" ht="40.5" customHeight="1" x14ac:dyDescent="0.15">
      <c r="A15" s="4"/>
      <c r="B15" s="18"/>
      <c r="C15" s="4"/>
      <c r="D15" s="4"/>
      <c r="E15" s="4"/>
      <c r="F15" s="4"/>
      <c r="G15" s="49"/>
    </row>
    <row r="16" spans="1:8" s="16" customFormat="1" ht="17.25" x14ac:dyDescent="0.2">
      <c r="A16" s="255" t="s">
        <v>161</v>
      </c>
      <c r="B16" s="255"/>
      <c r="C16" s="255"/>
      <c r="D16" s="255"/>
      <c r="E16" s="255"/>
      <c r="F16" s="255"/>
      <c r="G16" s="255"/>
      <c r="H16" s="255"/>
    </row>
    <row r="17" spans="1:8" s="16" customFormat="1" ht="17.25" x14ac:dyDescent="0.2">
      <c r="A17" s="255" t="s">
        <v>150</v>
      </c>
      <c r="B17" s="255"/>
      <c r="C17" s="255"/>
      <c r="D17" s="255"/>
      <c r="E17" s="255"/>
      <c r="F17" s="255"/>
      <c r="G17" s="255"/>
      <c r="H17" s="255"/>
    </row>
    <row r="18" spans="1:8" s="17" customFormat="1" ht="21" customHeight="1" thickBot="1" x14ac:dyDescent="0.2">
      <c r="A18" s="4"/>
      <c r="B18" s="45"/>
      <c r="C18" s="45"/>
      <c r="D18" s="45"/>
      <c r="E18" s="339" t="s">
        <v>165</v>
      </c>
      <c r="F18" s="339"/>
      <c r="G18" s="4"/>
    </row>
    <row r="19" spans="1:8" ht="15" customHeight="1" x14ac:dyDescent="0.15">
      <c r="A19" s="57"/>
      <c r="B19" s="5"/>
      <c r="C19" s="61" t="s">
        <v>172</v>
      </c>
      <c r="D19" s="352" t="s">
        <v>115</v>
      </c>
      <c r="E19" s="354" t="s">
        <v>116</v>
      </c>
      <c r="F19" s="344" t="s">
        <v>106</v>
      </c>
    </row>
    <row r="20" spans="1:8" ht="15" customHeight="1" x14ac:dyDescent="0.15">
      <c r="A20" s="62" t="s">
        <v>174</v>
      </c>
      <c r="B20" s="5"/>
      <c r="C20" s="15"/>
      <c r="D20" s="353"/>
      <c r="E20" s="355"/>
      <c r="F20" s="356"/>
    </row>
    <row r="21" spans="1:8" s="17" customFormat="1" ht="20.100000000000001" customHeight="1" x14ac:dyDescent="0.15">
      <c r="A21" s="347" t="s">
        <v>117</v>
      </c>
      <c r="B21" s="347"/>
      <c r="C21" s="347"/>
      <c r="D21" s="195">
        <v>89988</v>
      </c>
      <c r="E21" s="196">
        <v>190967</v>
      </c>
      <c r="F21" s="197">
        <f>E21/D21</f>
        <v>2.1221385073565364</v>
      </c>
      <c r="G21" s="4"/>
    </row>
    <row r="22" spans="1:8" ht="20.100000000000001" customHeight="1" x14ac:dyDescent="0.15">
      <c r="A22" s="358" t="s">
        <v>118</v>
      </c>
      <c r="B22" s="358"/>
      <c r="C22" s="359"/>
      <c r="D22" s="74">
        <v>88635</v>
      </c>
      <c r="E22" s="75">
        <v>189282</v>
      </c>
      <c r="F22" s="76">
        <f t="shared" ref="F22:F29" si="1">E22/D22</f>
        <v>2.1355220849551531</v>
      </c>
    </row>
    <row r="23" spans="1:8" ht="20.100000000000001" customHeight="1" x14ac:dyDescent="0.15">
      <c r="A23" s="362" t="s">
        <v>123</v>
      </c>
      <c r="B23" s="362"/>
      <c r="C23" s="363"/>
      <c r="D23" s="74">
        <v>87480</v>
      </c>
      <c r="E23" s="75">
        <v>187430</v>
      </c>
      <c r="F23" s="76">
        <f t="shared" si="1"/>
        <v>2.14254686785551</v>
      </c>
    </row>
    <row r="24" spans="1:8" ht="20.100000000000001" customHeight="1" x14ac:dyDescent="0.15">
      <c r="A24" s="5"/>
      <c r="B24" s="5"/>
      <c r="C24" s="133" t="s">
        <v>119</v>
      </c>
      <c r="D24" s="74">
        <v>50293</v>
      </c>
      <c r="E24" s="75">
        <v>132582</v>
      </c>
      <c r="F24" s="76">
        <f t="shared" si="1"/>
        <v>2.636191915375897</v>
      </c>
    </row>
    <row r="25" spans="1:8" ht="24.95" customHeight="1" x14ac:dyDescent="0.15">
      <c r="A25" s="5"/>
      <c r="B25" s="5"/>
      <c r="C25" s="131" t="s">
        <v>142</v>
      </c>
      <c r="D25" s="74">
        <v>1075</v>
      </c>
      <c r="E25" s="75">
        <v>2136</v>
      </c>
      <c r="F25" s="76">
        <f t="shared" si="1"/>
        <v>1.9869767441860464</v>
      </c>
    </row>
    <row r="26" spans="1:8" ht="20.100000000000001" customHeight="1" x14ac:dyDescent="0.15">
      <c r="A26" s="5"/>
      <c r="B26" s="5"/>
      <c r="C26" s="131" t="s">
        <v>120</v>
      </c>
      <c r="D26" s="74">
        <v>33338</v>
      </c>
      <c r="E26" s="75">
        <v>48187</v>
      </c>
      <c r="F26" s="76">
        <f t="shared" si="1"/>
        <v>1.4454076429299898</v>
      </c>
    </row>
    <row r="27" spans="1:8" ht="20.100000000000001" customHeight="1" x14ac:dyDescent="0.15">
      <c r="A27" s="5"/>
      <c r="B27" s="5"/>
      <c r="C27" s="131" t="s">
        <v>121</v>
      </c>
      <c r="D27" s="74">
        <v>2774</v>
      </c>
      <c r="E27" s="75">
        <v>4525</v>
      </c>
      <c r="F27" s="76">
        <f t="shared" si="1"/>
        <v>1.6312184571016584</v>
      </c>
    </row>
    <row r="28" spans="1:8" ht="20.100000000000001" customHeight="1" x14ac:dyDescent="0.15">
      <c r="A28" s="362" t="s">
        <v>124</v>
      </c>
      <c r="B28" s="362"/>
      <c r="C28" s="363"/>
      <c r="D28" s="74">
        <v>1155</v>
      </c>
      <c r="E28" s="75">
        <v>1852</v>
      </c>
      <c r="F28" s="76">
        <f t="shared" si="1"/>
        <v>1.6034632034632035</v>
      </c>
    </row>
    <row r="29" spans="1:8" ht="20.100000000000001" customHeight="1" thickBot="1" x14ac:dyDescent="0.2">
      <c r="A29" s="360" t="s">
        <v>122</v>
      </c>
      <c r="B29" s="360"/>
      <c r="C29" s="361"/>
      <c r="D29" s="77">
        <v>1353</v>
      </c>
      <c r="E29" s="78">
        <v>1685</v>
      </c>
      <c r="F29" s="76">
        <f t="shared" si="1"/>
        <v>1.245380635624538</v>
      </c>
    </row>
    <row r="30" spans="1:8" s="55" customFormat="1" ht="15" customHeight="1" x14ac:dyDescent="0.15">
      <c r="A30" s="15"/>
      <c r="B30" s="15"/>
      <c r="C30" s="15"/>
      <c r="D30" s="357" t="s">
        <v>179</v>
      </c>
      <c r="E30" s="357"/>
      <c r="F30" s="357"/>
      <c r="G30" s="56"/>
    </row>
    <row r="31" spans="1:8" s="17" customFormat="1" ht="21.75" customHeight="1" x14ac:dyDescent="0.15">
      <c r="A31" s="4"/>
      <c r="B31" s="4"/>
      <c r="C31" s="4"/>
      <c r="D31" s="4"/>
      <c r="E31" s="4"/>
      <c r="F31" s="4"/>
      <c r="G31" s="4"/>
    </row>
  </sheetData>
  <mergeCells count="23">
    <mergeCell ref="D30:F30"/>
    <mergeCell ref="A22:C22"/>
    <mergeCell ref="A29:C29"/>
    <mergeCell ref="A23:C23"/>
    <mergeCell ref="A28:C28"/>
    <mergeCell ref="A21:C21"/>
    <mergeCell ref="A5:C5"/>
    <mergeCell ref="A6:C6"/>
    <mergeCell ref="A7:C7"/>
    <mergeCell ref="A8:C8"/>
    <mergeCell ref="A13:C13"/>
    <mergeCell ref="A16:H16"/>
    <mergeCell ref="A17:H17"/>
    <mergeCell ref="E18:F18"/>
    <mergeCell ref="D19:D20"/>
    <mergeCell ref="E19:E20"/>
    <mergeCell ref="F19:F20"/>
    <mergeCell ref="D14:F14"/>
    <mergeCell ref="E2:F2"/>
    <mergeCell ref="D3:D4"/>
    <mergeCell ref="E3:E4"/>
    <mergeCell ref="F3:F4"/>
    <mergeCell ref="G3:G4"/>
  </mergeCells>
  <phoneticPr fontId="11"/>
  <pageMargins left="0.70866141732283472" right="0.59055118110236227" top="0.78740157480314965" bottom="0.59055118110236227" header="0.31496062992125984" footer="0.31496062992125984"/>
  <pageSetup paperSize="9" orientation="portrait" r:id="rId1"/>
  <headerFooter alignWithMargins="0">
    <evenHeader>&amp;L&amp;"+,標準"&amp;11 ２　　人　　口</evenHeader>
    <evenFooter>&amp;C&amp;"+,標準"&amp;11- &amp;P -</even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view="pageBreakPreview" topLeftCell="A16" zoomScaleNormal="100" zoomScaleSheetLayoutView="100" workbookViewId="0">
      <selection activeCell="J12" sqref="J12"/>
    </sheetView>
  </sheetViews>
  <sheetFormatPr defaultRowHeight="12" x14ac:dyDescent="0.15"/>
  <cols>
    <col min="1" max="1" width="4.7109375" customWidth="1"/>
    <col min="2" max="2" width="11.140625" customWidth="1"/>
    <col min="3" max="3" width="8.85546875" customWidth="1"/>
    <col min="4" max="12" width="8.28515625" customWidth="1"/>
  </cols>
  <sheetData>
    <row r="1" spans="1:12" ht="24" customHeight="1" x14ac:dyDescent="0.2">
      <c r="A1" s="255" t="s">
        <v>162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</row>
    <row r="2" spans="1:12" ht="24" customHeight="1" thickBot="1" x14ac:dyDescent="0.2">
      <c r="A2" s="4"/>
      <c r="B2" s="45"/>
      <c r="C2" s="45"/>
      <c r="D2" s="45"/>
      <c r="E2" s="45"/>
      <c r="F2" s="45"/>
      <c r="G2" s="69"/>
      <c r="H2" s="69"/>
      <c r="I2" s="17"/>
      <c r="J2" s="17"/>
      <c r="K2" s="183"/>
      <c r="L2" s="172" t="s">
        <v>178</v>
      </c>
    </row>
    <row r="3" spans="1:12" ht="15" customHeight="1" x14ac:dyDescent="0.15">
      <c r="A3" s="57"/>
      <c r="B3" s="57"/>
      <c r="C3" s="67" t="s">
        <v>175</v>
      </c>
      <c r="D3" s="383" t="s">
        <v>184</v>
      </c>
      <c r="E3" s="378" t="s">
        <v>185</v>
      </c>
      <c r="F3" s="378" t="s">
        <v>186</v>
      </c>
      <c r="G3" s="342" t="s">
        <v>187</v>
      </c>
      <c r="H3" s="342" t="s">
        <v>188</v>
      </c>
      <c r="I3" s="342" t="s">
        <v>189</v>
      </c>
      <c r="J3" s="344" t="s">
        <v>190</v>
      </c>
      <c r="K3" s="344" t="s">
        <v>191</v>
      </c>
      <c r="L3" s="381" t="s">
        <v>193</v>
      </c>
    </row>
    <row r="4" spans="1:12" ht="15" customHeight="1" x14ac:dyDescent="0.15">
      <c r="A4" s="262" t="s">
        <v>176</v>
      </c>
      <c r="B4" s="262"/>
      <c r="C4" s="63"/>
      <c r="D4" s="384"/>
      <c r="E4" s="355"/>
      <c r="F4" s="355"/>
      <c r="G4" s="343"/>
      <c r="H4" s="343"/>
      <c r="I4" s="379"/>
      <c r="J4" s="380"/>
      <c r="K4" s="380"/>
      <c r="L4" s="382"/>
    </row>
    <row r="5" spans="1:12" ht="18.95" customHeight="1" x14ac:dyDescent="0.15">
      <c r="A5" s="137" t="s">
        <v>153</v>
      </c>
      <c r="B5" s="364" t="s">
        <v>152</v>
      </c>
      <c r="C5" s="365"/>
      <c r="D5" s="152">
        <v>2470</v>
      </c>
      <c r="E5" s="152">
        <v>3454</v>
      </c>
      <c r="F5" s="152">
        <v>4732</v>
      </c>
      <c r="G5" s="152">
        <v>8395</v>
      </c>
      <c r="H5" s="385" t="s">
        <v>192</v>
      </c>
      <c r="I5" s="386" t="s">
        <v>192</v>
      </c>
      <c r="J5" s="386" t="s">
        <v>192</v>
      </c>
      <c r="K5" s="153">
        <v>18857</v>
      </c>
      <c r="L5" s="154">
        <v>23109</v>
      </c>
    </row>
    <row r="6" spans="1:12" ht="18.95" customHeight="1" x14ac:dyDescent="0.15">
      <c r="A6" s="127"/>
      <c r="B6" s="366" t="s">
        <v>141</v>
      </c>
      <c r="C6" s="367"/>
      <c r="D6" s="152">
        <v>7605</v>
      </c>
      <c r="E6" s="152">
        <v>10123</v>
      </c>
      <c r="F6" s="152">
        <v>12152</v>
      </c>
      <c r="G6" s="152">
        <v>17189</v>
      </c>
      <c r="H6" s="152">
        <v>23336</v>
      </c>
      <c r="I6" s="152">
        <v>29216</v>
      </c>
      <c r="J6" s="152">
        <v>34024</v>
      </c>
      <c r="K6" s="152">
        <v>38826</v>
      </c>
      <c r="L6" s="155">
        <v>45663</v>
      </c>
    </row>
    <row r="7" spans="1:12" ht="18.95" customHeight="1" x14ac:dyDescent="0.15">
      <c r="A7" s="126"/>
      <c r="B7" s="368" t="s">
        <v>145</v>
      </c>
      <c r="C7" s="136" t="s">
        <v>143</v>
      </c>
      <c r="D7" s="152">
        <v>2360</v>
      </c>
      <c r="E7" s="152">
        <v>2518</v>
      </c>
      <c r="F7" s="152">
        <v>2029</v>
      </c>
      <c r="G7" s="152">
        <v>5037</v>
      </c>
      <c r="H7" s="152">
        <v>6147</v>
      </c>
      <c r="I7" s="152">
        <v>5880</v>
      </c>
      <c r="J7" s="152">
        <v>4808</v>
      </c>
      <c r="K7" s="152">
        <v>4802</v>
      </c>
      <c r="L7" s="155">
        <v>6837</v>
      </c>
    </row>
    <row r="8" spans="1:12" ht="18.95" customHeight="1" x14ac:dyDescent="0.15">
      <c r="A8" s="126"/>
      <c r="B8" s="369"/>
      <c r="C8" s="136" t="s">
        <v>144</v>
      </c>
      <c r="D8" s="165">
        <v>45</v>
      </c>
      <c r="E8" s="165">
        <v>33.1</v>
      </c>
      <c r="F8" s="165">
        <v>20</v>
      </c>
      <c r="G8" s="165">
        <v>41.4</v>
      </c>
      <c r="H8" s="165">
        <v>35.799999999999997</v>
      </c>
      <c r="I8" s="165">
        <v>25.2</v>
      </c>
      <c r="J8" s="165">
        <v>16.456736034999999</v>
      </c>
      <c r="K8" s="165">
        <v>14.1</v>
      </c>
      <c r="L8" s="166">
        <v>17.60933</v>
      </c>
    </row>
    <row r="9" spans="1:12" ht="18.95" customHeight="1" x14ac:dyDescent="0.15">
      <c r="A9" s="127"/>
      <c r="B9" s="370" t="s">
        <v>146</v>
      </c>
      <c r="C9" s="371"/>
      <c r="D9" s="80">
        <v>1.8</v>
      </c>
      <c r="E9" s="80">
        <v>2.2999999999999998</v>
      </c>
      <c r="F9" s="80">
        <v>2.9</v>
      </c>
      <c r="G9" s="80">
        <v>3.6</v>
      </c>
      <c r="H9" s="80">
        <v>4.04</v>
      </c>
      <c r="I9" s="80">
        <v>4.3099999999999996</v>
      </c>
      <c r="J9" s="80">
        <v>4.9400000000000004</v>
      </c>
      <c r="K9" s="80">
        <v>5.3</v>
      </c>
      <c r="L9" s="105">
        <v>6.68</v>
      </c>
    </row>
    <row r="10" spans="1:12" ht="18.95" customHeight="1" x14ac:dyDescent="0.15">
      <c r="A10" s="134"/>
      <c r="B10" s="372" t="s">
        <v>147</v>
      </c>
      <c r="C10" s="373"/>
      <c r="D10" s="156">
        <v>4225</v>
      </c>
      <c r="E10" s="157">
        <v>4401.3</v>
      </c>
      <c r="F10" s="157">
        <v>4190.3</v>
      </c>
      <c r="G10" s="157">
        <v>4775</v>
      </c>
      <c r="H10" s="157">
        <v>5776.2</v>
      </c>
      <c r="I10" s="157">
        <v>6778.7</v>
      </c>
      <c r="J10" s="157">
        <v>6887.4</v>
      </c>
      <c r="K10" s="157">
        <v>7326</v>
      </c>
      <c r="L10" s="158">
        <v>6835.8</v>
      </c>
    </row>
    <row r="11" spans="1:12" ht="18.95" customHeight="1" x14ac:dyDescent="0.15">
      <c r="A11" s="128" t="s">
        <v>154</v>
      </c>
      <c r="B11" s="374" t="s">
        <v>152</v>
      </c>
      <c r="C11" s="375"/>
      <c r="D11" s="387"/>
      <c r="E11" s="152"/>
      <c r="F11" s="152"/>
      <c r="G11" s="152"/>
      <c r="H11" s="152"/>
      <c r="I11" s="152"/>
      <c r="J11" s="153"/>
      <c r="K11" s="153">
        <v>2593</v>
      </c>
      <c r="L11" s="159">
        <v>4172</v>
      </c>
    </row>
    <row r="12" spans="1:12" ht="18.95" customHeight="1" x14ac:dyDescent="0.15">
      <c r="A12" s="127"/>
      <c r="B12" s="366" t="s">
        <v>141</v>
      </c>
      <c r="C12" s="367"/>
      <c r="D12" s="387"/>
      <c r="E12" s="152"/>
      <c r="F12" s="152"/>
      <c r="G12" s="152"/>
      <c r="H12" s="152"/>
      <c r="I12" s="152">
        <v>5896</v>
      </c>
      <c r="J12" s="152">
        <v>6274</v>
      </c>
      <c r="K12" s="152">
        <v>6167</v>
      </c>
      <c r="L12" s="155">
        <v>9723</v>
      </c>
    </row>
    <row r="13" spans="1:12" ht="18.95" customHeight="1" x14ac:dyDescent="0.15">
      <c r="A13" s="126"/>
      <c r="B13" s="368" t="s">
        <v>145</v>
      </c>
      <c r="C13" s="136" t="s">
        <v>143</v>
      </c>
      <c r="D13" s="387"/>
      <c r="E13" s="152"/>
      <c r="F13" s="152"/>
      <c r="G13" s="152"/>
      <c r="H13" s="152"/>
      <c r="I13" s="152"/>
      <c r="J13" s="152">
        <v>378</v>
      </c>
      <c r="K13" s="152">
        <v>-107</v>
      </c>
      <c r="L13" s="155">
        <v>3556</v>
      </c>
    </row>
    <row r="14" spans="1:12" ht="18.95" customHeight="1" x14ac:dyDescent="0.15">
      <c r="A14" s="126"/>
      <c r="B14" s="369"/>
      <c r="C14" s="136" t="s">
        <v>144</v>
      </c>
      <c r="D14" s="387"/>
      <c r="E14" s="152"/>
      <c r="F14" s="152"/>
      <c r="G14" s="152"/>
      <c r="H14" s="152"/>
      <c r="I14" s="152"/>
      <c r="J14" s="165">
        <v>6.4111261871999998</v>
      </c>
      <c r="K14" s="201">
        <v>-1.7</v>
      </c>
      <c r="L14" s="168">
        <v>57.661749999999998</v>
      </c>
    </row>
    <row r="15" spans="1:12" ht="18.95" customHeight="1" x14ac:dyDescent="0.15">
      <c r="A15" s="127"/>
      <c r="B15" s="370" t="s">
        <v>146</v>
      </c>
      <c r="C15" s="371"/>
      <c r="D15" s="387"/>
      <c r="E15" s="152"/>
      <c r="F15" s="152"/>
      <c r="G15" s="152"/>
      <c r="H15" s="152"/>
      <c r="I15" s="152">
        <v>1.29</v>
      </c>
      <c r="J15" s="80">
        <v>1.32</v>
      </c>
      <c r="K15" s="80">
        <v>1.33</v>
      </c>
      <c r="L15" s="105">
        <v>2.1800000000000002</v>
      </c>
    </row>
    <row r="16" spans="1:12" ht="18.95" customHeight="1" x14ac:dyDescent="0.15">
      <c r="A16" s="135"/>
      <c r="B16" s="372" t="s">
        <v>147</v>
      </c>
      <c r="C16" s="373"/>
      <c r="D16" s="388"/>
      <c r="E16" s="160"/>
      <c r="F16" s="160"/>
      <c r="G16" s="160"/>
      <c r="H16" s="160"/>
      <c r="I16" s="160">
        <v>4570.5</v>
      </c>
      <c r="J16" s="160">
        <v>4753</v>
      </c>
      <c r="K16" s="160">
        <v>4637</v>
      </c>
      <c r="L16" s="161">
        <v>4460.1000000000004</v>
      </c>
    </row>
    <row r="17" spans="1:13" ht="18.95" customHeight="1" x14ac:dyDescent="0.15">
      <c r="A17" s="128" t="s">
        <v>155</v>
      </c>
      <c r="B17" s="374" t="s">
        <v>152</v>
      </c>
      <c r="C17" s="375"/>
      <c r="D17" s="389"/>
      <c r="E17" s="153"/>
      <c r="F17" s="153"/>
      <c r="G17" s="153"/>
      <c r="H17" s="153"/>
      <c r="I17" s="153"/>
      <c r="J17" s="153"/>
      <c r="K17" s="153"/>
      <c r="L17" s="155">
        <v>4491</v>
      </c>
    </row>
    <row r="18" spans="1:13" ht="18.95" customHeight="1" x14ac:dyDescent="0.15">
      <c r="A18" s="137"/>
      <c r="B18" s="366" t="s">
        <v>141</v>
      </c>
      <c r="C18" s="367"/>
      <c r="D18" s="387"/>
      <c r="E18" s="152"/>
      <c r="F18" s="152"/>
      <c r="G18" s="152"/>
      <c r="H18" s="152"/>
      <c r="I18" s="152"/>
      <c r="J18" s="152"/>
      <c r="K18" s="152"/>
      <c r="L18" s="155">
        <v>6237</v>
      </c>
    </row>
    <row r="19" spans="1:13" ht="18.95" customHeight="1" x14ac:dyDescent="0.15">
      <c r="A19" s="198"/>
      <c r="B19" s="368" t="s">
        <v>145</v>
      </c>
      <c r="C19" s="200" t="s">
        <v>143</v>
      </c>
      <c r="D19" s="387"/>
      <c r="E19" s="152"/>
      <c r="F19" s="152"/>
      <c r="G19" s="152"/>
      <c r="H19" s="152"/>
      <c r="I19" s="152"/>
      <c r="J19" s="152"/>
      <c r="K19" s="152"/>
      <c r="L19" s="155" t="s">
        <v>151</v>
      </c>
    </row>
    <row r="20" spans="1:13" ht="18.95" customHeight="1" x14ac:dyDescent="0.15">
      <c r="A20" s="198"/>
      <c r="B20" s="369"/>
      <c r="C20" s="200" t="s">
        <v>144</v>
      </c>
      <c r="D20" s="387"/>
      <c r="E20" s="152"/>
      <c r="F20" s="152"/>
      <c r="G20" s="152"/>
      <c r="H20" s="152"/>
      <c r="I20" s="165"/>
      <c r="J20" s="201"/>
      <c r="K20" s="201"/>
      <c r="L20" s="168" t="s">
        <v>151</v>
      </c>
      <c r="M20" s="167"/>
    </row>
    <row r="21" spans="1:13" ht="18.95" customHeight="1" x14ac:dyDescent="0.15">
      <c r="A21" s="137"/>
      <c r="B21" s="370" t="s">
        <v>146</v>
      </c>
      <c r="C21" s="371"/>
      <c r="D21" s="387"/>
      <c r="E21" s="152"/>
      <c r="F21" s="152"/>
      <c r="G21" s="152"/>
      <c r="H21" s="152"/>
      <c r="I21" s="80"/>
      <c r="J21" s="80"/>
      <c r="K21" s="80"/>
      <c r="L21" s="105">
        <v>1.81</v>
      </c>
    </row>
    <row r="22" spans="1:13" ht="18.95" customHeight="1" x14ac:dyDescent="0.15">
      <c r="A22" s="233"/>
      <c r="B22" s="372" t="s">
        <v>147</v>
      </c>
      <c r="C22" s="373"/>
      <c r="D22" s="156"/>
      <c r="E22" s="157"/>
      <c r="F22" s="157"/>
      <c r="G22" s="157"/>
      <c r="H22" s="157"/>
      <c r="I22" s="157"/>
      <c r="J22" s="152"/>
      <c r="K22" s="152"/>
      <c r="L22" s="228">
        <v>3445.9</v>
      </c>
    </row>
    <row r="23" spans="1:13" ht="18.95" customHeight="1" x14ac:dyDescent="0.15">
      <c r="A23" s="128" t="s">
        <v>199</v>
      </c>
      <c r="B23" s="374" t="s">
        <v>152</v>
      </c>
      <c r="C23" s="375"/>
      <c r="D23" s="389"/>
      <c r="E23" s="153"/>
      <c r="F23" s="153"/>
      <c r="G23" s="153"/>
      <c r="H23" s="153"/>
      <c r="I23" s="153"/>
      <c r="J23" s="153"/>
      <c r="K23" s="153">
        <v>2284</v>
      </c>
      <c r="L23" s="155">
        <v>2311</v>
      </c>
    </row>
    <row r="24" spans="1:13" ht="18.95" customHeight="1" x14ac:dyDescent="0.15">
      <c r="A24" s="137"/>
      <c r="B24" s="366" t="s">
        <v>141</v>
      </c>
      <c r="C24" s="367"/>
      <c r="D24" s="387"/>
      <c r="E24" s="152"/>
      <c r="F24" s="152"/>
      <c r="G24" s="152"/>
      <c r="H24" s="152">
        <v>6449</v>
      </c>
      <c r="I24" s="152">
        <v>6531</v>
      </c>
      <c r="J24" s="152">
        <v>6400</v>
      </c>
      <c r="K24" s="152">
        <v>6318</v>
      </c>
      <c r="L24" s="155">
        <v>5841</v>
      </c>
    </row>
    <row r="25" spans="1:13" ht="18.95" customHeight="1" x14ac:dyDescent="0.15">
      <c r="A25" s="198"/>
      <c r="B25" s="368" t="s">
        <v>145</v>
      </c>
      <c r="C25" s="200" t="s">
        <v>143</v>
      </c>
      <c r="D25" s="387"/>
      <c r="E25" s="152"/>
      <c r="F25" s="152"/>
      <c r="G25" s="152"/>
      <c r="H25" s="152">
        <v>6449</v>
      </c>
      <c r="I25" s="152">
        <v>82</v>
      </c>
      <c r="J25" s="152">
        <v>-131</v>
      </c>
      <c r="K25" s="152">
        <v>-82</v>
      </c>
      <c r="L25" s="155">
        <v>-477</v>
      </c>
    </row>
    <row r="26" spans="1:13" ht="18.95" customHeight="1" x14ac:dyDescent="0.15">
      <c r="A26" s="198"/>
      <c r="B26" s="369"/>
      <c r="C26" s="200" t="s">
        <v>144</v>
      </c>
      <c r="D26" s="387"/>
      <c r="E26" s="152"/>
      <c r="F26" s="152"/>
      <c r="G26" s="152"/>
      <c r="H26" s="152"/>
      <c r="I26" s="165">
        <v>1.3</v>
      </c>
      <c r="J26" s="201">
        <v>-2.0058184044999998</v>
      </c>
      <c r="K26" s="201">
        <v>-1.3</v>
      </c>
      <c r="L26" s="168">
        <v>-7.5498599999999998</v>
      </c>
    </row>
    <row r="27" spans="1:13" ht="18.95" customHeight="1" x14ac:dyDescent="0.15">
      <c r="A27" s="137"/>
      <c r="B27" s="370" t="s">
        <v>146</v>
      </c>
      <c r="C27" s="371"/>
      <c r="D27" s="387"/>
      <c r="E27" s="152"/>
      <c r="F27" s="152"/>
      <c r="G27" s="152"/>
      <c r="H27" s="152">
        <v>0.89</v>
      </c>
      <c r="I27" s="80">
        <v>0.92</v>
      </c>
      <c r="J27" s="80">
        <v>0.96</v>
      </c>
      <c r="K27" s="80">
        <v>0.97</v>
      </c>
      <c r="L27" s="105">
        <v>0.98</v>
      </c>
    </row>
    <row r="28" spans="1:13" ht="18.95" customHeight="1" x14ac:dyDescent="0.15">
      <c r="A28" s="233"/>
      <c r="B28" s="372" t="s">
        <v>147</v>
      </c>
      <c r="C28" s="373"/>
      <c r="D28" s="156"/>
      <c r="E28" s="157"/>
      <c r="F28" s="157"/>
      <c r="G28" s="157"/>
      <c r="H28" s="157">
        <v>7246.1</v>
      </c>
      <c r="I28" s="157">
        <v>7098.9</v>
      </c>
      <c r="J28" s="227">
        <v>6666.7</v>
      </c>
      <c r="K28" s="227">
        <v>6513</v>
      </c>
      <c r="L28" s="228">
        <v>5960.2</v>
      </c>
    </row>
    <row r="29" spans="1:13" ht="19.5" customHeight="1" x14ac:dyDescent="0.15">
      <c r="A29" s="199" t="s">
        <v>156</v>
      </c>
      <c r="B29" s="364" t="s">
        <v>152</v>
      </c>
      <c r="C29" s="365"/>
      <c r="D29" s="152">
        <v>2470</v>
      </c>
      <c r="E29" s="152">
        <v>3454</v>
      </c>
      <c r="F29" s="152">
        <v>4732</v>
      </c>
      <c r="G29" s="152">
        <v>8395</v>
      </c>
      <c r="H29" s="152">
        <v>13459</v>
      </c>
      <c r="I29" s="152">
        <v>19373</v>
      </c>
      <c r="J29" s="152">
        <v>21602</v>
      </c>
      <c r="K29" s="152">
        <v>23734</v>
      </c>
      <c r="L29" s="155">
        <v>34083</v>
      </c>
    </row>
    <row r="30" spans="1:13" ht="16.5" customHeight="1" x14ac:dyDescent="0.15">
      <c r="A30" s="137"/>
      <c r="B30" s="366" t="s">
        <v>141</v>
      </c>
      <c r="C30" s="367"/>
      <c r="D30" s="152">
        <v>7605</v>
      </c>
      <c r="E30" s="152">
        <v>10123</v>
      </c>
      <c r="F30" s="152">
        <v>12152</v>
      </c>
      <c r="G30" s="152">
        <v>17189</v>
      </c>
      <c r="H30" s="152">
        <v>29785</v>
      </c>
      <c r="I30" s="152">
        <v>41643</v>
      </c>
      <c r="J30" s="152">
        <v>46698</v>
      </c>
      <c r="K30" s="152">
        <v>51311</v>
      </c>
      <c r="L30" s="155">
        <v>67464</v>
      </c>
    </row>
    <row r="31" spans="1:13" ht="16.5" customHeight="1" x14ac:dyDescent="0.15">
      <c r="A31" s="198"/>
      <c r="B31" s="368" t="s">
        <v>145</v>
      </c>
      <c r="C31" s="200" t="s">
        <v>143</v>
      </c>
      <c r="D31" s="152">
        <v>2360</v>
      </c>
      <c r="E31" s="152">
        <v>2518</v>
      </c>
      <c r="F31" s="152">
        <v>2029</v>
      </c>
      <c r="G31" s="152">
        <v>5037</v>
      </c>
      <c r="H31" s="152">
        <v>12596</v>
      </c>
      <c r="I31" s="152">
        <v>11858</v>
      </c>
      <c r="J31" s="152">
        <v>5055</v>
      </c>
      <c r="K31" s="152">
        <v>4613</v>
      </c>
      <c r="L31" s="155">
        <v>16153</v>
      </c>
    </row>
    <row r="32" spans="1:13" ht="16.5" customHeight="1" x14ac:dyDescent="0.15">
      <c r="A32" s="198"/>
      <c r="B32" s="369"/>
      <c r="C32" s="200" t="s">
        <v>144</v>
      </c>
      <c r="D32" s="165">
        <v>45</v>
      </c>
      <c r="E32" s="165">
        <v>33.1</v>
      </c>
      <c r="F32" s="165">
        <v>20</v>
      </c>
      <c r="G32" s="165">
        <v>41.4</v>
      </c>
      <c r="H32" s="165">
        <v>73.3</v>
      </c>
      <c r="I32" s="165">
        <v>39.799999999999997</v>
      </c>
      <c r="J32" s="165">
        <v>12.1</v>
      </c>
      <c r="K32" s="165">
        <v>9.8783673819007305</v>
      </c>
      <c r="L32" s="166">
        <v>31.48058</v>
      </c>
    </row>
    <row r="33" spans="1:12" ht="12.75" x14ac:dyDescent="0.15">
      <c r="A33" s="137"/>
      <c r="B33" s="370" t="s">
        <v>146</v>
      </c>
      <c r="C33" s="371"/>
      <c r="D33" s="80">
        <v>1.8</v>
      </c>
      <c r="E33" s="80">
        <v>2.2999999999999998</v>
      </c>
      <c r="F33" s="80">
        <v>2.9</v>
      </c>
      <c r="G33" s="80">
        <v>3.6</v>
      </c>
      <c r="H33" s="80">
        <v>4.93</v>
      </c>
      <c r="I33" s="80">
        <v>6.52</v>
      </c>
      <c r="J33" s="80">
        <v>7.21</v>
      </c>
      <c r="K33" s="80">
        <v>7.6</v>
      </c>
      <c r="L33" s="105">
        <v>11.65</v>
      </c>
    </row>
    <row r="34" spans="1:12" ht="13.5" customHeight="1" thickBot="1" x14ac:dyDescent="0.2">
      <c r="A34" s="138"/>
      <c r="B34" s="376" t="s">
        <v>147</v>
      </c>
      <c r="C34" s="377"/>
      <c r="D34" s="162">
        <v>4225</v>
      </c>
      <c r="E34" s="163">
        <v>4401.3</v>
      </c>
      <c r="F34" s="163">
        <v>4190.3</v>
      </c>
      <c r="G34" s="163">
        <v>4774.7</v>
      </c>
      <c r="H34" s="162">
        <v>6041.6</v>
      </c>
      <c r="I34" s="163">
        <v>6387</v>
      </c>
      <c r="J34" s="163">
        <v>6476.8</v>
      </c>
      <c r="K34" s="163">
        <v>6751.4</v>
      </c>
      <c r="L34" s="164">
        <v>5790.9</v>
      </c>
    </row>
    <row r="35" spans="1:12" ht="12.75" x14ac:dyDescent="0.15">
      <c r="A35" s="123" t="s">
        <v>195</v>
      </c>
      <c r="B35" s="122"/>
      <c r="C35" s="122"/>
      <c r="D35" s="125"/>
      <c r="E35" s="125"/>
      <c r="F35" s="70"/>
      <c r="G35" s="70"/>
      <c r="H35" s="79"/>
      <c r="I35" s="79"/>
      <c r="J35" s="79"/>
      <c r="K35" s="124"/>
      <c r="L35" s="171" t="s">
        <v>125</v>
      </c>
    </row>
    <row r="36" spans="1:12" x14ac:dyDescent="0.15">
      <c r="A36" s="54" t="s">
        <v>198</v>
      </c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</row>
    <row r="37" spans="1:12" x14ac:dyDescent="0.15">
      <c r="A37" s="229" t="s">
        <v>196</v>
      </c>
      <c r="B37" s="230"/>
      <c r="C37" s="230"/>
      <c r="D37" s="230"/>
      <c r="E37" s="230"/>
      <c r="F37" s="230"/>
      <c r="G37" s="230"/>
      <c r="H37" s="230"/>
      <c r="I37" s="230"/>
      <c r="J37" s="230"/>
      <c r="K37" s="230"/>
      <c r="L37" s="230"/>
    </row>
    <row r="38" spans="1:12" x14ac:dyDescent="0.15">
      <c r="A38" s="229" t="s">
        <v>197</v>
      </c>
      <c r="B38" s="231"/>
      <c r="C38" s="231"/>
      <c r="D38" s="231"/>
      <c r="E38" s="231"/>
      <c r="F38" s="231"/>
      <c r="G38" s="231"/>
      <c r="H38" s="231"/>
      <c r="I38" s="231"/>
      <c r="J38" s="231"/>
      <c r="K38" s="231"/>
      <c r="L38" s="232"/>
    </row>
    <row r="39" spans="1:12" x14ac:dyDescent="0.15">
      <c r="A39" s="229" t="s">
        <v>194</v>
      </c>
      <c r="B39" s="231"/>
      <c r="C39" s="231"/>
      <c r="D39" s="231"/>
      <c r="E39" s="231"/>
      <c r="F39" s="231"/>
      <c r="G39" s="231"/>
      <c r="H39" s="231"/>
      <c r="I39" s="231"/>
      <c r="J39" s="231"/>
      <c r="K39" s="231"/>
      <c r="L39" s="232"/>
    </row>
    <row r="40" spans="1:12" x14ac:dyDescent="0.15">
      <c r="A40" s="229" t="s">
        <v>177</v>
      </c>
    </row>
  </sheetData>
  <mergeCells count="36">
    <mergeCell ref="B17:C17"/>
    <mergeCell ref="B18:C18"/>
    <mergeCell ref="B19:B20"/>
    <mergeCell ref="B21:C21"/>
    <mergeCell ref="B22:C22"/>
    <mergeCell ref="A1:L1"/>
    <mergeCell ref="F3:F4"/>
    <mergeCell ref="H3:H4"/>
    <mergeCell ref="I3:I4"/>
    <mergeCell ref="J3:J4"/>
    <mergeCell ref="K3:K4"/>
    <mergeCell ref="L3:L4"/>
    <mergeCell ref="A4:B4"/>
    <mergeCell ref="D3:D4"/>
    <mergeCell ref="E3:E4"/>
    <mergeCell ref="G3:G4"/>
    <mergeCell ref="B23:C23"/>
    <mergeCell ref="B24:C24"/>
    <mergeCell ref="B25:B26"/>
    <mergeCell ref="B31:B32"/>
    <mergeCell ref="B33:C33"/>
    <mergeCell ref="B34:C34"/>
    <mergeCell ref="B27:C27"/>
    <mergeCell ref="B28:C28"/>
    <mergeCell ref="B29:C29"/>
    <mergeCell ref="B30:C30"/>
    <mergeCell ref="B11:C11"/>
    <mergeCell ref="B12:C12"/>
    <mergeCell ref="B13:B14"/>
    <mergeCell ref="B15:C15"/>
    <mergeCell ref="B16:C16"/>
    <mergeCell ref="B5:C5"/>
    <mergeCell ref="B6:C6"/>
    <mergeCell ref="B7:B8"/>
    <mergeCell ref="B9:C9"/>
    <mergeCell ref="B10:C10"/>
  </mergeCells>
  <phoneticPr fontId="11"/>
  <printOptions horizontalCentered="1"/>
  <pageMargins left="0.59055118110236227" right="0.59055118110236227" top="0.78740157480314965" bottom="0.59055118110236227" header="0.31496062992125984" footer="0.31496062992125984"/>
  <pageSetup paperSize="9" orientation="portrait" r:id="rId1"/>
  <headerFooter alignWithMargins="0">
    <evenHeader>&amp;L&amp;"+,標準"&amp;11 ２　人　　口</evenHeader>
    <evenFooter>&amp;C&amp;"+,標準"&amp;11- &amp;P -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2-28職業就業,29従業常住就業</vt:lpstr>
      <vt:lpstr>2-30通学</vt:lpstr>
      <vt:lpstr>2-31流出入就業通学</vt:lpstr>
      <vt:lpstr>2-32住宅世帯,33住居別世帯</vt:lpstr>
      <vt:lpstr>2-34DID</vt:lpstr>
      <vt:lpstr>'2-28職業就業,29従業常住就業'!Print_Area</vt:lpstr>
      <vt:lpstr>'2-31流出入就業通学'!Print_Area</vt:lpstr>
      <vt:lpstr>'2-32住宅世帯,33住居別世帯'!Print_Area</vt:lpstr>
      <vt:lpstr>'2-34DID'!Print_Area</vt:lpstr>
      <vt:lpstr>'2-32住宅世帯,33住居別世帯'!Print_Titles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桑原　大輔</dc:creator>
  <cp:lastModifiedBy>砂内　勇祐</cp:lastModifiedBy>
  <cp:lastPrinted>2020-01-06T11:05:35Z</cp:lastPrinted>
  <dcterms:created xsi:type="dcterms:W3CDTF">1997-05-26T11:10:14Z</dcterms:created>
  <dcterms:modified xsi:type="dcterms:W3CDTF">2023-03-16T05:10:16Z</dcterms:modified>
</cp:coreProperties>
</file>