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H28登用状況" sheetId="1" r:id="rId1"/>
  </sheets>
  <definedNames>
    <definedName name="_xlnm.Print_Area" localSheetId="0">'H28登用状況'!$A$1:$J$70</definedName>
  </definedNames>
  <calcPr fullCalcOnLoad="1"/>
</workbook>
</file>

<file path=xl/sharedStrings.xml><?xml version="1.0" encoding="utf-8"?>
<sst xmlns="http://schemas.openxmlformats.org/spreadsheetml/2006/main" count="156" uniqueCount="77">
  <si>
    <t>老人ホーム入所判定委員会</t>
  </si>
  <si>
    <t>公共事業評価監視委員会</t>
  </si>
  <si>
    <t>東広島市高齢者保健福祉事業運営委員会</t>
  </si>
  <si>
    <t>東広島市福祉有償運送等運営協議会</t>
  </si>
  <si>
    <t>寺家地区土地区画整理審議会</t>
  </si>
  <si>
    <t>NO．</t>
  </si>
  <si>
    <t>委員会,審議会等の名称</t>
  </si>
  <si>
    <t>法令</t>
  </si>
  <si>
    <t>条例</t>
  </si>
  <si>
    <t>要綱等</t>
  </si>
  <si>
    <t>委員構成</t>
  </si>
  <si>
    <t xml:space="preserve">女性割合 </t>
  </si>
  <si>
    <t>総数</t>
  </si>
  <si>
    <t>女性</t>
  </si>
  <si>
    <t>男性</t>
  </si>
  <si>
    <r>
      <t xml:space="preserve">行政委員会
</t>
    </r>
    <r>
      <rPr>
        <sz val="10"/>
        <rFont val="ＭＳ 明朝"/>
        <family val="1"/>
      </rPr>
      <t>(自治法180条の5）</t>
    </r>
  </si>
  <si>
    <t>教育委員会</t>
  </si>
  <si>
    <t>○</t>
  </si>
  <si>
    <t>選挙管理委員会</t>
  </si>
  <si>
    <t>監査委員</t>
  </si>
  <si>
    <t>農業委員会</t>
  </si>
  <si>
    <t>固定資産評価審査委員会</t>
  </si>
  <si>
    <r>
      <t xml:space="preserve">法律・条例
等により設
置されてい
る審議会等
</t>
    </r>
    <r>
      <rPr>
        <sz val="10"/>
        <rFont val="ＭＳ 明朝"/>
        <family val="1"/>
      </rPr>
      <t>(第2次東広
島市男女共
同参画推進
計画　
目標値30％）　</t>
    </r>
    <r>
      <rPr>
        <sz val="11"/>
        <rFont val="ＭＳ 明朝"/>
        <family val="1"/>
      </rPr>
      <t xml:space="preserve"> </t>
    </r>
  </si>
  <si>
    <t>防災会議</t>
  </si>
  <si>
    <t>青少年問題協議会</t>
  </si>
  <si>
    <t>交通安全対策会議</t>
  </si>
  <si>
    <t>国民保護協議会</t>
  </si>
  <si>
    <t>情報公開審査会</t>
  </si>
  <si>
    <t>個人情報保護審議会</t>
  </si>
  <si>
    <t>表彰審査委員会</t>
  </si>
  <si>
    <t>市営住宅入居者選考委員会</t>
  </si>
  <si>
    <t xml:space="preserve">美術館協議会 </t>
  </si>
  <si>
    <t>環境審議会</t>
  </si>
  <si>
    <t>文化財保護審議会</t>
  </si>
  <si>
    <t>都市計画審議会</t>
  </si>
  <si>
    <t>スポーツ推進審議会</t>
  </si>
  <si>
    <t>入札監視委員会</t>
  </si>
  <si>
    <t>東広島学校給食センター運営委員会</t>
  </si>
  <si>
    <t>西条学校給食センター運営委員会</t>
  </si>
  <si>
    <t>八本松学校給食センター運営委員会</t>
  </si>
  <si>
    <t>福富学校給食センター運営委員会</t>
  </si>
  <si>
    <t>豊栄学校給食センター運営委員会</t>
  </si>
  <si>
    <t>河内学校給食センター運営委員会</t>
  </si>
  <si>
    <t>安芸津学校給食センター運営委員会</t>
  </si>
  <si>
    <t xml:space="preserve">公平委員会 </t>
  </si>
  <si>
    <t>東広島市民生委員推薦会</t>
  </si>
  <si>
    <t>東広島市国民健康保険運営協議会</t>
  </si>
  <si>
    <t>東広島市建築審査会</t>
  </si>
  <si>
    <t>東広島市介護認定審査会</t>
  </si>
  <si>
    <t>東広島市保健対策推進協議会</t>
  </si>
  <si>
    <t>東広島市障害支援区分認定審査会</t>
  </si>
  <si>
    <t>東広島市地域福祉推進協議会</t>
  </si>
  <si>
    <t>大規模小売店舗立地審議会</t>
  </si>
  <si>
    <t>計　　６　（　女性委員のいる委員会数　３　）</t>
  </si>
  <si>
    <t>黒瀬児童館運営委員会</t>
  </si>
  <si>
    <t>安芸津児童館子どもの家運営委員会</t>
  </si>
  <si>
    <t>東広島市子ども・子育て会議</t>
  </si>
  <si>
    <t>使用料等審議会</t>
  </si>
  <si>
    <t>指定管理者候補者選定審査会</t>
  </si>
  <si>
    <t>東広島市地方創生審議会</t>
  </si>
  <si>
    <t>町名等審議会</t>
  </si>
  <si>
    <t>男女共同参画推進審議会</t>
  </si>
  <si>
    <t>環境先進都市ビジョン推進会議</t>
  </si>
  <si>
    <t>東広島市障害計画等審査会</t>
  </si>
  <si>
    <t>東広島市夜間・休日急患センター設置委員会</t>
  </si>
  <si>
    <t>東広島市食育推進計画策定委員会</t>
  </si>
  <si>
    <t>東広島市介護保険施設等事業者選定委員会</t>
  </si>
  <si>
    <t>東広島市要保護児童対策地域協議会</t>
  </si>
  <si>
    <t>教育支援委員会</t>
  </si>
  <si>
    <t>東広島学校教育レベルアッププラン推進委員会</t>
  </si>
  <si>
    <t>東広島市いじめ問題調査委員会</t>
  </si>
  <si>
    <t>社会教育委員</t>
  </si>
  <si>
    <t xml:space="preserve">東広島市美術館美術品等収集委員会 </t>
  </si>
  <si>
    <t>東広島市産業振興会議</t>
  </si>
  <si>
    <t xml:space="preserve">                                                         2</t>
  </si>
  <si>
    <t>計　　５５　（　女性委員のいる委員会数　４７　）</t>
  </si>
  <si>
    <r>
      <t xml:space="preserve">東広島市の審議会等委員の状況                                              </t>
    </r>
    <r>
      <rPr>
        <b/>
        <sz val="11"/>
        <rFont val="ＭＳ 明朝"/>
        <family val="1"/>
      </rPr>
      <t xml:space="preserve"> H28・4・1　現在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</si>
</sst>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%"/>
    <numFmt numFmtId="179" formatCode="0.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medium"/>
      <right style="thin"/>
      <top style="thick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62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62" applyFont="1" applyFill="1" applyBorder="1" applyAlignment="1" applyProtection="1">
      <alignment horizontal="right" vertical="center" wrapText="1"/>
      <protection locked="0"/>
    </xf>
    <xf numFmtId="0" fontId="8" fillId="0" borderId="11" xfId="62" applyFont="1" applyFill="1" applyBorder="1" applyAlignment="1">
      <alignment horizontal="right" vertical="center"/>
      <protection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8" fillId="33" borderId="11" xfId="62" applyFont="1" applyFill="1" applyBorder="1" applyAlignment="1" applyProtection="1">
      <alignment horizontal="right" vertical="center" wrapText="1"/>
      <protection locked="0"/>
    </xf>
    <xf numFmtId="0" fontId="8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3" xfId="62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8" fillId="0" borderId="16" xfId="62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Border="1" applyAlignment="1">
      <alignment horizontal="center"/>
    </xf>
    <xf numFmtId="0" fontId="8" fillId="0" borderId="13" xfId="62" applyFont="1" applyFill="1" applyBorder="1" applyAlignment="1">
      <alignment horizontal="right" vertical="center"/>
      <protection/>
    </xf>
    <xf numFmtId="0" fontId="8" fillId="0" borderId="14" xfId="62" applyFont="1" applyFill="1" applyBorder="1" applyAlignment="1" applyProtection="1">
      <alignment horizontal="right" vertical="center" wrapText="1"/>
      <protection locked="0"/>
    </xf>
    <xf numFmtId="0" fontId="8" fillId="0" borderId="13" xfId="62" applyFont="1" applyBorder="1" applyAlignment="1" applyProtection="1">
      <alignment horizontal="justify" wrapText="1"/>
      <protection locked="0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0" xfId="62" applyFont="1" applyFill="1" applyBorder="1" applyAlignment="1" applyProtection="1">
      <alignment vertical="center" wrapText="1"/>
      <protection locked="0"/>
    </xf>
    <xf numFmtId="0" fontId="8" fillId="0" borderId="17" xfId="62" applyFont="1" applyFill="1" applyBorder="1" applyAlignment="1">
      <alignment vertical="center"/>
      <protection/>
    </xf>
    <xf numFmtId="179" fontId="8" fillId="0" borderId="18" xfId="61" applyNumberFormat="1" applyFont="1" applyFill="1" applyBorder="1" applyAlignment="1">
      <alignment vertical="center"/>
      <protection/>
    </xf>
    <xf numFmtId="0" fontId="8" fillId="0" borderId="11" xfId="62" applyFont="1" applyFill="1" applyBorder="1" applyAlignment="1" applyProtection="1">
      <alignment vertical="center" wrapText="1"/>
      <protection locked="0"/>
    </xf>
    <xf numFmtId="0" fontId="8" fillId="0" borderId="11" xfId="62" applyFont="1" applyFill="1" applyBorder="1" applyAlignment="1">
      <alignment vertical="center"/>
      <protection/>
    </xf>
    <xf numFmtId="179" fontId="8" fillId="0" borderId="19" xfId="61" applyNumberFormat="1" applyFont="1" applyFill="1" applyBorder="1" applyAlignment="1">
      <alignment vertical="center"/>
      <protection/>
    </xf>
    <xf numFmtId="0" fontId="8" fillId="0" borderId="12" xfId="0" applyFont="1" applyBorder="1" applyAlignment="1">
      <alignment horizontal="right" vertical="center"/>
    </xf>
    <xf numFmtId="0" fontId="8" fillId="0" borderId="12" xfId="62" applyFont="1" applyFill="1" applyBorder="1" applyAlignment="1">
      <alignment vertical="center"/>
      <protection/>
    </xf>
    <xf numFmtId="179" fontId="8" fillId="0" borderId="20" xfId="61" applyNumberFormat="1" applyFont="1" applyFill="1" applyBorder="1" applyAlignment="1">
      <alignment vertical="center"/>
      <protection/>
    </xf>
    <xf numFmtId="0" fontId="8" fillId="0" borderId="11" xfId="62" applyFont="1" applyFill="1" applyBorder="1" applyAlignment="1">
      <alignment horizontal="justify" vertical="center" wrapText="1"/>
      <protection/>
    </xf>
    <xf numFmtId="0" fontId="8" fillId="0" borderId="13" xfId="0" applyFont="1" applyBorder="1" applyAlignment="1">
      <alignment vertical="center"/>
    </xf>
    <xf numFmtId="0" fontId="8" fillId="0" borderId="11" xfId="62" applyFont="1" applyBorder="1" applyAlignment="1">
      <alignment horizontal="justify" vertical="center" wrapText="1"/>
      <protection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 shrinkToFit="1"/>
    </xf>
    <xf numFmtId="0" fontId="8" fillId="0" borderId="16" xfId="62" applyFont="1" applyFill="1" applyBorder="1" applyAlignment="1">
      <alignment horizontal="justify" vertical="center" wrapText="1"/>
      <protection/>
    </xf>
    <xf numFmtId="0" fontId="8" fillId="0" borderId="13" xfId="62" applyFont="1" applyBorder="1" applyAlignment="1">
      <alignment horizontal="justify" vertical="center" wrapText="1"/>
      <protection/>
    </xf>
    <xf numFmtId="0" fontId="8" fillId="0" borderId="13" xfId="62" applyFont="1" applyFill="1" applyBorder="1" applyAlignment="1">
      <alignment horizontal="justify" vertical="center" wrapText="1"/>
      <protection/>
    </xf>
    <xf numFmtId="0" fontId="8" fillId="0" borderId="14" xfId="62" applyFont="1" applyFill="1" applyBorder="1" applyAlignment="1">
      <alignment horizontal="justify" vertical="center" wrapText="1"/>
      <protection/>
    </xf>
    <xf numFmtId="0" fontId="8" fillId="0" borderId="21" xfId="62" applyFont="1" applyFill="1" applyBorder="1" applyAlignment="1" applyProtection="1">
      <alignment vertical="center" wrapText="1"/>
      <protection locked="0"/>
    </xf>
    <xf numFmtId="0" fontId="8" fillId="0" borderId="22" xfId="62" applyFont="1" applyFill="1" applyBorder="1" applyAlignment="1" applyProtection="1">
      <alignment vertical="center" wrapText="1"/>
      <protection locked="0"/>
    </xf>
    <xf numFmtId="0" fontId="8" fillId="0" borderId="13" xfId="62" applyFont="1" applyFill="1" applyBorder="1" applyAlignment="1">
      <alignment vertical="center"/>
      <protection/>
    </xf>
    <xf numFmtId="179" fontId="8" fillId="0" borderId="23" xfId="61" applyNumberFormat="1" applyFont="1" applyFill="1" applyBorder="1" applyAlignment="1">
      <alignment vertical="center"/>
      <protection/>
    </xf>
    <xf numFmtId="0" fontId="8" fillId="0" borderId="2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14" xfId="62" applyFont="1" applyFill="1" applyBorder="1" applyAlignment="1">
      <alignment vertical="center"/>
      <protection/>
    </xf>
    <xf numFmtId="179" fontId="8" fillId="0" borderId="25" xfId="61" applyNumberFormat="1" applyFont="1" applyFill="1" applyBorder="1" applyAlignment="1">
      <alignment vertical="center"/>
      <protection/>
    </xf>
    <xf numFmtId="0" fontId="8" fillId="0" borderId="26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8" fillId="0" borderId="15" xfId="62" applyFont="1" applyFill="1" applyBorder="1" applyAlignment="1">
      <alignment vertical="center"/>
      <protection/>
    </xf>
    <xf numFmtId="0" fontId="8" fillId="0" borderId="27" xfId="62" applyFont="1" applyFill="1" applyBorder="1" applyAlignment="1" applyProtection="1">
      <alignment vertical="center" wrapText="1"/>
      <protection locked="0"/>
    </xf>
    <xf numFmtId="0" fontId="8" fillId="0" borderId="16" xfId="62" applyFont="1" applyFill="1" applyBorder="1" applyAlignment="1">
      <alignment vertical="center"/>
      <protection/>
    </xf>
    <xf numFmtId="179" fontId="8" fillId="0" borderId="28" xfId="61" applyNumberFormat="1" applyFont="1" applyFill="1" applyBorder="1" applyAlignment="1">
      <alignment vertical="center"/>
      <protection/>
    </xf>
    <xf numFmtId="179" fontId="8" fillId="0" borderId="29" xfId="61" applyNumberFormat="1" applyFont="1" applyFill="1" applyBorder="1" applyAlignment="1">
      <alignment vertical="center"/>
      <protection/>
    </xf>
    <xf numFmtId="0" fontId="8" fillId="0" borderId="21" xfId="62" applyFont="1" applyFill="1" applyBorder="1" applyAlignment="1">
      <alignment vertical="center"/>
      <protection/>
    </xf>
    <xf numFmtId="0" fontId="8" fillId="0" borderId="2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24" xfId="62" applyFont="1" applyFill="1" applyBorder="1" applyAlignment="1" applyProtection="1">
      <alignment vertical="center" wrapText="1"/>
      <protection locked="0"/>
    </xf>
    <xf numFmtId="0" fontId="8" fillId="0" borderId="22" xfId="62" applyFont="1" applyFill="1" applyBorder="1" applyAlignment="1">
      <alignment vertical="center"/>
      <protection/>
    </xf>
    <xf numFmtId="0" fontId="8" fillId="0" borderId="30" xfId="0" applyFont="1" applyBorder="1" applyAlignment="1">
      <alignment vertical="center"/>
    </xf>
    <xf numFmtId="0" fontId="8" fillId="0" borderId="30" xfId="62" applyFont="1" applyFill="1" applyBorder="1" applyAlignment="1">
      <alignment vertical="center"/>
      <protection/>
    </xf>
    <xf numFmtId="179" fontId="8" fillId="0" borderId="31" xfId="61" applyNumberFormat="1" applyFont="1" applyFill="1" applyBorder="1" applyAlignment="1">
      <alignment vertical="center"/>
      <protection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/>
    </xf>
    <xf numFmtId="0" fontId="8" fillId="0" borderId="26" xfId="62" applyFont="1" applyFill="1" applyBorder="1" applyAlignment="1" applyProtection="1">
      <alignment vertical="center" wrapText="1"/>
      <protection locked="0"/>
    </xf>
    <xf numFmtId="0" fontId="8" fillId="0" borderId="15" xfId="62" applyFont="1" applyFill="1" applyBorder="1" applyAlignment="1" applyProtection="1">
      <alignment horizontal="right" vertical="center" wrapText="1"/>
      <protection locked="0"/>
    </xf>
    <xf numFmtId="0" fontId="8" fillId="0" borderId="13" xfId="0" applyFont="1" applyFill="1" applyBorder="1" applyAlignment="1">
      <alignment/>
    </xf>
    <xf numFmtId="0" fontId="8" fillId="0" borderId="13" xfId="0" applyFont="1" applyBorder="1" applyAlignment="1">
      <alignment vertical="center" wrapText="1"/>
    </xf>
    <xf numFmtId="0" fontId="10" fillId="0" borderId="32" xfId="0" applyFont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0" fontId="10" fillId="0" borderId="33" xfId="0" applyFont="1" applyBorder="1" applyAlignment="1">
      <alignment horizontal="center" vertical="center"/>
    </xf>
    <xf numFmtId="0" fontId="8" fillId="0" borderId="33" xfId="62" applyFont="1" applyFill="1" applyBorder="1" applyAlignment="1">
      <alignment horizontal="justify" vertical="center" wrapText="1"/>
      <protection/>
    </xf>
    <xf numFmtId="0" fontId="8" fillId="0" borderId="33" xfId="0" applyFont="1" applyBorder="1" applyAlignment="1">
      <alignment horizontal="center"/>
    </xf>
    <xf numFmtId="0" fontId="8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/>
    </xf>
    <xf numFmtId="0" fontId="8" fillId="0" borderId="34" xfId="62" applyFont="1" applyFill="1" applyBorder="1" applyAlignment="1">
      <alignment vertical="center"/>
      <protection/>
    </xf>
    <xf numFmtId="0" fontId="8" fillId="0" borderId="33" xfId="62" applyFont="1" applyFill="1" applyBorder="1" applyAlignment="1">
      <alignment horizontal="right" vertical="center"/>
      <protection/>
    </xf>
    <xf numFmtId="0" fontId="8" fillId="0" borderId="33" xfId="62" applyFont="1" applyFill="1" applyBorder="1" applyAlignment="1">
      <alignment vertical="center"/>
      <protection/>
    </xf>
    <xf numFmtId="179" fontId="8" fillId="0" borderId="35" xfId="61" applyNumberFormat="1" applyFont="1" applyFill="1" applyBorder="1" applyAlignment="1">
      <alignment vertical="center"/>
      <protection/>
    </xf>
    <xf numFmtId="0" fontId="8" fillId="0" borderId="32" xfId="62" applyFont="1" applyFill="1" applyBorder="1" applyAlignment="1">
      <alignment horizontal="justify" vertical="center" wrapText="1"/>
      <protection/>
    </xf>
    <xf numFmtId="0" fontId="8" fillId="0" borderId="32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/>
    </xf>
    <xf numFmtId="0" fontId="8" fillId="0" borderId="36" xfId="62" applyFont="1" applyFill="1" applyBorder="1" applyAlignment="1" applyProtection="1">
      <alignment vertical="center" wrapText="1"/>
      <protection locked="0"/>
    </xf>
    <xf numFmtId="0" fontId="8" fillId="0" borderId="32" xfId="62" applyFont="1" applyFill="1" applyBorder="1" applyAlignment="1" applyProtection="1">
      <alignment horizontal="right" vertical="center" wrapText="1"/>
      <protection locked="0"/>
    </xf>
    <xf numFmtId="0" fontId="8" fillId="0" borderId="32" xfId="62" applyFont="1" applyFill="1" applyBorder="1" applyAlignment="1">
      <alignment vertical="center"/>
      <protection/>
    </xf>
    <xf numFmtId="179" fontId="8" fillId="0" borderId="37" xfId="61" applyNumberFormat="1" applyFont="1" applyFill="1" applyBorder="1" applyAlignment="1">
      <alignment vertical="center"/>
      <protection/>
    </xf>
    <xf numFmtId="0" fontId="8" fillId="0" borderId="33" xfId="0" applyFont="1" applyBorder="1" applyAlignment="1">
      <alignment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horizontal="right" vertical="center" wrapText="1"/>
    </xf>
    <xf numFmtId="0" fontId="8" fillId="0" borderId="14" xfId="0" applyFont="1" applyBorder="1" applyAlignment="1">
      <alignment vertical="center" wrapText="1"/>
    </xf>
    <xf numFmtId="0" fontId="8" fillId="0" borderId="32" xfId="0" applyFont="1" applyBorder="1" applyAlignment="1">
      <alignment vertical="center"/>
    </xf>
    <xf numFmtId="0" fontId="8" fillId="0" borderId="15" xfId="62" applyFont="1" applyFill="1" applyBorder="1" applyAlignment="1">
      <alignment horizontal="justify" vertical="center" wrapText="1"/>
      <protection/>
    </xf>
    <xf numFmtId="0" fontId="8" fillId="0" borderId="26" xfId="62" applyFont="1" applyFill="1" applyBorder="1" applyAlignment="1">
      <alignment vertical="center"/>
      <protection/>
    </xf>
    <xf numFmtId="0" fontId="8" fillId="0" borderId="15" xfId="62" applyFont="1" applyFill="1" applyBorder="1" applyAlignment="1">
      <alignment horizontal="right" vertical="center"/>
      <protection/>
    </xf>
    <xf numFmtId="0" fontId="8" fillId="0" borderId="24" xfId="62" applyFont="1" applyFill="1" applyBorder="1" applyAlignment="1">
      <alignment vertical="center"/>
      <protection/>
    </xf>
    <xf numFmtId="0" fontId="8" fillId="0" borderId="14" xfId="62" applyFont="1" applyFill="1" applyBorder="1" applyAlignment="1">
      <alignment horizontal="right" vertical="center"/>
      <protection/>
    </xf>
    <xf numFmtId="49" fontId="12" fillId="0" borderId="0" xfId="0" applyNumberFormat="1" applyFont="1" applyAlignment="1">
      <alignment/>
    </xf>
    <xf numFmtId="0" fontId="7" fillId="0" borderId="3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43" xfId="0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標準_資料 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2</xdr:col>
      <xdr:colOff>152400</xdr:colOff>
      <xdr:row>0</xdr:row>
      <xdr:rowOff>381000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47625" y="47625"/>
          <a:ext cx="12477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資料１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K91"/>
  <sheetViews>
    <sheetView tabSelected="1" view="pageBreakPreview" zoomScaleSheetLayoutView="100" workbookViewId="0" topLeftCell="A1">
      <selection activeCell="L13" sqref="L13"/>
    </sheetView>
  </sheetViews>
  <sheetFormatPr defaultColWidth="9.00390625" defaultRowHeight="13.5"/>
  <cols>
    <col min="1" max="1" width="11.375" style="0" customWidth="1"/>
    <col min="2" max="2" width="3.625" style="0" customWidth="1"/>
    <col min="3" max="3" width="43.00390625" style="0" customWidth="1"/>
    <col min="4" max="4" width="5.25390625" style="1" customWidth="1"/>
    <col min="5" max="5" width="5.375" style="1" customWidth="1"/>
    <col min="6" max="6" width="7.25390625" style="0" customWidth="1"/>
    <col min="7" max="7" width="5.25390625" style="0" customWidth="1"/>
    <col min="8" max="8" width="5.75390625" style="0" customWidth="1"/>
    <col min="9" max="9" width="6.25390625" style="0" customWidth="1"/>
    <col min="10" max="10" width="13.25390625" style="0" customWidth="1"/>
  </cols>
  <sheetData>
    <row r="1" ht="33.75" customHeight="1"/>
    <row r="2" spans="1:10" ht="17.25" customHeight="1" thickBot="1">
      <c r="A2" s="127" t="s">
        <v>76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1" ht="7.5" customHeight="1">
      <c r="A3" s="129"/>
      <c r="B3" s="132" t="s">
        <v>5</v>
      </c>
      <c r="C3" s="132" t="s">
        <v>6</v>
      </c>
      <c r="D3" s="132" t="s">
        <v>7</v>
      </c>
      <c r="E3" s="132" t="s">
        <v>8</v>
      </c>
      <c r="F3" s="132" t="s">
        <v>9</v>
      </c>
      <c r="G3" s="132" t="s">
        <v>10</v>
      </c>
      <c r="H3" s="137"/>
      <c r="I3" s="137"/>
      <c r="J3" s="124" t="s">
        <v>11</v>
      </c>
      <c r="K3" s="23"/>
    </row>
    <row r="4" spans="1:10" ht="14.25" customHeight="1">
      <c r="A4" s="130"/>
      <c r="B4" s="133"/>
      <c r="C4" s="135"/>
      <c r="D4" s="133"/>
      <c r="E4" s="133"/>
      <c r="F4" s="135"/>
      <c r="G4" s="135"/>
      <c r="H4" s="135"/>
      <c r="I4" s="135"/>
      <c r="J4" s="125"/>
    </row>
    <row r="5" spans="1:10" ht="15" customHeight="1" thickBot="1">
      <c r="A5" s="131"/>
      <c r="B5" s="134"/>
      <c r="C5" s="136"/>
      <c r="D5" s="134"/>
      <c r="E5" s="134"/>
      <c r="F5" s="136"/>
      <c r="G5" s="7" t="s">
        <v>12</v>
      </c>
      <c r="H5" s="7" t="s">
        <v>13</v>
      </c>
      <c r="I5" s="7" t="s">
        <v>14</v>
      </c>
      <c r="J5" s="126"/>
    </row>
    <row r="6" spans="1:10" s="11" customFormat="1" ht="15" customHeight="1" thickTop="1">
      <c r="A6" s="138" t="s">
        <v>15</v>
      </c>
      <c r="B6" s="8">
        <v>1</v>
      </c>
      <c r="C6" s="5" t="s">
        <v>16</v>
      </c>
      <c r="D6" s="9" t="s">
        <v>17</v>
      </c>
      <c r="E6" s="5"/>
      <c r="F6" s="5"/>
      <c r="G6" s="43">
        <v>5</v>
      </c>
      <c r="H6" s="10">
        <v>2</v>
      </c>
      <c r="I6" s="44">
        <f aca="true" t="shared" si="0" ref="I6:I61">SUM(G6,-H6)</f>
        <v>3</v>
      </c>
      <c r="J6" s="45">
        <f aca="true" t="shared" si="1" ref="J6:J61">ROUND((H6/G6)*100,1)</f>
        <v>40</v>
      </c>
    </row>
    <row r="7" spans="1:10" ht="15" customHeight="1">
      <c r="A7" s="139"/>
      <c r="B7" s="12">
        <v>2</v>
      </c>
      <c r="C7" s="41" t="s">
        <v>18</v>
      </c>
      <c r="D7" s="6" t="s">
        <v>17</v>
      </c>
      <c r="E7" s="13"/>
      <c r="F7" s="14"/>
      <c r="G7" s="46">
        <v>4</v>
      </c>
      <c r="H7" s="15">
        <v>0</v>
      </c>
      <c r="I7" s="47">
        <f t="shared" si="0"/>
        <v>4</v>
      </c>
      <c r="J7" s="48">
        <f t="shared" si="1"/>
        <v>0</v>
      </c>
    </row>
    <row r="8" spans="1:10" ht="15" customHeight="1">
      <c r="A8" s="139"/>
      <c r="B8" s="12">
        <v>3</v>
      </c>
      <c r="C8" s="41" t="s">
        <v>44</v>
      </c>
      <c r="D8" s="6" t="s">
        <v>17</v>
      </c>
      <c r="E8" s="6" t="s">
        <v>17</v>
      </c>
      <c r="F8" s="14"/>
      <c r="G8" s="46">
        <v>3</v>
      </c>
      <c r="H8" s="15">
        <v>0</v>
      </c>
      <c r="I8" s="47">
        <f t="shared" si="0"/>
        <v>3</v>
      </c>
      <c r="J8" s="48">
        <f t="shared" si="1"/>
        <v>0</v>
      </c>
    </row>
    <row r="9" spans="1:10" ht="15" customHeight="1">
      <c r="A9" s="139"/>
      <c r="B9" s="12">
        <v>4</v>
      </c>
      <c r="C9" s="41" t="s">
        <v>19</v>
      </c>
      <c r="D9" s="6" t="s">
        <v>17</v>
      </c>
      <c r="E9" s="6" t="s">
        <v>17</v>
      </c>
      <c r="F9" s="14"/>
      <c r="G9" s="46">
        <v>3</v>
      </c>
      <c r="H9" s="15">
        <v>1</v>
      </c>
      <c r="I9" s="47">
        <f t="shared" si="0"/>
        <v>2</v>
      </c>
      <c r="J9" s="48">
        <f t="shared" si="1"/>
        <v>33.3</v>
      </c>
    </row>
    <row r="10" spans="1:10" ht="15" customHeight="1">
      <c r="A10" s="139"/>
      <c r="B10" s="12">
        <v>5</v>
      </c>
      <c r="C10" s="41" t="s">
        <v>20</v>
      </c>
      <c r="D10" s="6" t="s">
        <v>17</v>
      </c>
      <c r="E10" s="6" t="s">
        <v>17</v>
      </c>
      <c r="F10" s="14"/>
      <c r="G10" s="46">
        <v>41</v>
      </c>
      <c r="H10" s="15">
        <v>8</v>
      </c>
      <c r="I10" s="47">
        <f t="shared" si="0"/>
        <v>33</v>
      </c>
      <c r="J10" s="48">
        <f t="shared" si="1"/>
        <v>19.5</v>
      </c>
    </row>
    <row r="11" spans="1:10" ht="15" customHeight="1">
      <c r="A11" s="139"/>
      <c r="B11" s="12">
        <v>6</v>
      </c>
      <c r="C11" s="41" t="s">
        <v>21</v>
      </c>
      <c r="D11" s="6" t="s">
        <v>17</v>
      </c>
      <c r="E11" s="6" t="s">
        <v>17</v>
      </c>
      <c r="F11" s="14"/>
      <c r="G11" s="46">
        <v>6</v>
      </c>
      <c r="H11" s="15">
        <v>2</v>
      </c>
      <c r="I11" s="47">
        <f t="shared" si="0"/>
        <v>4</v>
      </c>
      <c r="J11" s="48">
        <f t="shared" si="1"/>
        <v>33.3</v>
      </c>
    </row>
    <row r="12" spans="1:10" ht="15" customHeight="1" thickBot="1">
      <c r="A12" s="140" t="s">
        <v>53</v>
      </c>
      <c r="B12" s="141"/>
      <c r="C12" s="141"/>
      <c r="D12" s="141"/>
      <c r="E12" s="141"/>
      <c r="F12" s="142"/>
      <c r="G12" s="42">
        <f>SUM(G6:G11)</f>
        <v>62</v>
      </c>
      <c r="H12" s="49">
        <f>SUM(H6:H11)</f>
        <v>13</v>
      </c>
      <c r="I12" s="50">
        <f t="shared" si="0"/>
        <v>49</v>
      </c>
      <c r="J12" s="51">
        <f t="shared" si="1"/>
        <v>21</v>
      </c>
    </row>
    <row r="13" spans="1:10" ht="15" customHeight="1" thickTop="1">
      <c r="A13" s="146" t="s">
        <v>22</v>
      </c>
      <c r="B13" s="17">
        <v>1</v>
      </c>
      <c r="C13" s="52" t="s">
        <v>27</v>
      </c>
      <c r="D13" s="6"/>
      <c r="E13" s="6" t="s">
        <v>17</v>
      </c>
      <c r="F13" s="6"/>
      <c r="G13" s="63">
        <v>4</v>
      </c>
      <c r="H13" s="15">
        <v>1</v>
      </c>
      <c r="I13" s="47">
        <f>SUM(G13,-H13)</f>
        <v>3</v>
      </c>
      <c r="J13" s="48">
        <f>ROUND((H13/G13)*100,1)</f>
        <v>25</v>
      </c>
    </row>
    <row r="14" spans="1:10" ht="15" customHeight="1">
      <c r="A14" s="146"/>
      <c r="B14" s="17">
        <v>2</v>
      </c>
      <c r="C14" s="52" t="s">
        <v>28</v>
      </c>
      <c r="D14" s="6"/>
      <c r="E14" s="6" t="s">
        <v>17</v>
      </c>
      <c r="F14" s="6"/>
      <c r="G14" s="63">
        <v>6</v>
      </c>
      <c r="H14" s="15">
        <v>2</v>
      </c>
      <c r="I14" s="47">
        <f>SUM(G14,-H14)</f>
        <v>4</v>
      </c>
      <c r="J14" s="48">
        <f>ROUND((H14/G14)*100,1)</f>
        <v>33.3</v>
      </c>
    </row>
    <row r="15" spans="1:10" ht="15" customHeight="1">
      <c r="A15" s="146"/>
      <c r="B15" s="17">
        <v>3</v>
      </c>
      <c r="C15" s="53" t="s">
        <v>57</v>
      </c>
      <c r="D15" s="22"/>
      <c r="E15" s="6" t="s">
        <v>17</v>
      </c>
      <c r="F15" s="18"/>
      <c r="G15" s="64">
        <v>7</v>
      </c>
      <c r="H15" s="15">
        <v>2</v>
      </c>
      <c r="I15" s="47">
        <f>SUM(G15,-H15)</f>
        <v>5</v>
      </c>
      <c r="J15" s="48">
        <f>ROUND((H15/G15)*100,1)</f>
        <v>28.6</v>
      </c>
    </row>
    <row r="16" spans="1:10" ht="15" customHeight="1">
      <c r="A16" s="146"/>
      <c r="B16" s="12">
        <v>4</v>
      </c>
      <c r="C16" s="54" t="s">
        <v>58</v>
      </c>
      <c r="D16" s="6"/>
      <c r="E16" s="6" t="s">
        <v>17</v>
      </c>
      <c r="F16" s="14"/>
      <c r="G16" s="63">
        <v>6</v>
      </c>
      <c r="H16" s="15">
        <v>0</v>
      </c>
      <c r="I16" s="47">
        <f t="shared" si="0"/>
        <v>6</v>
      </c>
      <c r="J16" s="48">
        <f t="shared" si="1"/>
        <v>0</v>
      </c>
    </row>
    <row r="17" spans="1:10" ht="15" customHeight="1">
      <c r="A17" s="146"/>
      <c r="B17" s="12">
        <v>5</v>
      </c>
      <c r="C17" s="52" t="s">
        <v>29</v>
      </c>
      <c r="D17" s="13"/>
      <c r="E17" s="6" t="s">
        <v>17</v>
      </c>
      <c r="F17" s="14"/>
      <c r="G17" s="63">
        <v>11</v>
      </c>
      <c r="H17" s="15">
        <v>5</v>
      </c>
      <c r="I17" s="47">
        <f t="shared" si="0"/>
        <v>6</v>
      </c>
      <c r="J17" s="48">
        <f t="shared" si="1"/>
        <v>45.5</v>
      </c>
    </row>
    <row r="18" spans="1:11" ht="15" customHeight="1">
      <c r="A18" s="146"/>
      <c r="B18" s="12">
        <v>6</v>
      </c>
      <c r="C18" s="53" t="s">
        <v>23</v>
      </c>
      <c r="D18" s="22" t="s">
        <v>17</v>
      </c>
      <c r="E18" s="22" t="s">
        <v>17</v>
      </c>
      <c r="F18" s="18"/>
      <c r="G18" s="64">
        <v>46</v>
      </c>
      <c r="H18" s="25">
        <v>1</v>
      </c>
      <c r="I18" s="65">
        <f t="shared" si="0"/>
        <v>45</v>
      </c>
      <c r="J18" s="66">
        <f t="shared" si="1"/>
        <v>2.2</v>
      </c>
      <c r="K18" s="4"/>
    </row>
    <row r="19" spans="1:10" ht="15" customHeight="1">
      <c r="A19" s="146"/>
      <c r="B19" s="12">
        <v>7</v>
      </c>
      <c r="C19" s="54" t="s">
        <v>26</v>
      </c>
      <c r="D19" s="6" t="s">
        <v>17</v>
      </c>
      <c r="E19" s="6" t="s">
        <v>17</v>
      </c>
      <c r="F19" s="14"/>
      <c r="G19" s="63">
        <v>34</v>
      </c>
      <c r="H19" s="15">
        <v>2</v>
      </c>
      <c r="I19" s="47">
        <f>SUM(G19,-H19)</f>
        <v>32</v>
      </c>
      <c r="J19" s="48">
        <f>ROUND((H19/G19)*100,1)</f>
        <v>5.9</v>
      </c>
    </row>
    <row r="20" spans="1:10" ht="15" customHeight="1">
      <c r="A20" s="146"/>
      <c r="B20" s="12">
        <v>8</v>
      </c>
      <c r="C20" s="41" t="s">
        <v>25</v>
      </c>
      <c r="D20" s="6" t="s">
        <v>17</v>
      </c>
      <c r="E20" s="6" t="s">
        <v>17</v>
      </c>
      <c r="F20" s="14"/>
      <c r="G20" s="63">
        <v>8</v>
      </c>
      <c r="H20" s="21">
        <v>0</v>
      </c>
      <c r="I20" s="47">
        <f t="shared" si="0"/>
        <v>8</v>
      </c>
      <c r="J20" s="48">
        <f t="shared" si="1"/>
        <v>0</v>
      </c>
    </row>
    <row r="21" spans="1:10" ht="15" customHeight="1" thickBot="1">
      <c r="A21" s="146"/>
      <c r="B21" s="26">
        <v>9</v>
      </c>
      <c r="C21" s="55" t="s">
        <v>36</v>
      </c>
      <c r="D21" s="24"/>
      <c r="E21" s="24" t="s">
        <v>17</v>
      </c>
      <c r="F21" s="28"/>
      <c r="G21" s="67">
        <v>5</v>
      </c>
      <c r="H21" s="68">
        <v>1</v>
      </c>
      <c r="I21" s="69">
        <f t="shared" si="0"/>
        <v>4</v>
      </c>
      <c r="J21" s="70">
        <f t="shared" si="1"/>
        <v>20</v>
      </c>
    </row>
    <row r="22" spans="1:10" ht="15" customHeight="1">
      <c r="A22" s="146"/>
      <c r="B22" s="29">
        <v>10</v>
      </c>
      <c r="C22" s="56" t="s">
        <v>1</v>
      </c>
      <c r="D22" s="30"/>
      <c r="E22" s="31" t="s">
        <v>17</v>
      </c>
      <c r="F22" s="31"/>
      <c r="G22" s="71">
        <v>5</v>
      </c>
      <c r="H22" s="72">
        <v>1</v>
      </c>
      <c r="I22" s="73">
        <f t="shared" si="0"/>
        <v>4</v>
      </c>
      <c r="J22" s="66">
        <f t="shared" si="1"/>
        <v>20</v>
      </c>
    </row>
    <row r="23" spans="1:10" ht="15" customHeight="1" thickBot="1">
      <c r="A23" s="146"/>
      <c r="B23" s="26">
        <v>11</v>
      </c>
      <c r="C23" s="55" t="s">
        <v>59</v>
      </c>
      <c r="D23" s="24"/>
      <c r="E23" s="24" t="s">
        <v>17</v>
      </c>
      <c r="F23" s="28"/>
      <c r="G23" s="67">
        <v>15</v>
      </c>
      <c r="H23" s="68">
        <v>5</v>
      </c>
      <c r="I23" s="69">
        <f>SUM(G23,-H23)</f>
        <v>10</v>
      </c>
      <c r="J23" s="70">
        <f>ROUND((H23/G23)*100,1)</f>
        <v>33.3</v>
      </c>
    </row>
    <row r="24" spans="1:10" ht="15" customHeight="1">
      <c r="A24" s="146"/>
      <c r="B24" s="29">
        <v>12</v>
      </c>
      <c r="C24" s="88" t="s">
        <v>60</v>
      </c>
      <c r="D24" s="31"/>
      <c r="E24" s="6" t="s">
        <v>17</v>
      </c>
      <c r="F24" s="89"/>
      <c r="G24" s="90">
        <v>12</v>
      </c>
      <c r="H24" s="91">
        <v>4</v>
      </c>
      <c r="I24" s="73">
        <f>SUM(G24,-H24)</f>
        <v>8</v>
      </c>
      <c r="J24" s="66">
        <f>ROUND((H24/G24)*100,1)</f>
        <v>33.3</v>
      </c>
    </row>
    <row r="25" spans="1:10" ht="15" customHeight="1">
      <c r="A25" s="146"/>
      <c r="B25" s="12">
        <v>13</v>
      </c>
      <c r="C25" s="41" t="s">
        <v>32</v>
      </c>
      <c r="D25" s="6" t="s">
        <v>17</v>
      </c>
      <c r="E25" s="6" t="s">
        <v>17</v>
      </c>
      <c r="F25" s="14"/>
      <c r="G25" s="63">
        <v>20</v>
      </c>
      <c r="H25" s="15">
        <v>5</v>
      </c>
      <c r="I25" s="47">
        <f>SUM(G25,-H25)</f>
        <v>15</v>
      </c>
      <c r="J25" s="48">
        <f>ROUND((H25/G25)*100,1)</f>
        <v>25</v>
      </c>
    </row>
    <row r="26" spans="1:10" ht="15" customHeight="1">
      <c r="A26" s="146"/>
      <c r="B26" s="12">
        <v>14</v>
      </c>
      <c r="C26" s="54" t="s">
        <v>61</v>
      </c>
      <c r="D26" s="6"/>
      <c r="E26" s="6" t="s">
        <v>17</v>
      </c>
      <c r="F26" s="14"/>
      <c r="G26" s="63">
        <v>12</v>
      </c>
      <c r="H26" s="15">
        <v>7</v>
      </c>
      <c r="I26" s="47">
        <f>SUM(G26,-H26)</f>
        <v>5</v>
      </c>
      <c r="J26" s="48">
        <f>ROUND((H26/G26)*100,1)</f>
        <v>58.3</v>
      </c>
    </row>
    <row r="27" spans="1:10" ht="15" customHeight="1" thickBot="1">
      <c r="A27" s="146"/>
      <c r="B27" s="26">
        <v>15</v>
      </c>
      <c r="C27" s="55" t="s">
        <v>62</v>
      </c>
      <c r="D27" s="28"/>
      <c r="E27" s="28" t="s">
        <v>17</v>
      </c>
      <c r="F27" s="27"/>
      <c r="G27" s="83">
        <v>15</v>
      </c>
      <c r="H27" s="38">
        <v>0</v>
      </c>
      <c r="I27" s="69">
        <f t="shared" si="0"/>
        <v>15</v>
      </c>
      <c r="J27" s="70">
        <f t="shared" si="1"/>
        <v>0</v>
      </c>
    </row>
    <row r="28" spans="1:10" ht="15" customHeight="1">
      <c r="A28" s="146"/>
      <c r="B28" s="17">
        <v>16</v>
      </c>
      <c r="C28" s="53" t="s">
        <v>45</v>
      </c>
      <c r="D28" s="22" t="s">
        <v>17</v>
      </c>
      <c r="E28" s="19"/>
      <c r="F28" s="18"/>
      <c r="G28" s="64">
        <v>12</v>
      </c>
      <c r="H28" s="25">
        <v>4</v>
      </c>
      <c r="I28" s="65">
        <f t="shared" si="0"/>
        <v>8</v>
      </c>
      <c r="J28" s="77">
        <f t="shared" si="1"/>
        <v>33.3</v>
      </c>
    </row>
    <row r="29" spans="1:10" ht="15" customHeight="1">
      <c r="A29" s="146"/>
      <c r="B29" s="17">
        <v>17</v>
      </c>
      <c r="C29" s="58" t="s">
        <v>51</v>
      </c>
      <c r="D29" s="13"/>
      <c r="E29" s="6" t="s">
        <v>17</v>
      </c>
      <c r="F29" s="6"/>
      <c r="G29" s="79">
        <v>18</v>
      </c>
      <c r="H29" s="80">
        <v>7</v>
      </c>
      <c r="I29" s="47">
        <f aca="true" t="shared" si="2" ref="I29:I38">SUM(G29,-H29)</f>
        <v>11</v>
      </c>
      <c r="J29" s="48">
        <f aca="true" t="shared" si="3" ref="J29:J38">ROUND((H29/G29)*100,1)</f>
        <v>38.9</v>
      </c>
    </row>
    <row r="30" spans="1:10" ht="15" customHeight="1">
      <c r="A30" s="146"/>
      <c r="B30" s="17">
        <v>18</v>
      </c>
      <c r="C30" s="41" t="s">
        <v>50</v>
      </c>
      <c r="D30" s="6" t="s">
        <v>17</v>
      </c>
      <c r="E30" s="6" t="s">
        <v>17</v>
      </c>
      <c r="F30" s="14"/>
      <c r="G30" s="63">
        <v>10</v>
      </c>
      <c r="H30" s="15">
        <v>3</v>
      </c>
      <c r="I30" s="47">
        <f t="shared" si="2"/>
        <v>7</v>
      </c>
      <c r="J30" s="48">
        <f t="shared" si="3"/>
        <v>30</v>
      </c>
    </row>
    <row r="31" spans="1:10" ht="15" customHeight="1">
      <c r="A31" s="146"/>
      <c r="B31" s="17">
        <v>19</v>
      </c>
      <c r="C31" s="41" t="s">
        <v>63</v>
      </c>
      <c r="D31" s="6"/>
      <c r="E31" s="6" t="s">
        <v>17</v>
      </c>
      <c r="F31" s="14"/>
      <c r="G31" s="63">
        <v>20</v>
      </c>
      <c r="H31" s="15">
        <v>3</v>
      </c>
      <c r="I31" s="47">
        <f t="shared" si="2"/>
        <v>17</v>
      </c>
      <c r="J31" s="48">
        <f t="shared" si="3"/>
        <v>15</v>
      </c>
    </row>
    <row r="32" spans="1:10" ht="15" customHeight="1">
      <c r="A32" s="146"/>
      <c r="B32" s="17">
        <v>20</v>
      </c>
      <c r="C32" s="57" t="s">
        <v>49</v>
      </c>
      <c r="D32" s="13"/>
      <c r="E32" s="6" t="s">
        <v>17</v>
      </c>
      <c r="F32" s="6"/>
      <c r="G32" s="79">
        <v>16</v>
      </c>
      <c r="H32" s="80">
        <v>4</v>
      </c>
      <c r="I32" s="47">
        <f t="shared" si="2"/>
        <v>12</v>
      </c>
      <c r="J32" s="48">
        <f t="shared" si="3"/>
        <v>25</v>
      </c>
    </row>
    <row r="33" spans="1:10" ht="15" customHeight="1">
      <c r="A33" s="146"/>
      <c r="B33" s="17">
        <v>21</v>
      </c>
      <c r="C33" s="93" t="s">
        <v>64</v>
      </c>
      <c r="D33" s="19"/>
      <c r="E33" s="6" t="s">
        <v>17</v>
      </c>
      <c r="F33" s="6"/>
      <c r="G33" s="79">
        <v>15</v>
      </c>
      <c r="H33" s="80">
        <v>4</v>
      </c>
      <c r="I33" s="47">
        <f t="shared" si="2"/>
        <v>11</v>
      </c>
      <c r="J33" s="48">
        <f t="shared" si="3"/>
        <v>26.7</v>
      </c>
    </row>
    <row r="34" spans="1:10" ht="15" customHeight="1">
      <c r="A34" s="146"/>
      <c r="B34" s="17">
        <v>22</v>
      </c>
      <c r="C34" s="93" t="s">
        <v>65</v>
      </c>
      <c r="D34" s="19"/>
      <c r="E34" s="6" t="s">
        <v>17</v>
      </c>
      <c r="F34" s="6"/>
      <c r="G34" s="79">
        <v>15</v>
      </c>
      <c r="H34" s="80">
        <v>7</v>
      </c>
      <c r="I34" s="47">
        <f t="shared" si="2"/>
        <v>8</v>
      </c>
      <c r="J34" s="48">
        <f t="shared" si="3"/>
        <v>46.7</v>
      </c>
    </row>
    <row r="35" spans="1:10" ht="15" customHeight="1">
      <c r="A35" s="146"/>
      <c r="B35" s="17">
        <v>23</v>
      </c>
      <c r="C35" s="57" t="s">
        <v>0</v>
      </c>
      <c r="D35" s="13"/>
      <c r="E35" s="6" t="s">
        <v>17</v>
      </c>
      <c r="F35" s="6"/>
      <c r="G35" s="79">
        <v>6</v>
      </c>
      <c r="H35" s="80">
        <v>2</v>
      </c>
      <c r="I35" s="47">
        <f t="shared" si="2"/>
        <v>4</v>
      </c>
      <c r="J35" s="48">
        <f t="shared" si="3"/>
        <v>33.3</v>
      </c>
    </row>
    <row r="36" spans="1:10" ht="15" customHeight="1">
      <c r="A36" s="146"/>
      <c r="B36" s="17">
        <v>24</v>
      </c>
      <c r="C36" s="58" t="s">
        <v>3</v>
      </c>
      <c r="D36" s="13"/>
      <c r="E36" s="6" t="s">
        <v>17</v>
      </c>
      <c r="F36" s="6"/>
      <c r="G36" s="79">
        <v>14</v>
      </c>
      <c r="H36" s="80">
        <v>2</v>
      </c>
      <c r="I36" s="47">
        <f t="shared" si="2"/>
        <v>12</v>
      </c>
      <c r="J36" s="48">
        <f t="shared" si="3"/>
        <v>14.3</v>
      </c>
    </row>
    <row r="37" spans="1:10" ht="15" customHeight="1">
      <c r="A37" s="146"/>
      <c r="B37" s="17">
        <v>25</v>
      </c>
      <c r="C37" s="41" t="s">
        <v>48</v>
      </c>
      <c r="D37" s="6" t="s">
        <v>17</v>
      </c>
      <c r="E37" s="6" t="s">
        <v>17</v>
      </c>
      <c r="F37" s="14"/>
      <c r="G37" s="63">
        <v>55</v>
      </c>
      <c r="H37" s="15">
        <v>22</v>
      </c>
      <c r="I37" s="47">
        <f t="shared" si="2"/>
        <v>33</v>
      </c>
      <c r="J37" s="48">
        <f t="shared" si="3"/>
        <v>40</v>
      </c>
    </row>
    <row r="38" spans="1:10" ht="15" customHeight="1">
      <c r="A38" s="146"/>
      <c r="B38" s="17">
        <v>26</v>
      </c>
      <c r="C38" s="58" t="s">
        <v>2</v>
      </c>
      <c r="D38" s="13"/>
      <c r="E38" s="6" t="s">
        <v>17</v>
      </c>
      <c r="F38" s="6"/>
      <c r="G38" s="79">
        <v>20</v>
      </c>
      <c r="H38" s="80">
        <v>5</v>
      </c>
      <c r="I38" s="47">
        <f t="shared" si="2"/>
        <v>15</v>
      </c>
      <c r="J38" s="48">
        <f t="shared" si="3"/>
        <v>25</v>
      </c>
    </row>
    <row r="39" spans="1:10" ht="15" customHeight="1">
      <c r="A39" s="146"/>
      <c r="B39" s="12">
        <v>27</v>
      </c>
      <c r="C39" s="53" t="s">
        <v>46</v>
      </c>
      <c r="D39" s="22" t="s">
        <v>17</v>
      </c>
      <c r="E39" s="22" t="s">
        <v>17</v>
      </c>
      <c r="F39" s="92"/>
      <c r="G39" s="64">
        <v>14</v>
      </c>
      <c r="H39" s="25">
        <v>5</v>
      </c>
      <c r="I39" s="65">
        <f t="shared" si="0"/>
        <v>9</v>
      </c>
      <c r="J39" s="77">
        <f t="shared" si="1"/>
        <v>35.7</v>
      </c>
    </row>
    <row r="40" spans="1:10" ht="15" customHeight="1" thickBot="1">
      <c r="A40" s="146"/>
      <c r="B40" s="94">
        <v>28</v>
      </c>
      <c r="C40" s="88" t="s">
        <v>66</v>
      </c>
      <c r="D40" s="31"/>
      <c r="E40" s="31" t="s">
        <v>17</v>
      </c>
      <c r="F40" s="95"/>
      <c r="G40" s="90">
        <v>8</v>
      </c>
      <c r="H40" s="91">
        <v>0</v>
      </c>
      <c r="I40" s="73">
        <f>SUM(G40,-H40)</f>
        <v>8</v>
      </c>
      <c r="J40" s="66">
        <f>ROUND((H40/G40)*100,1)</f>
        <v>0</v>
      </c>
    </row>
    <row r="41" spans="1:10" ht="15" customHeight="1">
      <c r="A41" s="146"/>
      <c r="B41" s="96">
        <v>29</v>
      </c>
      <c r="C41" s="97" t="s">
        <v>67</v>
      </c>
      <c r="D41" s="98"/>
      <c r="E41" s="99" t="s">
        <v>17</v>
      </c>
      <c r="F41" s="100"/>
      <c r="G41" s="101">
        <v>25</v>
      </c>
      <c r="H41" s="102">
        <v>6</v>
      </c>
      <c r="I41" s="103">
        <f>SUM(G41,-H41)</f>
        <v>19</v>
      </c>
      <c r="J41" s="104">
        <f>ROUND((H41/G41)*100,1)</f>
        <v>24</v>
      </c>
    </row>
    <row r="42" spans="1:10" ht="15" customHeight="1">
      <c r="A42" s="146"/>
      <c r="B42" s="12">
        <v>30</v>
      </c>
      <c r="C42" s="52" t="s">
        <v>56</v>
      </c>
      <c r="D42" s="13"/>
      <c r="E42" s="6" t="s">
        <v>17</v>
      </c>
      <c r="F42" s="14"/>
      <c r="G42" s="78">
        <v>22</v>
      </c>
      <c r="H42" s="16">
        <v>10</v>
      </c>
      <c r="I42" s="47">
        <f t="shared" si="0"/>
        <v>12</v>
      </c>
      <c r="J42" s="48">
        <f t="shared" si="1"/>
        <v>45.5</v>
      </c>
    </row>
    <row r="43" spans="1:10" ht="15" customHeight="1">
      <c r="A43" s="146"/>
      <c r="B43" s="17">
        <v>31</v>
      </c>
      <c r="C43" s="52" t="s">
        <v>54</v>
      </c>
      <c r="D43" s="13"/>
      <c r="E43" s="6" t="s">
        <v>17</v>
      </c>
      <c r="F43" s="14"/>
      <c r="G43" s="63">
        <v>6</v>
      </c>
      <c r="H43" s="15">
        <v>4</v>
      </c>
      <c r="I43" s="47">
        <f>SUM(G43,-H43)</f>
        <v>2</v>
      </c>
      <c r="J43" s="48">
        <f>ROUND((H43/G43)*100,1)</f>
        <v>66.7</v>
      </c>
    </row>
    <row r="44" spans="1:10" ht="15" customHeight="1" thickBot="1">
      <c r="A44" s="146"/>
      <c r="B44" s="29">
        <v>32</v>
      </c>
      <c r="C44" s="105" t="s">
        <v>55</v>
      </c>
      <c r="D44" s="106"/>
      <c r="E44" s="107" t="s">
        <v>17</v>
      </c>
      <c r="F44" s="108"/>
      <c r="G44" s="109">
        <v>6</v>
      </c>
      <c r="H44" s="110">
        <v>4</v>
      </c>
      <c r="I44" s="111">
        <f>SUM(G44,-H44)</f>
        <v>2</v>
      </c>
      <c r="J44" s="112">
        <f>ROUND((H44/G44)*100,1)</f>
        <v>66.7</v>
      </c>
    </row>
    <row r="45" spans="1:10" ht="15" customHeight="1">
      <c r="A45" s="146"/>
      <c r="B45" s="96">
        <v>33</v>
      </c>
      <c r="C45" s="113" t="s">
        <v>73</v>
      </c>
      <c r="D45" s="98"/>
      <c r="E45" s="99" t="s">
        <v>17</v>
      </c>
      <c r="F45" s="99"/>
      <c r="G45" s="114">
        <v>16</v>
      </c>
      <c r="H45" s="115">
        <v>0</v>
      </c>
      <c r="I45" s="103">
        <f>SUM(G45,-H45)</f>
        <v>16</v>
      </c>
      <c r="J45" s="104">
        <f>ROUND((H45/G45)*100,1)</f>
        <v>0</v>
      </c>
    </row>
    <row r="46" spans="1:10" ht="15" customHeight="1" thickBot="1">
      <c r="A46" s="146"/>
      <c r="B46" s="26">
        <v>34</v>
      </c>
      <c r="C46" s="116" t="s">
        <v>52</v>
      </c>
      <c r="D46" s="24"/>
      <c r="E46" s="28" t="s">
        <v>17</v>
      </c>
      <c r="F46" s="28"/>
      <c r="G46" s="81">
        <v>5</v>
      </c>
      <c r="H46" s="82">
        <v>0</v>
      </c>
      <c r="I46" s="69">
        <f t="shared" si="0"/>
        <v>5</v>
      </c>
      <c r="J46" s="70">
        <f t="shared" si="1"/>
        <v>0</v>
      </c>
    </row>
    <row r="47" spans="1:10" ht="15" customHeight="1" thickBot="1">
      <c r="A47" s="146"/>
      <c r="B47" s="32">
        <v>35</v>
      </c>
      <c r="C47" s="59" t="s">
        <v>30</v>
      </c>
      <c r="D47" s="36"/>
      <c r="E47" s="33" t="s">
        <v>17</v>
      </c>
      <c r="F47" s="34"/>
      <c r="G47" s="74">
        <v>14</v>
      </c>
      <c r="H47" s="35">
        <v>3</v>
      </c>
      <c r="I47" s="75">
        <f t="shared" si="0"/>
        <v>11</v>
      </c>
      <c r="J47" s="76">
        <f t="shared" si="1"/>
        <v>21.4</v>
      </c>
    </row>
    <row r="48" spans="1:10" ht="15" customHeight="1">
      <c r="A48" s="146"/>
      <c r="B48" s="17">
        <v>36</v>
      </c>
      <c r="C48" s="60" t="s">
        <v>34</v>
      </c>
      <c r="D48" s="22" t="s">
        <v>17</v>
      </c>
      <c r="E48" s="22" t="s">
        <v>17</v>
      </c>
      <c r="F48" s="18"/>
      <c r="G48" s="64">
        <v>14</v>
      </c>
      <c r="H48" s="25">
        <v>2</v>
      </c>
      <c r="I48" s="65">
        <f t="shared" si="0"/>
        <v>12</v>
      </c>
      <c r="J48" s="77">
        <f t="shared" si="1"/>
        <v>14.3</v>
      </c>
    </row>
    <row r="49" spans="1:10" ht="15" customHeight="1">
      <c r="A49" s="146"/>
      <c r="B49" s="12">
        <v>37</v>
      </c>
      <c r="C49" s="41" t="s">
        <v>4</v>
      </c>
      <c r="D49" s="6" t="s">
        <v>17</v>
      </c>
      <c r="E49" s="6" t="s">
        <v>17</v>
      </c>
      <c r="F49" s="14"/>
      <c r="G49" s="63">
        <v>10</v>
      </c>
      <c r="H49" s="21">
        <v>0</v>
      </c>
      <c r="I49" s="47">
        <f t="shared" si="0"/>
        <v>10</v>
      </c>
      <c r="J49" s="48">
        <f t="shared" si="1"/>
        <v>0</v>
      </c>
    </row>
    <row r="50" spans="1:10" ht="15" customHeight="1" thickBot="1">
      <c r="A50" s="146"/>
      <c r="B50" s="26">
        <v>38</v>
      </c>
      <c r="C50" s="55" t="s">
        <v>47</v>
      </c>
      <c r="D50" s="28" t="s">
        <v>17</v>
      </c>
      <c r="E50" s="28" t="s">
        <v>17</v>
      </c>
      <c r="F50" s="27"/>
      <c r="G50" s="83">
        <v>7</v>
      </c>
      <c r="H50" s="38">
        <v>2</v>
      </c>
      <c r="I50" s="69">
        <f t="shared" si="0"/>
        <v>5</v>
      </c>
      <c r="J50" s="70">
        <f t="shared" si="1"/>
        <v>28.6</v>
      </c>
    </row>
    <row r="51" spans="1:10" ht="15" customHeight="1">
      <c r="A51" s="146"/>
      <c r="B51" s="29">
        <v>39</v>
      </c>
      <c r="C51" s="117" t="s">
        <v>68</v>
      </c>
      <c r="D51" s="107"/>
      <c r="E51" s="107" t="s">
        <v>17</v>
      </c>
      <c r="F51" s="108"/>
      <c r="G51" s="109">
        <v>17</v>
      </c>
      <c r="H51" s="110">
        <v>8</v>
      </c>
      <c r="I51" s="111">
        <f>SUM(G51,-H51)</f>
        <v>9</v>
      </c>
      <c r="J51" s="112">
        <f>ROUND((H51/G51)*100,1)</f>
        <v>47.1</v>
      </c>
    </row>
    <row r="52" spans="1:10" ht="15" customHeight="1">
      <c r="A52" s="146"/>
      <c r="B52" s="12">
        <v>40</v>
      </c>
      <c r="C52" s="41" t="s">
        <v>69</v>
      </c>
      <c r="D52" s="6"/>
      <c r="E52" s="6" t="s">
        <v>17</v>
      </c>
      <c r="F52" s="14"/>
      <c r="G52" s="63">
        <v>10</v>
      </c>
      <c r="H52" s="15">
        <v>3</v>
      </c>
      <c r="I52" s="47">
        <f>SUM(G52,-H52)</f>
        <v>7</v>
      </c>
      <c r="J52" s="48">
        <f>ROUND((H52/G52)*100,1)</f>
        <v>30</v>
      </c>
    </row>
    <row r="53" spans="1:10" ht="15" customHeight="1">
      <c r="A53" s="146"/>
      <c r="B53" s="12">
        <v>41</v>
      </c>
      <c r="C53" s="41" t="s">
        <v>24</v>
      </c>
      <c r="D53" s="6" t="s">
        <v>17</v>
      </c>
      <c r="E53" s="6" t="s">
        <v>17</v>
      </c>
      <c r="F53" s="14"/>
      <c r="G53" s="63">
        <v>19</v>
      </c>
      <c r="H53" s="15">
        <v>5</v>
      </c>
      <c r="I53" s="47">
        <f>SUM(G53,-H53)</f>
        <v>14</v>
      </c>
      <c r="J53" s="48">
        <f>ROUND((H53/G53)*100,1)</f>
        <v>26.3</v>
      </c>
    </row>
    <row r="54" spans="1:10" ht="15" customHeight="1">
      <c r="A54" s="146"/>
      <c r="B54" s="12">
        <v>42</v>
      </c>
      <c r="C54" s="41" t="s">
        <v>70</v>
      </c>
      <c r="D54" s="6"/>
      <c r="E54" s="6" t="s">
        <v>17</v>
      </c>
      <c r="F54" s="14"/>
      <c r="G54" s="63">
        <v>5</v>
      </c>
      <c r="H54" s="15">
        <v>0</v>
      </c>
      <c r="I54" s="47">
        <f>SUM(G54,-H54)</f>
        <v>5</v>
      </c>
      <c r="J54" s="48">
        <f>ROUND((H54/G54)*100,1)</f>
        <v>0</v>
      </c>
    </row>
    <row r="55" spans="1:10" ht="15" customHeight="1">
      <c r="A55" s="146"/>
      <c r="B55" s="17">
        <v>43</v>
      </c>
      <c r="C55" s="61" t="s">
        <v>37</v>
      </c>
      <c r="D55" s="19"/>
      <c r="E55" s="22" t="s">
        <v>17</v>
      </c>
      <c r="F55" s="18"/>
      <c r="G55" s="84">
        <v>52</v>
      </c>
      <c r="H55" s="37">
        <v>15</v>
      </c>
      <c r="I55" s="65">
        <f t="shared" si="0"/>
        <v>37</v>
      </c>
      <c r="J55" s="77">
        <f t="shared" si="1"/>
        <v>28.8</v>
      </c>
    </row>
    <row r="56" spans="1:10" ht="15" customHeight="1">
      <c r="A56" s="146"/>
      <c r="B56" s="12">
        <v>44</v>
      </c>
      <c r="C56" s="52" t="s">
        <v>38</v>
      </c>
      <c r="D56" s="13"/>
      <c r="E56" s="6" t="s">
        <v>17</v>
      </c>
      <c r="F56" s="14"/>
      <c r="G56" s="63">
        <v>9</v>
      </c>
      <c r="H56" s="15">
        <v>2</v>
      </c>
      <c r="I56" s="47">
        <f t="shared" si="0"/>
        <v>7</v>
      </c>
      <c r="J56" s="48">
        <f t="shared" si="1"/>
        <v>22.2</v>
      </c>
    </row>
    <row r="57" spans="1:10" ht="15" customHeight="1">
      <c r="A57" s="146"/>
      <c r="B57" s="12">
        <v>45</v>
      </c>
      <c r="C57" s="52" t="s">
        <v>39</v>
      </c>
      <c r="D57" s="13"/>
      <c r="E57" s="6" t="s">
        <v>17</v>
      </c>
      <c r="F57" s="14"/>
      <c r="G57" s="63">
        <v>15</v>
      </c>
      <c r="H57" s="15">
        <v>9</v>
      </c>
      <c r="I57" s="47">
        <f t="shared" si="0"/>
        <v>6</v>
      </c>
      <c r="J57" s="48">
        <f t="shared" si="1"/>
        <v>60</v>
      </c>
    </row>
    <row r="58" spans="1:10" ht="15" customHeight="1">
      <c r="A58" s="146"/>
      <c r="B58" s="12">
        <v>46</v>
      </c>
      <c r="C58" s="52" t="s">
        <v>40</v>
      </c>
      <c r="D58" s="13"/>
      <c r="E58" s="6" t="s">
        <v>17</v>
      </c>
      <c r="F58" s="14"/>
      <c r="G58" s="78">
        <v>11</v>
      </c>
      <c r="H58" s="16">
        <v>3</v>
      </c>
      <c r="I58" s="47">
        <f t="shared" si="0"/>
        <v>8</v>
      </c>
      <c r="J58" s="48">
        <f t="shared" si="1"/>
        <v>27.3</v>
      </c>
    </row>
    <row r="59" spans="1:10" ht="15" customHeight="1">
      <c r="A59" s="146"/>
      <c r="B59" s="12">
        <v>47</v>
      </c>
      <c r="C59" s="52" t="s">
        <v>41</v>
      </c>
      <c r="D59" s="13"/>
      <c r="E59" s="6" t="s">
        <v>17</v>
      </c>
      <c r="F59" s="14"/>
      <c r="G59" s="63">
        <v>7</v>
      </c>
      <c r="H59" s="15">
        <v>3</v>
      </c>
      <c r="I59" s="47">
        <f t="shared" si="0"/>
        <v>4</v>
      </c>
      <c r="J59" s="48">
        <f t="shared" si="1"/>
        <v>42.9</v>
      </c>
    </row>
    <row r="60" spans="1:10" ht="15" customHeight="1">
      <c r="A60" s="146"/>
      <c r="B60" s="12">
        <v>48</v>
      </c>
      <c r="C60" s="52" t="s">
        <v>42</v>
      </c>
      <c r="D60" s="13"/>
      <c r="E60" s="6" t="s">
        <v>17</v>
      </c>
      <c r="F60" s="14"/>
      <c r="G60" s="63">
        <v>12</v>
      </c>
      <c r="H60" s="15">
        <v>7</v>
      </c>
      <c r="I60" s="47">
        <f t="shared" si="0"/>
        <v>5</v>
      </c>
      <c r="J60" s="48">
        <f t="shared" si="1"/>
        <v>58.3</v>
      </c>
    </row>
    <row r="61" spans="1:10" ht="15" customHeight="1" thickBot="1">
      <c r="A61" s="146"/>
      <c r="B61" s="26">
        <v>49</v>
      </c>
      <c r="C61" s="62" t="s">
        <v>43</v>
      </c>
      <c r="D61" s="24"/>
      <c r="E61" s="28" t="s">
        <v>17</v>
      </c>
      <c r="F61" s="27"/>
      <c r="G61" s="121">
        <v>10</v>
      </c>
      <c r="H61" s="122">
        <v>6</v>
      </c>
      <c r="I61" s="69">
        <f t="shared" si="0"/>
        <v>4</v>
      </c>
      <c r="J61" s="70">
        <f t="shared" si="1"/>
        <v>60</v>
      </c>
    </row>
    <row r="62" spans="1:10" ht="15" customHeight="1">
      <c r="A62" s="146"/>
      <c r="B62" s="29">
        <v>50</v>
      </c>
      <c r="C62" s="118" t="s">
        <v>71</v>
      </c>
      <c r="D62" s="31" t="s">
        <v>17</v>
      </c>
      <c r="E62" s="31" t="s">
        <v>17</v>
      </c>
      <c r="F62" s="89"/>
      <c r="G62" s="119">
        <v>9</v>
      </c>
      <c r="H62" s="120">
        <v>3</v>
      </c>
      <c r="I62" s="73">
        <f aca="true" t="shared" si="4" ref="I62:I67">SUM(G62,-H62)</f>
        <v>6</v>
      </c>
      <c r="J62" s="66">
        <f aca="true" t="shared" si="5" ref="J62:J67">ROUND((H62/G62)*100,1)</f>
        <v>33.3</v>
      </c>
    </row>
    <row r="63" spans="1:10" ht="15" customHeight="1">
      <c r="A63" s="146"/>
      <c r="B63" s="12">
        <v>51</v>
      </c>
      <c r="C63" s="52" t="s">
        <v>35</v>
      </c>
      <c r="D63" s="6" t="s">
        <v>17</v>
      </c>
      <c r="E63" s="6" t="s">
        <v>17</v>
      </c>
      <c r="F63" s="14"/>
      <c r="G63" s="78">
        <v>9</v>
      </c>
      <c r="H63" s="16">
        <v>2</v>
      </c>
      <c r="I63" s="47">
        <f t="shared" si="4"/>
        <v>7</v>
      </c>
      <c r="J63" s="48">
        <f t="shared" si="5"/>
        <v>22.2</v>
      </c>
    </row>
    <row r="64" spans="1:10" ht="15" customHeight="1">
      <c r="A64" s="146"/>
      <c r="B64" s="12">
        <v>52</v>
      </c>
      <c r="C64" s="54" t="s">
        <v>33</v>
      </c>
      <c r="D64" s="6" t="s">
        <v>17</v>
      </c>
      <c r="E64" s="6" t="s">
        <v>17</v>
      </c>
      <c r="F64" s="14"/>
      <c r="G64" s="63">
        <v>12</v>
      </c>
      <c r="H64" s="15">
        <v>3</v>
      </c>
      <c r="I64" s="47">
        <f t="shared" si="4"/>
        <v>9</v>
      </c>
      <c r="J64" s="48">
        <f t="shared" si="5"/>
        <v>25</v>
      </c>
    </row>
    <row r="65" spans="1:10" ht="15" customHeight="1">
      <c r="A65" s="146"/>
      <c r="B65" s="12">
        <v>53</v>
      </c>
      <c r="C65" s="52" t="s">
        <v>31</v>
      </c>
      <c r="D65" s="13"/>
      <c r="E65" s="6" t="s">
        <v>17</v>
      </c>
      <c r="F65" s="14"/>
      <c r="G65" s="63">
        <v>6</v>
      </c>
      <c r="H65" s="15">
        <v>2</v>
      </c>
      <c r="I65" s="47">
        <f t="shared" si="4"/>
        <v>4</v>
      </c>
      <c r="J65" s="48">
        <f t="shared" si="5"/>
        <v>33.3</v>
      </c>
    </row>
    <row r="66" spans="1:10" ht="15" customHeight="1">
      <c r="A66" s="146"/>
      <c r="B66" s="29">
        <v>54</v>
      </c>
      <c r="C66" s="52" t="s">
        <v>72</v>
      </c>
      <c r="D66" s="13"/>
      <c r="E66" s="6" t="s">
        <v>17</v>
      </c>
      <c r="F66" s="14"/>
      <c r="G66" s="63">
        <v>4</v>
      </c>
      <c r="H66" s="15">
        <v>1</v>
      </c>
      <c r="I66" s="47">
        <f t="shared" si="4"/>
        <v>3</v>
      </c>
      <c r="J66" s="48">
        <f t="shared" si="5"/>
        <v>25</v>
      </c>
    </row>
    <row r="67" spans="1:10" ht="15" customHeight="1" thickBot="1">
      <c r="A67" s="146"/>
      <c r="B67" s="26">
        <v>55</v>
      </c>
      <c r="C67" s="62" t="s">
        <v>31</v>
      </c>
      <c r="D67" s="24"/>
      <c r="E67" s="28" t="s">
        <v>17</v>
      </c>
      <c r="F67" s="27"/>
      <c r="G67" s="83">
        <v>8</v>
      </c>
      <c r="H67" s="38">
        <v>3</v>
      </c>
      <c r="I67" s="69">
        <f t="shared" si="4"/>
        <v>5</v>
      </c>
      <c r="J67" s="70">
        <f t="shared" si="5"/>
        <v>37.5</v>
      </c>
    </row>
    <row r="68" spans="1:10" s="4" customFormat="1" ht="5.25" customHeight="1">
      <c r="A68" s="147"/>
      <c r="B68" s="17"/>
      <c r="C68" s="39"/>
      <c r="D68" s="22"/>
      <c r="E68" s="22"/>
      <c r="F68" s="40"/>
      <c r="G68" s="64"/>
      <c r="H68" s="25"/>
      <c r="I68" s="65"/>
      <c r="J68" s="77"/>
    </row>
    <row r="69" spans="1:10" ht="15" customHeight="1" thickBot="1">
      <c r="A69" s="143" t="s">
        <v>75</v>
      </c>
      <c r="B69" s="144"/>
      <c r="C69" s="144"/>
      <c r="D69" s="144"/>
      <c r="E69" s="144"/>
      <c r="F69" s="145"/>
      <c r="G69" s="85">
        <f>SUM(G13:G68)</f>
        <v>769</v>
      </c>
      <c r="H69" s="85">
        <f>SUM(H13:H68)</f>
        <v>210</v>
      </c>
      <c r="I69" s="86">
        <f>SUM(G69,-H69)</f>
        <v>559</v>
      </c>
      <c r="J69" s="87">
        <f>ROUND((H69/G69)*100,1)</f>
        <v>27.3</v>
      </c>
    </row>
    <row r="70" spans="2:10" ht="26.25" customHeight="1">
      <c r="B70" s="2"/>
      <c r="C70" s="123" t="s">
        <v>74</v>
      </c>
      <c r="D70" s="3"/>
      <c r="E70" s="3"/>
      <c r="F70" s="2"/>
      <c r="G70" s="2"/>
      <c r="H70" s="2"/>
      <c r="I70" s="2"/>
      <c r="J70" s="2"/>
    </row>
    <row r="71" spans="1:10" ht="18" customHeight="1">
      <c r="A71" s="2"/>
      <c r="B71" s="2"/>
      <c r="C71" s="2"/>
      <c r="D71" s="3"/>
      <c r="E71" s="3"/>
      <c r="F71" s="2"/>
      <c r="G71" s="2"/>
      <c r="H71" s="2"/>
      <c r="I71" s="2"/>
      <c r="J71" s="2"/>
    </row>
    <row r="72" spans="1:10" ht="18" customHeight="1">
      <c r="A72" s="2"/>
      <c r="B72" s="2"/>
      <c r="C72" s="2"/>
      <c r="D72" s="3"/>
      <c r="E72" s="3"/>
      <c r="F72" s="2"/>
      <c r="G72" s="2"/>
      <c r="H72" s="2"/>
      <c r="I72" s="2"/>
      <c r="J72" s="2"/>
    </row>
    <row r="73" spans="1:10" ht="18" customHeight="1">
      <c r="A73" s="2"/>
      <c r="B73" s="2"/>
      <c r="C73" s="2"/>
      <c r="D73" s="3"/>
      <c r="E73" s="3"/>
      <c r="F73" s="2"/>
      <c r="G73" s="2"/>
      <c r="H73" s="2"/>
      <c r="I73" s="2"/>
      <c r="J73" s="2"/>
    </row>
    <row r="74" spans="1:10" ht="14.25">
      <c r="A74" s="2"/>
      <c r="B74" s="2"/>
      <c r="C74" s="2"/>
      <c r="D74" s="3"/>
      <c r="E74" s="3"/>
      <c r="F74" s="2"/>
      <c r="G74" s="2"/>
      <c r="H74" s="2"/>
      <c r="I74" s="2"/>
      <c r="J74" s="2"/>
    </row>
    <row r="75" spans="1:10" ht="14.25">
      <c r="A75" s="2"/>
      <c r="B75" s="2"/>
      <c r="C75" s="2"/>
      <c r="D75" s="3"/>
      <c r="E75" s="3"/>
      <c r="F75" s="2"/>
      <c r="G75" s="2"/>
      <c r="H75" s="2"/>
      <c r="I75" s="2"/>
      <c r="J75" s="2"/>
    </row>
    <row r="76" spans="1:10" ht="14.25">
      <c r="A76" s="2"/>
      <c r="B76" s="2"/>
      <c r="C76" s="2"/>
      <c r="D76" s="3"/>
      <c r="E76" s="3"/>
      <c r="F76" s="2"/>
      <c r="G76" s="2"/>
      <c r="H76" s="2"/>
      <c r="I76" s="2"/>
      <c r="J76" s="2"/>
    </row>
    <row r="77" spans="1:10" ht="14.25">
      <c r="A77" s="2"/>
      <c r="B77" s="2"/>
      <c r="C77" s="2"/>
      <c r="D77" s="3"/>
      <c r="E77" s="3"/>
      <c r="F77" s="2"/>
      <c r="G77" s="2"/>
      <c r="H77" s="2"/>
      <c r="I77" s="2"/>
      <c r="J77" s="2"/>
    </row>
    <row r="78" spans="1:10" ht="14.25">
      <c r="A78" s="2"/>
      <c r="B78" s="2"/>
      <c r="C78" s="2"/>
      <c r="D78" s="3"/>
      <c r="E78" s="3"/>
      <c r="F78" s="2"/>
      <c r="G78" s="2"/>
      <c r="H78" s="2"/>
      <c r="I78" s="2"/>
      <c r="J78" s="2"/>
    </row>
    <row r="79" spans="1:10" ht="14.25">
      <c r="A79" s="2"/>
      <c r="B79" s="2"/>
      <c r="C79" s="2"/>
      <c r="D79" s="3"/>
      <c r="E79" s="3"/>
      <c r="F79" s="2"/>
      <c r="G79" s="2"/>
      <c r="H79" s="2"/>
      <c r="I79" s="2"/>
      <c r="J79" s="2"/>
    </row>
    <row r="80" spans="1:10" ht="14.25">
      <c r="A80" s="2"/>
      <c r="B80" s="2"/>
      <c r="C80" s="2"/>
      <c r="D80" s="3"/>
      <c r="E80" s="3"/>
      <c r="F80" s="2"/>
      <c r="G80" s="2"/>
      <c r="H80" s="2"/>
      <c r="I80" s="2"/>
      <c r="J80" s="2"/>
    </row>
    <row r="81" spans="1:10" ht="14.25">
      <c r="A81" s="2"/>
      <c r="B81" s="2"/>
      <c r="C81" s="2"/>
      <c r="D81" s="3"/>
      <c r="E81" s="3"/>
      <c r="F81" s="2"/>
      <c r="G81" s="2"/>
      <c r="H81" s="2"/>
      <c r="I81" s="2"/>
      <c r="J81" s="2"/>
    </row>
    <row r="82" spans="1:10" ht="14.25">
      <c r="A82" s="2"/>
      <c r="B82" s="2"/>
      <c r="C82" s="2"/>
      <c r="D82" s="3"/>
      <c r="E82" s="3"/>
      <c r="F82" s="2"/>
      <c r="G82" s="2"/>
      <c r="H82" s="2"/>
      <c r="I82" s="2"/>
      <c r="J82" s="2"/>
    </row>
    <row r="83" spans="1:10" ht="14.25">
      <c r="A83" s="2"/>
      <c r="B83" s="2"/>
      <c r="C83" s="2"/>
      <c r="D83" s="3"/>
      <c r="E83" s="3"/>
      <c r="F83" s="2"/>
      <c r="G83" s="2"/>
      <c r="H83" s="2"/>
      <c r="I83" s="2"/>
      <c r="J83" s="2"/>
    </row>
    <row r="84" spans="1:10" ht="14.25">
      <c r="A84" s="2"/>
      <c r="B84" s="2"/>
      <c r="C84" s="2"/>
      <c r="D84" s="3"/>
      <c r="E84" s="3"/>
      <c r="F84" s="2"/>
      <c r="G84" s="2"/>
      <c r="H84" s="2"/>
      <c r="I84" s="2"/>
      <c r="J84" s="2"/>
    </row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27" customHeight="1">
      <c r="J91" s="20"/>
    </row>
    <row r="92" ht="13.5" customHeight="1"/>
    <row r="93" ht="13.5" customHeight="1"/>
    <row r="94" ht="13.5" customHeight="1"/>
  </sheetData>
  <sheetProtection/>
  <mergeCells count="13">
    <mergeCell ref="A6:A11"/>
    <mergeCell ref="A12:F12"/>
    <mergeCell ref="A69:F69"/>
    <mergeCell ref="A13:A68"/>
    <mergeCell ref="J3:J5"/>
    <mergeCell ref="A2:J2"/>
    <mergeCell ref="A3:A5"/>
    <mergeCell ref="B3:B5"/>
    <mergeCell ref="C3:C5"/>
    <mergeCell ref="D3:D5"/>
    <mergeCell ref="E3:E5"/>
    <mergeCell ref="F3:F5"/>
    <mergeCell ref="G3:I4"/>
  </mergeCells>
  <printOptions/>
  <pageMargins left="0.8267716535433072" right="0.6299212598425197" top="0.3937007874015748" bottom="0" header="0.31496062992125984" footer="0.31496062992125984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昌弘</dc:creator>
  <cp:keywords/>
  <dc:description/>
  <cp:lastModifiedBy>HGH</cp:lastModifiedBy>
  <cp:lastPrinted>2017-02-06T01:03:47Z</cp:lastPrinted>
  <dcterms:created xsi:type="dcterms:W3CDTF">1997-01-08T22:48:59Z</dcterms:created>
  <dcterms:modified xsi:type="dcterms:W3CDTF">2017-02-06T01:03:51Z</dcterms:modified>
  <cp:category/>
  <cp:version/>
  <cp:contentType/>
  <cp:contentStatus/>
</cp:coreProperties>
</file>