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1895" windowHeight="8535" tabRatio="707"/>
  </bookViews>
  <sheets>
    <sheet name="添付一覧" sheetId="1" r:id="rId1"/>
    <sheet name="様式1" sheetId="2" r:id="rId2"/>
    <sheet name="介護給付費等　体制等状況一覧 " sheetId="80" r:id="rId3"/>
    <sheet name="勤務形態一覧表（汎用）" sheetId="100" r:id="rId4"/>
    <sheet name="別紙4-1 特定事業所加算（居宅）" sheetId="5" r:id="rId5"/>
    <sheet name="別紙4-2 特定事業所加算（重度）" sheetId="6" r:id="rId6"/>
    <sheet name="別紙4-3特定事業所加算（同行援護）" sheetId="90" r:id="rId7"/>
    <sheet name="別紙4－4特定事業所加算（行動援護）" sheetId="91" r:id="rId8"/>
    <sheet name="別紙5　地域生活支援拠点等に関連する加算の届出 " sheetId="81" r:id="rId9"/>
    <sheet name="別紙6　人員配置体制加算（共同生活援助）" sheetId="86" r:id="rId10"/>
    <sheet name="別添参考様式（人員配置体制確認表）" sheetId="87" r:id="rId11"/>
    <sheet name="別添参考様式（人員配置体制確認表 （記載例））" sheetId="88" r:id="rId12"/>
    <sheet name="参考表" sheetId="89" r:id="rId13"/>
    <sheet name="別紙７　通勤者生活支援" sheetId="12" r:id="rId14"/>
    <sheet name="別紙8－2常勤看護職員配置等加算・看護職員配置加算" sheetId="92" r:id="rId15"/>
    <sheet name="別紙9　高次脳機能障害者支援体制加算" sheetId="82" r:id="rId16"/>
    <sheet name="別紙10地域生活移行個別支援特別加算" sheetId="93" r:id="rId17"/>
    <sheet name="別紙11視覚・聴覚言語障害者支援体制加算(Ⅰ)" sheetId="94" r:id="rId18"/>
    <sheet name="別紙11視覚・聴覚言語障害者支援体制加算(Ⅱ)" sheetId="95" r:id="rId19"/>
    <sheet name="別紙12　障害者支援施設等感染対策向上加算" sheetId="83" r:id="rId20"/>
    <sheet name="別紙13　ピアサポート実施加算（共同生活援助）" sheetId="84" r:id="rId21"/>
    <sheet name="別紙13‐１　退居後ピアサポート実施加算" sheetId="85" r:id="rId22"/>
    <sheet name="別紙14　福祉専門職員配置等加算（短期入所以外）" sheetId="21" r:id="rId23"/>
    <sheet name="別紙１４－２　福祉専門職員配置等加算（共生型短期入所）" sheetId="22" r:id="rId24"/>
    <sheet name="参考様式2免許･資格一覧表" sheetId="77" r:id="rId25"/>
    <sheet name="参考様式３実務経験証明書" sheetId="75" r:id="rId26"/>
    <sheet name="別紙１５　送迎" sheetId="23" r:id="rId27"/>
    <sheet name="別紙17　食事提供・栄養管理体制" sheetId="26" r:id="rId28"/>
    <sheet name="別紙18　 栄養士・栄養マネ" sheetId="27" r:id="rId29"/>
    <sheet name="別紙２５夜間支援体制等加算　注釈付き" sheetId="38" r:id="rId30"/>
    <sheet name="別紙２５夜間支援体制等加算　" sheetId="39" r:id="rId31"/>
    <sheet name="別紙２５夜間支援体制等加算　記入例" sheetId="40" r:id="rId32"/>
    <sheet name="別紙26重度障害者支援加算（共同生活援助）" sheetId="98" r:id="rId33"/>
    <sheet name="別紙29重度障害者支援加算（短期入所）" sheetId="97" r:id="rId34"/>
    <sheet name="別紙31　サービス管理責任者配置" sheetId="48" r:id="rId35"/>
    <sheet name="別紙32医療連携体制加算" sheetId="99" r:id="rId36"/>
    <sheet name="別紙４０　精神障害者地域移行" sheetId="65" r:id="rId37"/>
    <sheet name="別紙４１　強度行動障害者地域移行" sheetId="66" r:id="rId38"/>
    <sheet name="別紙４３　夜勤職員加配" sheetId="68" r:id="rId39"/>
    <sheet name="別紙４４　居住支援連携体制加算" sheetId="69" r:id="rId40"/>
    <sheet name="別紙４５ピアサポート体制加算" sheetId="70" r:id="rId41"/>
    <sheet name="別紙４６医療的ケア対応支援加算" sheetId="71" r:id="rId42"/>
    <sheet name="別紙４７強度行動障害者体験利用加算" sheetId="72" r:id="rId43"/>
  </sheets>
  <externalReferences>
    <externalReference r:id="rId44"/>
    <externalReference r:id="rId45"/>
    <externalReference r:id="rId46"/>
    <externalReference r:id="rId47"/>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12">#REF!</definedName>
    <definedName name="___kk06" localSheetId="9">#REF!</definedName>
    <definedName name="___kk06" localSheetId="11">#REF!</definedName>
    <definedName name="___kk06" localSheetId="10">#REF!</definedName>
    <definedName name="___kk06">#REF!</definedName>
    <definedName name="___kk29" localSheetId="12">#REF!</definedName>
    <definedName name="___kk29" localSheetId="9">#REF!</definedName>
    <definedName name="___kk29" localSheetId="11">#REF!</definedName>
    <definedName name="___kk29" localSheetId="10">#REF!</definedName>
    <definedName name="___kk29">#REF!</definedName>
    <definedName name="__kk06" localSheetId="12">#REF!</definedName>
    <definedName name="__kk06" localSheetId="9">#REF!</definedName>
    <definedName name="__kk06" localSheetId="11">#REF!</definedName>
    <definedName name="__kk06" localSheetId="10">#REF!</definedName>
    <definedName name="__kk06">#REF!</definedName>
    <definedName name="__kk29" localSheetId="9">#REF!</definedName>
    <definedName name="__kk29" localSheetId="11">#REF!</definedName>
    <definedName name="__kk29" localSheetId="10">#REF!</definedName>
    <definedName name="__kk29">#REF!</definedName>
    <definedName name="_xlnm._FilterDatabase" localSheetId="2" hidden="1">'介護給付費等　体制等状況一覧 '!$A$7:$BH$123</definedName>
    <definedName name="_kk06" localSheetId="12">#REF!</definedName>
    <definedName name="_kk06" localSheetId="9">#REF!</definedName>
    <definedName name="_kk06" localSheetId="11">#REF!</definedName>
    <definedName name="_kk06" localSheetId="10">#REF!</definedName>
    <definedName name="_kk06">#REF!</definedName>
    <definedName name="_kk29" localSheetId="9">#REF!</definedName>
    <definedName name="_kk29" localSheetId="11">#REF!</definedName>
    <definedName name="_kk29" localSheetId="10">#REF!</definedName>
    <definedName name="_kk29">#REF!</definedName>
    <definedName name="Avrg" localSheetId="9">#REF!</definedName>
    <definedName name="Avrg" localSheetId="11">#REF!</definedName>
    <definedName name="Avrg" localSheetId="10">#REF!</definedName>
    <definedName name="Avrg">#REF!</definedName>
    <definedName name="avrg1" localSheetId="9">#REF!</definedName>
    <definedName name="avrg1" localSheetId="11">#REF!</definedName>
    <definedName name="avrg1" localSheetId="10">#REF!</definedName>
    <definedName name="avrg1">#REF!</definedName>
    <definedName name="Excel_BuiltIn_Print_Area" localSheetId="17">'別紙11視覚・聴覚言語障害者支援体制加算(Ⅰ)'!$A$4:$AK$49</definedName>
    <definedName name="Excel_BuiltIn_Print_Area" localSheetId="18">'別紙11視覚・聴覚言語障害者支援体制加算(Ⅱ)'!$A$4:$AK$49</definedName>
    <definedName name="Excel_BuiltIn_Print_Area" localSheetId="15">'別紙9　高次脳機能障害者支援体制加算'!$A$4:$AM$35</definedName>
    <definedName name="houjin">#REF!</definedName>
    <definedName name="jigyoumeishou">#REF!</definedName>
    <definedName name="jiritu" localSheetId="9">#REF!</definedName>
    <definedName name="jiritu" localSheetId="11">#REF!</definedName>
    <definedName name="jiritu" localSheetId="10">#REF!</definedName>
    <definedName name="jiritu">#REF!</definedName>
    <definedName name="ｋ">#N/A</definedName>
    <definedName name="kanagawaken">#REF!</definedName>
    <definedName name="kawasaki">#REF!</definedName>
    <definedName name="KK_03" localSheetId="9">#REF!</definedName>
    <definedName name="KK_03" localSheetId="11">#REF!</definedName>
    <definedName name="KK_03" localSheetId="10">#REF!</definedName>
    <definedName name="KK_03">#REF!</definedName>
    <definedName name="kk_04" localSheetId="9">#REF!</definedName>
    <definedName name="kk_04" localSheetId="11">#REF!</definedName>
    <definedName name="kk_04" localSheetId="10">#REF!</definedName>
    <definedName name="kk_04">#REF!</definedName>
    <definedName name="KK_06" localSheetId="9">#REF!</definedName>
    <definedName name="KK_06" localSheetId="11">#REF!</definedName>
    <definedName name="KK_06" localSheetId="10">#REF!</definedName>
    <definedName name="KK_06">#REF!</definedName>
    <definedName name="kk_07" localSheetId="9">#REF!</definedName>
    <definedName name="kk_07" localSheetId="11">#REF!</definedName>
    <definedName name="kk_07" localSheetId="10">#REF!</definedName>
    <definedName name="kk_07">#REF!</definedName>
    <definedName name="‐㏍08">#REF!</definedName>
    <definedName name="KK2_3" localSheetId="9">#REF!</definedName>
    <definedName name="KK2_3" localSheetId="11">#REF!</definedName>
    <definedName name="KK2_3" localSheetId="10">#REF!</definedName>
    <definedName name="KK2_3">#REF!</definedName>
    <definedName name="ｋｋｋｋ">#REF!</definedName>
    <definedName name="nn">#REF!</definedName>
    <definedName name="_xlnm.Print_Area" localSheetId="2">'介護給付費等　体制等状況一覧 '!$A$1:$BE$140</definedName>
    <definedName name="_xlnm.Print_Area" localSheetId="3">'勤務形態一覧表（汎用）'!$A$1:$AN$64</definedName>
    <definedName name="_xlnm.Print_Area" localSheetId="12">参考表!$A$1:$CC$38</definedName>
    <definedName name="_xlnm.Print_Area" localSheetId="25">参考様式３実務経験証明書!$A$1:$J$34</definedName>
    <definedName name="_xlnm.Print_Area" localSheetId="0">添付一覧!$A$1:$K$41</definedName>
    <definedName name="_xlnm.Print_Area" localSheetId="16">別紙10地域生活移行個別支援特別加算!$A$1:$D$30</definedName>
    <definedName name="_xlnm.Print_Area" localSheetId="17">'別紙11視覚・聴覚言語障害者支援体制加算(Ⅰ)'!$A$1:$AK$48</definedName>
    <definedName name="_xlnm.Print_Area" localSheetId="18">'別紙11視覚・聴覚言語障害者支援体制加算(Ⅱ)'!$A$1:$AK$48</definedName>
    <definedName name="_xlnm.Print_Area" localSheetId="19">'別紙12　障害者支援施設等感染対策向上加算'!$A$1:$AI$49</definedName>
    <definedName name="_xlnm.Print_Area" localSheetId="20">'別紙13　ピアサポート実施加算（共同生活援助）'!$A$1:$K$26</definedName>
    <definedName name="_xlnm.Print_Area" localSheetId="21">'別紙13‐１　退居後ピアサポート実施加算'!$A$1:$K$24</definedName>
    <definedName name="_xlnm.Print_Area" localSheetId="22">'別紙14　福祉専門職員配置等加算（短期入所以外）'!$A$1:$J$60</definedName>
    <definedName name="_xlnm.Print_Area" localSheetId="23">'別紙１４－２　福祉専門職員配置等加算（共生型短期入所）'!$A$1:$J$31</definedName>
    <definedName name="_xlnm.Print_Area" localSheetId="27">'別紙17　食事提供・栄養管理体制'!$B$1:$AJ$42</definedName>
    <definedName name="_xlnm.Print_Area" localSheetId="28">'別紙18　 栄養士・栄養マネ'!$A$1:$I$33</definedName>
    <definedName name="_xlnm.Print_Area" localSheetId="30">'別紙２５夜間支援体制等加算　'!$A$1:$L$58</definedName>
    <definedName name="_xlnm.Print_Area" localSheetId="29">'別紙２５夜間支援体制等加算　注釈付き'!$A$1:$L$58</definedName>
    <definedName name="_xlnm.Print_Area" localSheetId="32">'別紙26重度障害者支援加算（共同生活援助）'!$A$1:$AH$47</definedName>
    <definedName name="_xlnm.Print_Area" localSheetId="33">'別紙29重度障害者支援加算（短期入所）'!$A$1:$H$16</definedName>
    <definedName name="_xlnm.Print_Area" localSheetId="34">'別紙31　サービス管理責任者配置'!$A$1:$H$29</definedName>
    <definedName name="_xlnm.Print_Area" localSheetId="35">別紙32医療連携体制加算!$A$1:$H$27</definedName>
    <definedName name="_xlnm.Print_Area" localSheetId="36">'別紙４０　精神障害者地域移行'!$A$1:$G$17</definedName>
    <definedName name="_xlnm.Print_Area" localSheetId="4">'別紙4-1 特定事業所加算（居宅）'!$A$1:$X$66</definedName>
    <definedName name="_xlnm.Print_Area" localSheetId="5">'別紙4-2 特定事業所加算（重度）'!$A$1:$X$67</definedName>
    <definedName name="_xlnm.Print_Area" localSheetId="6">'別紙4-3特定事業所加算（同行援護）'!$B$2:$Y$68</definedName>
    <definedName name="_xlnm.Print_Area" localSheetId="7">'別紙4－4特定事業所加算（行動援護）'!$B$2:$Y$69</definedName>
    <definedName name="_xlnm.Print_Area" localSheetId="40">別紙４５ピアサポート体制加算!$B$1:$G$32</definedName>
    <definedName name="_xlnm.Print_Area" localSheetId="8">'別紙5　地域生活支援拠点等に関連する加算の届出 '!$B$2:$AB$28</definedName>
    <definedName name="_xlnm.Print_Area" localSheetId="9">'別紙6　人員配置体制加算（共同生活援助）'!$A$1:$L$40</definedName>
    <definedName name="_xlnm.Print_Area" localSheetId="15">'別紙9　高次脳機能障害者支援体制加算'!$A$1:$AM$35</definedName>
    <definedName name="_xlnm.Print_Area" localSheetId="11">'別添参考様式（人員配置体制確認表 （記載例））'!$A$1:$BT$88</definedName>
    <definedName name="_xlnm.Print_Area" localSheetId="10">'別添参考様式（人員配置体制確認表）'!$A$1:$BT$88</definedName>
    <definedName name="_xlnm.Print_Area" localSheetId="1">様式1!$B$1:$AM$47</definedName>
    <definedName name="_xlnm.Print_Titles" localSheetId="2">'介護給付費等　体制等状況一覧 '!$5:$6</definedName>
    <definedName name="Roman_01" localSheetId="3">#REF!</definedName>
    <definedName name="Roman_01" localSheetId="12">#REF!</definedName>
    <definedName name="Roman_01" localSheetId="9">#REF!</definedName>
    <definedName name="Roman_01" localSheetId="11">#REF!</definedName>
    <definedName name="Roman_01" localSheetId="10">#REF!</definedName>
    <definedName name="Roman_01">#REF!</definedName>
    <definedName name="Roman_02">#REF!</definedName>
    <definedName name="Roman_03" localSheetId="3">#REF!</definedName>
    <definedName name="Roman_03" localSheetId="12">#REF!</definedName>
    <definedName name="Roman_03" localSheetId="9">#REF!</definedName>
    <definedName name="Roman_03" localSheetId="11">#REF!</definedName>
    <definedName name="Roman_03" localSheetId="10">#REF!</definedName>
    <definedName name="Roman_03">#REF!</definedName>
    <definedName name="Roman_04" localSheetId="3">#REF!</definedName>
    <definedName name="Roman_04" localSheetId="12">#REF!</definedName>
    <definedName name="Roman_04" localSheetId="9">#REF!</definedName>
    <definedName name="Roman_04" localSheetId="11">#REF!</definedName>
    <definedName name="Roman_04" localSheetId="10">#REF!</definedName>
    <definedName name="Roman_04">#REF!</definedName>
    <definedName name="Roman_06" localSheetId="9">#REF!</definedName>
    <definedName name="Roman_06" localSheetId="11">#REF!</definedName>
    <definedName name="Roman_06" localSheetId="10">#REF!</definedName>
    <definedName name="Roman_06">#REF!</definedName>
    <definedName name="roman_09" localSheetId="9">#REF!</definedName>
    <definedName name="roman_09" localSheetId="11">#REF!</definedName>
    <definedName name="roman_09" localSheetId="10">#REF!</definedName>
    <definedName name="roman_09">#REF!</definedName>
    <definedName name="roman_11" localSheetId="9">#REF!</definedName>
    <definedName name="roman_11" localSheetId="11">#REF!</definedName>
    <definedName name="roman_11" localSheetId="10">#REF!</definedName>
    <definedName name="roman_11">#REF!</definedName>
    <definedName name="roman11" localSheetId="9">#REF!</definedName>
    <definedName name="roman11" localSheetId="11">#REF!</definedName>
    <definedName name="roman11" localSheetId="10">#REF!</definedName>
    <definedName name="roman11">#REF!</definedName>
    <definedName name="Roman2_1" localSheetId="9">#REF!</definedName>
    <definedName name="Roman2_1" localSheetId="11">#REF!</definedName>
    <definedName name="Roman2_1" localSheetId="10">#REF!</definedName>
    <definedName name="Roman2_1">#REF!</definedName>
    <definedName name="Roman2_3" localSheetId="9">#REF!</definedName>
    <definedName name="Roman2_3" localSheetId="11">#REF!</definedName>
    <definedName name="Roman2_3" localSheetId="10">#REF!</definedName>
    <definedName name="Roman2_3">#REF!</definedName>
    <definedName name="roman31" localSheetId="9">#REF!</definedName>
    <definedName name="roman31" localSheetId="11">#REF!</definedName>
    <definedName name="roman31" localSheetId="10">#REF!</definedName>
    <definedName name="roman31">#REF!</definedName>
    <definedName name="roman33" localSheetId="9">#REF!</definedName>
    <definedName name="roman33" localSheetId="11">#REF!</definedName>
    <definedName name="roman33" localSheetId="10">#REF!</definedName>
    <definedName name="roman33">#REF!</definedName>
    <definedName name="roman4_3" localSheetId="9">#REF!</definedName>
    <definedName name="roman4_3" localSheetId="11">#REF!</definedName>
    <definedName name="roman4_3" localSheetId="10">#REF!</definedName>
    <definedName name="roman4_3">#REF!</definedName>
    <definedName name="roman43">#REF!</definedName>
    <definedName name="roman7_1" localSheetId="9">#REF!</definedName>
    <definedName name="roman7_1" localSheetId="11">#REF!</definedName>
    <definedName name="roman7_1" localSheetId="10">#REF!</definedName>
    <definedName name="roman7_1">#REF!</definedName>
    <definedName name="roman77" localSheetId="9">#REF!</definedName>
    <definedName name="roman77" localSheetId="11">#REF!</definedName>
    <definedName name="roman77" localSheetId="10">#REF!</definedName>
    <definedName name="roman77">#REF!</definedName>
    <definedName name="romann_12" localSheetId="9">#REF!</definedName>
    <definedName name="romann_12" localSheetId="11">#REF!</definedName>
    <definedName name="romann_12" localSheetId="10">#REF!</definedName>
    <definedName name="romann_12">#REF!</definedName>
    <definedName name="romann_66" localSheetId="9">#REF!</definedName>
    <definedName name="romann_66" localSheetId="11">#REF!</definedName>
    <definedName name="romann_66" localSheetId="10">#REF!</definedName>
    <definedName name="romann_66">#REF!</definedName>
    <definedName name="romann33" localSheetId="9">#REF!</definedName>
    <definedName name="romann33" localSheetId="11">#REF!</definedName>
    <definedName name="romann33" localSheetId="10">#REF!</definedName>
    <definedName name="romann33">#REF!</definedName>
    <definedName name="serv" localSheetId="9">#REF!</definedName>
    <definedName name="serv" localSheetId="11">#REF!</definedName>
    <definedName name="serv" localSheetId="10">#REF!</definedName>
    <definedName name="serv">#REF!</definedName>
    <definedName name="serv_" localSheetId="9">#REF!</definedName>
    <definedName name="serv_" localSheetId="11">#REF!</definedName>
    <definedName name="serv_" localSheetId="10">#REF!</definedName>
    <definedName name="serv_">#REF!</definedName>
    <definedName name="Serv_LIST" localSheetId="9">#REF!</definedName>
    <definedName name="Serv_LIST" localSheetId="11">#REF!</definedName>
    <definedName name="Serv_LIST" localSheetId="10">#REF!</definedName>
    <definedName name="Serv_LIST">#REF!</definedName>
    <definedName name="servo1" localSheetId="9">#REF!</definedName>
    <definedName name="servo1" localSheetId="11">#REF!</definedName>
    <definedName name="servo1" localSheetId="10">#REF!</definedName>
    <definedName name="servo1">#REF!</definedName>
    <definedName name="siharai">#REF!</definedName>
    <definedName name="sikuchouson">#REF!</definedName>
    <definedName name="sinseisaki">#REF!</definedName>
    <definedName name="ｔａｂｉｅ＿04" localSheetId="9">#REF!</definedName>
    <definedName name="ｔａｂｉｅ＿04" localSheetId="11">#REF!</definedName>
    <definedName name="ｔａｂｉｅ＿04" localSheetId="10">#REF!</definedName>
    <definedName name="ｔａｂｉｅ＿04">#REF!</definedName>
    <definedName name="table_03" localSheetId="9">#REF!</definedName>
    <definedName name="table_03" localSheetId="11">#REF!</definedName>
    <definedName name="table_03" localSheetId="10">#REF!</definedName>
    <definedName name="table_03">#REF!</definedName>
    <definedName name="table_06" localSheetId="9">#REF!</definedName>
    <definedName name="table_06" localSheetId="11">#REF!</definedName>
    <definedName name="table_06" localSheetId="10">#REF!</definedName>
    <definedName name="table_06">#REF!</definedName>
    <definedName name="table2_3" localSheetId="9">#REF!</definedName>
    <definedName name="table2_3" localSheetId="11">#REF!</definedName>
    <definedName name="table2_3" localSheetId="10">#REF!</definedName>
    <definedName name="table2_3">#REF!</definedName>
    <definedName name="tapi2" localSheetId="9">#REF!</definedName>
    <definedName name="tapi2" localSheetId="11">#REF!</definedName>
    <definedName name="tapi2" localSheetId="10">#REF!</definedName>
    <definedName name="tapi2">#REF!</definedName>
    <definedName name="tebie_07">#REF!</definedName>
    <definedName name="tebie_o7" localSheetId="9">#REF!</definedName>
    <definedName name="tebie_o7" localSheetId="11">#REF!</definedName>
    <definedName name="tebie_o7" localSheetId="10">#REF!</definedName>
    <definedName name="tebie_o7">#REF!</definedName>
    <definedName name="tebie07">#REF!</definedName>
    <definedName name="tebie08" localSheetId="9">#REF!</definedName>
    <definedName name="tebie08" localSheetId="11">#REF!</definedName>
    <definedName name="tebie08" localSheetId="10">#REF!</definedName>
    <definedName name="tebie08">#REF!</definedName>
    <definedName name="tebie33" localSheetId="9">#REF!</definedName>
    <definedName name="tebie33" localSheetId="11">#REF!</definedName>
    <definedName name="tebie33" localSheetId="10">#REF!</definedName>
    <definedName name="tebie33">#REF!</definedName>
    <definedName name="tebiroo" localSheetId="9">#REF!</definedName>
    <definedName name="tebiroo" localSheetId="11">#REF!</definedName>
    <definedName name="tebiroo" localSheetId="10">#REF!</definedName>
    <definedName name="tebiroo">#REF!</definedName>
    <definedName name="teble" localSheetId="9">#REF!</definedName>
    <definedName name="teble" localSheetId="11">#REF!</definedName>
    <definedName name="teble" localSheetId="10">#REF!</definedName>
    <definedName name="teble">#REF!</definedName>
    <definedName name="teble_09" localSheetId="9">#REF!</definedName>
    <definedName name="teble_09" localSheetId="11">#REF!</definedName>
    <definedName name="teble_09" localSheetId="10">#REF!</definedName>
    <definedName name="teble_09">#REF!</definedName>
    <definedName name="teble77" localSheetId="9">#REF!</definedName>
    <definedName name="teble77" localSheetId="11">#REF!</definedName>
    <definedName name="teble77" localSheetId="10">#REF!</definedName>
    <definedName name="teble77">#REF!</definedName>
    <definedName name="yokohama">#REF!</definedName>
    <definedName name="Z_E53F632C_6936_4B0A_A612_607F2B96BC1B_.wvu.PrintArea" localSheetId="0" hidden="1">添付一覧!$A$1:$J$41</definedName>
    <definedName name="Z_E53F632C_6936_4B0A_A612_607F2B96BC1B_.wvu.PrintArea" localSheetId="22" hidden="1">'別紙14　福祉専門職員配置等加算（短期入所以外）'!$A$1:$J$59</definedName>
    <definedName name="Z_E53F632C_6936_4B0A_A612_607F2B96BC1B_.wvu.PrintArea" localSheetId="23" hidden="1">'別紙１４－２　福祉専門職員配置等加算（共生型短期入所）'!$A$1:$J$31</definedName>
    <definedName name="Z_E53F632C_6936_4B0A_A612_607F2B96BC1B_.wvu.PrintArea" localSheetId="27" hidden="1">'別紙17　食事提供・栄養管理体制'!$B$1:$AJ$42</definedName>
    <definedName name="Z_E53F632C_6936_4B0A_A612_607F2B96BC1B_.wvu.PrintArea" localSheetId="28" hidden="1">'別紙18　 栄養士・栄養マネ'!$A$1:$I$33</definedName>
    <definedName name="Z_E53F632C_6936_4B0A_A612_607F2B96BC1B_.wvu.PrintArea" localSheetId="30" hidden="1">'別紙２５夜間支援体制等加算　'!$A$1:$L$58</definedName>
    <definedName name="Z_E53F632C_6936_4B0A_A612_607F2B96BC1B_.wvu.PrintArea" localSheetId="29" hidden="1">'別紙２５夜間支援体制等加算　注釈付き'!$A$1:$L$58</definedName>
    <definedName name="Z_E53F632C_6936_4B0A_A612_607F2B96BC1B_.wvu.PrintArea" localSheetId="34" hidden="1">'別紙31　サービス管理責任者配置'!$A$1:$H$29</definedName>
    <definedName name="Z_E53F632C_6936_4B0A_A612_607F2B96BC1B_.wvu.PrintArea" localSheetId="36" hidden="1">'別紙４０　精神障害者地域移行'!$A$1:$G$17</definedName>
    <definedName name="Z_E53F632C_6936_4B0A_A612_607F2B96BC1B_.wvu.PrintArea" localSheetId="4" hidden="1">'別紙4-1 特定事業所加算（居宅）'!$A$1:$X$66</definedName>
    <definedName name="Z_E53F632C_6936_4B0A_A612_607F2B96BC1B_.wvu.PrintArea" localSheetId="5" hidden="1">'別紙4-2 特定事業所加算（重度）'!$A$1:$X$67</definedName>
    <definedName name="Z_E53F632C_6936_4B0A_A612_607F2B96BC1B_.wvu.PrintArea" localSheetId="40" hidden="1">別紙４５ピアサポート体制加算!$B$1:$G$32</definedName>
    <definedName name="Z_E53F632C_6936_4B0A_A612_607F2B96BC1B_.wvu.PrintArea" localSheetId="1" hidden="1">様式1!$B$1:$AM$47</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種類">[3]サービス種類一覧!$A$4:$A$20</definedName>
    <definedName name="食事" localSheetId="12">#REF!</definedName>
    <definedName name="食事" localSheetId="9">#REF!</definedName>
    <definedName name="食事" localSheetId="11">#REF!</definedName>
    <definedName name="食事" localSheetId="10">#REF!</definedName>
    <definedName name="食事">#REF!</definedName>
    <definedName name="体制等状況一覧">#REF!</definedName>
    <definedName name="町っ油" localSheetId="9">#REF!</definedName>
    <definedName name="町っ油" localSheetId="11">#REF!</definedName>
    <definedName name="町っ油" localSheetId="10">#REF!</definedName>
    <definedName name="町っ油">#REF!</definedName>
    <definedName name="利用日数記入例" localSheetId="3">#REF!</definedName>
    <definedName name="利用日数記入例" localSheetId="9">#REF!</definedName>
    <definedName name="利用日数記入例" localSheetId="11">#REF!</definedName>
    <definedName name="利用日数記入例" localSheetId="10">#REF!</definedName>
    <definedName name="利用日数記入例">#REF!</definedName>
  </definedNames>
  <calcPr calcId="145621"/>
  <customWorkbookViews>
    <customWorkbookView name="広島県 - 個人用ビュー" guid="{E53F632C-6936-4B0A-A612-607F2B96BC1B}" mergeInterval="0" personalView="1" maximized="1" xWindow="-11" yWindow="-1631" windowWidth="2809" windowHeight="1642" tabRatio="944" activeSheetId="1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J31" i="100" l="1"/>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1" i="100" s="1"/>
  <c r="AL31" i="100" s="1"/>
  <c r="AK30" i="100"/>
  <c r="AL30" i="100" s="1"/>
  <c r="AK29" i="100"/>
  <c r="AL29" i="100" s="1"/>
  <c r="AK28" i="100"/>
  <c r="AL28" i="100" s="1"/>
  <c r="AL27" i="100"/>
  <c r="AK27" i="100"/>
  <c r="AK26" i="100"/>
  <c r="AK25" i="100"/>
  <c r="AK24" i="100"/>
  <c r="AL24" i="100" s="1"/>
  <c r="AK23" i="100"/>
  <c r="AL23" i="100" s="1"/>
  <c r="AK22" i="100"/>
  <c r="AL22" i="100" s="1"/>
  <c r="AK21" i="100"/>
  <c r="AL21" i="100" s="1"/>
  <c r="AK20" i="100"/>
  <c r="AL20" i="100" s="1"/>
  <c r="AK19" i="100"/>
  <c r="AL19" i="100" s="1"/>
  <c r="AK18" i="100"/>
  <c r="AL18" i="100" s="1"/>
  <c r="AL17" i="100"/>
  <c r="AK17" i="100"/>
  <c r="AK16" i="100"/>
  <c r="AK15" i="100"/>
  <c r="AK14" i="100"/>
  <c r="AL14" i="100" s="1"/>
  <c r="AK13" i="100"/>
  <c r="AL13" i="100" s="1"/>
  <c r="AK12" i="100"/>
  <c r="AL12" i="100" s="1"/>
  <c r="AK11" i="100"/>
  <c r="AL11" i="100" s="1"/>
  <c r="AJ10" i="100"/>
  <c r="AI10" i="100"/>
  <c r="AH10"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L16" i="100" s="1"/>
  <c r="AH9" i="100" l="1"/>
  <c r="AI9" i="100"/>
  <c r="AJ9" i="100"/>
  <c r="AL25" i="100"/>
  <c r="AL15" i="100"/>
  <c r="AL26" i="100"/>
  <c r="S28" i="95"/>
  <c r="AE25" i="95"/>
  <c r="S13" i="95" s="1"/>
  <c r="S12" i="95"/>
  <c r="S28" i="94"/>
  <c r="AE25" i="94"/>
  <c r="S13" i="94" s="1"/>
  <c r="S12" i="94"/>
  <c r="BR28" i="89" l="1"/>
  <c r="BO28" i="89"/>
  <c r="BL28" i="89"/>
  <c r="BI28" i="89"/>
  <c r="BF28" i="89"/>
  <c r="BC28" i="89"/>
  <c r="AZ28" i="89"/>
  <c r="AW28" i="89"/>
  <c r="AT28" i="89"/>
  <c r="AQ28" i="89"/>
  <c r="AK28" i="89"/>
  <c r="AH28" i="89"/>
  <c r="AB28" i="89"/>
  <c r="Y28" i="89"/>
  <c r="S28" i="89"/>
  <c r="M28" i="89"/>
  <c r="BU27" i="89"/>
  <c r="BU26" i="89"/>
  <c r="BU25" i="89"/>
  <c r="BU24" i="89"/>
  <c r="BU23" i="89"/>
  <c r="BU22" i="89"/>
  <c r="BU21" i="89"/>
  <c r="BU20" i="89"/>
  <c r="BU19" i="89"/>
  <c r="BU18" i="89"/>
  <c r="BU17" i="89"/>
  <c r="BU16" i="89"/>
  <c r="BY5" i="89"/>
  <c r="BO29" i="89" l="1"/>
  <c r="S29" i="89"/>
  <c r="AB29" i="89"/>
  <c r="BU28" i="89"/>
  <c r="Y29" i="89"/>
  <c r="AK29" i="89"/>
  <c r="AQ29" i="89"/>
  <c r="BF29" i="89"/>
  <c r="BL29" i="89"/>
  <c r="BR29" i="89"/>
  <c r="AH29" i="89"/>
  <c r="AT29" i="89"/>
  <c r="AW29" i="89"/>
  <c r="AZ29" i="89"/>
  <c r="BC29" i="89"/>
  <c r="BI29" i="89"/>
  <c r="AB30" i="89" l="1"/>
  <c r="S30" i="89"/>
  <c r="BL30" i="89"/>
  <c r="AT30" i="89"/>
  <c r="BC30" i="89"/>
  <c r="AK30" i="89"/>
  <c r="BU29" i="89"/>
  <c r="BY32" i="89" s="1"/>
  <c r="AX73" i="88" l="1"/>
  <c r="AW73" i="88"/>
  <c r="AV73" i="88"/>
  <c r="AU73" i="88"/>
  <c r="AT73" i="88"/>
  <c r="AS73" i="88"/>
  <c r="AR73" i="88"/>
  <c r="AQ73" i="88"/>
  <c r="AP73" i="88"/>
  <c r="AO73" i="88"/>
  <c r="AN73" i="88"/>
  <c r="AM73" i="88"/>
  <c r="AL73" i="88"/>
  <c r="AK73" i="88"/>
  <c r="AJ73" i="88"/>
  <c r="AI73" i="88"/>
  <c r="AH73" i="88"/>
  <c r="AG73" i="88"/>
  <c r="AF73" i="88"/>
  <c r="AE73" i="88"/>
  <c r="AD73" i="88"/>
  <c r="AC73" i="88"/>
  <c r="AB73" i="88"/>
  <c r="AA73" i="88"/>
  <c r="Z73" i="88"/>
  <c r="Y73" i="88"/>
  <c r="X73" i="88"/>
  <c r="W73" i="88"/>
  <c r="AY72" i="88"/>
  <c r="BB72" i="88" s="1"/>
  <c r="AY71" i="88"/>
  <c r="BB71" i="88" s="1"/>
  <c r="AY70" i="88"/>
  <c r="BB70" i="88" s="1"/>
  <c r="AY69" i="88"/>
  <c r="BB69" i="88" s="1"/>
  <c r="AY68" i="88"/>
  <c r="BB68" i="88" s="1"/>
  <c r="AY67" i="88"/>
  <c r="BB67" i="88" s="1"/>
  <c r="AY66" i="88"/>
  <c r="BB66" i="88" s="1"/>
  <c r="AY65" i="88"/>
  <c r="AY73" i="88" s="1"/>
  <c r="AX59" i="88"/>
  <c r="AW59" i="88"/>
  <c r="AV59" i="88"/>
  <c r="AU59" i="88"/>
  <c r="AT59" i="88"/>
  <c r="AS59" i="88"/>
  <c r="AR59" i="88"/>
  <c r="AQ59" i="88"/>
  <c r="AP59" i="88"/>
  <c r="AO59" i="88"/>
  <c r="AN59" i="88"/>
  <c r="AM59" i="88"/>
  <c r="AL59" i="88"/>
  <c r="AK59" i="88"/>
  <c r="AJ59" i="88"/>
  <c r="AI59" i="88"/>
  <c r="AH59" i="88"/>
  <c r="AG59" i="88"/>
  <c r="AF59" i="88"/>
  <c r="AE59" i="88"/>
  <c r="AD59" i="88"/>
  <c r="AC59" i="88"/>
  <c r="AB59" i="88"/>
  <c r="AA59" i="88"/>
  <c r="Z59" i="88"/>
  <c r="Y59" i="88"/>
  <c r="X59" i="88"/>
  <c r="W59" i="88"/>
  <c r="AX58" i="88"/>
  <c r="AW58" i="88"/>
  <c r="AV58" i="88"/>
  <c r="AU58" i="88"/>
  <c r="AT58" i="88"/>
  <c r="AS58" i="88"/>
  <c r="AR58" i="88"/>
  <c r="AQ58" i="88"/>
  <c r="AP58" i="88"/>
  <c r="AO58" i="88"/>
  <c r="AN58" i="88"/>
  <c r="AM58" i="88"/>
  <c r="AL58" i="88"/>
  <c r="AK58" i="88"/>
  <c r="AJ58" i="88"/>
  <c r="AI58" i="88"/>
  <c r="AH58" i="88"/>
  <c r="AG58" i="88"/>
  <c r="AF58" i="88"/>
  <c r="AE58" i="88"/>
  <c r="AD58" i="88"/>
  <c r="AC58" i="88"/>
  <c r="AB58" i="88"/>
  <c r="AA58" i="88"/>
  <c r="Z58" i="88"/>
  <c r="Y58" i="88"/>
  <c r="X58" i="88"/>
  <c r="W58" i="88"/>
  <c r="AY57" i="88"/>
  <c r="BB57" i="88" s="1"/>
  <c r="AY56" i="88"/>
  <c r="BB56" i="88" s="1"/>
  <c r="AY55" i="88"/>
  <c r="BB55" i="88" s="1"/>
  <c r="AY54" i="88"/>
  <c r="BB54" i="88" s="1"/>
  <c r="AY53" i="88"/>
  <c r="BB53" i="88" s="1"/>
  <c r="AY52" i="88"/>
  <c r="BB52" i="88" s="1"/>
  <c r="AY51" i="88"/>
  <c r="BB51" i="88" s="1"/>
  <c r="AY50" i="88"/>
  <c r="BB50" i="88" s="1"/>
  <c r="AY49" i="88"/>
  <c r="BB49" i="88" s="1"/>
  <c r="AY48" i="88"/>
  <c r="BB48" i="88" s="1"/>
  <c r="AY47" i="88"/>
  <c r="BB47" i="88" s="1"/>
  <c r="AY46" i="88"/>
  <c r="BB46" i="88" s="1"/>
  <c r="AY45" i="88"/>
  <c r="BB45" i="88" s="1"/>
  <c r="AY44" i="88"/>
  <c r="BB44" i="88" s="1"/>
  <c r="AY43" i="88"/>
  <c r="BB43" i="88" s="1"/>
  <c r="AY42" i="88"/>
  <c r="BB42" i="88" s="1"/>
  <c r="AY41" i="88"/>
  <c r="BB41" i="88" s="1"/>
  <c r="AY40" i="88"/>
  <c r="BB40" i="88" s="1"/>
  <c r="AY39" i="88"/>
  <c r="BB39" i="88" s="1"/>
  <c r="AY38" i="88"/>
  <c r="BB38" i="88" s="1"/>
  <c r="AY37" i="88"/>
  <c r="BB37" i="88" s="1"/>
  <c r="AE16" i="88"/>
  <c r="AL16" i="88" s="1"/>
  <c r="AV15" i="88"/>
  <c r="BC15" i="88" s="1"/>
  <c r="AE15" i="88"/>
  <c r="AL15" i="88" s="1"/>
  <c r="L15" i="88"/>
  <c r="BA9" i="88"/>
  <c r="AW9" i="88"/>
  <c r="AS9" i="88"/>
  <c r="AO9" i="88"/>
  <c r="AK9" i="88"/>
  <c r="AG9" i="88"/>
  <c r="BE8" i="88"/>
  <c r="L8" i="88"/>
  <c r="BE7" i="88"/>
  <c r="BE6" i="88"/>
  <c r="AE14" i="88" s="1"/>
  <c r="AY58" i="88" l="1"/>
  <c r="BB59" i="88"/>
  <c r="AE17" i="88"/>
  <c r="AL14" i="88"/>
  <c r="AL17" i="88" s="1"/>
  <c r="AI14" i="88"/>
  <c r="BB58" i="88"/>
  <c r="BH43" i="88"/>
  <c r="BE43" i="88"/>
  <c r="BH51" i="88"/>
  <c r="BE51" i="88"/>
  <c r="AV16" i="88" s="1"/>
  <c r="AY59" i="88"/>
  <c r="AI15" i="88"/>
  <c r="AZ15" i="88"/>
  <c r="BB65" i="88"/>
  <c r="BE9" i="88"/>
  <c r="AI16" i="88"/>
  <c r="BB73" i="88" l="1"/>
  <c r="BE65" i="88"/>
  <c r="BE73" i="88" s="1"/>
  <c r="AI17" i="88"/>
  <c r="AS27" i="88" s="1"/>
  <c r="AO27" i="88" s="1"/>
  <c r="AC26" i="88"/>
  <c r="M26" i="88"/>
  <c r="BG10" i="88"/>
  <c r="BI26" i="88"/>
  <c r="AS26" i="88"/>
  <c r="BC16" i="88"/>
  <c r="AZ16" i="88"/>
  <c r="AV14" i="88"/>
  <c r="BE58" i="88"/>
  <c r="BH58" i="88"/>
  <c r="AC27" i="88"/>
  <c r="Y27" i="88" s="1"/>
  <c r="M27" i="88"/>
  <c r="I27" i="88" s="1"/>
  <c r="BI27" i="88"/>
  <c r="BE27" i="88" s="1"/>
  <c r="AV17" i="88" l="1"/>
  <c r="BC14" i="88"/>
  <c r="BC17" i="88" s="1"/>
  <c r="AZ14" i="88"/>
  <c r="AZ17" i="88" s="1"/>
  <c r="BE26" i="88"/>
  <c r="AO26" i="88"/>
  <c r="I26" i="88"/>
  <c r="Y26" i="88"/>
  <c r="AC28" i="88"/>
  <c r="Y28" i="88" s="1"/>
  <c r="BI28" i="88"/>
  <c r="BE28" i="88" s="1"/>
  <c r="AS28" i="88"/>
  <c r="AO28" i="88" s="1"/>
  <c r="BQ14" i="88"/>
  <c r="M28" i="88"/>
  <c r="I28" i="88" s="1"/>
  <c r="Y29" i="88" l="1"/>
  <c r="AD31" i="88" s="1"/>
  <c r="M29" i="88"/>
  <c r="BQ15" i="88"/>
  <c r="BM14" i="88"/>
  <c r="BM15" i="88" s="1"/>
  <c r="AC29" i="88"/>
  <c r="I29" i="88"/>
  <c r="N31" i="88" s="1"/>
  <c r="AO29" i="88"/>
  <c r="AT31" i="88" s="1"/>
  <c r="AS29" i="88"/>
  <c r="BE29" i="88"/>
  <c r="BJ31" i="88" s="1"/>
  <c r="BI29" i="88"/>
  <c r="AX73" i="87" l="1"/>
  <c r="AW73" i="87"/>
  <c r="AV73" i="87"/>
  <c r="AU73" i="87"/>
  <c r="AT73" i="87"/>
  <c r="AS73" i="87"/>
  <c r="AR73" i="87"/>
  <c r="AQ73" i="87"/>
  <c r="AP73" i="87"/>
  <c r="AO73" i="87"/>
  <c r="AN73" i="87"/>
  <c r="AM73" i="87"/>
  <c r="AL73" i="87"/>
  <c r="AK73" i="87"/>
  <c r="AJ73" i="87"/>
  <c r="AI73" i="87"/>
  <c r="AH73" i="87"/>
  <c r="AG73" i="87"/>
  <c r="AF73" i="87"/>
  <c r="AE73" i="87"/>
  <c r="AD73" i="87"/>
  <c r="AC73" i="87"/>
  <c r="AB73" i="87"/>
  <c r="AA73" i="87"/>
  <c r="Z73" i="87"/>
  <c r="Y73" i="87"/>
  <c r="X73" i="87"/>
  <c r="W73" i="87"/>
  <c r="AY72" i="87"/>
  <c r="BB72" i="87" s="1"/>
  <c r="AY71" i="87"/>
  <c r="BB71" i="87" s="1"/>
  <c r="AY70" i="87"/>
  <c r="BB70" i="87" s="1"/>
  <c r="AY69" i="87"/>
  <c r="BB69" i="87" s="1"/>
  <c r="AY68" i="87"/>
  <c r="BB68" i="87" s="1"/>
  <c r="AY67" i="87"/>
  <c r="BB67" i="87" s="1"/>
  <c r="AY66" i="87"/>
  <c r="BB66" i="87" s="1"/>
  <c r="AY65" i="87"/>
  <c r="AY73" i="87" s="1"/>
  <c r="AX59" i="87"/>
  <c r="AW59" i="87"/>
  <c r="AV59" i="87"/>
  <c r="AU59" i="87"/>
  <c r="AT59" i="87"/>
  <c r="AS59" i="87"/>
  <c r="AR59" i="87"/>
  <c r="AQ59" i="87"/>
  <c r="AP59" i="87"/>
  <c r="AO59" i="87"/>
  <c r="AN59" i="87"/>
  <c r="AM59" i="87"/>
  <c r="AL59" i="87"/>
  <c r="AK59" i="87"/>
  <c r="AJ59" i="87"/>
  <c r="AI59" i="87"/>
  <c r="AH59" i="87"/>
  <c r="AG59" i="87"/>
  <c r="AF59" i="87"/>
  <c r="AE59" i="87"/>
  <c r="AD59" i="87"/>
  <c r="AC59" i="87"/>
  <c r="AB59" i="87"/>
  <c r="AA59" i="87"/>
  <c r="Z59" i="87"/>
  <c r="Y59" i="87"/>
  <c r="X59" i="87"/>
  <c r="W59" i="87"/>
  <c r="AX58" i="87"/>
  <c r="AW58" i="87"/>
  <c r="AV58" i="87"/>
  <c r="AU58" i="87"/>
  <c r="AT58" i="87"/>
  <c r="AS58" i="87"/>
  <c r="AR58" i="87"/>
  <c r="AQ58" i="87"/>
  <c r="AP58" i="87"/>
  <c r="AO58" i="87"/>
  <c r="AN58" i="87"/>
  <c r="AM58" i="87"/>
  <c r="AL58" i="87"/>
  <c r="AK58" i="87"/>
  <c r="AJ58" i="87"/>
  <c r="AI58" i="87"/>
  <c r="AH58" i="87"/>
  <c r="AG58" i="87"/>
  <c r="AF58" i="87"/>
  <c r="AE58" i="87"/>
  <c r="AD58" i="87"/>
  <c r="AC58" i="87"/>
  <c r="AB58" i="87"/>
  <c r="AA58" i="87"/>
  <c r="Z58" i="87"/>
  <c r="Y58" i="87"/>
  <c r="X58" i="87"/>
  <c r="W58" i="87"/>
  <c r="AY57" i="87"/>
  <c r="BB57" i="87" s="1"/>
  <c r="AY56" i="87"/>
  <c r="BB56" i="87" s="1"/>
  <c r="AY55" i="87"/>
  <c r="BB55" i="87" s="1"/>
  <c r="AY54" i="87"/>
  <c r="BB54" i="87" s="1"/>
  <c r="AY53" i="87"/>
  <c r="BB53" i="87" s="1"/>
  <c r="AY52" i="87"/>
  <c r="BB52" i="87" s="1"/>
  <c r="AY51" i="87"/>
  <c r="BB51" i="87" s="1"/>
  <c r="AY50" i="87"/>
  <c r="BB50" i="87" s="1"/>
  <c r="AY49" i="87"/>
  <c r="BB49" i="87" s="1"/>
  <c r="AY48" i="87"/>
  <c r="BB48" i="87" s="1"/>
  <c r="AY47" i="87"/>
  <c r="BB47" i="87" s="1"/>
  <c r="AY46" i="87"/>
  <c r="BB46" i="87" s="1"/>
  <c r="AY45" i="87"/>
  <c r="BB45" i="87" s="1"/>
  <c r="AY44" i="87"/>
  <c r="BB44" i="87" s="1"/>
  <c r="AY43" i="87"/>
  <c r="BB43" i="87" s="1"/>
  <c r="AY42" i="87"/>
  <c r="BB42" i="87" s="1"/>
  <c r="AY41" i="87"/>
  <c r="BB41" i="87" s="1"/>
  <c r="AY40" i="87"/>
  <c r="AY39" i="87"/>
  <c r="BB39" i="87" s="1"/>
  <c r="AY38" i="87"/>
  <c r="BB38" i="87" s="1"/>
  <c r="AY37" i="87"/>
  <c r="AE16" i="87"/>
  <c r="AL16" i="87" s="1"/>
  <c r="AV15" i="87"/>
  <c r="BC15" i="87" s="1"/>
  <c r="AE15" i="87"/>
  <c r="AL15" i="87" s="1"/>
  <c r="L15" i="87"/>
  <c r="AV14" i="87"/>
  <c r="AE14" i="87"/>
  <c r="AL14" i="87" s="1"/>
  <c r="AL17" i="87" s="1"/>
  <c r="BA9" i="87"/>
  <c r="AW9" i="87"/>
  <c r="AS9" i="87"/>
  <c r="AO9" i="87"/>
  <c r="AK9" i="87"/>
  <c r="AG9" i="87"/>
  <c r="BE8" i="87"/>
  <c r="L8" i="87"/>
  <c r="BE7" i="87"/>
  <c r="BE6" i="87"/>
  <c r="BE9" i="87" s="1"/>
  <c r="AY59" i="87" l="1"/>
  <c r="BB65" i="87"/>
  <c r="BB73" i="87" s="1"/>
  <c r="BE65" i="87"/>
  <c r="BE73" i="87" s="1"/>
  <c r="AY58" i="87"/>
  <c r="AE17" i="87"/>
  <c r="BG10" i="87"/>
  <c r="AS26" i="87"/>
  <c r="BI26" i="87"/>
  <c r="BJ31" i="87"/>
  <c r="AC26" i="87"/>
  <c r="AT31" i="87"/>
  <c r="M26" i="87"/>
  <c r="AD31" i="87"/>
  <c r="N31" i="87"/>
  <c r="BQ14" i="87"/>
  <c r="M28" i="87"/>
  <c r="I28" i="87" s="1"/>
  <c r="AC28" i="87"/>
  <c r="Y28" i="87" s="1"/>
  <c r="BI28" i="87"/>
  <c r="BE28" i="87" s="1"/>
  <c r="AS28" i="87"/>
  <c r="AO28" i="87" s="1"/>
  <c r="BE43" i="87"/>
  <c r="BE58" i="87" s="1"/>
  <c r="BB58" i="87"/>
  <c r="BH43" i="87"/>
  <c r="BH51" i="87"/>
  <c r="BE51" i="87"/>
  <c r="AV16" i="87" s="1"/>
  <c r="AZ14" i="87"/>
  <c r="AI14" i="87"/>
  <c r="AI15" i="87"/>
  <c r="BB40" i="87"/>
  <c r="AZ15" i="87"/>
  <c r="BC14" i="87"/>
  <c r="BB37" i="87"/>
  <c r="BB59" i="87" s="1"/>
  <c r="AI16" i="87"/>
  <c r="BH58" i="87" l="1"/>
  <c r="BQ15" i="87"/>
  <c r="BM14" i="87"/>
  <c r="BM15" i="87" s="1"/>
  <c r="I26" i="87"/>
  <c r="AI17" i="87"/>
  <c r="Y26" i="87"/>
  <c r="BC16" i="87"/>
  <c r="BC17" i="87" s="1"/>
  <c r="AZ16" i="87"/>
  <c r="AZ17" i="87" s="1"/>
  <c r="BE26" i="87"/>
  <c r="AV17" i="87"/>
  <c r="AO26" i="87"/>
  <c r="AC27" i="87" l="1"/>
  <c r="M27" i="87"/>
  <c r="AS27" i="87"/>
  <c r="BI27" i="87"/>
  <c r="AO27" i="87" l="1"/>
  <c r="AO29" i="87" s="1"/>
  <c r="AS29" i="87"/>
  <c r="BE27" i="87"/>
  <c r="BE29" i="87" s="1"/>
  <c r="BI29" i="87"/>
  <c r="I27" i="87"/>
  <c r="I29" i="87" s="1"/>
  <c r="M29" i="87"/>
  <c r="Y27" i="87"/>
  <c r="Y29" i="87" s="1"/>
  <c r="AC29" i="87"/>
  <c r="I31" i="86" l="1"/>
  <c r="I30" i="86"/>
  <c r="I18" i="86"/>
  <c r="I26" i="86" s="1"/>
  <c r="I33" i="86" s="1"/>
  <c r="I17" i="86"/>
  <c r="I25" i="86" s="1"/>
  <c r="S18" i="82" l="1"/>
  <c r="S13" i="82"/>
  <c r="S12" i="82"/>
  <c r="G9" i="71" l="1"/>
  <c r="F14" i="70"/>
  <c r="F24" i="70"/>
  <c r="G10" i="71" l="1"/>
  <c r="F25" i="70"/>
  <c r="F15" i="70"/>
  <c r="C5" i="12"/>
  <c r="C6" i="12"/>
  <c r="D6" i="39"/>
  <c r="D3" i="39" l="1"/>
  <c r="C7" i="69"/>
  <c r="O5" i="72"/>
  <c r="C5" i="71"/>
  <c r="C5" i="70"/>
  <c r="G1" i="70"/>
  <c r="C6" i="69"/>
  <c r="C5" i="69"/>
  <c r="C6" i="68"/>
  <c r="O5" i="66"/>
  <c r="C6" i="65"/>
  <c r="B5" i="48"/>
  <c r="D7" i="39"/>
  <c r="M9" i="26"/>
  <c r="C10" i="12"/>
  <c r="M8" i="26"/>
  <c r="C9" i="12"/>
  <c r="R7" i="26"/>
  <c r="M7" i="26"/>
  <c r="C7" i="12"/>
  <c r="D5" i="39"/>
  <c r="D4" i="39"/>
  <c r="C5" i="27"/>
  <c r="M6" i="26"/>
  <c r="C6" i="23"/>
  <c r="B6" i="22"/>
  <c r="B6" i="21"/>
  <c r="P1" i="72"/>
  <c r="G2" i="71"/>
  <c r="G2" i="69"/>
  <c r="F1" i="68"/>
  <c r="P1" i="66"/>
  <c r="F1" i="65"/>
  <c r="G1" i="48"/>
  <c r="G1" i="27"/>
  <c r="E2" i="23"/>
  <c r="I2" i="21"/>
  <c r="G1" i="12"/>
  <c r="G7" i="6"/>
  <c r="T3" i="6"/>
  <c r="G7" i="5"/>
  <c r="T3" i="5"/>
  <c r="L15" i="22" l="1"/>
  <c r="J15" i="22" s="1"/>
  <c r="F15" i="22"/>
  <c r="L31" i="21"/>
  <c r="J31" i="21" s="1"/>
  <c r="F31" i="21"/>
  <c r="L23" i="21"/>
  <c r="J23" i="21" s="1"/>
  <c r="F23" i="21"/>
  <c r="L15" i="21"/>
  <c r="J15" i="21"/>
  <c r="F15" i="21"/>
  <c r="J13" i="21"/>
  <c r="J11" i="21"/>
  <c r="AA45" i="6"/>
  <c r="U45" i="6" s="1"/>
  <c r="AA44" i="6"/>
  <c r="U44" i="6"/>
  <c r="AA43" i="6"/>
  <c r="U43" i="6"/>
  <c r="AA40" i="5"/>
  <c r="U40" i="5" s="1"/>
  <c r="AA39" i="5"/>
  <c r="U39" i="5"/>
  <c r="AA38" i="5"/>
  <c r="U38" i="5" s="1"/>
  <c r="J11" i="22" l="1"/>
  <c r="J13" i="22"/>
</calcChain>
</file>

<file path=xl/comments1.xml><?xml version="1.0" encoding="utf-8"?>
<comments xmlns="http://schemas.openxmlformats.org/spreadsheetml/2006/main">
  <authors>
    <author>広島県</author>
  </authors>
  <commentList>
    <comment ref="AK8" authorId="0">
      <text>
        <r>
          <rPr>
            <b/>
            <sz val="16"/>
            <color indexed="81"/>
            <rFont val="ＭＳ Ｐゴシック"/>
            <family val="3"/>
            <charset val="128"/>
          </rPr>
          <t>広島県:</t>
        </r>
        <r>
          <rPr>
            <sz val="16"/>
            <color indexed="81"/>
            <rFont val="ＭＳ Ｐゴシック"/>
            <family val="3"/>
            <charset val="128"/>
          </rPr>
          <t xml:space="preserve">
R3年４月から，法人印の押印は不要となります。</t>
        </r>
      </text>
    </comment>
  </commentList>
</comments>
</file>

<file path=xl/comments2.xml><?xml version="1.0" encoding="utf-8"?>
<comments xmlns="http://schemas.openxmlformats.org/spreadsheetml/2006/main">
  <authors>
    <author>鈴木 奨(suzuki-shou.c71)</author>
  </authors>
  <commentList>
    <comment ref="AA7" author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authors>
    <author>鈴木 奨(suzuki-shou.c71)</author>
  </authors>
  <commentList>
    <comment ref="AA7" author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<sst xmlns="http://schemas.openxmlformats.org/spreadsheetml/2006/main" count="2736" uniqueCount="1430">
  <si>
    <t>別紙</t>
    <rPh sb="0" eb="2">
      <t>ベッシ</t>
    </rPh>
    <phoneticPr fontId="5"/>
  </si>
  <si>
    <t>障害福祉サービス</t>
    <rPh sb="0" eb="2">
      <t>ショウガイ</t>
    </rPh>
    <rPh sb="2" eb="4">
      <t>フクシ</t>
    </rPh>
    <phoneticPr fontId="5"/>
  </si>
  <si>
    <t>居宅介護</t>
    <rPh sb="0" eb="2">
      <t>キョタク</t>
    </rPh>
    <rPh sb="2" eb="4">
      <t>カイゴ</t>
    </rPh>
    <phoneticPr fontId="5"/>
  </si>
  <si>
    <t>重度訪問介護</t>
    <rPh sb="0" eb="2">
      <t>ジュウド</t>
    </rPh>
    <rPh sb="2" eb="4">
      <t>ホウモン</t>
    </rPh>
    <rPh sb="4" eb="6">
      <t>カイゴ</t>
    </rPh>
    <phoneticPr fontId="5"/>
  </si>
  <si>
    <t>同行援護</t>
    <rPh sb="0" eb="2">
      <t>ドウコウ</t>
    </rPh>
    <rPh sb="2" eb="4">
      <t>エンゴ</t>
    </rPh>
    <phoneticPr fontId="5"/>
  </si>
  <si>
    <t>行動援護</t>
    <rPh sb="0" eb="2">
      <t>コウドウ</t>
    </rPh>
    <rPh sb="2" eb="4">
      <t>エンゴ</t>
    </rPh>
    <phoneticPr fontId="5"/>
  </si>
  <si>
    <t>短期入所</t>
    <rPh sb="0" eb="2">
      <t>タンキ</t>
    </rPh>
    <rPh sb="2" eb="4">
      <t>ニュウショ</t>
    </rPh>
    <phoneticPr fontId="5"/>
  </si>
  <si>
    <t>就労定着支援</t>
    <rPh sb="0" eb="2">
      <t>シュウロウ</t>
    </rPh>
    <rPh sb="2" eb="4">
      <t>テイチャク</t>
    </rPh>
    <rPh sb="4" eb="6">
      <t>シエン</t>
    </rPh>
    <phoneticPr fontId="5"/>
  </si>
  <si>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</si>
  <si>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</si>
  <si>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備考</t>
    <rPh sb="0" eb="2">
      <t>ビコウ</t>
    </rPh>
    <phoneticPr fontId="5"/>
  </si>
  <si>
    <t>様式1</t>
    <rPh sb="0" eb="2">
      <t>ヨウシキ</t>
    </rPh>
    <phoneticPr fontId="5"/>
  </si>
  <si>
    <t>4-1</t>
  </si>
  <si>
    <t>特定事業所加算に係る届出書（居宅介護事業所）</t>
    <rPh sb="0" eb="2">
      <t>トクテイ</t>
    </rPh>
    <rPh sb="2" eb="4">
      <t>ジギョウ</t>
    </rPh>
    <rPh sb="4" eb="5">
      <t>ショ</t>
    </rPh>
    <rPh sb="5" eb="7">
      <t>カサン</t>
    </rPh>
    <rPh sb="8" eb="9">
      <t>カカ</t>
    </rPh>
    <rPh sb="10" eb="12">
      <t>トドケデ</t>
    </rPh>
    <rPh sb="12" eb="13">
      <t>ショ</t>
    </rPh>
    <rPh sb="14" eb="16">
      <t>キョタク</t>
    </rPh>
    <rPh sb="16" eb="18">
      <t>カイゴ</t>
    </rPh>
    <rPh sb="18" eb="20">
      <t>ジギョウ</t>
    </rPh>
    <rPh sb="20" eb="21">
      <t>ショ</t>
    </rPh>
    <phoneticPr fontId="11"/>
  </si>
  <si>
    <t>△</t>
  </si>
  <si>
    <t>4-2</t>
  </si>
  <si>
    <t>特定事業所加算に係る届出書（重度訪問介護事業所）</t>
    <rPh sb="0" eb="2">
      <t>トクテイ</t>
    </rPh>
    <rPh sb="2" eb="4">
      <t>ジギョウ</t>
    </rPh>
    <rPh sb="4" eb="5">
      <t>ショ</t>
    </rPh>
    <rPh sb="5" eb="7">
      <t>カサン</t>
    </rPh>
    <rPh sb="8" eb="9">
      <t>カカ</t>
    </rPh>
    <rPh sb="10" eb="12">
      <t>トドケデ</t>
    </rPh>
    <rPh sb="12" eb="13">
      <t>ショ</t>
    </rPh>
    <rPh sb="14" eb="16">
      <t>ジュウド</t>
    </rPh>
    <rPh sb="16" eb="18">
      <t>ホウモン</t>
    </rPh>
    <rPh sb="18" eb="20">
      <t>カイゴ</t>
    </rPh>
    <rPh sb="20" eb="22">
      <t>ジギョウ</t>
    </rPh>
    <rPh sb="22" eb="23">
      <t>ショ</t>
    </rPh>
    <phoneticPr fontId="11"/>
  </si>
  <si>
    <t>4-3</t>
  </si>
  <si>
    <t>特定事業所加算に係る届出書（同行援護事業所）</t>
    <rPh sb="0" eb="2">
      <t>トクテイ</t>
    </rPh>
    <rPh sb="2" eb="4">
      <t>ジギョウ</t>
    </rPh>
    <rPh sb="4" eb="5">
      <t>ショ</t>
    </rPh>
    <rPh sb="5" eb="7">
      <t>カサン</t>
    </rPh>
    <rPh sb="8" eb="9">
      <t>カカ</t>
    </rPh>
    <rPh sb="10" eb="12">
      <t>トドケデ</t>
    </rPh>
    <rPh sb="12" eb="13">
      <t>ショ</t>
    </rPh>
    <rPh sb="14" eb="16">
      <t>ドウコウ</t>
    </rPh>
    <rPh sb="16" eb="18">
      <t>エンゴ</t>
    </rPh>
    <rPh sb="18" eb="20">
      <t>ジギョウ</t>
    </rPh>
    <rPh sb="20" eb="21">
      <t>ショ</t>
    </rPh>
    <phoneticPr fontId="11"/>
  </si>
  <si>
    <t>4-4</t>
  </si>
  <si>
    <t>特定事業所加算に係る届出書（行動援護事業所）</t>
    <rPh sb="0" eb="2">
      <t>トクテイ</t>
    </rPh>
    <rPh sb="2" eb="4">
      <t>ジギョウ</t>
    </rPh>
    <rPh sb="4" eb="5">
      <t>ショ</t>
    </rPh>
    <rPh sb="5" eb="7">
      <t>カサン</t>
    </rPh>
    <rPh sb="8" eb="9">
      <t>カカ</t>
    </rPh>
    <rPh sb="10" eb="12">
      <t>トドケデ</t>
    </rPh>
    <rPh sb="12" eb="13">
      <t>ショ</t>
    </rPh>
    <rPh sb="14" eb="16">
      <t>コウドウ</t>
    </rPh>
    <rPh sb="16" eb="18">
      <t>エンゴ</t>
    </rPh>
    <rPh sb="18" eb="20">
      <t>ジギョウ</t>
    </rPh>
    <rPh sb="20" eb="21">
      <t>ショ</t>
    </rPh>
    <phoneticPr fontId="11"/>
  </si>
  <si>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5"/>
  </si>
  <si>
    <t>8-2</t>
  </si>
  <si>
    <t>看護職員配置加算（共同生活援助）</t>
    <rPh sb="0" eb="2">
      <t>カンゴ</t>
    </rPh>
    <rPh sb="2" eb="4">
      <t>ショクイン</t>
    </rPh>
    <rPh sb="4" eb="6">
      <t>ハイチ</t>
    </rPh>
    <rPh sb="6" eb="8">
      <t>カサン</t>
    </rPh>
    <rPh sb="9" eb="11">
      <t>キョウドウ</t>
    </rPh>
    <rPh sb="11" eb="13">
      <t>セイカツ</t>
    </rPh>
    <rPh sb="13" eb="15">
      <t>エンジョ</t>
    </rPh>
    <phoneticPr fontId="5"/>
  </si>
  <si>
    <t>福祉専門職配置等加算</t>
    <rPh sb="0" eb="2">
      <t>フクシ</t>
    </rPh>
    <rPh sb="2" eb="5">
      <t>センモンショク</t>
    </rPh>
    <rPh sb="5" eb="7">
      <t>ハイチ</t>
    </rPh>
    <rPh sb="7" eb="8">
      <t>トウ</t>
    </rPh>
    <rPh sb="8" eb="10">
      <t>カサン</t>
    </rPh>
    <phoneticPr fontId="5"/>
  </si>
  <si>
    <t>福祉専門職配置等加算（共生型短期入所）</t>
    <rPh sb="0" eb="2">
      <t>フクシ</t>
    </rPh>
    <rPh sb="2" eb="5">
      <t>センモンショク</t>
    </rPh>
    <rPh sb="5" eb="7">
      <t>ハイチ</t>
    </rPh>
    <rPh sb="7" eb="8">
      <t>トウ</t>
    </rPh>
    <rPh sb="8" eb="10">
      <t>カサン</t>
    </rPh>
    <rPh sb="11" eb="14">
      <t>キョウセイガタ</t>
    </rPh>
    <rPh sb="14" eb="16">
      <t>タンキ</t>
    </rPh>
    <rPh sb="16" eb="18">
      <t>ニュウショ</t>
    </rPh>
    <phoneticPr fontId="5"/>
  </si>
  <si>
    <t>送迎加算</t>
    <rPh sb="0" eb="2">
      <t>ソウゲイ</t>
    </rPh>
    <rPh sb="2" eb="4">
      <t>カサン</t>
    </rPh>
    <phoneticPr fontId="5"/>
  </si>
  <si>
    <t>栄養士配置加算</t>
    <rPh sb="0" eb="3">
      <t>エイヨウシ</t>
    </rPh>
    <rPh sb="3" eb="5">
      <t>ハイチ</t>
    </rPh>
    <rPh sb="5" eb="7">
      <t>カサン</t>
    </rPh>
    <phoneticPr fontId="5"/>
  </si>
  <si>
    <t>夜間支援体制加算</t>
    <rPh sb="0" eb="2">
      <t>ヤカン</t>
    </rPh>
    <rPh sb="2" eb="4">
      <t>シエン</t>
    </rPh>
    <rPh sb="4" eb="6">
      <t>タイセイ</t>
    </rPh>
    <rPh sb="6" eb="8">
      <t>カサン</t>
    </rPh>
    <phoneticPr fontId="5"/>
  </si>
  <si>
    <t>重度障害者支援加算（短期入所）</t>
    <rPh sb="0" eb="2">
      <t>ジュウド</t>
    </rPh>
    <rPh sb="2" eb="5">
      <t>ショウガイシャ</t>
    </rPh>
    <rPh sb="5" eb="7">
      <t>シエン</t>
    </rPh>
    <rPh sb="7" eb="9">
      <t>カサン</t>
    </rPh>
    <rPh sb="10" eb="12">
      <t>タンキ</t>
    </rPh>
    <rPh sb="12" eb="14">
      <t>ニュウショ</t>
    </rPh>
    <phoneticPr fontId="5"/>
  </si>
  <si>
    <t>サービス管理責任者配置等加算（共生型事業所）</t>
    <rPh sb="4" eb="6">
      <t>カンリ</t>
    </rPh>
    <rPh sb="6" eb="9">
      <t>セキニンシャ</t>
    </rPh>
    <rPh sb="9" eb="11">
      <t>ハイチ</t>
    </rPh>
    <rPh sb="11" eb="12">
      <t>トウ</t>
    </rPh>
    <rPh sb="12" eb="14">
      <t>カサン</t>
    </rPh>
    <rPh sb="15" eb="18">
      <t>キョウセイガタ</t>
    </rPh>
    <rPh sb="18" eb="21">
      <t>ジギョウショ</t>
    </rPh>
    <phoneticPr fontId="5"/>
  </si>
  <si>
    <t>夜勤職員加配加算</t>
  </si>
  <si>
    <t>※　○：必須書類。　△：加算等の変更時（新たに算定する又は算定をされなくなる場合）に提出が必要な書類</t>
    <rPh sb="16" eb="18">
      <t>ヘンコウ</t>
    </rPh>
    <rPh sb="18" eb="19">
      <t>ジ</t>
    </rPh>
    <rPh sb="20" eb="21">
      <t>アラ</t>
    </rPh>
    <rPh sb="27" eb="28">
      <t>マタ</t>
    </rPh>
    <rPh sb="29" eb="31">
      <t>サンテイ</t>
    </rPh>
    <phoneticPr fontId="5"/>
  </si>
  <si>
    <t>介護給付費等算定に係る体制等に関する届出書</t>
    <phoneticPr fontId="5"/>
  </si>
  <si>
    <t>様</t>
  </si>
  <si>
    <t>所 在 地</t>
  </si>
  <si>
    <t>届出者</t>
  </si>
  <si>
    <t>名　　称</t>
  </si>
  <si>
    <t>代表者名</t>
  </si>
  <si>
    <t>　このことについて，次のとおり関係書類を添えて届け出ます。</t>
  </si>
  <si>
    <t>事業所・施設の名称</t>
    <phoneticPr fontId="5"/>
  </si>
  <si>
    <t>事業所番号</t>
    <rPh sb="0" eb="3">
      <t>ジギョウショ</t>
    </rPh>
    <rPh sb="3" eb="5">
      <t>バンゴウ</t>
    </rPh>
    <phoneticPr fontId="5"/>
  </si>
  <si>
    <t>竹原市</t>
    <rPh sb="0" eb="3">
      <t>タケハラシ</t>
    </rPh>
    <phoneticPr fontId="5"/>
  </si>
  <si>
    <t>23．その他</t>
  </si>
  <si>
    <t>事業所・施設の所在地</t>
    <phoneticPr fontId="5"/>
  </si>
  <si>
    <t>郵便番号</t>
    <rPh sb="0" eb="4">
      <t>ユウビンバンゴウ</t>
    </rPh>
    <phoneticPr fontId="5"/>
  </si>
  <si>
    <t>-</t>
    <phoneticPr fontId="5"/>
  </si>
  <si>
    <t>三原市</t>
    <rPh sb="0" eb="3">
      <t>ミハラシ</t>
    </rPh>
    <phoneticPr fontId="5"/>
  </si>
  <si>
    <t>広島県</t>
  </si>
  <si>
    <t>尾道市</t>
    <rPh sb="0" eb="3">
      <t>オノミチシ</t>
    </rPh>
    <phoneticPr fontId="5"/>
  </si>
  <si>
    <t>連絡先</t>
  </si>
  <si>
    <t>電話番号</t>
  </si>
  <si>
    <t>ＦＡＸ番号</t>
    <phoneticPr fontId="5"/>
  </si>
  <si>
    <t>府中市</t>
    <rPh sb="0" eb="3">
      <t>フチュウシ</t>
    </rPh>
    <phoneticPr fontId="5"/>
  </si>
  <si>
    <t>電子メールアドレス</t>
  </si>
  <si>
    <t>三次市</t>
    <rPh sb="0" eb="2">
      <t>ミヨシ</t>
    </rPh>
    <rPh sb="2" eb="3">
      <t>シ</t>
    </rPh>
    <phoneticPr fontId="5"/>
  </si>
  <si>
    <t>庄原市</t>
    <rPh sb="0" eb="3">
      <t>ショウバラシ</t>
    </rPh>
    <phoneticPr fontId="5"/>
  </si>
  <si>
    <t>届出を行う事業所・施設の種類</t>
  </si>
  <si>
    <t>一体的に管理運営を
行う事業等の種類</t>
  </si>
  <si>
    <t>実施事業等</t>
    <phoneticPr fontId="5"/>
  </si>
  <si>
    <t>異動等の区分</t>
    <phoneticPr fontId="5"/>
  </si>
  <si>
    <t>異動年月日</t>
  </si>
  <si>
    <t>変更の内容（変更の場合に記入）</t>
    <rPh sb="0" eb="2">
      <t>ヘンコウ</t>
    </rPh>
    <rPh sb="3" eb="5">
      <t>ナイヨウ</t>
    </rPh>
    <rPh sb="12" eb="14">
      <t>キニュウ</t>
    </rPh>
    <phoneticPr fontId="5"/>
  </si>
  <si>
    <t>大竹市</t>
    <rPh sb="0" eb="3">
      <t>オオタケシ</t>
    </rPh>
    <phoneticPr fontId="5"/>
  </si>
  <si>
    <t>変更前</t>
  </si>
  <si>
    <t>変更後</t>
  </si>
  <si>
    <t>東広島市</t>
    <rPh sb="0" eb="4">
      <t>ヒガシヒロシマシ</t>
    </rPh>
    <phoneticPr fontId="5"/>
  </si>
  <si>
    <t>17．七級地</t>
  </si>
  <si>
    <t>介護給付</t>
    <phoneticPr fontId="5"/>
  </si>
  <si>
    <t>　</t>
  </si>
  <si>
    <t>廿日市市</t>
    <rPh sb="0" eb="4">
      <t>ハツカイチシ</t>
    </rPh>
    <phoneticPr fontId="5"/>
  </si>
  <si>
    <t>安芸高田市</t>
    <rPh sb="0" eb="2">
      <t>アキ</t>
    </rPh>
    <rPh sb="2" eb="4">
      <t>タカタ</t>
    </rPh>
    <rPh sb="4" eb="5">
      <t>シ</t>
    </rPh>
    <phoneticPr fontId="5"/>
  </si>
  <si>
    <t>江田島市</t>
    <rPh sb="0" eb="3">
      <t>エタジマ</t>
    </rPh>
    <rPh sb="3" eb="4">
      <t>シ</t>
    </rPh>
    <phoneticPr fontId="5"/>
  </si>
  <si>
    <t>府中町</t>
    <rPh sb="0" eb="3">
      <t>フチュウチョウ</t>
    </rPh>
    <phoneticPr fontId="5"/>
  </si>
  <si>
    <t>15．五級地</t>
  </si>
  <si>
    <t>療養介護</t>
  </si>
  <si>
    <t>海田町</t>
    <rPh sb="0" eb="3">
      <t>カイタチョウ</t>
    </rPh>
    <phoneticPr fontId="5"/>
  </si>
  <si>
    <t>生活介護</t>
  </si>
  <si>
    <t>熊野町</t>
    <rPh sb="0" eb="2">
      <t>クマノ</t>
    </rPh>
    <rPh sb="2" eb="3">
      <t>チョウ</t>
    </rPh>
    <phoneticPr fontId="5"/>
  </si>
  <si>
    <t>短期入所</t>
  </si>
  <si>
    <t>坂町</t>
    <rPh sb="0" eb="1">
      <t>サカ</t>
    </rPh>
    <rPh sb="1" eb="2">
      <t>チョウ</t>
    </rPh>
    <phoneticPr fontId="5"/>
  </si>
  <si>
    <t>重度障害者等包括支援</t>
    <rPh sb="0" eb="2">
      <t>ジュウド</t>
    </rPh>
    <rPh sb="2" eb="5">
      <t>ショウガイシャ</t>
    </rPh>
    <rPh sb="5" eb="6">
      <t>トウ</t>
    </rPh>
    <rPh sb="6" eb="8">
      <t>ホウカツ</t>
    </rPh>
    <rPh sb="8" eb="10">
      <t>シエン</t>
    </rPh>
    <phoneticPr fontId="5"/>
  </si>
  <si>
    <t>安芸太田町</t>
    <rPh sb="0" eb="2">
      <t>アキ</t>
    </rPh>
    <rPh sb="2" eb="5">
      <t>オオタチョウ</t>
    </rPh>
    <phoneticPr fontId="5"/>
  </si>
  <si>
    <t>施設入所支援</t>
  </si>
  <si>
    <t>北広島町</t>
    <rPh sb="0" eb="1">
      <t>キタ</t>
    </rPh>
    <rPh sb="1" eb="3">
      <t>ヒロシマ</t>
    </rPh>
    <rPh sb="3" eb="4">
      <t>チョウ</t>
    </rPh>
    <phoneticPr fontId="5"/>
  </si>
  <si>
    <t>訓練等給付</t>
  </si>
  <si>
    <t>自立訓練（機能訓練）</t>
  </si>
  <si>
    <t>大崎上島町</t>
    <rPh sb="0" eb="2">
      <t>オオサキ</t>
    </rPh>
    <rPh sb="2" eb="4">
      <t>カミジマ</t>
    </rPh>
    <rPh sb="4" eb="5">
      <t>チョウ</t>
    </rPh>
    <phoneticPr fontId="5"/>
  </si>
  <si>
    <t>自立訓練（生活訓練）</t>
  </si>
  <si>
    <t>世羅町</t>
    <rPh sb="0" eb="3">
      <t>セラチョウ</t>
    </rPh>
    <phoneticPr fontId="5"/>
  </si>
  <si>
    <t>就労移行支援</t>
  </si>
  <si>
    <t>神石高原町</t>
    <rPh sb="0" eb="5">
      <t>ジンセキコウゲンチョウ</t>
    </rPh>
    <phoneticPr fontId="5"/>
  </si>
  <si>
    <t>就労継続支援Ａ型</t>
  </si>
  <si>
    <t>就労継続支援Ｂ型</t>
  </si>
  <si>
    <t>共同生活援助</t>
  </si>
  <si>
    <t>関係書類</t>
  </si>
  <si>
    <t>別紙のとおり</t>
    <phoneticPr fontId="5"/>
  </si>
  <si>
    <t>注1 「事業所･施設の名称」，「事業所･施設の所在地」欄は，一体的に管理運営を行う事業所のうち，主たるものにつ
   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5"/>
  </si>
  <si>
    <t>　2 「実施事業等」欄は，一体的に管理運営を行う全ての事業等を選択すること。</t>
    <rPh sb="31" eb="33">
      <t>センタク</t>
    </rPh>
    <phoneticPr fontId="5"/>
  </si>
  <si>
    <t>　3 「異動等の区分」欄は，今回届出を行う事業等について該当する項目を選択すること。</t>
    <rPh sb="35" eb="37">
      <t>センタク</t>
    </rPh>
    <phoneticPr fontId="5"/>
  </si>
  <si>
    <t>　4 新規の届出の場合は，（別紙１）「介護給付費等の算定に係る体制等状況一覧表」及び届け出る体制等ごとに必要
   な別紙を添付すること。</t>
    <rPh sb="3" eb="5">
      <t>シンキ</t>
    </rPh>
    <rPh sb="6" eb="8">
      <t>トドケデ</t>
    </rPh>
    <rPh sb="9" eb="11">
      <t>バアイ</t>
    </rPh>
    <rPh sb="14" eb="16">
      <t>ベッシ</t>
    </rPh>
    <rPh sb="40" eb="41">
      <t>オヨ</t>
    </rPh>
    <rPh sb="42" eb="45">
      <t>トドケデ</t>
    </rPh>
    <rPh sb="46" eb="48">
      <t>タイセイ</t>
    </rPh>
    <rPh sb="48" eb="49">
      <t>トウ</t>
    </rPh>
    <rPh sb="52" eb="54">
      <t>ヒツヨウ</t>
    </rPh>
    <rPh sb="59" eb="61">
      <t>ベッシ</t>
    </rPh>
    <rPh sb="62" eb="64">
      <t>テンプ</t>
    </rPh>
    <phoneticPr fontId="5"/>
  </si>
  <si>
    <t>　5 変更の届出の場合は，「変更の内容」欄に変更事項を記入し，変更に係る体制等ごとに必要な別紙を添付するこ
   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</si>
  <si>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</si>
  <si>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</si>
  <si>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介護給付費等算定に係る体制等に関する届出書</t>
    <phoneticPr fontId="5"/>
  </si>
  <si>
    <t>○</t>
    <phoneticPr fontId="5"/>
  </si>
  <si>
    <t>○</t>
    <phoneticPr fontId="5"/>
  </si>
  <si>
    <t>○</t>
    <phoneticPr fontId="5"/>
  </si>
  <si>
    <t>介護給付費等の算定に係る体制等状況一覧表</t>
    <phoneticPr fontId="5"/>
  </si>
  <si>
    <t>勤務形態一覧表</t>
    <phoneticPr fontId="5"/>
  </si>
  <si>
    <t>14-2</t>
    <phoneticPr fontId="5"/>
  </si>
  <si>
    <t>食事提供体制加算</t>
    <phoneticPr fontId="5"/>
  </si>
  <si>
    <t>精神障害者地域移行特別加算</t>
    <phoneticPr fontId="5"/>
  </si>
  <si>
    <t>強度行動障害者地域移行特別加算</t>
    <phoneticPr fontId="5"/>
  </si>
  <si>
    <t>居住支援連携体制加算</t>
    <rPh sb="0" eb="2">
      <t>キョジュウ</t>
    </rPh>
    <rPh sb="2" eb="4">
      <t>シエン</t>
    </rPh>
    <rPh sb="4" eb="6">
      <t>レンケイ</t>
    </rPh>
    <rPh sb="6" eb="8">
      <t>タイセイ</t>
    </rPh>
    <rPh sb="8" eb="10">
      <t>カサン</t>
    </rPh>
    <phoneticPr fontId="5"/>
  </si>
  <si>
    <t>△</t>
    <phoneticPr fontId="5"/>
  </si>
  <si>
    <t>ピアサポート体制加算</t>
    <rPh sb="6" eb="8">
      <t>タイセイ</t>
    </rPh>
    <rPh sb="8" eb="10">
      <t>カサン</t>
    </rPh>
    <phoneticPr fontId="5"/>
  </si>
  <si>
    <t>△</t>
    <phoneticPr fontId="5"/>
  </si>
  <si>
    <t>医療的ケア対応支援加算</t>
    <rPh sb="0" eb="3">
      <t>イリョウテキ</t>
    </rPh>
    <rPh sb="5" eb="7">
      <t>タイオウ</t>
    </rPh>
    <rPh sb="7" eb="9">
      <t>シエン</t>
    </rPh>
    <rPh sb="9" eb="11">
      <t>カサン</t>
    </rPh>
    <phoneticPr fontId="5"/>
  </si>
  <si>
    <t>強度行動障害者体験利用加算</t>
    <rPh sb="7" eb="9">
      <t>タイケン</t>
    </rPh>
    <rPh sb="9" eb="11">
      <t>リヨウ</t>
    </rPh>
    <rPh sb="11" eb="13">
      <t>カサン</t>
    </rPh>
    <phoneticPr fontId="5"/>
  </si>
  <si>
    <t>　　年　　月　　日</t>
    <phoneticPr fontId="5"/>
  </si>
  <si>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5"/>
  </si>
  <si>
    <t>事業所番号</t>
    <rPh sb="3" eb="4">
      <t>バン</t>
    </rPh>
    <rPh sb="4" eb="5">
      <t>ゴウ</t>
    </rPh>
    <phoneticPr fontId="5"/>
  </si>
  <si>
    <t>××××××</t>
    <phoneticPr fontId="5"/>
  </si>
  <si>
    <t>事業所名</t>
    <phoneticPr fontId="5"/>
  </si>
  <si>
    <t>○○事業所</t>
    <phoneticPr fontId="5"/>
  </si>
  <si>
    <t>事業所の所在地</t>
    <rPh sb="0" eb="3">
      <t>ジギョウショ</t>
    </rPh>
    <rPh sb="4" eb="7">
      <t>ショザイチ</t>
    </rPh>
    <phoneticPr fontId="5"/>
  </si>
  <si>
    <t>△△県□□市◇◇×－×－×</t>
    <phoneticPr fontId="5"/>
  </si>
  <si>
    <t>連絡先</t>
    <rPh sb="0" eb="3">
      <t>レンラクサキ</t>
    </rPh>
    <phoneticPr fontId="5"/>
  </si>
  <si>
    <t>電話番号</t>
    <rPh sb="0" eb="2">
      <t>デンワ</t>
    </rPh>
    <rPh sb="2" eb="4">
      <t>バンゴウ</t>
    </rPh>
    <phoneticPr fontId="5"/>
  </si>
  <si>
    <t>××－××××－××××</t>
    <phoneticPr fontId="5"/>
  </si>
  <si>
    <t>担当者名</t>
    <rPh sb="0" eb="4">
      <t>タントウシャメイ</t>
    </rPh>
    <phoneticPr fontId="5"/>
  </si>
  <si>
    <t>◎◎　◎◎</t>
    <phoneticPr fontId="5"/>
  </si>
  <si>
    <t>ＦＡＸ番号</t>
    <rPh sb="3" eb="5">
      <t>バンゴウ</t>
    </rPh>
    <phoneticPr fontId="5"/>
  </si>
  <si>
    <t>夜間支援等体制加算（Ⅰ）・（Ⅱ）</t>
    <rPh sb="0" eb="2">
      <t>ヤカン</t>
    </rPh>
    <rPh sb="2" eb="4">
      <t>シエン</t>
    </rPh>
    <rPh sb="4" eb="5">
      <t>トウ</t>
    </rPh>
    <rPh sb="5" eb="7">
      <t>タイセイ</t>
    </rPh>
    <rPh sb="7" eb="9">
      <t>カサン</t>
    </rPh>
    <phoneticPr fontId="5"/>
  </si>
  <si>
    <t>夜間支援体制の確保が必要な理由</t>
    <phoneticPr fontId="5"/>
  </si>
  <si>
    <t>夜間の排せつ支援等を必要とする利用者が入居しているため。</t>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</si>
  <si>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</si>
  <si>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共同生活住居名</t>
    <phoneticPr fontId="5"/>
  </si>
  <si>
    <t>夜間支援の対象者数（人）</t>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</si>
  <si>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</si>
  <si>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当該住居で想定される夜間支援体制（夜勤・宿直）</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</si>
  <si>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</si>
  <si>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</si>
  <si>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</si>
  <si>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夜間支援従事者
④</t>
    <phoneticPr fontId="5"/>
  </si>
  <si>
    <t>夜間支援従事者
⑤</t>
    <phoneticPr fontId="5"/>
  </si>
  <si>
    <t>Aホーム</t>
    <phoneticPr fontId="5"/>
  </si>
  <si>
    <t>宿直</t>
    <rPh sb="0" eb="2">
      <t>シュクチョク</t>
    </rPh>
    <phoneticPr fontId="5"/>
  </si>
  <si>
    <t>Bホーム</t>
    <phoneticPr fontId="5"/>
  </si>
  <si>
    <t>夜勤</t>
    <rPh sb="0" eb="2">
      <t>ヤキン</t>
    </rPh>
    <phoneticPr fontId="5"/>
  </si>
  <si>
    <t>Cホーム</t>
    <phoneticPr fontId="5"/>
  </si>
  <si>
    <t>Dホーム</t>
    <phoneticPr fontId="5"/>
  </si>
  <si>
    <t>Eホーム</t>
    <phoneticPr fontId="5"/>
  </si>
  <si>
    <t>合計</t>
    <rPh sb="0" eb="2">
      <t>ゴウケイ</t>
    </rPh>
    <phoneticPr fontId="5"/>
  </si>
  <si>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5"/>
  </si>
  <si>
    <t>夜間支援従事者①</t>
    <phoneticPr fontId="5"/>
  </si>
  <si>
    <t>Aホーム</t>
    <phoneticPr fontId="5"/>
  </si>
  <si>
    <t>夜間支援従事者②</t>
    <phoneticPr fontId="5"/>
  </si>
  <si>
    <t>夜間支援従事者③</t>
    <phoneticPr fontId="5"/>
  </si>
  <si>
    <t>Cホーム</t>
    <phoneticPr fontId="5"/>
  </si>
  <si>
    <t>夜間支援従事者④</t>
    <phoneticPr fontId="5"/>
  </si>
  <si>
    <t>夜間支援従事者⑤</t>
    <phoneticPr fontId="5"/>
  </si>
  <si>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5"/>
  </si>
  <si>
    <t>夜間支援従事者①</t>
    <phoneticPr fontId="5"/>
  </si>
  <si>
    <t>－</t>
    <phoneticPr fontId="5"/>
  </si>
  <si>
    <t>夜間支援従事者②</t>
    <phoneticPr fontId="5"/>
  </si>
  <si>
    <t>－</t>
    <phoneticPr fontId="5"/>
  </si>
  <si>
    <t>徒歩10分</t>
    <phoneticPr fontId="5"/>
  </si>
  <si>
    <t>夜間支援従事者⑤</t>
    <phoneticPr fontId="5"/>
  </si>
  <si>
    <t>－</t>
    <phoneticPr fontId="5"/>
  </si>
  <si>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5"/>
  </si>
  <si>
    <t>夜間支援従事者④</t>
    <phoneticPr fontId="5"/>
  </si>
  <si>
    <t>携帯電話</t>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</si>
  <si>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</si>
  <si>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22:00～6:00</t>
    <phoneticPr fontId="5"/>
  </si>
  <si>
    <t>夜間支援等体制加算（Ⅲ）</t>
    <rPh sb="4" eb="5">
      <t>トウ</t>
    </rPh>
    <phoneticPr fontId="5"/>
  </si>
  <si>
    <t>住居名</t>
    <rPh sb="0" eb="2">
      <t>ジュウキョ</t>
    </rPh>
    <rPh sb="2" eb="3">
      <t>メイ</t>
    </rPh>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</si>
  <si>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</si>
  <si>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</si>
  <si>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</si>
  <si>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</si>
  <si>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</si>
  <si>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同左</t>
    <rPh sb="0" eb="1">
      <t>ドウ</t>
    </rPh>
    <rPh sb="1" eb="2">
      <t>ヒダリ</t>
    </rPh>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</si>
  <si>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</si>
  <si>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　職員が携帯電話を身につけ、連絡体制を確保するとともに、緊急連絡先を住居内に掲示している。</t>
    <phoneticPr fontId="5"/>
  </si>
  <si>
    <t>夜間支援等体制加算（Ⅳ）・（Ⅴ）・（Ⅵ）</t>
    <phoneticPr fontId="5"/>
  </si>
  <si>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5"/>
  </si>
  <si>
    <t>滞在時間</t>
    <rPh sb="0" eb="2">
      <t>タイザイ</t>
    </rPh>
    <rPh sb="2" eb="4">
      <t>ジカン</t>
    </rPh>
    <phoneticPr fontId="5"/>
  </si>
  <si>
    <t>夜間支援等体制加算の種類</t>
    <rPh sb="4" eb="5">
      <t>トウ</t>
    </rPh>
    <rPh sb="5" eb="7">
      <t>タイセイ</t>
    </rPh>
    <rPh sb="7" eb="9">
      <t>カサン</t>
    </rPh>
    <rPh sb="10" eb="12">
      <t>シュルイ</t>
    </rPh>
    <phoneticPr fontId="5"/>
  </si>
  <si>
    <t>夜間支援従事者⑥</t>
    <rPh sb="0" eb="7">
      <t>ヤカンシエンジュウジシャ</t>
    </rPh>
    <phoneticPr fontId="5"/>
  </si>
  <si>
    <t>Bホーム</t>
    <phoneticPr fontId="5"/>
  </si>
  <si>
    <t>22:00～23:00</t>
    <phoneticPr fontId="5"/>
  </si>
  <si>
    <t>Cホーム</t>
    <phoneticPr fontId="5"/>
  </si>
  <si>
    <t>1:00～3:00</t>
    <phoneticPr fontId="5"/>
  </si>
  <si>
    <t>夜勤（Ⅳ）</t>
    <rPh sb="0" eb="2">
      <t>ヤキン</t>
    </rPh>
    <phoneticPr fontId="5"/>
  </si>
  <si>
    <t>Dホーム</t>
    <phoneticPr fontId="5"/>
  </si>
  <si>
    <t>4:00～5:00</t>
    <phoneticPr fontId="5"/>
  </si>
  <si>
    <t>夜間支援従事者⑦</t>
    <rPh sb="0" eb="7">
      <t>ヤカンシエンジュウジシャ</t>
    </rPh>
    <phoneticPr fontId="5"/>
  </si>
  <si>
    <t>23:00～2:00</t>
    <phoneticPr fontId="5"/>
  </si>
  <si>
    <t>夜勤（Ⅴ）</t>
    <rPh sb="0" eb="2">
      <t>ヤキン</t>
    </rPh>
    <phoneticPr fontId="5"/>
  </si>
  <si>
    <t>夜間支援従事者が待機している場所</t>
    <rPh sb="0" eb="2">
      <t>ヤカン</t>
    </rPh>
    <rPh sb="2" eb="4">
      <t>シエン</t>
    </rPh>
    <rPh sb="4" eb="7">
      <t>ジュウジシャ</t>
    </rPh>
    <rPh sb="8" eb="10">
      <t>タイキ</t>
    </rPh>
    <rPh sb="14" eb="16">
      <t>バショ</t>
    </rPh>
    <phoneticPr fontId="5"/>
  </si>
  <si>
    <t>夜間支援従事者⑥</t>
    <rPh sb="0" eb="2">
      <t>ヤカン</t>
    </rPh>
    <rPh sb="2" eb="4">
      <t>シエン</t>
    </rPh>
    <rPh sb="4" eb="7">
      <t>ジュウジシャ</t>
    </rPh>
    <phoneticPr fontId="5"/>
  </si>
  <si>
    <t>夜間支援従事者⑦</t>
    <rPh sb="0" eb="2">
      <t>ヤカン</t>
    </rPh>
    <rPh sb="2" eb="4">
      <t>シエン</t>
    </rPh>
    <rPh sb="4" eb="7">
      <t>ジュウジシャ</t>
    </rPh>
    <phoneticPr fontId="5"/>
  </si>
  <si>
    <t>Eホーム</t>
    <phoneticPr fontId="5"/>
  </si>
  <si>
    <t>夜間支援体制を確保している夜間及び深夜の時間帯</t>
    <phoneticPr fontId="5"/>
  </si>
  <si>
    <t>22:00～6:00</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</si>
  <si>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</si>
  <si>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5"/>
  </si>
  <si>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5"/>
  </si>
  <si>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5"/>
  </si>
  <si>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5"/>
  </si>
  <si>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</si>
  <si>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5"/>
  </si>
  <si>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5"/>
  </si>
  <si>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5"/>
  </si>
  <si>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5"/>
  </si>
  <si>
    <t>　　年　　月　　日</t>
    <phoneticPr fontId="5"/>
  </si>
  <si>
    <t>事業所名</t>
    <phoneticPr fontId="5"/>
  </si>
  <si>
    <t>××－××××－××××</t>
    <phoneticPr fontId="5"/>
  </si>
  <si>
    <t>夜間支援体制の確保が必要な理由</t>
    <phoneticPr fontId="5"/>
  </si>
  <si>
    <t>夜間の排せつ支援等を必要とする利用者が入居しているため。</t>
    <phoneticPr fontId="5"/>
  </si>
  <si>
    <t>夜間支援の対象者数（人）</t>
    <phoneticPr fontId="5"/>
  </si>
  <si>
    <r>
      <t xml:space="preserve">夜間支援従事者
</t>
    </r>
    <r>
      <rPr>
        <sz val="9"/>
        <color indexed="8"/>
        <rFont val="ＭＳ Ｐゴシック"/>
        <family val="3"/>
        <charset val="128"/>
      </rPr>
      <t>②</t>
    </r>
    <phoneticPr fontId="5"/>
  </si>
  <si>
    <t>Bホーム</t>
    <phoneticPr fontId="5"/>
  </si>
  <si>
    <t>Dホーム</t>
    <phoneticPr fontId="5"/>
  </si>
  <si>
    <t>Eホーム</t>
    <phoneticPr fontId="5"/>
  </si>
  <si>
    <t>夜間支援従事者①</t>
    <phoneticPr fontId="5"/>
  </si>
  <si>
    <t>Aホーム</t>
    <phoneticPr fontId="5"/>
  </si>
  <si>
    <t>夜間支援従事者②</t>
    <phoneticPr fontId="5"/>
  </si>
  <si>
    <t>Bホーム</t>
    <phoneticPr fontId="5"/>
  </si>
  <si>
    <t>夜間支援従事者③</t>
    <phoneticPr fontId="5"/>
  </si>
  <si>
    <t>夜間支援従事者④</t>
    <phoneticPr fontId="5"/>
  </si>
  <si>
    <t>夜間支援従事者⑤</t>
    <phoneticPr fontId="5"/>
  </si>
  <si>
    <t>－</t>
    <phoneticPr fontId="5"/>
  </si>
  <si>
    <t>徒歩10分</t>
    <phoneticPr fontId="5"/>
  </si>
  <si>
    <t>携帯電話</t>
    <phoneticPr fontId="5"/>
  </si>
  <si>
    <t>22:00～6:00</t>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</si>
  <si>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</si>
  <si>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</si>
  <si>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</si>
  <si>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</si>
  <si>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</si>
  <si>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　職員が携帯電話を身につけ、連絡体制を確保するとともに、緊急連絡先を住居内に掲示している。</t>
    <phoneticPr fontId="5"/>
  </si>
  <si>
    <t>滞在時間</t>
    <rPh sb="0" eb="4">
      <t>タイザイジカン</t>
    </rPh>
    <phoneticPr fontId="5"/>
  </si>
  <si>
    <t>22:00～23:00</t>
    <phoneticPr fontId="5"/>
  </si>
  <si>
    <t>1:00～3:00</t>
    <phoneticPr fontId="5"/>
  </si>
  <si>
    <t>Dホーム</t>
    <phoneticPr fontId="5"/>
  </si>
  <si>
    <t>4:00～5:00</t>
    <phoneticPr fontId="5"/>
  </si>
  <si>
    <t>23:00～2:00</t>
    <phoneticPr fontId="5"/>
  </si>
  <si>
    <t>別紙２５</t>
    <rPh sb="0" eb="2">
      <t>ベッシ</t>
    </rPh>
    <phoneticPr fontId="5"/>
  </si>
  <si>
    <t>夜間支援体制の確保が必要な理由</t>
    <phoneticPr fontId="5"/>
  </si>
  <si>
    <t>夜間支援の対象者数（人）</t>
    <phoneticPr fontId="5"/>
  </si>
  <si>
    <t>夜間支援従事者①</t>
    <phoneticPr fontId="5"/>
  </si>
  <si>
    <t>夜間支援従事者②</t>
    <phoneticPr fontId="5"/>
  </si>
  <si>
    <t>夜間支援従事者③</t>
    <phoneticPr fontId="5"/>
  </si>
  <si>
    <t>夜間支援従事者④</t>
    <phoneticPr fontId="5"/>
  </si>
  <si>
    <t>夜間支援従事者⑤</t>
    <phoneticPr fontId="5"/>
  </si>
  <si>
    <t>夜間支援従事者②</t>
    <phoneticPr fontId="5"/>
  </si>
  <si>
    <t>夜間支援従事者④</t>
    <phoneticPr fontId="5"/>
  </si>
  <si>
    <t>夜間支援従事者⑤</t>
    <phoneticPr fontId="5"/>
  </si>
  <si>
    <t>夜間支援従事者①</t>
    <phoneticPr fontId="5"/>
  </si>
  <si>
    <t>夜間における防災体制の内容
（契約内容等）</t>
    <phoneticPr fontId="5"/>
  </si>
  <si>
    <t>夜間支援等体制加算（Ⅳ）・（Ⅴ）・（Ⅵ）</t>
    <phoneticPr fontId="5"/>
  </si>
  <si>
    <t>注８　夜間支援等体制加算（Ⅳ）・（Ⅴ）・（Ⅵ）の１については、当該従事者が支援体制を確保する住居名と滞在時間を記載し，夜間支援等体制加算の種類を選択してください。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キサイ</t>
    </rPh>
    <rPh sb="59" eb="61">
      <t>ヤカン</t>
    </rPh>
    <rPh sb="61" eb="63">
      <t>シエン</t>
    </rPh>
    <rPh sb="63" eb="64">
      <t>トウ</t>
    </rPh>
    <rPh sb="64" eb="66">
      <t>タイセイ</t>
    </rPh>
    <rPh sb="66" eb="68">
      <t>カサン</t>
    </rPh>
    <rPh sb="69" eb="71">
      <t>シュルイ</t>
    </rPh>
    <rPh sb="72" eb="74">
      <t>センタク</t>
    </rPh>
    <phoneticPr fontId="5"/>
  </si>
  <si>
    <t>事業所の名称</t>
    <rPh sb="0" eb="3">
      <t>ジギョウショ</t>
    </rPh>
    <rPh sb="4" eb="6">
      <t>メイショウ</t>
    </rPh>
    <phoneticPr fontId="5"/>
  </si>
  <si>
    <t>職員配置</t>
    <rPh sb="0" eb="2">
      <t>ショクイン</t>
    </rPh>
    <rPh sb="2" eb="4">
      <t>ハイチ</t>
    </rPh>
    <phoneticPr fontId="5"/>
  </si>
  <si>
    <t>研修の受講状況</t>
    <rPh sb="0" eb="2">
      <t>ケンシュウ</t>
    </rPh>
    <rPh sb="3" eb="5">
      <t>ジュコウ</t>
    </rPh>
    <rPh sb="5" eb="7">
      <t>ジョウキョウ</t>
    </rPh>
    <phoneticPr fontId="5"/>
  </si>
  <si>
    <t>職種</t>
    <rPh sb="0" eb="2">
      <t>ショクシュ</t>
    </rPh>
    <phoneticPr fontId="5"/>
  </si>
  <si>
    <t>氏名</t>
    <rPh sb="0" eb="2">
      <t>シメイ</t>
    </rPh>
    <phoneticPr fontId="5"/>
  </si>
  <si>
    <t>生活支援員の数</t>
    <rPh sb="0" eb="2">
      <t>セイカツ</t>
    </rPh>
    <rPh sb="2" eb="5">
      <t>シエンイン</t>
    </rPh>
    <rPh sb="6" eb="7">
      <t>カズ</t>
    </rPh>
    <phoneticPr fontId="5"/>
  </si>
  <si>
    <t>事業所・施設の名称</t>
    <rPh sb="0" eb="3">
      <t>ジギョウショ</t>
    </rPh>
    <rPh sb="4" eb="6">
      <t>シセツ</t>
    </rPh>
    <rPh sb="7" eb="9">
      <t>メイショウ</t>
    </rPh>
    <phoneticPr fontId="5"/>
  </si>
  <si>
    <t>１　異動区分</t>
    <rPh sb="2" eb="4">
      <t>イドウ</t>
    </rPh>
    <rPh sb="4" eb="6">
      <t>クブン</t>
    </rPh>
    <phoneticPr fontId="5"/>
  </si>
  <si>
    <t>人</t>
    <rPh sb="0" eb="1">
      <t>ヒト</t>
    </rPh>
    <phoneticPr fontId="5"/>
  </si>
  <si>
    <t>氏　　名</t>
    <rPh sb="0" eb="1">
      <t>シ</t>
    </rPh>
    <rPh sb="3" eb="4">
      <t>メイ</t>
    </rPh>
    <phoneticPr fontId="5"/>
  </si>
  <si>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5"/>
  </si>
  <si>
    <t>備考１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5"/>
  </si>
  <si>
    <t>別紙３１</t>
    <rPh sb="0" eb="2">
      <t>ベッシ</t>
    </rPh>
    <phoneticPr fontId="5"/>
  </si>
  <si>
    <t>サービス管理責任者配置等加算に関する届出書（平成３０年４月以降）
（共生型生活介護・共生型自立支援（機能訓練）・共生型自立支援（生活訓練））</t>
    <rPh sb="4" eb="6">
      <t>カンリ</t>
    </rPh>
    <rPh sb="6" eb="9">
      <t>セキニンシャ</t>
    </rPh>
    <rPh sb="9" eb="11">
      <t>ハイチ</t>
    </rPh>
    <rPh sb="11" eb="12">
      <t>トウ</t>
    </rPh>
    <rPh sb="12" eb="14">
      <t>カサン</t>
    </rPh>
    <rPh sb="15" eb="16">
      <t>カン</t>
    </rPh>
    <rPh sb="18" eb="21">
      <t>トドケデショ</t>
    </rPh>
    <rPh sb="34" eb="37">
      <t>キョウセイガタ</t>
    </rPh>
    <rPh sb="37" eb="39">
      <t>セイカツ</t>
    </rPh>
    <rPh sb="39" eb="41">
      <t>カイゴ</t>
    </rPh>
    <rPh sb="42" eb="45">
      <t>キョウセイガタ</t>
    </rPh>
    <rPh sb="45" eb="47">
      <t>ジリツ</t>
    </rPh>
    <rPh sb="47" eb="49">
      <t>シエン</t>
    </rPh>
    <rPh sb="50" eb="52">
      <t>キノウ</t>
    </rPh>
    <rPh sb="52" eb="54">
      <t>クンレン</t>
    </rPh>
    <rPh sb="56" eb="59">
      <t>キョウセイガタ</t>
    </rPh>
    <rPh sb="59" eb="61">
      <t>ジリツ</t>
    </rPh>
    <rPh sb="61" eb="63">
      <t>シエン</t>
    </rPh>
    <rPh sb="64" eb="66">
      <t>セイカツ</t>
    </rPh>
    <rPh sb="66" eb="68">
      <t>クンレン</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</si>
  <si>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</si>
  <si>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</si>
  <si>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　３　サービス管理責任者の配置</t>
    <rPh sb="7" eb="9">
      <t>カンリ</t>
    </rPh>
    <rPh sb="9" eb="12">
      <t>セキニンシャ</t>
    </rPh>
    <rPh sb="13" eb="15">
      <t>ハイチ</t>
    </rPh>
    <phoneticPr fontId="5"/>
  </si>
  <si>
    <t>　４　地域に貢献する活動の内容</t>
    <rPh sb="3" eb="5">
      <t>チイキ</t>
    </rPh>
    <rPh sb="6" eb="8">
      <t>コウケン</t>
    </rPh>
    <rPh sb="10" eb="12">
      <t>カツドウ</t>
    </rPh>
    <rPh sb="13" eb="15">
      <t>ナイヨウ</t>
    </rPh>
    <phoneticPr fontId="5"/>
  </si>
  <si>
    <t>有の場合は内容を記入してください。</t>
    <rPh sb="0" eb="1">
      <t>ユウ</t>
    </rPh>
    <rPh sb="2" eb="4">
      <t>バアイ</t>
    </rPh>
    <rPh sb="5" eb="7">
      <t>ナイヨウ</t>
    </rPh>
    <rPh sb="8" eb="10">
      <t>キニュウ</t>
    </rPh>
    <phoneticPr fontId="5"/>
  </si>
  <si>
    <t>備考１　「異動区分」、「届出項目」欄については、該当する番号を選択してください。</t>
    <rPh sb="0" eb="2">
      <t>ビコウ</t>
    </rPh>
    <rPh sb="5" eb="7">
      <t>イドウ</t>
    </rPh>
    <rPh sb="7" eb="9">
      <t>クブン</t>
    </rPh>
    <rPh sb="12" eb="14">
      <t>トドケデ</t>
    </rPh>
    <rPh sb="14" eb="16">
      <t>コウモク</t>
    </rPh>
    <rPh sb="17" eb="18">
      <t>ラン</t>
    </rPh>
    <rPh sb="24" eb="26">
      <t>ガイトウ</t>
    </rPh>
    <rPh sb="28" eb="30">
      <t>バンゴウ</t>
    </rPh>
    <rPh sb="31" eb="33">
      <t>センタク</t>
    </rPh>
    <phoneticPr fontId="5"/>
  </si>
  <si>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5"/>
  </si>
  <si>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5"/>
  </si>
  <si>
    <t>　　　指定地域密着型通所介護事業所、指定小規模多機能型居宅介護事業所等の従業者をいう。</t>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</si>
  <si>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</si>
  <si>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</si>
  <si>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</si>
  <si>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</si>
  <si>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t>　　年　　月　　日</t>
    <rPh sb="2" eb="3">
      <t>ネン</t>
    </rPh>
    <rPh sb="5" eb="6">
      <t>ガツ</t>
    </rPh>
    <rPh sb="8" eb="9">
      <t>ニチ</t>
    </rPh>
    <phoneticPr fontId="5"/>
  </si>
  <si>
    <t>事業所所在地</t>
    <rPh sb="0" eb="3">
      <t>ジギョウショ</t>
    </rPh>
    <rPh sb="3" eb="6">
      <t>ショザイチ</t>
    </rPh>
    <phoneticPr fontId="5"/>
  </si>
  <si>
    <t>異動区分</t>
    <rPh sb="0" eb="2">
      <t>イドウ</t>
    </rPh>
    <rPh sb="2" eb="4">
      <t>クブン</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</si>
  <si>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</si>
  <si>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注１　「異動区分」欄については、該当する番号を選択してください。</t>
    <rPh sb="0" eb="1">
      <t>チュウ</t>
    </rPh>
    <rPh sb="4" eb="6">
      <t>イドウ</t>
    </rPh>
    <rPh sb="6" eb="8">
      <t>クブン</t>
    </rPh>
    <rPh sb="9" eb="10">
      <t>ラン</t>
    </rPh>
    <rPh sb="16" eb="18">
      <t>ガイトウ</t>
    </rPh>
    <rPh sb="20" eb="22">
      <t>バンゴウ</t>
    </rPh>
    <rPh sb="23" eb="25">
      <t>センタク</t>
    </rPh>
    <phoneticPr fontId="5"/>
  </si>
  <si>
    <t>人</t>
    <rPh sb="0" eb="1">
      <t>ニン</t>
    </rPh>
    <phoneticPr fontId="5"/>
  </si>
  <si>
    <t>％</t>
    <phoneticPr fontId="5"/>
  </si>
  <si>
    <t>時間</t>
    <rPh sb="0" eb="2">
      <t>ジカン</t>
    </rPh>
    <phoneticPr fontId="5"/>
  </si>
  <si>
    <t>①</t>
    <phoneticPr fontId="5"/>
  </si>
  <si>
    <t>③</t>
    <phoneticPr fontId="5"/>
  </si>
  <si>
    <t>別紙４０</t>
    <rPh sb="0" eb="2">
      <t>ベッシ</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</si>
  <si>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5"/>
  </si>
  <si>
    <t>２　運営規程に定める
　　障害者の種類</t>
    <rPh sb="2" eb="4">
      <t>ウンエイ</t>
    </rPh>
    <rPh sb="4" eb="6">
      <t>キテイ</t>
    </rPh>
    <rPh sb="7" eb="8">
      <t>サダ</t>
    </rPh>
    <rPh sb="13" eb="15">
      <t>ショウガイ</t>
    </rPh>
    <rPh sb="15" eb="16">
      <t>シャ</t>
    </rPh>
    <rPh sb="17" eb="19">
      <t>シュルイ</t>
    </rPh>
    <phoneticPr fontId="5"/>
  </si>
  <si>
    <t>３　有資格者の配置</t>
    <rPh sb="2" eb="6">
      <t>ユウシカクシャ</t>
    </rPh>
    <rPh sb="7" eb="9">
      <t>ハイチ</t>
    </rPh>
    <phoneticPr fontId="5"/>
  </si>
  <si>
    <t>①</t>
    <phoneticPr fontId="5"/>
  </si>
  <si>
    <t>社会福祉士</t>
  </si>
  <si>
    <t>②</t>
    <phoneticPr fontId="5"/>
  </si>
  <si>
    <t>精神保健福祉士</t>
    <phoneticPr fontId="5"/>
  </si>
  <si>
    <t>③</t>
    <phoneticPr fontId="5"/>
  </si>
  <si>
    <t>公認心理師等</t>
    <phoneticPr fontId="5"/>
  </si>
  <si>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4" eb="66">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</si>
  <si>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</si>
  <si>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
  </si>
  <si>
    <t>別紙４１</t>
    <rPh sb="0" eb="2">
      <t>ベッシ</t>
    </rPh>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</si>
  <si>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</si>
  <si>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
  </si>
  <si>
    <t>強度行動障害支援者養成研修
（基礎研修）</t>
    <phoneticPr fontId="5"/>
  </si>
  <si>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5"/>
  </si>
  <si>
    <t>生活支援員の数</t>
    <phoneticPr fontId="5"/>
  </si>
  <si>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</si>
  <si>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</si>
  <si>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t>（※２）生活支援員のうち２０％以上が、強度行動障害支援者養成研修（基礎研修）修了者であること。</t>
    <rPh sb="35" eb="37">
      <t>ケンシュウ</t>
    </rPh>
    <phoneticPr fontId="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</si>
  <si>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
  </si>
  <si>
    <t>別紙４３</t>
    <rPh sb="0" eb="2">
      <t>ベッシ</t>
    </rPh>
    <phoneticPr fontId="5"/>
  </si>
  <si>
    <t>夜勤職員加配加算に関する届出書</t>
    <rPh sb="0" eb="2">
      <t>ヤキン</t>
    </rPh>
    <rPh sb="2" eb="4">
      <t>ショクイン</t>
    </rPh>
    <rPh sb="4" eb="6">
      <t>カハイ</t>
    </rPh>
    <rPh sb="6" eb="8">
      <t>カサン</t>
    </rPh>
    <rPh sb="9" eb="10">
      <t>カン</t>
    </rPh>
    <rPh sb="12" eb="14">
      <t>トドケデ</t>
    </rPh>
    <rPh sb="14" eb="15">
      <t>ショ</t>
    </rPh>
    <phoneticPr fontId="5"/>
  </si>
  <si>
    <t>２　夜勤職員の加配状況</t>
    <rPh sb="2" eb="4">
      <t>ヤキン</t>
    </rPh>
    <rPh sb="4" eb="6">
      <t>ショクイン</t>
    </rPh>
    <rPh sb="7" eb="9">
      <t>カハイ</t>
    </rPh>
    <rPh sb="9" eb="11">
      <t>ジョウキョウ</t>
    </rPh>
    <phoneticPr fontId="5"/>
  </si>
  <si>
    <t>住居の名称</t>
    <rPh sb="0" eb="2">
      <t>ジュウキョ</t>
    </rPh>
    <rPh sb="3" eb="5">
      <t>メイショウ</t>
    </rPh>
    <phoneticPr fontId="5"/>
  </si>
  <si>
    <t>利用者の数</t>
    <rPh sb="0" eb="3">
      <t>リヨウシャ</t>
    </rPh>
    <rPh sb="4" eb="5">
      <t>カズ</t>
    </rPh>
    <phoneticPr fontId="5"/>
  </si>
  <si>
    <t>夜勤者の加配</t>
    <rPh sb="0" eb="2">
      <t>ヤキン</t>
    </rPh>
    <rPh sb="2" eb="3">
      <t>シャ</t>
    </rPh>
    <rPh sb="4" eb="6">
      <t>カハイ</t>
    </rPh>
    <phoneticPr fontId="5"/>
  </si>
  <si>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5"/>
  </si>
  <si>
    <t>別紙４４</t>
    <rPh sb="0" eb="2">
      <t>ベッシ</t>
    </rPh>
    <phoneticPr fontId="5"/>
  </si>
  <si>
    <t>居住支援連携体制加算に関する届出書</t>
    <rPh sb="0" eb="2">
      <t>キョジュウ</t>
    </rPh>
    <rPh sb="2" eb="4">
      <t>シエン</t>
    </rPh>
    <rPh sb="4" eb="6">
      <t>レンケイ</t>
    </rPh>
    <rPh sb="6" eb="8">
      <t>タイセイ</t>
    </rPh>
    <rPh sb="8" eb="10">
      <t>カサン</t>
    </rPh>
    <phoneticPr fontId="5"/>
  </si>
  <si>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5"/>
  </si>
  <si>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</si>
  <si>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5"/>
  </si>
  <si>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5"/>
  </si>
  <si>
    <t>別紙４５</t>
    <rPh sb="0" eb="2">
      <t>ベッシ</t>
    </rPh>
    <phoneticPr fontId="5"/>
  </si>
  <si>
    <t>ピアサポート体制加算に関する届出書</t>
    <rPh sb="6" eb="8">
      <t>タイセイ</t>
    </rPh>
    <rPh sb="8" eb="10">
      <t>カサン</t>
    </rPh>
    <rPh sb="11" eb="12">
      <t>カン</t>
    </rPh>
    <rPh sb="14" eb="16">
      <t>トドケデ</t>
    </rPh>
    <rPh sb="16" eb="17">
      <t>ショ</t>
    </rPh>
    <phoneticPr fontId="5"/>
  </si>
  <si>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5"/>
  </si>
  <si>
    <t>＜障害者又は障害者であった者＞</t>
    <rPh sb="1" eb="4">
      <t>ショウガイシャ</t>
    </rPh>
    <rPh sb="4" eb="5">
      <t>マタ</t>
    </rPh>
    <rPh sb="6" eb="9">
      <t>ショウガイシャ</t>
    </rPh>
    <rPh sb="13" eb="14">
      <t>シャ</t>
    </rPh>
    <phoneticPr fontId="5"/>
  </si>
  <si>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5"/>
  </si>
  <si>
    <t>修了した研修の名称</t>
    <rPh sb="0" eb="2">
      <t>シュウリョウ</t>
    </rPh>
    <rPh sb="4" eb="6">
      <t>ケンシュウ</t>
    </rPh>
    <rPh sb="7" eb="9">
      <t>メイショウ</t>
    </rPh>
    <phoneticPr fontId="5"/>
  </si>
  <si>
    <t>常勤</t>
    <rPh sb="0" eb="2">
      <t>ジョウキン</t>
    </rPh>
    <phoneticPr fontId="5"/>
  </si>
  <si>
    <t>非常勤</t>
    <rPh sb="0" eb="3">
      <t>ヒジョウキン</t>
    </rPh>
    <phoneticPr fontId="5"/>
  </si>
  <si>
    <t>実人員</t>
    <rPh sb="0" eb="3">
      <t>ジツジンイン</t>
    </rPh>
    <phoneticPr fontId="5"/>
  </si>
  <si>
    <t>人　</t>
    <rPh sb="0" eb="1">
      <t>ニン</t>
    </rPh>
    <phoneticPr fontId="5"/>
  </si>
  <si>
    <t>常勤換算方法
による員数</t>
    <rPh sb="0" eb="2">
      <t>ジョウキン</t>
    </rPh>
    <rPh sb="2" eb="4">
      <t>カンサン</t>
    </rPh>
    <rPh sb="4" eb="6">
      <t>ホウホウ</t>
    </rPh>
    <rPh sb="10" eb="12">
      <t>インスウ</t>
    </rPh>
    <phoneticPr fontId="5"/>
  </si>
  <si>
    <t>＜その他の職員＞</t>
    <rPh sb="3" eb="4">
      <t>タ</t>
    </rPh>
    <rPh sb="5" eb="7">
      <t>ショクイン</t>
    </rPh>
    <phoneticPr fontId="5"/>
  </si>
  <si>
    <r>
      <t>　　２　研修を修了した職員は、＜障害者又は障害者であった者＞及び＜その他の職員＞それぞれ常勤換算方法で
　　　0.5以上を配置（併設する事業所（指定自立生活援助事業所、指定地域移行支援事業所、指定地域定着支援事
　　　業所、指定計画相談支援事業所又は指定障害児相談支援事業所に限る。）の職員を兼務する場合は当該兼務先
　　　を含む業務時間の合計が常勤換算方法で0.5以上になる場合を含む）してください。
        ただし、令和６年３月31日までは＜その他の職員＞が配置されていなくても算定可能。
　　３　＜障害者又は障害者であった者＞の職種は、サービス管理責任者、地域生活支援員、地域移行支援従事者、地
　　　域定着支援従事者、相談支援専門員、計画相談支援に従事する者、障害児相談支援に従事する者
　　　　＜その他の職員＞の職種は、管理者、サービス管理責任者、地域生活支援員、地域移行支援従事者、地域定着
　　　支援従事者、相談支援専門員、計画相談支援に従事する者、障害児相談支援に従事する者　が対象。</t>
    </r>
    <r>
      <rPr>
        <sz val="10"/>
        <rFont val="ＭＳ ゴシック"/>
        <family val="3"/>
        <charset val="128"/>
      </rPr>
      <t/>
    </r>
    <rPh sb="4" eb="6">
      <t>ケンシュウ</t>
    </rPh>
    <rPh sb="7" eb="9">
      <t>シュウリョウ</t>
    </rPh>
    <rPh sb="11" eb="13">
      <t>ショクイン</t>
    </rPh>
    <rPh sb="16" eb="19">
      <t>ショウガイシャ</t>
    </rPh>
    <rPh sb="19" eb="20">
      <t>マタ</t>
    </rPh>
    <rPh sb="21" eb="24">
      <t>ショウガイシャ</t>
    </rPh>
    <rPh sb="28" eb="29">
      <t>モノ</t>
    </rPh>
    <rPh sb="30" eb="31">
      <t>オヨ</t>
    </rPh>
    <rPh sb="35" eb="36">
      <t>タ</t>
    </rPh>
    <rPh sb="37" eb="39">
      <t>ショクイン</t>
    </rPh>
    <rPh sb="44" eb="46">
      <t>ジョウキン</t>
    </rPh>
    <rPh sb="46" eb="48">
      <t>カンサン</t>
    </rPh>
    <rPh sb="48" eb="50">
      <t>ホウホウ</t>
    </rPh>
    <rPh sb="58" eb="60">
      <t>イジョウ</t>
    </rPh>
    <rPh sb="61" eb="63">
      <t>ハイチ</t>
    </rPh>
    <rPh sb="274" eb="276">
      <t>ショクシュ</t>
    </rPh>
    <rPh sb="316" eb="319">
      <t>ジュウジシャ</t>
    </rPh>
    <rPh sb="320" eb="322">
      <t>ソウダン</t>
    </rPh>
    <rPh sb="322" eb="324">
      <t>シエン</t>
    </rPh>
    <rPh sb="324" eb="327">
      <t>センモンイン</t>
    </rPh>
    <rPh sb="328" eb="330">
      <t>ケイカク</t>
    </rPh>
    <rPh sb="330" eb="332">
      <t>ソウダン</t>
    </rPh>
    <rPh sb="332" eb="334">
      <t>シエン</t>
    </rPh>
    <rPh sb="335" eb="337">
      <t>ジュウジ</t>
    </rPh>
    <rPh sb="339" eb="340">
      <t>シャ</t>
    </rPh>
    <rPh sb="341" eb="344">
      <t>ショウガイジ</t>
    </rPh>
    <rPh sb="344" eb="346">
      <t>ソウダン</t>
    </rPh>
    <rPh sb="346" eb="348">
      <t>シエン</t>
    </rPh>
    <rPh sb="349" eb="351">
      <t>ジュウジ</t>
    </rPh>
    <rPh sb="353" eb="354">
      <t>シャ</t>
    </rPh>
    <rPh sb="362" eb="363">
      <t>タ</t>
    </rPh>
    <rPh sb="364" eb="366">
      <t>ショクイン</t>
    </rPh>
    <rPh sb="368" eb="370">
      <t>ショクシュ</t>
    </rPh>
    <rPh sb="372" eb="375">
      <t>カンリシャ</t>
    </rPh>
    <rPh sb="380" eb="382">
      <t>カンリ</t>
    </rPh>
    <rPh sb="382" eb="385">
      <t>セキニンシャ</t>
    </rPh>
    <rPh sb="386" eb="388">
      <t>チイキ</t>
    </rPh>
    <rPh sb="388" eb="390">
      <t>セイカツ</t>
    </rPh>
    <rPh sb="390" eb="393">
      <t>シエンイン</t>
    </rPh>
    <rPh sb="394" eb="396">
      <t>チイキ</t>
    </rPh>
    <rPh sb="396" eb="398">
      <t>イコウ</t>
    </rPh>
    <rPh sb="398" eb="400">
      <t>シエン</t>
    </rPh>
    <rPh sb="400" eb="403">
      <t>ジュウジシャ</t>
    </rPh>
    <rPh sb="404" eb="406">
      <t>チイキ</t>
    </rPh>
    <rPh sb="406" eb="408">
      <t>テイチャク</t>
    </rPh>
    <rPh sb="412" eb="414">
      <t>シエン</t>
    </rPh>
    <rPh sb="414" eb="417">
      <t>ジュウジシャ</t>
    </rPh>
    <rPh sb="418" eb="420">
      <t>ソウダン</t>
    </rPh>
    <rPh sb="420" eb="422">
      <t>シエン</t>
    </rPh>
    <rPh sb="422" eb="425">
      <t>センモンイン</t>
    </rPh>
    <rPh sb="426" eb="428">
      <t>ケイカク</t>
    </rPh>
    <rPh sb="428" eb="430">
      <t>ソウダン</t>
    </rPh>
    <rPh sb="430" eb="432">
      <t>シエン</t>
    </rPh>
    <rPh sb="433" eb="435">
      <t>ジュウジ</t>
    </rPh>
    <rPh sb="437" eb="438">
      <t>シャ</t>
    </rPh>
    <rPh sb="439" eb="442">
      <t>ショウガイジ</t>
    </rPh>
    <rPh sb="442" eb="444">
      <t>ソウダン</t>
    </rPh>
    <rPh sb="444" eb="446">
      <t>シエン</t>
    </rPh>
    <rPh sb="447" eb="449">
      <t>ジュウジ</t>
    </rPh>
    <rPh sb="451" eb="452">
      <t>シャ</t>
    </rPh>
    <rPh sb="454" eb="456">
      <t>タイショウ</t>
    </rPh>
    <phoneticPr fontId="5"/>
  </si>
  <si>
    <t>　　４　修了した研修の名称欄は「地域生活支援事業の障害者ピアサポート研修の基礎研修及び専門研修」等と具体的
　　　に記載。</t>
    <rPh sb="4" eb="6">
      <t>シュウリョウ</t>
    </rPh>
    <rPh sb="8" eb="10">
      <t>ケンシュウ</t>
    </rPh>
    <rPh sb="11" eb="13">
      <t>メイショウ</t>
    </rPh>
    <rPh sb="13" eb="14">
      <t>ラン</t>
    </rPh>
    <rPh sb="16" eb="18">
      <t>チイキ</t>
    </rPh>
    <rPh sb="18" eb="20">
      <t>セイカツ</t>
    </rPh>
    <rPh sb="20" eb="22">
      <t>シエン</t>
    </rPh>
    <rPh sb="22" eb="24">
      <t>ジギョウ</t>
    </rPh>
    <rPh sb="25" eb="28">
      <t>ショウガイシャ</t>
    </rPh>
    <rPh sb="34" eb="36">
      <t>ケンシュウ</t>
    </rPh>
    <rPh sb="37" eb="39">
      <t>キソ</t>
    </rPh>
    <rPh sb="39" eb="41">
      <t>ケンシュウ</t>
    </rPh>
    <rPh sb="41" eb="42">
      <t>オヨ</t>
    </rPh>
    <rPh sb="43" eb="45">
      <t>センモン</t>
    </rPh>
    <rPh sb="45" eb="47">
      <t>ケンシュウ</t>
    </rPh>
    <rPh sb="48" eb="49">
      <t>トウ</t>
    </rPh>
    <rPh sb="50" eb="53">
      <t>グタイテキ</t>
    </rPh>
    <rPh sb="58" eb="60">
      <t>キサイ</t>
    </rPh>
    <phoneticPr fontId="5"/>
  </si>
  <si>
    <t>　　５　受講した研修の実施要綱、カリキュラム及び研修を修了したことを証明する書類等を添付してください。</t>
    <rPh sb="4" eb="6">
      <t>ジュコウ</t>
    </rPh>
    <rPh sb="8" eb="10">
      <t>ケンシュウ</t>
    </rPh>
    <rPh sb="11" eb="13">
      <t>ジッシ</t>
    </rPh>
    <rPh sb="13" eb="15">
      <t>ヨウコウ</t>
    </rPh>
    <rPh sb="22" eb="23">
      <t>オヨ</t>
    </rPh>
    <rPh sb="24" eb="26">
      <t>ケンシュウ</t>
    </rPh>
    <rPh sb="27" eb="29">
      <t>シュウリョウ</t>
    </rPh>
    <rPh sb="34" eb="36">
      <t>ショウメイ</t>
    </rPh>
    <rPh sb="38" eb="40">
      <t>ショルイ</t>
    </rPh>
    <rPh sb="40" eb="41">
      <t>トウ</t>
    </rPh>
    <rPh sb="42" eb="44">
      <t>テンプ</t>
    </rPh>
    <phoneticPr fontId="5"/>
  </si>
  <si>
    <t>別紙４６</t>
    <rPh sb="0" eb="2">
      <t>ベッシ</t>
    </rPh>
    <phoneticPr fontId="5"/>
  </si>
  <si>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5"/>
  </si>
  <si>
    <t>２　看護職員の配置状況</t>
    <rPh sb="7" eb="9">
      <t>ハイチ</t>
    </rPh>
    <rPh sb="9" eb="11">
      <t>ジョウキョウ</t>
    </rPh>
    <phoneticPr fontId="5"/>
  </si>
  <si>
    <t>３　利用者の数</t>
    <rPh sb="2" eb="5">
      <t>リヨウシャ</t>
    </rPh>
    <rPh sb="6" eb="7">
      <t>カズ</t>
    </rPh>
    <phoneticPr fontId="5"/>
  </si>
  <si>
    <t>　　　利用者の数を２０で除した数</t>
    <rPh sb="3" eb="6">
      <t>リヨウシャ</t>
    </rPh>
    <rPh sb="7" eb="8">
      <t>カズ</t>
    </rPh>
    <rPh sb="12" eb="13">
      <t>ジョ</t>
    </rPh>
    <rPh sb="15" eb="16">
      <t>カズ</t>
    </rPh>
    <phoneticPr fontId="5"/>
  </si>
  <si>
    <t>前年度の利用者の平均</t>
    <rPh sb="0" eb="3">
      <t>ゼンネンド</t>
    </rPh>
    <rPh sb="4" eb="7">
      <t>リヨウシャ</t>
    </rPh>
    <rPh sb="8" eb="10">
      <t>ヘイキン</t>
    </rPh>
    <phoneticPr fontId="5"/>
  </si>
  <si>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5"/>
  </si>
  <si>
    <t>別紙４７</t>
    <rPh sb="0" eb="2">
      <t>ベッシ</t>
    </rPh>
    <phoneticPr fontId="5"/>
  </si>
  <si>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5"/>
  </si>
  <si>
    <t>強度行動障害支援者養成研修
（基礎研修）</t>
    <phoneticPr fontId="5"/>
  </si>
  <si>
    <t>別紙4-1</t>
    <rPh sb="0" eb="2">
      <t>ベッシ</t>
    </rPh>
    <phoneticPr fontId="5"/>
  </si>
  <si>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5"/>
  </si>
  <si>
    <t>事 業 所 名</t>
    <rPh sb="0" eb="1">
      <t>コト</t>
    </rPh>
    <rPh sb="2" eb="3">
      <t>ギョウ</t>
    </rPh>
    <rPh sb="4" eb="5">
      <t>ショ</t>
    </rPh>
    <rPh sb="6" eb="7">
      <t>メイ</t>
    </rPh>
    <phoneticPr fontId="5"/>
  </si>
  <si>
    <t>異動区分</t>
    <phoneticPr fontId="5"/>
  </si>
  <si>
    <t>届 出 項 目</t>
    <phoneticPr fontId="5"/>
  </si>
  <si>
    <t>　〔　体　制　要　件　〕</t>
    <rPh sb="3" eb="4">
      <t>カラダ</t>
    </rPh>
    <rPh sb="5" eb="6">
      <t>セイ</t>
    </rPh>
    <rPh sb="7" eb="8">
      <t>ヨウ</t>
    </rPh>
    <rPh sb="9" eb="10">
      <t>ケン</t>
    </rPh>
    <phoneticPr fontId="5"/>
  </si>
  <si>
    <t>①－ア</t>
    <phoneticPr fontId="5"/>
  </si>
  <si>
    <t>個別の居宅介護従業者に係る研修計画を策定し、当該計画に従い、研修を実施している又は実施することが予定されている。</t>
    <rPh sb="3" eb="5">
      <t>キョタク</t>
    </rPh>
    <rPh sb="5" eb="7">
      <t>カイゴ</t>
    </rPh>
    <rPh sb="7" eb="10">
      <t>ジュウギョウシャ</t>
    </rPh>
    <phoneticPr fontId="5"/>
  </si>
  <si>
    <t>①－イ</t>
    <phoneticPr fontId="5"/>
  </si>
  <si>
    <t>個別のサービス提供責任者に係る研修計画を策定し、当該計画に従い、研修を実施している又は実施することが予定されている。</t>
    <rPh sb="0" eb="2">
      <t>コベツ</t>
    </rPh>
    <rPh sb="7" eb="9">
      <t>テイキョウ</t>
    </rPh>
    <rPh sb="9" eb="12">
      <t>セキニンシャ</t>
    </rPh>
    <rPh sb="13" eb="14">
      <t>カカ</t>
    </rPh>
    <rPh sb="15" eb="17">
      <t>ケンシュウ</t>
    </rPh>
    <rPh sb="17" eb="19">
      <t>ケイカク</t>
    </rPh>
    <rPh sb="20" eb="22">
      <t>サクテイ</t>
    </rPh>
    <rPh sb="24" eb="26">
      <t>トウガイ</t>
    </rPh>
    <rPh sb="26" eb="28">
      <t>ケイカク</t>
    </rPh>
    <rPh sb="29" eb="30">
      <t>シタガ</t>
    </rPh>
    <rPh sb="32" eb="34">
      <t>ケンシュウ</t>
    </rPh>
    <rPh sb="35" eb="37">
      <t>ジッシ</t>
    </rPh>
    <rPh sb="41" eb="42">
      <t>マタ</t>
    </rPh>
    <rPh sb="43" eb="45">
      <t>ジッシ</t>
    </rPh>
    <rPh sb="50" eb="52">
      <t>ヨテイ</t>
    </rPh>
    <phoneticPr fontId="5"/>
  </si>
  <si>
    <t>②　 　　居宅介護従業者の技術指導等を目的とした会議を定期的に開催している。</t>
    <rPh sb="5" eb="7">
      <t>キョタク</t>
    </rPh>
    <rPh sb="7" eb="9">
      <t>カイゴ</t>
    </rPh>
    <rPh sb="9" eb="12">
      <t>ジュウギョウシャ</t>
    </rPh>
    <rPh sb="13" eb="15">
      <t>ギジュツ</t>
    </rPh>
    <rPh sb="15" eb="17">
      <t>シドウ</t>
    </rPh>
    <rPh sb="17" eb="18">
      <t>トウ</t>
    </rPh>
    <rPh sb="19" eb="21">
      <t>モクテキ</t>
    </rPh>
    <rPh sb="24" eb="26">
      <t>カイギ</t>
    </rPh>
    <rPh sb="27" eb="30">
      <t>テイキテキ</t>
    </rPh>
    <rPh sb="31" eb="33">
      <t>カイサイ</t>
    </rPh>
    <phoneticPr fontId="5"/>
  </si>
  <si>
    <t>サービス提供責任者と居宅介護従業者との間の情報伝達及び報告体制を整備している。</t>
    <rPh sb="10" eb="12">
      <t>キョタク</t>
    </rPh>
    <rPh sb="12" eb="14">
      <t>カイゴ</t>
    </rPh>
    <rPh sb="14" eb="17">
      <t>ジュウギョウシャ</t>
    </rPh>
    <phoneticPr fontId="5"/>
  </si>
  <si>
    <t>④　</t>
    <phoneticPr fontId="5"/>
  </si>
  <si>
    <t>居宅介護従業者に対する健康診断の定期的な実施体制を整備している。</t>
    <phoneticPr fontId="5"/>
  </si>
  <si>
    <t>⑤　</t>
    <phoneticPr fontId="5"/>
  </si>
  <si>
    <t>緊急時等における対応方法を利用者に明示している。</t>
    <phoneticPr fontId="5"/>
  </si>
  <si>
    <t>⑥　</t>
    <phoneticPr fontId="5"/>
  </si>
  <si>
    <t>新規に採用したすべての居宅介護従業者に対し、熟練した居宅介護従業者の同行による研修を実施している。</t>
    <phoneticPr fontId="5"/>
  </si>
  <si>
    <t>　</t>
    <phoneticPr fontId="5"/>
  </si>
  <si>
    <t>　〔　人　材　要　件　〕　</t>
    <rPh sb="3" eb="4">
      <t>ジン</t>
    </rPh>
    <rPh sb="5" eb="6">
      <t>ザイ</t>
    </rPh>
    <rPh sb="7" eb="8">
      <t>ヨウ</t>
    </rPh>
    <rPh sb="9" eb="10">
      <t>ケン</t>
    </rPh>
    <phoneticPr fontId="5"/>
  </si>
  <si>
    <t>①居宅介護従業者に関する要件について</t>
    <rPh sb="1" eb="3">
      <t>キョタク</t>
    </rPh>
    <rPh sb="3" eb="5">
      <t>カイゴ</t>
    </rPh>
    <rPh sb="5" eb="8">
      <t>ジュウギョウシャ</t>
    </rPh>
    <rPh sb="9" eb="10">
      <t>カン</t>
    </rPh>
    <rPh sb="12" eb="14">
      <t>ヨウケン</t>
    </rPh>
    <phoneticPr fontId="5"/>
  </si>
  <si>
    <t>下表の（1）については必ず記載すること。（2）･（3）・(4)についてはいずれかを記載することで可。</t>
    <rPh sb="0" eb="2">
      <t>カヒョウ</t>
    </rPh>
    <rPh sb="11" eb="12">
      <t>カナラ</t>
    </rPh>
    <rPh sb="13" eb="15">
      <t>キサイ</t>
    </rPh>
    <rPh sb="41" eb="43">
      <t>キサイ</t>
    </rPh>
    <rPh sb="48" eb="49">
      <t>カ</t>
    </rPh>
    <phoneticPr fontId="5"/>
  </si>
  <si>
    <t>常勤換算
職員数</t>
    <rPh sb="0" eb="2">
      <t>ジョウキン</t>
    </rPh>
    <rPh sb="2" eb="4">
      <t>カンサン</t>
    </rPh>
    <rPh sb="5" eb="7">
      <t>ショクイン</t>
    </rPh>
    <rPh sb="7" eb="8">
      <t>スウ</t>
    </rPh>
    <phoneticPr fontId="5"/>
  </si>
  <si>
    <t>サービス
提供時間</t>
    <rPh sb="5" eb="7">
      <t>テイキョウ</t>
    </rPh>
    <rPh sb="7" eb="9">
      <t>ジカン</t>
    </rPh>
    <phoneticPr fontId="5"/>
  </si>
  <si>
    <t>(1)</t>
    <phoneticPr fontId="5"/>
  </si>
  <si>
    <t>居宅介護従業者の総数</t>
    <rPh sb="0" eb="2">
      <t>キョタク</t>
    </rPh>
    <rPh sb="2" eb="4">
      <t>カイゴ</t>
    </rPh>
    <rPh sb="4" eb="7">
      <t>ジュウギョウシャ</t>
    </rPh>
    <rPh sb="8" eb="10">
      <t>ソウスウ</t>
    </rPh>
    <phoneticPr fontId="5"/>
  </si>
  <si>
    <t>(2)</t>
  </si>
  <si>
    <t>（1）のうち介護福祉士の総数</t>
    <rPh sb="6" eb="8">
      <t>カイゴ</t>
    </rPh>
    <rPh sb="8" eb="11">
      <t>フクシシ</t>
    </rPh>
    <rPh sb="12" eb="14">
      <t>ソウスウ</t>
    </rPh>
    <phoneticPr fontId="5"/>
  </si>
  <si>
    <t>(1)に占める(2)の割合が３０％以上</t>
    <rPh sb="4" eb="5">
      <t>シ</t>
    </rPh>
    <rPh sb="11" eb="13">
      <t>ワリアイ</t>
    </rPh>
    <rPh sb="17" eb="19">
      <t>イジョウ</t>
    </rPh>
    <phoneticPr fontId="5"/>
  </si>
  <si>
    <t>(3)</t>
  </si>
  <si>
    <t>（1）のうち介護福祉士、実務者研修修了者、介護職員基礎研修課程修了者及び１級課程修了者の総数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7" eb="38">
      <t>キュウ</t>
    </rPh>
    <rPh sb="38" eb="40">
      <t>カテイ</t>
    </rPh>
    <rPh sb="40" eb="43">
      <t>シュウリョウシャ</t>
    </rPh>
    <rPh sb="44" eb="46">
      <t>ソウスウ</t>
    </rPh>
    <phoneticPr fontId="5"/>
  </si>
  <si>
    <t>(1)に占める(3)の割合が５０％以上</t>
    <rPh sb="4" eb="5">
      <t>シ</t>
    </rPh>
    <rPh sb="11" eb="13">
      <t>ワリアイ</t>
    </rPh>
    <rPh sb="17" eb="19">
      <t>イジョウ</t>
    </rPh>
    <phoneticPr fontId="5"/>
  </si>
  <si>
    <t>(４)</t>
    <phoneticPr fontId="5"/>
  </si>
  <si>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5"/>
  </si>
  <si>
    <t>(1)に占める(4)の割合が４０％以上</t>
    <rPh sb="4" eb="5">
      <t>シ</t>
    </rPh>
    <rPh sb="11" eb="13">
      <t>ワリアイ</t>
    </rPh>
    <rPh sb="17" eb="19">
      <t>イジョウ</t>
    </rPh>
    <phoneticPr fontId="5"/>
  </si>
  <si>
    <t>②サービス提供責任者に関する要件について</t>
    <rPh sb="5" eb="7">
      <t>テイキョウ</t>
    </rPh>
    <rPh sb="7" eb="10">
      <t>セキニンシャ</t>
    </rPh>
    <rPh sb="11" eb="12">
      <t>カン</t>
    </rPh>
    <rPh sb="14" eb="16">
      <t>ヨウケン</t>
    </rPh>
    <phoneticPr fontId="5"/>
  </si>
  <si>
    <t>　すべてのサービス提供責任者が３年以上の介護等の実務経験を有する介護福祉士又は５年以上の実務経験を有する実務者研修修了者、介護職員基礎研修課程修了者若しくは１級課程修了者である</t>
    <rPh sb="9" eb="11">
      <t>テイキョウ</t>
    </rPh>
    <rPh sb="11" eb="14">
      <t>セキニンシャ</t>
    </rPh>
    <rPh sb="16" eb="17">
      <t>ネン</t>
    </rPh>
    <rPh sb="17" eb="19">
      <t>イジョウ</t>
    </rPh>
    <rPh sb="20" eb="22">
      <t>カイゴ</t>
    </rPh>
    <rPh sb="22" eb="23">
      <t>トウ</t>
    </rPh>
    <rPh sb="24" eb="26">
      <t>ジツム</t>
    </rPh>
    <rPh sb="26" eb="28">
      <t>ケイケン</t>
    </rPh>
    <rPh sb="29" eb="30">
      <t>ユウ</t>
    </rPh>
    <rPh sb="32" eb="34">
      <t>カイゴ</t>
    </rPh>
    <rPh sb="34" eb="37">
      <t>フクシシ</t>
    </rPh>
    <rPh sb="37" eb="38">
      <t>マタ</t>
    </rPh>
    <rPh sb="40" eb="43">
      <t>ネンイジョウ</t>
    </rPh>
    <rPh sb="44" eb="46">
      <t>ジツム</t>
    </rPh>
    <rPh sb="46" eb="48">
      <t>ケイケン</t>
    </rPh>
    <rPh sb="49" eb="50">
      <t>ユウ</t>
    </rPh>
    <rPh sb="52" eb="55">
      <t>ジツムシャ</t>
    </rPh>
    <rPh sb="55" eb="57">
      <t>ケンシュウ</t>
    </rPh>
    <rPh sb="57" eb="60">
      <t>シュウリョウシャ</t>
    </rPh>
    <rPh sb="79" eb="80">
      <t>キュウ</t>
    </rPh>
    <phoneticPr fontId="5"/>
  </si>
  <si>
    <t>月延べサービス提供時間</t>
    <rPh sb="0" eb="1">
      <t>ツキ</t>
    </rPh>
    <rPh sb="1" eb="2">
      <t>ノ</t>
    </rPh>
    <rPh sb="7" eb="9">
      <t>テイキョウ</t>
    </rPh>
    <rPh sb="9" eb="11">
      <t>ジカン</t>
    </rPh>
    <phoneticPr fontId="5"/>
  </si>
  <si>
    <t>居宅介護従業者の数</t>
    <rPh sb="0" eb="2">
      <t>キョタク</t>
    </rPh>
    <rPh sb="2" eb="4">
      <t>カイゴ</t>
    </rPh>
    <rPh sb="4" eb="7">
      <t>ジュウギョウシャ</t>
    </rPh>
    <rPh sb="8" eb="9">
      <t>スウ</t>
    </rPh>
    <phoneticPr fontId="5"/>
  </si>
  <si>
    <t>職員数</t>
    <rPh sb="0" eb="3">
      <t>ショクインスウ</t>
    </rPh>
    <phoneticPr fontId="5"/>
  </si>
  <si>
    <t>常勤換算職員数</t>
    <rPh sb="0" eb="2">
      <t>ジョウキン</t>
    </rPh>
    <rPh sb="2" eb="4">
      <t>カンサン</t>
    </rPh>
    <rPh sb="4" eb="7">
      <t>ショクインスウ</t>
    </rPh>
    <phoneticPr fontId="5"/>
  </si>
  <si>
    <t>サービス提供責任者</t>
    <rPh sb="4" eb="6">
      <t>テイキョウ</t>
    </rPh>
    <rPh sb="6" eb="9">
      <t>セキニンシャ</t>
    </rPh>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</si>
  <si>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</si>
  <si>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　　２　ここでいう常勤とは、「障害者の日常生活及び社会生活を総合的に支援するための法律に基づく指定障害福祉</t>
    <rPh sb="9" eb="11">
      <t>ジョウキン</t>
    </rPh>
    <rPh sb="15" eb="43">
      <t>ソウゴウシエンホウ</t>
    </rPh>
    <rPh sb="44" eb="45">
      <t>モト</t>
    </rPh>
    <rPh sb="47" eb="49">
      <t>シテイ</t>
    </rPh>
    <rPh sb="49" eb="51">
      <t>ショウガイ</t>
    </rPh>
    <rPh sb="51" eb="53">
      <t>フクシ</t>
    </rPh>
    <phoneticPr fontId="5"/>
  </si>
  <si>
    <t>　　　サービスの事業等の人員、設備及び運営に関する基準について（平成１８年１２月６日厚生労働省社会・援護局</t>
    <phoneticPr fontId="5"/>
  </si>
  <si>
    <t>　　　障害保健福祉部長通知」）第二の２の（３）に定義する「常勤」をいう。</t>
    <phoneticPr fontId="5"/>
  </si>
  <si>
    <t>　  ３　それぞれの要件について根拠となる（要件を満たすことがわかる）書類も提出してください。</t>
    <rPh sb="10" eb="12">
      <t>ヨウケン</t>
    </rPh>
    <phoneticPr fontId="5"/>
  </si>
  <si>
    <t>別紙4-2</t>
    <rPh sb="0" eb="2">
      <t>ベッシ</t>
    </rPh>
    <phoneticPr fontId="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</si>
  <si>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5"/>
  </si>
  <si>
    <t>異動区分</t>
    <phoneticPr fontId="5"/>
  </si>
  <si>
    <t>　個別の重度訪問介護従業者に係る研修計画を策定し、当該計画に従い、研修を実
施している又は実施することが予定されている。</t>
    <rPh sb="4" eb="6">
      <t>ジュウド</t>
    </rPh>
    <rPh sb="6" eb="8">
      <t>ホウモン</t>
    </rPh>
    <rPh sb="8" eb="10">
      <t>カイゴ</t>
    </rPh>
    <rPh sb="10" eb="13">
      <t>ジュウギョウシャ</t>
    </rPh>
    <phoneticPr fontId="5"/>
  </si>
  <si>
    <t>　</t>
    <phoneticPr fontId="5"/>
  </si>
  <si>
    <t>②　重度訪問介護従業者の技術指導等を目的とした会議を定期的に開催している。又は、</t>
    <rPh sb="2" eb="4">
      <t>ジュウド</t>
    </rPh>
    <rPh sb="4" eb="6">
      <t>ホウモン</t>
    </rPh>
    <rPh sb="6" eb="8">
      <t>カイゴ</t>
    </rPh>
    <rPh sb="8" eb="11">
      <t>ジュウギョウシャ</t>
    </rPh>
    <rPh sb="12" eb="14">
      <t>ギジュツ</t>
    </rPh>
    <rPh sb="14" eb="16">
      <t>シドウ</t>
    </rPh>
    <rPh sb="16" eb="17">
      <t>トウ</t>
    </rPh>
    <rPh sb="18" eb="20">
      <t>モクテキ</t>
    </rPh>
    <rPh sb="23" eb="25">
      <t>カイギ</t>
    </rPh>
    <rPh sb="26" eb="29">
      <t>テイキテキ</t>
    </rPh>
    <rPh sb="30" eb="32">
      <t>カイサイ</t>
    </rPh>
    <rPh sb="37" eb="38">
      <t>マタ</t>
    </rPh>
    <phoneticPr fontId="5"/>
  </si>
  <si>
    <t>　サービス提供責任者が重度訪問介護従業者に対して、個別に技術指導等を目的とした</t>
    <rPh sb="5" eb="7">
      <t>テイキョウ</t>
    </rPh>
    <rPh sb="7" eb="10">
      <t>セキニンシャ</t>
    </rPh>
    <rPh sb="11" eb="13">
      <t>ジュウド</t>
    </rPh>
    <rPh sb="13" eb="15">
      <t>ホウモン</t>
    </rPh>
    <rPh sb="15" eb="17">
      <t>カイゴ</t>
    </rPh>
    <rPh sb="17" eb="20">
      <t>ジュウギョウシャ</t>
    </rPh>
    <rPh sb="21" eb="22">
      <t>タイ</t>
    </rPh>
    <rPh sb="25" eb="27">
      <t>コベツ</t>
    </rPh>
    <rPh sb="32" eb="33">
      <t>トウ</t>
    </rPh>
    <phoneticPr fontId="5"/>
  </si>
  <si>
    <t>　研修を必要に応じて行っている。</t>
    <rPh sb="5" eb="6">
      <t>ヨウ</t>
    </rPh>
    <rPh sb="7" eb="8">
      <t>オウ</t>
    </rPh>
    <rPh sb="10" eb="11">
      <t>オコナ</t>
    </rPh>
    <phoneticPr fontId="5"/>
  </si>
  <si>
    <t>③　サービス提供責任者が重度訪問介護従業者に対して、毎月定期的に利用者に関する</t>
    <phoneticPr fontId="5"/>
  </si>
  <si>
    <t>　情報やサービス提供に当たっての留意事項を伝達している。（変更があった場合を含</t>
    <rPh sb="8" eb="10">
      <t>テイキョウ</t>
    </rPh>
    <rPh sb="29" eb="31">
      <t>ヘンコウ</t>
    </rPh>
    <rPh sb="35" eb="37">
      <t>バアイ</t>
    </rPh>
    <rPh sb="38" eb="39">
      <t>フク</t>
    </rPh>
    <phoneticPr fontId="5"/>
  </si>
  <si>
    <t>　む。）</t>
    <phoneticPr fontId="5"/>
  </si>
  <si>
    <t>④　重度訪問介護従業者に対する健康診断の定期的な実施体制を整備している。</t>
    <rPh sb="2" eb="4">
      <t>ジュウド</t>
    </rPh>
    <rPh sb="4" eb="6">
      <t>ホウモン</t>
    </rPh>
    <rPh sb="6" eb="8">
      <t>カイゴ</t>
    </rPh>
    <rPh sb="8" eb="11">
      <t>ジュウギョウシャ</t>
    </rPh>
    <rPh sb="12" eb="13">
      <t>タイ</t>
    </rPh>
    <rPh sb="15" eb="17">
      <t>ケンコウ</t>
    </rPh>
    <rPh sb="17" eb="19">
      <t>シンダン</t>
    </rPh>
    <rPh sb="20" eb="23">
      <t>テイキテキ</t>
    </rPh>
    <rPh sb="24" eb="26">
      <t>ジッシ</t>
    </rPh>
    <rPh sb="26" eb="28">
      <t>タイセイ</t>
    </rPh>
    <rPh sb="29" eb="31">
      <t>セイビ</t>
    </rPh>
    <phoneticPr fontId="5"/>
  </si>
  <si>
    <t>⑤　緊急時等における対応方法を利用者に明示している。</t>
    <rPh sb="2" eb="5">
      <t>キンキュウジ</t>
    </rPh>
    <rPh sb="5" eb="6">
      <t>トウ</t>
    </rPh>
    <rPh sb="10" eb="12">
      <t>タイオウ</t>
    </rPh>
    <rPh sb="12" eb="14">
      <t>ホウホウ</t>
    </rPh>
    <rPh sb="15" eb="18">
      <t>リヨウシャ</t>
    </rPh>
    <rPh sb="19" eb="21">
      <t>メイジ</t>
    </rPh>
    <phoneticPr fontId="5"/>
  </si>
  <si>
    <t>⑥　新規に採用したすべての重度訪問介護従業者に対し、熟練した重度訪問介護従業者</t>
    <rPh sb="2" eb="4">
      <t>シンキ</t>
    </rPh>
    <rPh sb="5" eb="7">
      <t>サイヨウ</t>
    </rPh>
    <rPh sb="13" eb="15">
      <t>ジュウド</t>
    </rPh>
    <rPh sb="15" eb="17">
      <t>ホウモン</t>
    </rPh>
    <rPh sb="17" eb="19">
      <t>カイゴ</t>
    </rPh>
    <rPh sb="19" eb="22">
      <t>ジュウギョウシャ</t>
    </rPh>
    <rPh sb="23" eb="24">
      <t>タイ</t>
    </rPh>
    <rPh sb="26" eb="28">
      <t>ジュクレン</t>
    </rPh>
    <rPh sb="30" eb="32">
      <t>ジュウド</t>
    </rPh>
    <rPh sb="32" eb="34">
      <t>ホウモン</t>
    </rPh>
    <rPh sb="34" eb="36">
      <t>カイゴ</t>
    </rPh>
    <rPh sb="36" eb="39">
      <t>ジュウギョウシャ</t>
    </rPh>
    <phoneticPr fontId="5"/>
  </si>
  <si>
    <t>　の同行による研修を実施している。</t>
    <rPh sb="2" eb="4">
      <t>ドウコウ</t>
    </rPh>
    <rPh sb="7" eb="9">
      <t>ケンシュウ</t>
    </rPh>
    <rPh sb="10" eb="12">
      <t>ジッシ</t>
    </rPh>
    <phoneticPr fontId="5"/>
  </si>
  <si>
    <t>⑦　重度訪問介護従業者の24時間派遣が可能となっており、現に深夜帯も含めてサービ</t>
    <rPh sb="2" eb="4">
      <t>ジュウド</t>
    </rPh>
    <rPh sb="4" eb="6">
      <t>ホウモン</t>
    </rPh>
    <rPh sb="6" eb="8">
      <t>カイゴ</t>
    </rPh>
    <rPh sb="8" eb="11">
      <t>ジュウギョウシャ</t>
    </rPh>
    <rPh sb="14" eb="16">
      <t>ジカン</t>
    </rPh>
    <rPh sb="16" eb="18">
      <t>ハケン</t>
    </rPh>
    <rPh sb="19" eb="21">
      <t>カノウ</t>
    </rPh>
    <rPh sb="28" eb="29">
      <t>ゲン</t>
    </rPh>
    <rPh sb="30" eb="33">
      <t>シンヤタイ</t>
    </rPh>
    <rPh sb="34" eb="35">
      <t>フク</t>
    </rPh>
    <phoneticPr fontId="5"/>
  </si>
  <si>
    <t>　ス提供している。</t>
    <rPh sb="2" eb="4">
      <t>テイキョウ</t>
    </rPh>
    <phoneticPr fontId="5"/>
  </si>
  <si>
    <t>①重度訪問介護従業者に関する要件について</t>
    <rPh sb="1" eb="3">
      <t>ジュウド</t>
    </rPh>
    <rPh sb="3" eb="5">
      <t>ホウモン</t>
    </rPh>
    <rPh sb="5" eb="7">
      <t>カイゴ</t>
    </rPh>
    <rPh sb="7" eb="10">
      <t>ジュウギョウシャ</t>
    </rPh>
    <rPh sb="11" eb="12">
      <t>カン</t>
    </rPh>
    <rPh sb="14" eb="16">
      <t>ヨウケン</t>
    </rPh>
    <phoneticPr fontId="5"/>
  </si>
  <si>
    <t>(1)</t>
    <phoneticPr fontId="5"/>
  </si>
  <si>
    <t>重度訪問介護従業者の総数</t>
    <rPh sb="0" eb="2">
      <t>ジュウド</t>
    </rPh>
    <rPh sb="2" eb="4">
      <t>ホウモン</t>
    </rPh>
    <rPh sb="4" eb="6">
      <t>カイゴ</t>
    </rPh>
    <rPh sb="6" eb="9">
      <t>ジュウギョウシャ</t>
    </rPh>
    <rPh sb="10" eb="12">
      <t>ソウスウ</t>
    </rPh>
    <phoneticPr fontId="5"/>
  </si>
  <si>
    <t>(４)</t>
    <phoneticPr fontId="5"/>
  </si>
  <si>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5"/>
  </si>
  <si>
    <t>　すべてのサービス提供責任者が３年以上の介護等の実務経験を有する介護福祉士又は５年以上の実務経験を有する介護職員基礎研修課程修了者、１級課程修了者若しくは6,000時間以上の重度訪問介護の実務経験を有する者である</t>
    <rPh sb="9" eb="11">
      <t>テイキョウ</t>
    </rPh>
    <rPh sb="11" eb="14">
      <t>セキニンシャ</t>
    </rPh>
    <rPh sb="16" eb="17">
      <t>ネン</t>
    </rPh>
    <rPh sb="17" eb="19">
      <t>イジョウ</t>
    </rPh>
    <rPh sb="20" eb="22">
      <t>カイゴ</t>
    </rPh>
    <rPh sb="22" eb="23">
      <t>トウ</t>
    </rPh>
    <rPh sb="24" eb="26">
      <t>ジツム</t>
    </rPh>
    <rPh sb="26" eb="28">
      <t>ケイケン</t>
    </rPh>
    <rPh sb="29" eb="30">
      <t>ユウ</t>
    </rPh>
    <rPh sb="32" eb="34">
      <t>カイゴ</t>
    </rPh>
    <rPh sb="34" eb="37">
      <t>フクシシ</t>
    </rPh>
    <rPh sb="37" eb="38">
      <t>マタ</t>
    </rPh>
    <rPh sb="40" eb="43">
      <t>ネンイジョウ</t>
    </rPh>
    <rPh sb="44" eb="46">
      <t>ジツム</t>
    </rPh>
    <rPh sb="46" eb="47">
      <t>キョウ</t>
    </rPh>
    <rPh sb="47" eb="48">
      <t>シルシ</t>
    </rPh>
    <rPh sb="49" eb="50">
      <t>ユウ</t>
    </rPh>
    <rPh sb="67" eb="68">
      <t>キュウ</t>
    </rPh>
    <rPh sb="73" eb="74">
      <t>モ</t>
    </rPh>
    <rPh sb="102" eb="103">
      <t>シャ</t>
    </rPh>
    <phoneticPr fontId="5"/>
  </si>
  <si>
    <t>重度訪問介護従業者の数</t>
    <rPh sb="0" eb="2">
      <t>ジュウド</t>
    </rPh>
    <rPh sb="2" eb="4">
      <t>ホウモン</t>
    </rPh>
    <rPh sb="4" eb="6">
      <t>カイゴ</t>
    </rPh>
    <rPh sb="6" eb="9">
      <t>ジュウギョウシャ</t>
    </rPh>
    <rPh sb="10" eb="11">
      <t>スウ</t>
    </rPh>
    <phoneticPr fontId="5"/>
  </si>
  <si>
    <t>サービス
提供責任者</t>
    <rPh sb="5" eb="6">
      <t>ツツミ</t>
    </rPh>
    <rPh sb="6" eb="7">
      <t>トモ</t>
    </rPh>
    <rPh sb="7" eb="10">
      <t>セキニンシャ</t>
    </rPh>
    <phoneticPr fontId="5"/>
  </si>
  <si>
    <t>（１）総数</t>
    <rPh sb="3" eb="5">
      <t>ソウスウ</t>
    </rPh>
    <phoneticPr fontId="5"/>
  </si>
  <si>
    <t>（２）常勤</t>
    <rPh sb="3" eb="5">
      <t>ジョウキン</t>
    </rPh>
    <phoneticPr fontId="5"/>
  </si>
  <si>
    <t>（３）非常勤</t>
    <rPh sb="3" eb="6">
      <t>ヒジョウキン</t>
    </rPh>
    <phoneticPr fontId="5"/>
  </si>
  <si>
    <r>
      <t>　　前年度又は前３月の期間における利用者（障害児を除く）の総数のうち、障害支援区
　分５以上である者及びたんの吸引等が必要な者が占める割合が</t>
    </r>
    <r>
      <rPr>
        <sz val="11"/>
        <color indexed="10"/>
        <rFont val="ＭＳ ゴシック"/>
        <family val="3"/>
        <charset val="128"/>
      </rPr>
      <t>５０</t>
    </r>
    <r>
      <rPr>
        <sz val="11"/>
        <rFont val="ＭＳ ゴシック"/>
        <family val="3"/>
        <charset val="128"/>
      </rPr>
      <t>％以上</t>
    </r>
    <rPh sb="2" eb="5">
      <t>ゼンネンド</t>
    </rPh>
    <rPh sb="5" eb="6">
      <t>マタ</t>
    </rPh>
    <rPh sb="7" eb="8">
      <t>マエ</t>
    </rPh>
    <rPh sb="9" eb="10">
      <t>ツキ</t>
    </rPh>
    <rPh sb="11" eb="13">
      <t>キカン</t>
    </rPh>
    <rPh sb="17" eb="20">
      <t>リヨウシャ</t>
    </rPh>
    <rPh sb="21" eb="24">
      <t>ショウガイジ</t>
    </rPh>
    <rPh sb="25" eb="26">
      <t>ノゾ</t>
    </rPh>
    <rPh sb="29" eb="31">
      <t>ソウスウ</t>
    </rPh>
    <rPh sb="35" eb="37">
      <t>ショウガイ</t>
    </rPh>
    <rPh sb="37" eb="39">
      <t>シエン</t>
    </rPh>
    <rPh sb="39" eb="40">
      <t>ク</t>
    </rPh>
    <rPh sb="42" eb="43">
      <t>ブン</t>
    </rPh>
    <rPh sb="44" eb="46">
      <t>イジョウ</t>
    </rPh>
    <rPh sb="49" eb="50">
      <t>シャ</t>
    </rPh>
    <rPh sb="50" eb="51">
      <t>オヨ</t>
    </rPh>
    <rPh sb="55" eb="57">
      <t>キュウイン</t>
    </rPh>
    <rPh sb="57" eb="58">
      <t>トウ</t>
    </rPh>
    <rPh sb="59" eb="61">
      <t>ヒツヨウ</t>
    </rPh>
    <rPh sb="62" eb="63">
      <t>シャ</t>
    </rPh>
    <rPh sb="64" eb="65">
      <t>シ</t>
    </rPh>
    <rPh sb="67" eb="69">
      <t>ワリアイ</t>
    </rPh>
    <rPh sb="73" eb="75">
      <t>イジョウ</t>
    </rPh>
    <phoneticPr fontId="5"/>
  </si>
  <si>
    <t>　　２　ここでいう常勤とは、「障害者の日常生活及び社会生活を総合的に支援するための法律に基づく</t>
    <rPh sb="9" eb="11">
      <t>ジョウキン</t>
    </rPh>
    <rPh sb="15" eb="43">
      <t>ソウゴウシエンホウ</t>
    </rPh>
    <rPh sb="44" eb="45">
      <t>モト</t>
    </rPh>
    <phoneticPr fontId="5"/>
  </si>
  <si>
    <t>　　　指定障害福祉サービスの事業等の人員、設備及び運営に関する基準について（平成１８年１２月６</t>
    <phoneticPr fontId="5"/>
  </si>
  <si>
    <t>　　　日厚生労働省社会・援護局障害保健福祉部長通知」）第二の２の（３）に定義する「常勤」をいう。</t>
    <phoneticPr fontId="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</si>
  <si>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5"/>
  </si>
  <si>
    <t>①－イ</t>
    <phoneticPr fontId="5"/>
  </si>
  <si>
    <t>②　</t>
    <phoneticPr fontId="5"/>
  </si>
  <si>
    <t>⑤　</t>
    <phoneticPr fontId="5"/>
  </si>
  <si>
    <t>⑥　</t>
    <phoneticPr fontId="5"/>
  </si>
  <si>
    <t>同行援護従業者の総数</t>
    <rPh sb="0" eb="2">
      <t>ドウコウ</t>
    </rPh>
    <rPh sb="2" eb="4">
      <t>エンゴ</t>
    </rPh>
    <rPh sb="4" eb="7">
      <t>ジュウギョウシャ</t>
    </rPh>
    <rPh sb="8" eb="10">
      <t>ソウスウ</t>
    </rPh>
    <phoneticPr fontId="5"/>
  </si>
  <si>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5"/>
  </si>
  <si>
    <t>行動援護従業者の数</t>
    <rPh sb="0" eb="4">
      <t>コウドウエンゴ</t>
    </rPh>
    <rPh sb="4" eb="7">
      <t>ジュウギョウシャ</t>
    </rPh>
    <rPh sb="8" eb="9">
      <t>スウ</t>
    </rPh>
    <phoneticPr fontId="5"/>
  </si>
  <si>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5"/>
  </si>
  <si>
    <t>行動援護従業者の総数</t>
    <rPh sb="0" eb="4">
      <t>コウドウエンゴ</t>
    </rPh>
    <rPh sb="4" eb="7">
      <t>ジュウギョウシャ</t>
    </rPh>
    <rPh sb="8" eb="10">
      <t>ソウスウ</t>
    </rPh>
    <phoneticPr fontId="5"/>
  </si>
  <si>
    <t>別紙７</t>
    <rPh sb="0" eb="2">
      <t>ベッシ</t>
    </rPh>
    <phoneticPr fontId="5"/>
  </si>
  <si>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5"/>
  </si>
  <si>
    <t>連絡先</t>
    <rPh sb="0" eb="2">
      <t>レンラク</t>
    </rPh>
    <rPh sb="2" eb="3">
      <t>サキ</t>
    </rPh>
    <phoneticPr fontId="5"/>
  </si>
  <si>
    <t>担当者名</t>
    <rPh sb="0" eb="3">
      <t>タントウシャ</t>
    </rPh>
    <rPh sb="3" eb="4">
      <t>メイ</t>
    </rPh>
    <phoneticPr fontId="5"/>
  </si>
  <si>
    <t>FAX番号</t>
    <rPh sb="3" eb="5">
      <t>バンゴウ</t>
    </rPh>
    <phoneticPr fontId="5"/>
  </si>
  <si>
    <t>前年度の平均利用者数（人）</t>
    <phoneticPr fontId="5"/>
  </si>
  <si>
    <t>通勤者生活支援に係る体制</t>
    <rPh sb="0" eb="3">
      <t>ツウキンシャ</t>
    </rPh>
    <rPh sb="3" eb="5">
      <t>セイカツ</t>
    </rPh>
    <rPh sb="5" eb="7">
      <t>シエン</t>
    </rPh>
    <rPh sb="8" eb="9">
      <t>カカ</t>
    </rPh>
    <rPh sb="10" eb="12">
      <t>タイセイ</t>
    </rPh>
    <phoneticPr fontId="5"/>
  </si>
  <si>
    <t>前年度の平均利用者数のうち５０％（人）</t>
    <rPh sb="0" eb="3">
      <t>ゼンネンド</t>
    </rPh>
    <rPh sb="4" eb="6">
      <t>ヘイキン</t>
    </rPh>
    <rPh sb="6" eb="9">
      <t>リヨウシャ</t>
    </rPh>
    <rPh sb="9" eb="10">
      <t>スウ</t>
    </rPh>
    <phoneticPr fontId="5"/>
  </si>
  <si>
    <t>雇用されている事業所名</t>
    <phoneticPr fontId="5"/>
  </si>
  <si>
    <t>注１　「異動区分」欄については、該当する番号を選択して下さい。</t>
    <rPh sb="0" eb="1">
      <t>チュウ</t>
    </rPh>
    <rPh sb="4" eb="6">
      <t>イドウ</t>
    </rPh>
    <rPh sb="6" eb="8">
      <t>クブン</t>
    </rPh>
    <rPh sb="9" eb="10">
      <t>ラン</t>
    </rPh>
    <rPh sb="16" eb="18">
      <t>ガイトウ</t>
    </rPh>
    <rPh sb="20" eb="22">
      <t>バンゴウ</t>
    </rPh>
    <rPh sb="23" eb="25">
      <t>センタク</t>
    </rPh>
    <rPh sb="27" eb="28">
      <t>クダ</t>
    </rPh>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</si>
  <si>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</si>
  <si>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</si>
  <si>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看護師</t>
    <rPh sb="0" eb="3">
      <t>カンゴシ</t>
    </rPh>
    <phoneticPr fontId="5"/>
  </si>
  <si>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5"/>
  </si>
  <si>
    <t>備考１　　「異動区分」欄については、該当する番号を選択してください。</t>
    <rPh sb="0" eb="2">
      <t>ビコウ</t>
    </rPh>
    <rPh sb="6" eb="8">
      <t>イドウ</t>
    </rPh>
    <rPh sb="8" eb="10">
      <t>クブン</t>
    </rPh>
    <rPh sb="11" eb="12">
      <t>ラン</t>
    </rPh>
    <rPh sb="18" eb="20">
      <t>ガイトウ</t>
    </rPh>
    <rPh sb="22" eb="24">
      <t>バンゴウ</t>
    </rPh>
    <rPh sb="25" eb="27">
      <t>センタク</t>
    </rPh>
    <phoneticPr fontId="5"/>
  </si>
  <si>
    <t>医師</t>
    <rPh sb="0" eb="2">
      <t>イシ</t>
    </rPh>
    <phoneticPr fontId="5"/>
  </si>
  <si>
    <t>　　　</t>
    <phoneticPr fontId="5"/>
  </si>
  <si>
    <t>別紙１４</t>
    <phoneticPr fontId="5"/>
  </si>
  <si>
    <t xml:space="preserve">福祉専門職員配置等加算に関する届出書（平成30年４月以降）
</t>
    <rPh sb="0" eb="2">
      <t>フクシ</t>
    </rPh>
    <rPh sb="2" eb="4">
      <t>センモン</t>
    </rPh>
    <rPh sb="4" eb="6">
      <t>ショクイン</t>
    </rPh>
    <rPh sb="6" eb="8">
      <t>ハイチ</t>
    </rPh>
    <rPh sb="8" eb="9">
      <t>トウ</t>
    </rPh>
    <rPh sb="9" eb="11">
      <t>カサン</t>
    </rPh>
    <rPh sb="12" eb="13">
      <t>カン</t>
    </rPh>
    <rPh sb="15" eb="18">
      <t>トドケデショ</t>
    </rPh>
    <phoneticPr fontId="5"/>
  </si>
  <si>
    <t>３　届出項目</t>
    <rPh sb="2" eb="4">
      <t>トドケデ</t>
    </rPh>
    <rPh sb="4" eb="6">
      <t>コウモク</t>
    </rPh>
    <phoneticPr fontId="5"/>
  </si>
  <si>
    <t>　４　社会福祉士等の状況</t>
    <rPh sb="3" eb="5">
      <t>シャカイ</t>
    </rPh>
    <rPh sb="5" eb="7">
      <t>フクシ</t>
    </rPh>
    <rPh sb="7" eb="8">
      <t>シ</t>
    </rPh>
    <rPh sb="8" eb="9">
      <t>トウ</t>
    </rPh>
    <rPh sb="10" eb="12">
      <t>ジョウキョウ</t>
    </rPh>
    <phoneticPr fontId="5"/>
  </si>
  <si>
    <t>①</t>
    <phoneticPr fontId="5"/>
  </si>
  <si>
    <t>生活支援員等の総数（常勤）</t>
    <phoneticPr fontId="5"/>
  </si>
  <si>
    <t>25％未満
加算なし</t>
    <rPh sb="3" eb="5">
      <t>ミマン</t>
    </rPh>
    <rPh sb="6" eb="8">
      <t>カサン</t>
    </rPh>
    <phoneticPr fontId="5"/>
  </si>
  <si>
    <t>②</t>
    <phoneticPr fontId="5"/>
  </si>
  <si>
    <t>35％以上
配置等加算（Ⅰ）</t>
    <rPh sb="3" eb="5">
      <t>イジョウ</t>
    </rPh>
    <rPh sb="6" eb="8">
      <t>ハイチ</t>
    </rPh>
    <rPh sb="8" eb="9">
      <t>トウ</t>
    </rPh>
    <rPh sb="9" eb="11">
      <t>カサン</t>
    </rPh>
    <phoneticPr fontId="5"/>
  </si>
  <si>
    <t>①に占める②の割合　②/①</t>
    <phoneticPr fontId="5"/>
  </si>
  <si>
    <t>％</t>
    <phoneticPr fontId="5"/>
  </si>
  <si>
    <t>25％以上35％未満
配置等加算（Ⅱ）</t>
    <rPh sb="3" eb="5">
      <t>イジョウ</t>
    </rPh>
    <rPh sb="8" eb="10">
      <t>ミマン</t>
    </rPh>
    <rPh sb="11" eb="13">
      <t>ハイチ</t>
    </rPh>
    <rPh sb="13" eb="14">
      <t>トウ</t>
    </rPh>
    <rPh sb="14" eb="16">
      <t>カサン</t>
    </rPh>
    <phoneticPr fontId="5"/>
  </si>
  <si>
    <t>　５　常勤職員の状況</t>
    <rPh sb="3" eb="5">
      <t>ジョウキン</t>
    </rPh>
    <rPh sb="5" eb="7">
      <t>ショクイン</t>
    </rPh>
    <rPh sb="8" eb="10">
      <t>ジョウキョウ</t>
    </rPh>
    <phoneticPr fontId="5"/>
  </si>
  <si>
    <t>①</t>
    <phoneticPr fontId="5"/>
  </si>
  <si>
    <t>生活支援員等の総数（常勤換算）</t>
    <rPh sb="12" eb="14">
      <t>カンザン</t>
    </rPh>
    <phoneticPr fontId="5"/>
  </si>
  <si>
    <t>②</t>
    <phoneticPr fontId="5"/>
  </si>
  <si>
    <t>①のうち常勤の者の数</t>
    <phoneticPr fontId="5"/>
  </si>
  <si>
    <t>75％以上
配置等加算（Ⅲ）</t>
    <rPh sb="3" eb="5">
      <t>イジョウ</t>
    </rPh>
    <rPh sb="6" eb="8">
      <t>ハイチ</t>
    </rPh>
    <rPh sb="8" eb="9">
      <t>トウ</t>
    </rPh>
    <rPh sb="9" eb="11">
      <t>カサン</t>
    </rPh>
    <phoneticPr fontId="5"/>
  </si>
  <si>
    <t>　６　勤続年数の状況</t>
    <rPh sb="3" eb="5">
      <t>キンゾク</t>
    </rPh>
    <rPh sb="5" eb="7">
      <t>ネンスウ</t>
    </rPh>
    <rPh sb="8" eb="10">
      <t>ジョウキョウ</t>
    </rPh>
    <phoneticPr fontId="5"/>
  </si>
  <si>
    <t>生活支援員等の総数（常勤）</t>
    <phoneticPr fontId="5"/>
  </si>
  <si>
    <t>30％以上
配置等加算（Ⅲ）</t>
    <rPh sb="3" eb="5">
      <t>イジョウ</t>
    </rPh>
    <rPh sb="6" eb="8">
      <t>ハイチ</t>
    </rPh>
    <rPh sb="8" eb="9">
      <t>トウ</t>
    </rPh>
    <rPh sb="9" eb="11">
      <t>カサン</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</si>
  <si>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</si>
  <si>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</si>
  <si>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</si>
  <si>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３　ここでいう生活支援員等とは、</t>
    <rPh sb="9" eb="11">
      <t>セイカツ</t>
    </rPh>
    <rPh sb="11" eb="13">
      <t>シエン</t>
    </rPh>
    <rPh sb="13" eb="14">
      <t>イン</t>
    </rPh>
    <rPh sb="14" eb="15">
      <t>トウ</t>
    </rPh>
    <phoneticPr fontId="5"/>
  </si>
  <si>
    <t>　　　○療養介護にあっては、生活支援員</t>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</si>
  <si>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</si>
  <si>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</si>
  <si>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</si>
  <si>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</si>
  <si>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</si>
  <si>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</si>
  <si>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</si>
  <si>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　　　○児童発達支援にあっては、加算（Ⅰ）（Ⅱ）においては、児童指導員、障害福祉サービス経験者</t>
    <rPh sb="4" eb="6">
      <t>ジドウ</t>
    </rPh>
    <rPh sb="6" eb="8">
      <t>ハッタツ</t>
    </rPh>
    <rPh sb="8" eb="10">
      <t>シエン</t>
    </rPh>
    <rPh sb="16" eb="18">
      <t>カサン</t>
    </rPh>
    <phoneticPr fontId="5"/>
  </si>
  <si>
    <t>　　　　又は共生型児童発達支援従業者、</t>
    <phoneticPr fontId="5"/>
  </si>
  <si>
    <t>　　　　加算（Ⅲ）においては、児童指導員、保育士若しくは障害福祉サービス経験者又は共生型児童発達支援従業者</t>
    <phoneticPr fontId="5"/>
  </si>
  <si>
    <t>　　　○医療型児童発達支援にあっては、加算（Ⅰ）（Ⅱ）においては、児童指導員又は指定発達支援医療機関の職員、</t>
    <rPh sb="38" eb="39">
      <t>マタ</t>
    </rPh>
    <phoneticPr fontId="5"/>
  </si>
  <si>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5"/>
  </si>
  <si>
    <t>　　　○放課後等デイサービスにあっては、（Ⅰ）（Ⅱ）においては、児童指導員、障害福祉サービス経験者</t>
    <rPh sb="32" eb="34">
      <t>ジドウ</t>
    </rPh>
    <rPh sb="38" eb="40">
      <t>ショウガイ</t>
    </rPh>
    <rPh sb="40" eb="42">
      <t>フクシ</t>
    </rPh>
    <rPh sb="46" eb="49">
      <t>ケイケンシャ</t>
    </rPh>
    <phoneticPr fontId="5"/>
  </si>
  <si>
    <t>　　　　又は共生型放課後等デイサービス従業者、</t>
    <phoneticPr fontId="5"/>
  </si>
  <si>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5"/>
  </si>
  <si>
    <t>　　　　のことをいう。</t>
    <phoneticPr fontId="5"/>
  </si>
  <si>
    <t>別紙１４－２</t>
    <phoneticPr fontId="5"/>
  </si>
  <si>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5"/>
  </si>
  <si>
    <t>①</t>
    <phoneticPr fontId="5"/>
  </si>
  <si>
    <t>従業者の総数</t>
    <phoneticPr fontId="5"/>
  </si>
  <si>
    <t>①のうち社会福祉士等の総数</t>
    <phoneticPr fontId="5"/>
  </si>
  <si>
    <t>　５　地域に貢献する活動の内容</t>
    <rPh sb="3" eb="5">
      <t>チイキ</t>
    </rPh>
    <rPh sb="6" eb="8">
      <t>コウケン</t>
    </rPh>
    <rPh sb="10" eb="12">
      <t>カツドウ</t>
    </rPh>
    <rPh sb="13" eb="15">
      <t>ナイヨウ</t>
    </rPh>
    <phoneticPr fontId="5"/>
  </si>
  <si>
    <t>1 有の場合は内容を記入してください。</t>
    <rPh sb="2" eb="3">
      <t>アリ</t>
    </rPh>
    <rPh sb="4" eb="6">
      <t>バアイ</t>
    </rPh>
    <rPh sb="7" eb="9">
      <t>ナイヨウ</t>
    </rPh>
    <rPh sb="10" eb="12">
      <t>キニュウ</t>
    </rPh>
    <phoneticPr fontId="5"/>
  </si>
  <si>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5"/>
  </si>
  <si>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</si>
  <si>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</si>
  <si>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</si>
  <si>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</si>
  <si>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</si>
  <si>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t>別紙１５</t>
    <rPh sb="0" eb="2">
      <t>ベッシ</t>
    </rPh>
    <phoneticPr fontId="5"/>
  </si>
  <si>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5"/>
  </si>
  <si>
    <t>２　送迎の状況①
　 （全サービス）</t>
    <rPh sb="12" eb="13">
      <t>ゼン</t>
    </rPh>
    <phoneticPr fontId="5"/>
  </si>
  <si>
    <t>当該事業所において行われる通所サービス等の利用につき、利用者の送迎を行っていること。</t>
    <rPh sb="0" eb="2">
      <t>トウガイ</t>
    </rPh>
    <rPh sb="2" eb="5">
      <t>ジギョウショ</t>
    </rPh>
    <rPh sb="9" eb="10">
      <t>オコナ</t>
    </rPh>
    <rPh sb="13" eb="15">
      <t>ツウショ</t>
    </rPh>
    <rPh sb="19" eb="20">
      <t>トウ</t>
    </rPh>
    <rPh sb="21" eb="23">
      <t>リヨウ</t>
    </rPh>
    <rPh sb="27" eb="30">
      <t>リヨウシャ</t>
    </rPh>
    <rPh sb="31" eb="33">
      <t>ソウゲイ</t>
    </rPh>
    <rPh sb="34" eb="35">
      <t>オコナ</t>
    </rPh>
    <phoneticPr fontId="5"/>
  </si>
  <si>
    <t>３　送迎の状況②
　（短期入所、重度障害者
    等包括支援以外）
　　※　複数選択可</t>
    <rPh sb="2" eb="4">
      <t>ソウゲイ</t>
    </rPh>
    <rPh sb="5" eb="7">
      <t>ジョウキョウ</t>
    </rPh>
    <rPh sb="11" eb="13">
      <t>タンキ</t>
    </rPh>
    <rPh sb="13" eb="15">
      <t>ニュウショ</t>
    </rPh>
    <rPh sb="31" eb="33">
      <t>イガイ</t>
    </rPh>
    <rPh sb="39" eb="41">
      <t>フクスウ</t>
    </rPh>
    <rPh sb="41" eb="43">
      <t>センタク</t>
    </rPh>
    <rPh sb="43" eb="44">
      <t>カ</t>
    </rPh>
    <phoneticPr fontId="5"/>
  </si>
  <si>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5"/>
  </si>
  <si>
    <t>　週３回以上の送迎を実施している。</t>
    <phoneticPr fontId="5"/>
  </si>
  <si>
    <t xml:space="preserve">    ４　送迎の状況③
　    （生活介護のみ）</t>
    <rPh sb="6" eb="8">
      <t>ソウゲイ</t>
    </rPh>
    <rPh sb="9" eb="11">
      <t>ジョウキョウ</t>
    </rPh>
    <rPh sb="19" eb="21">
      <t>セイカツ</t>
    </rPh>
    <rPh sb="21" eb="23">
      <t>カイゴ</t>
    </rPh>
    <phoneticPr fontId="5"/>
  </si>
  <si>
    <t>送迎を利用する者のうち、区分５若しくは区分６に該当する者又はこれに準ずる者が100分の60以上。</t>
    <rPh sb="0" eb="2">
      <t>ソウゲイ</t>
    </rPh>
    <rPh sb="3" eb="5">
      <t>リヨウ</t>
    </rPh>
    <rPh sb="7" eb="8">
      <t>モノ</t>
    </rPh>
    <rPh sb="12" eb="14">
      <t>クブン</t>
    </rPh>
    <rPh sb="15" eb="16">
      <t>モ</t>
    </rPh>
    <rPh sb="19" eb="21">
      <t>クブン</t>
    </rPh>
    <rPh sb="23" eb="25">
      <t>ガイトウ</t>
    </rPh>
    <rPh sb="27" eb="28">
      <t>シャ</t>
    </rPh>
    <rPh sb="28" eb="29">
      <t>マタ</t>
    </rPh>
    <rPh sb="33" eb="34">
      <t>ジュン</t>
    </rPh>
    <rPh sb="36" eb="37">
      <t>シャ</t>
    </rPh>
    <rPh sb="41" eb="42">
      <t>ブン</t>
    </rPh>
    <rPh sb="45" eb="47">
      <t>イジョウ</t>
    </rPh>
    <phoneticPr fontId="5"/>
  </si>
  <si>
    <t>　1には該当しない。</t>
    <rPh sb="4" eb="6">
      <t>ガイトウ</t>
    </rPh>
    <phoneticPr fontId="5"/>
  </si>
  <si>
    <t>別紙１７</t>
    <rPh sb="0" eb="2">
      <t>ベッシ</t>
    </rPh>
    <phoneticPr fontId="5"/>
  </si>
  <si>
    <t>　　食事提供体制加算に係る体制</t>
    <rPh sb="2" eb="4">
      <t>ショクジ</t>
    </rPh>
    <rPh sb="4" eb="6">
      <t>テイキョウ</t>
    </rPh>
    <rPh sb="6" eb="8">
      <t>タイセイ</t>
    </rPh>
    <rPh sb="8" eb="10">
      <t>カサン</t>
    </rPh>
    <rPh sb="11" eb="12">
      <t>カカワ</t>
    </rPh>
    <rPh sb="13" eb="15">
      <t>タイセイ</t>
    </rPh>
    <phoneticPr fontId="5"/>
  </si>
  <si>
    <t>サービスの種類</t>
    <rPh sb="5" eb="7">
      <t>シュルイ</t>
    </rPh>
    <phoneticPr fontId="5"/>
  </si>
  <si>
    <t>事業所・施設の所在地</t>
    <rPh sb="0" eb="3">
      <t>ジギョウショ</t>
    </rPh>
    <rPh sb="4" eb="6">
      <t>シセツ</t>
    </rPh>
    <rPh sb="7" eb="10">
      <t>ショザイチ</t>
    </rPh>
    <phoneticPr fontId="5"/>
  </si>
  <si>
    <t>食事の提供体制</t>
    <rPh sb="0" eb="2">
      <t>ショクジ</t>
    </rPh>
    <rPh sb="3" eb="5">
      <t>テイキョウ</t>
    </rPh>
    <rPh sb="5" eb="7">
      <t>タイセイ</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</si>
  <si>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</si>
  <si>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</si>
  <si>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栄養士</t>
    <rPh sb="0" eb="3">
      <t>エイヨウシ</t>
    </rPh>
    <phoneticPr fontId="5"/>
  </si>
  <si>
    <t>調理員</t>
    <rPh sb="0" eb="3">
      <t>チョウリイン</t>
    </rPh>
    <phoneticPr fontId="5"/>
  </si>
  <si>
    <t>その他（　　　　　　）</t>
    <rPh sb="2" eb="3">
      <t>タ</t>
    </rPh>
    <phoneticPr fontId="5"/>
  </si>
  <si>
    <t>）</t>
    <phoneticPr fontId="5"/>
  </si>
  <si>
    <t>業務委託部分</t>
    <rPh sb="0" eb="2">
      <t>ギョウム</t>
    </rPh>
    <rPh sb="2" eb="4">
      <t>イタク</t>
    </rPh>
    <rPh sb="4" eb="6">
      <t>ブブン</t>
    </rPh>
    <phoneticPr fontId="5"/>
  </si>
  <si>
    <t>業務委託の内容</t>
    <rPh sb="0" eb="2">
      <t>ギョウム</t>
    </rPh>
    <rPh sb="2" eb="4">
      <t>イタク</t>
    </rPh>
    <rPh sb="5" eb="7">
      <t>ナイヨウ</t>
    </rPh>
    <phoneticPr fontId="5"/>
  </si>
  <si>
    <t>業務委託先</t>
    <rPh sb="0" eb="2">
      <t>ギョウム</t>
    </rPh>
    <rPh sb="2" eb="5">
      <t>イタクサキ</t>
    </rPh>
    <phoneticPr fontId="5"/>
  </si>
  <si>
    <t>委託業務の内容</t>
    <rPh sb="0" eb="2">
      <t>イタク</t>
    </rPh>
    <rPh sb="2" eb="4">
      <t>ギョウム</t>
    </rPh>
    <rPh sb="5" eb="7">
      <t>ナイヨウ</t>
    </rPh>
    <phoneticPr fontId="5"/>
  </si>
  <si>
    <t>食事提供方法</t>
    <rPh sb="0" eb="2">
      <t>ショクジ</t>
    </rPh>
    <rPh sb="2" eb="4">
      <t>テイキョウ</t>
    </rPh>
    <rPh sb="4" eb="6">
      <t>ホウホウ</t>
    </rPh>
    <phoneticPr fontId="5"/>
  </si>
  <si>
    <t>適切な食事提供確保の方策</t>
    <rPh sb="0" eb="2">
      <t>テキセツ</t>
    </rPh>
    <rPh sb="3" eb="5">
      <t>ショクジ</t>
    </rPh>
    <rPh sb="5" eb="7">
      <t>テイキョウ</t>
    </rPh>
    <rPh sb="7" eb="9">
      <t>カクホ</t>
    </rPh>
    <rPh sb="10" eb="12">
      <t>ホウサク</t>
    </rPh>
    <phoneticPr fontId="5"/>
  </si>
  <si>
    <t>栄養管理体制</t>
    <rPh sb="0" eb="2">
      <t>エイヨウ</t>
    </rPh>
    <rPh sb="2" eb="4">
      <t>カンリ</t>
    </rPh>
    <rPh sb="4" eb="6">
      <t>タイセイ</t>
    </rPh>
    <phoneticPr fontId="5"/>
  </si>
  <si>
    <t>栄養士の配置状況</t>
    <rPh sb="0" eb="3">
      <t>エイヨウシ</t>
    </rPh>
    <rPh sb="4" eb="6">
      <t>ハイチ</t>
    </rPh>
    <rPh sb="6" eb="8">
      <t>ジョウキョウ</t>
    </rPh>
    <phoneticPr fontId="5"/>
  </si>
  <si>
    <t>常勤管理栄養士</t>
    <rPh sb="0" eb="2">
      <t>ジョウキン</t>
    </rPh>
    <rPh sb="2" eb="4">
      <t>カンリ</t>
    </rPh>
    <rPh sb="4" eb="7">
      <t>エイヨウシ</t>
    </rPh>
    <phoneticPr fontId="5"/>
  </si>
  <si>
    <t>常勤栄養士</t>
    <rPh sb="0" eb="2">
      <t>ジョウキン</t>
    </rPh>
    <rPh sb="2" eb="5">
      <t>エイヨウシ</t>
    </rPh>
    <phoneticPr fontId="5"/>
  </si>
  <si>
    <t>左記以外の栄養士</t>
    <rPh sb="0" eb="2">
      <t>サキ</t>
    </rPh>
    <rPh sb="2" eb="4">
      <t>イガイ</t>
    </rPh>
    <rPh sb="5" eb="8">
      <t>エイヨウシ</t>
    </rPh>
    <phoneticPr fontId="5"/>
  </si>
  <si>
    <t>他施設との兼務</t>
    <rPh sb="0" eb="3">
      <t>タシセツ</t>
    </rPh>
    <rPh sb="5" eb="7">
      <t>ケンム</t>
    </rPh>
    <phoneticPr fontId="5"/>
  </si>
  <si>
    <t>他施設名</t>
    <rPh sb="0" eb="3">
      <t>タシセツ</t>
    </rPh>
    <rPh sb="3" eb="4">
      <t>メイ</t>
    </rPh>
    <phoneticPr fontId="5"/>
  </si>
  <si>
    <t>栄養管理の概要</t>
    <rPh sb="0" eb="2">
      <t>エイヨウ</t>
    </rPh>
    <rPh sb="2" eb="4">
      <t>カンリ</t>
    </rPh>
    <rPh sb="5" eb="7">
      <t>ガイヨウ</t>
    </rPh>
    <phoneticPr fontId="5"/>
  </si>
  <si>
    <t>注１　業務委託を行っている場合の人員配置は、事業所・施設で適切な食事提供が行われるための管理等</t>
    <rPh sb="0" eb="1">
      <t>チュウ</t>
    </rPh>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5"/>
  </si>
  <si>
    <t>　　に関わる職員の状況を記載してください。</t>
    <rPh sb="3" eb="4">
      <t>カカ</t>
    </rPh>
    <rPh sb="6" eb="8">
      <t>ショクイン</t>
    </rPh>
    <rPh sb="9" eb="11">
      <t>ジョウキョウ</t>
    </rPh>
    <rPh sb="12" eb="14">
      <t>キサイ</t>
    </rPh>
    <phoneticPr fontId="5"/>
  </si>
  <si>
    <t>注２　外部委託を行う場合の適切な食事提供の確保方策欄は、献立に関する事業所・施設の関与、委託先</t>
    <rPh sb="0" eb="1">
      <t>チュウ</t>
    </rPh>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rPh sb="44" eb="47">
      <t>イタクサキ</t>
    </rPh>
    <phoneticPr fontId="5"/>
  </si>
  <si>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5"/>
  </si>
  <si>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5"/>
  </si>
  <si>
    <t>注３　「栄養管理の概要」欄は、当該施設において、栄養士等が行う栄養管理に関する業務を具体的に記</t>
    <rPh sb="0" eb="1">
      <t>チュウ</t>
    </rPh>
    <rPh sb="4" eb="6">
      <t>エイヨウ</t>
    </rPh>
    <rPh sb="6" eb="8">
      <t>カンリ</t>
    </rPh>
    <rPh sb="9" eb="11">
      <t>ガイヨウ</t>
    </rPh>
    <rPh sb="12" eb="13">
      <t>ラン</t>
    </rPh>
    <rPh sb="15" eb="17">
      <t>トウガイ</t>
    </rPh>
    <rPh sb="17" eb="19">
      <t>シセツ</t>
    </rPh>
    <rPh sb="24" eb="28">
      <t>エイヨウシナド</t>
    </rPh>
    <rPh sb="29" eb="30">
      <t>オコナ</t>
    </rPh>
    <rPh sb="31" eb="33">
      <t>エイヨウ</t>
    </rPh>
    <rPh sb="33" eb="35">
      <t>カンリ</t>
    </rPh>
    <rPh sb="36" eb="37">
      <t>カン</t>
    </rPh>
    <rPh sb="39" eb="41">
      <t>ギョウム</t>
    </rPh>
    <rPh sb="42" eb="45">
      <t>グタイテキ</t>
    </rPh>
    <rPh sb="46" eb="47">
      <t>キ</t>
    </rPh>
    <phoneticPr fontId="5"/>
  </si>
  <si>
    <t>　　載してください。</t>
    <phoneticPr fontId="5"/>
  </si>
  <si>
    <t>別紙１８</t>
    <rPh sb="0" eb="2">
      <t>ベッシ</t>
    </rPh>
    <phoneticPr fontId="5"/>
  </si>
  <si>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5"/>
  </si>
  <si>
    <t>　１　異動区分</t>
    <rPh sb="3" eb="5">
      <t>イドウ</t>
    </rPh>
    <rPh sb="5" eb="7">
      <t>クブン</t>
    </rPh>
    <phoneticPr fontId="5"/>
  </si>
  <si>
    <t>　２　栄養士配置の状況</t>
    <rPh sb="3" eb="5">
      <t>エイヨウ</t>
    </rPh>
    <rPh sb="5" eb="6">
      <t>シ</t>
    </rPh>
    <rPh sb="6" eb="8">
      <t>ハイチ</t>
    </rPh>
    <rPh sb="9" eb="11">
      <t>ジョウキョウ</t>
    </rPh>
    <phoneticPr fontId="5"/>
  </si>
  <si>
    <t>　３　栄養マネジメントの状況
　　　（人員）</t>
    <rPh sb="3" eb="5">
      <t>エイヨウ</t>
    </rPh>
    <rPh sb="12" eb="14">
      <t>ジョウキョウ</t>
    </rPh>
    <rPh sb="19" eb="21">
      <t>ジンイン</t>
    </rPh>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</si>
  <si>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</si>
  <si>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</si>
  <si>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氏　　　　　名</t>
    <rPh sb="0" eb="1">
      <t>シ</t>
    </rPh>
    <rPh sb="6" eb="7">
      <t>ナ</t>
    </rPh>
    <phoneticPr fontId="5"/>
  </si>
  <si>
    <t>４　栄養マネジメントの状況
　　　（処遇）</t>
    <rPh sb="18" eb="20">
      <t>ショグウ</t>
    </rPh>
    <phoneticPr fontId="5"/>
  </si>
  <si>
    <t>入所者全員に対する栄養ケア・マネジメントの実施</t>
    <rPh sb="0" eb="2">
      <t>ニュウショ</t>
    </rPh>
    <rPh sb="2" eb="3">
      <t>シャ</t>
    </rPh>
    <rPh sb="3" eb="5">
      <t>ゼンイン</t>
    </rPh>
    <rPh sb="6" eb="7">
      <t>タイ</t>
    </rPh>
    <rPh sb="9" eb="11">
      <t>エイヨウ</t>
    </rPh>
    <rPh sb="21" eb="23">
      <t>ジッシ</t>
    </rPh>
    <phoneticPr fontId="5"/>
  </si>
  <si>
    <t>栄養ケア計画について，入所者又はその家族への
説明の実施</t>
    <phoneticPr fontId="5"/>
  </si>
  <si>
    <t>入所者又はその家族へ説明を行った日・方法等が
わかる資料</t>
    <phoneticPr fontId="5"/>
  </si>
  <si>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5"/>
  </si>
  <si>
    <t>ださい。</t>
    <phoneticPr fontId="5"/>
  </si>
  <si>
    <r>
      <t xml:space="preserve">夜間支援従事者
</t>
    </r>
    <r>
      <rPr>
        <sz val="9"/>
        <rFont val="ＭＳ Ｐゴシック"/>
        <family val="3"/>
        <charset val="128"/>
      </rPr>
      <t>②</t>
    </r>
    <phoneticPr fontId="5"/>
  </si>
  <si>
    <r>
      <t xml:space="preserve">夜間支援従事者
</t>
    </r>
    <r>
      <rPr>
        <sz val="9"/>
        <rFont val="ＭＳ Ｐゴシック"/>
        <family val="3"/>
        <charset val="128"/>
      </rPr>
      <t>①</t>
    </r>
    <phoneticPr fontId="5"/>
  </si>
  <si>
    <r>
      <t xml:space="preserve">夜間支援従事者
</t>
    </r>
    <r>
      <rPr>
        <sz val="9"/>
        <rFont val="ＭＳ Ｐゴシック"/>
        <family val="3"/>
        <charset val="128"/>
      </rPr>
      <t>③</t>
    </r>
    <phoneticPr fontId="5"/>
  </si>
  <si>
    <t>令和　年　月　日</t>
    <rPh sb="0" eb="2">
      <t>レイワ</t>
    </rPh>
    <rPh sb="3" eb="4">
      <t>ネン</t>
    </rPh>
    <rPh sb="5" eb="6">
      <t>ツキ</t>
    </rPh>
    <rPh sb="7" eb="8">
      <t>ニチ</t>
    </rPh>
    <phoneticPr fontId="4"/>
  </si>
  <si>
    <t>（0.5以上であること）　</t>
  </si>
  <si>
    <t>管理者</t>
    <rPh sb="0" eb="3">
      <t>カンリシャ</t>
    </rPh>
    <phoneticPr fontId="5"/>
  </si>
  <si>
    <t>　</t>
    <phoneticPr fontId="4"/>
  </si>
  <si>
    <t>実 務 経 験 （ 見 込 ） 証 明 書</t>
    <rPh sb="10" eb="13">
      <t>ミコミ</t>
    </rPh>
    <phoneticPr fontId="27"/>
  </si>
  <si>
    <t>番　　　　　　　　号</t>
    <phoneticPr fontId="27"/>
  </si>
  <si>
    <t>令和　　　年　　　月　　　日</t>
    <rPh sb="0" eb="1">
      <t>レイ</t>
    </rPh>
    <rPh sb="1" eb="2">
      <t>ワ</t>
    </rPh>
    <phoneticPr fontId="27"/>
  </si>
  <si>
    <t>施設又は事業所名</t>
    <rPh sb="0" eb="2">
      <t>シセツ</t>
    </rPh>
    <rPh sb="2" eb="3">
      <t>マタ</t>
    </rPh>
    <rPh sb="4" eb="6">
      <t>ジギョウ</t>
    </rPh>
    <rPh sb="6" eb="7">
      <t>ショ</t>
    </rPh>
    <rPh sb="7" eb="8">
      <t>メイ</t>
    </rPh>
    <phoneticPr fontId="27"/>
  </si>
  <si>
    <t>代表者の職・氏名</t>
    <rPh sb="0" eb="3">
      <t>ダイヒョウシャ</t>
    </rPh>
    <rPh sb="4" eb="5">
      <t>ショク</t>
    </rPh>
    <rPh sb="6" eb="8">
      <t>シメイ</t>
    </rPh>
    <phoneticPr fontId="27"/>
  </si>
  <si>
    <t xml:space="preserve">印 </t>
    <phoneticPr fontId="27"/>
  </si>
  <si>
    <t>　次の者について，以下のとおりの実務経験を有することを証明します。</t>
    <rPh sb="1" eb="2">
      <t>ツギ</t>
    </rPh>
    <rPh sb="3" eb="4">
      <t>モノ</t>
    </rPh>
    <rPh sb="9" eb="11">
      <t>イカ</t>
    </rPh>
    <rPh sb="16" eb="18">
      <t>ジツム</t>
    </rPh>
    <rPh sb="18" eb="20">
      <t>ケイケン</t>
    </rPh>
    <rPh sb="21" eb="22">
      <t>ユウ</t>
    </rPh>
    <rPh sb="27" eb="29">
      <t>ショウメイ</t>
    </rPh>
    <phoneticPr fontId="27"/>
  </si>
  <si>
    <t>氏　　名</t>
  </si>
  <si>
    <t>（生年月日　　年　　月　　日）</t>
    <phoneticPr fontId="27"/>
  </si>
  <si>
    <t>住　　所</t>
    <phoneticPr fontId="27"/>
  </si>
  <si>
    <t>〒</t>
    <phoneticPr fontId="27"/>
  </si>
  <si>
    <t>施設又は事業所
の名称等</t>
    <rPh sb="9" eb="11">
      <t>メイショウ</t>
    </rPh>
    <rPh sb="11" eb="12">
      <t>トウ</t>
    </rPh>
    <phoneticPr fontId="27"/>
  </si>
  <si>
    <t>種　別</t>
    <rPh sb="0" eb="3">
      <t>シュベツ</t>
    </rPh>
    <phoneticPr fontId="27"/>
  </si>
  <si>
    <t>名　称</t>
    <rPh sb="0" eb="3">
      <t>メイショウ</t>
    </rPh>
    <phoneticPr fontId="27"/>
  </si>
  <si>
    <t>所在地</t>
    <rPh sb="0" eb="3">
      <t>ショザイチ</t>
    </rPh>
    <phoneticPr fontId="27"/>
  </si>
  <si>
    <t>電話番号</t>
    <rPh sb="0" eb="2">
      <t>デンワ</t>
    </rPh>
    <rPh sb="2" eb="4">
      <t>バンゴウ</t>
    </rPh>
    <phoneticPr fontId="27"/>
  </si>
  <si>
    <t>業　務　内　容</t>
  </si>
  <si>
    <t>職名（　　　　　　　　　　　　　　　）</t>
  </si>
  <si>
    <t>業　務　期　間</t>
    <rPh sb="0" eb="3">
      <t>ギョウム</t>
    </rPh>
    <rPh sb="4" eb="7">
      <t>キカン</t>
    </rPh>
    <phoneticPr fontId="27"/>
  </si>
  <si>
    <t>　　　年　　　月　　　日～　　　年　　　月　　　日（　　　年　　　月間）</t>
  </si>
  <si>
    <t>うち業務に従事した日数</t>
  </si>
  <si>
    <t>日</t>
    <rPh sb="0" eb="1">
      <t>ニチ</t>
    </rPh>
    <phoneticPr fontId="27"/>
  </si>
  <si>
    <t>注１　該当する実務に従事していた施設又は事業所の長により証明を受けてください。</t>
    <rPh sb="0" eb="1">
      <t>チュウ</t>
    </rPh>
    <rPh sb="3" eb="5">
      <t>ガイトウ</t>
    </rPh>
    <rPh sb="7" eb="9">
      <t>ジツム</t>
    </rPh>
    <rPh sb="10" eb="12">
      <t>ジュウジ</t>
    </rPh>
    <rPh sb="16" eb="18">
      <t>シセツ</t>
    </rPh>
    <rPh sb="18" eb="19">
      <t>マタ</t>
    </rPh>
    <rPh sb="20" eb="23">
      <t>ジギョウショ</t>
    </rPh>
    <rPh sb="24" eb="25">
      <t>チョウ</t>
    </rPh>
    <rPh sb="28" eb="30">
      <t>ショウメイ</t>
    </rPh>
    <rPh sb="31" eb="32">
      <t>ウ</t>
    </rPh>
    <phoneticPr fontId="27"/>
  </si>
  <si>
    <t>　２　「業務期間」欄は、証明を受ける者が障害者に対する直接的な援助を行っていた期間を記入してください。</t>
    <phoneticPr fontId="27"/>
  </si>
  <si>
    <t>　　　（産休・育休・療養休暇や長期研修期間等は業務期間となりません）</t>
    <phoneticPr fontId="27"/>
  </si>
  <si>
    <t>　　　現在、既に必要とする実務経験期間を満たしている場合は、実務経験証明書作成日までの期間又は、退職した</t>
    <rPh sb="45" eb="46">
      <t>マタ</t>
    </rPh>
    <rPh sb="48" eb="50">
      <t>タイショク</t>
    </rPh>
    <phoneticPr fontId="27"/>
  </si>
  <si>
    <t>　　日までの期間を記入してください。</t>
    <phoneticPr fontId="27"/>
  </si>
  <si>
    <t>　３　「業務内容」欄は，生活指導員，看護師等の職名を記入し，業務内容について，知的障害者更生施設における</t>
    <rPh sb="32" eb="34">
      <t>ナイヨウ</t>
    </rPh>
    <rPh sb="46" eb="48">
      <t>シセツ</t>
    </rPh>
    <phoneticPr fontId="27"/>
  </si>
  <si>
    <t>　　○○業務，○○実施要綱の○○事業の○○業務等具体的に記入してください。</t>
    <phoneticPr fontId="27"/>
  </si>
  <si>
    <r>
      <t xml:space="preserve">①のうち勤続年数３年以上の者の数
</t>
    </r>
    <r>
      <rPr>
        <b/>
        <u/>
        <sz val="11"/>
        <rFont val="ＭＳ ゴシック"/>
        <family val="3"/>
        <charset val="128"/>
      </rPr>
      <t>※様式２を添付してください。</t>
    </r>
    <rPh sb="18" eb="20">
      <t>ヨウシキ</t>
    </rPh>
    <rPh sb="22" eb="24">
      <t>テンプ</t>
    </rPh>
    <phoneticPr fontId="5"/>
  </si>
  <si>
    <t>実務経験証明書（福祉専門職員等加算（Ⅲ）のみ）</t>
    <rPh sb="0" eb="2">
      <t>ジツム</t>
    </rPh>
    <rPh sb="2" eb="4">
      <t>ケイケン</t>
    </rPh>
    <rPh sb="4" eb="7">
      <t>ショウメイショ</t>
    </rPh>
    <rPh sb="8" eb="10">
      <t>フクシ</t>
    </rPh>
    <rPh sb="10" eb="12">
      <t>センモン</t>
    </rPh>
    <rPh sb="12" eb="14">
      <t>ショクイン</t>
    </rPh>
    <rPh sb="14" eb="15">
      <t>トウ</t>
    </rPh>
    <rPh sb="15" eb="17">
      <t>カサン</t>
    </rPh>
    <phoneticPr fontId="4"/>
  </si>
  <si>
    <t>様式３</t>
    <rPh sb="0" eb="2">
      <t>ヨウシキ</t>
    </rPh>
    <phoneticPr fontId="4"/>
  </si>
  <si>
    <t>様式２</t>
    <rPh sb="0" eb="2">
      <t>ヨウシキ</t>
    </rPh>
    <phoneticPr fontId="4"/>
  </si>
  <si>
    <r>
      <t xml:space="preserve">①のうち社会福祉士等の総数（常勤）
</t>
    </r>
    <r>
      <rPr>
        <b/>
        <u val="double"/>
        <sz val="11"/>
        <rFont val="ＭＳ ゴシック"/>
        <family val="3"/>
        <charset val="128"/>
      </rPr>
      <t>※様式２と資格の写しを添付してください。</t>
    </r>
    <rPh sb="19" eb="21">
      <t>ヨウシキ</t>
    </rPh>
    <rPh sb="23" eb="25">
      <t>シカク</t>
    </rPh>
    <rPh sb="26" eb="27">
      <t>ウツ</t>
    </rPh>
    <rPh sb="29" eb="31">
      <t>テンプ</t>
    </rPh>
    <phoneticPr fontId="5"/>
  </si>
  <si>
    <t>（参考様式２）</t>
    <rPh sb="1" eb="3">
      <t>サンコウ</t>
    </rPh>
    <rPh sb="3" eb="5">
      <t>ヨウシキ</t>
    </rPh>
    <phoneticPr fontId="5"/>
  </si>
  <si>
    <t>従業者免許・資格等一覧表</t>
    <rPh sb="0" eb="3">
      <t>ジュウギョウシャ</t>
    </rPh>
    <rPh sb="3" eb="5">
      <t>メンキョ</t>
    </rPh>
    <rPh sb="6" eb="8">
      <t>シカク</t>
    </rPh>
    <rPh sb="8" eb="9">
      <t>トウ</t>
    </rPh>
    <rPh sb="9" eb="11">
      <t>イチラン</t>
    </rPh>
    <rPh sb="11" eb="12">
      <t>ヒョウ</t>
    </rPh>
    <phoneticPr fontId="5"/>
  </si>
  <si>
    <t>事業所・施設名</t>
    <rPh sb="0" eb="3">
      <t>ジギョウショ</t>
    </rPh>
    <rPh sb="4" eb="6">
      <t>シセツ</t>
    </rPh>
    <rPh sb="6" eb="7">
      <t>メイ</t>
    </rPh>
    <phoneticPr fontId="5"/>
  </si>
  <si>
    <t>職　　種</t>
    <rPh sb="0" eb="4">
      <t>ショクシュ</t>
    </rPh>
    <phoneticPr fontId="5"/>
  </si>
  <si>
    <t>従業者氏名</t>
    <rPh sb="0" eb="3">
      <t>ジュウギョウシャ</t>
    </rPh>
    <rPh sb="3" eb="5">
      <t>シメイ</t>
    </rPh>
    <phoneticPr fontId="5"/>
  </si>
  <si>
    <t>性別</t>
    <rPh sb="0" eb="2">
      <t>セイベツ</t>
    </rPh>
    <phoneticPr fontId="5"/>
  </si>
  <si>
    <t>免許・資格名</t>
    <rPh sb="0" eb="2">
      <t>メンキョ</t>
    </rPh>
    <rPh sb="3" eb="5">
      <t>シカク</t>
    </rPh>
    <rPh sb="5" eb="6">
      <t>メイ</t>
    </rPh>
    <phoneticPr fontId="5"/>
  </si>
  <si>
    <t>取得年月日</t>
    <rPh sb="0" eb="2">
      <t>シュトク</t>
    </rPh>
    <rPh sb="2" eb="5">
      <t>ネンガッピ</t>
    </rPh>
    <phoneticPr fontId="5"/>
  </si>
  <si>
    <t>備　考</t>
    <rPh sb="0" eb="3">
      <t>ビコウ</t>
    </rPh>
    <phoneticPr fontId="5"/>
  </si>
  <si>
    <t>注１　従業者全員について記入してください。</t>
    <rPh sb="0" eb="1">
      <t>チュウ</t>
    </rPh>
    <rPh sb="3" eb="6">
      <t>ジュウギョウシャ</t>
    </rPh>
    <rPh sb="6" eb="8">
      <t>ゼンイン</t>
    </rPh>
    <rPh sb="12" eb="14">
      <t>キニュウ</t>
    </rPh>
    <phoneticPr fontId="5"/>
  </si>
  <si>
    <t>　２　「免許・資格名」欄は，職務に関係するもののみ記入してください。</t>
    <rPh sb="4" eb="6">
      <t>メンキョ</t>
    </rPh>
    <rPh sb="7" eb="9">
      <t>シカク</t>
    </rPh>
    <rPh sb="9" eb="10">
      <t>メイ</t>
    </rPh>
    <rPh sb="11" eb="12">
      <t>ラン</t>
    </rPh>
    <rPh sb="14" eb="16">
      <t>ショクム</t>
    </rPh>
    <rPh sb="17" eb="19">
      <t>カンケイ</t>
    </rPh>
    <rPh sb="25" eb="27">
      <t>キニュウ</t>
    </rPh>
    <phoneticPr fontId="5"/>
  </si>
  <si>
    <t>　３　免許・資格・研修修了等が確認できる書類の写しを添付してください。</t>
    <rPh sb="3" eb="5">
      <t>メンキョ</t>
    </rPh>
    <rPh sb="6" eb="8">
      <t>シカク</t>
    </rPh>
    <rPh sb="9" eb="11">
      <t>ケンシュウ</t>
    </rPh>
    <rPh sb="11" eb="13">
      <t>シュウリョウ</t>
    </rPh>
    <rPh sb="13" eb="14">
      <t>トウ</t>
    </rPh>
    <rPh sb="15" eb="17">
      <t>カクニン</t>
    </rPh>
    <rPh sb="20" eb="22">
      <t>ショルイ</t>
    </rPh>
    <rPh sb="23" eb="24">
      <t>ウツ</t>
    </rPh>
    <rPh sb="26" eb="28">
      <t>テンプ</t>
    </rPh>
    <phoneticPr fontId="5"/>
  </si>
  <si>
    <t>従業者免許・資格等一覧表（福祉専門職員等加算（Ⅰ）（Ⅱ）のみ）</t>
    <rPh sb="13" eb="17">
      <t>フクシセンモン</t>
    </rPh>
    <rPh sb="17" eb="19">
      <t>ショクイン</t>
    </rPh>
    <rPh sb="19" eb="20">
      <t>トウ</t>
    </rPh>
    <rPh sb="20" eb="22">
      <t>カサン</t>
    </rPh>
    <phoneticPr fontId="4"/>
  </si>
  <si>
    <t>△</t>
    <phoneticPr fontId="4"/>
  </si>
  <si>
    <t>東広島市長</t>
    <rPh sb="0" eb="4">
      <t>ヒガシヒロシマシ</t>
    </rPh>
    <rPh sb="4" eb="5">
      <t>チョウ</t>
    </rPh>
    <phoneticPr fontId="4"/>
  </si>
  <si>
    <t>　東広島市長　様</t>
    <rPh sb="1" eb="5">
      <t>ヒガシヒロシマシ</t>
    </rPh>
    <rPh sb="5" eb="6">
      <t>チョウ</t>
    </rPh>
    <rPh sb="7" eb="8">
      <t>サマ</t>
    </rPh>
    <phoneticPr fontId="27"/>
  </si>
  <si>
    <t>相談支援</t>
    <rPh sb="0" eb="2">
      <t>ソウダン</t>
    </rPh>
    <rPh sb="2" eb="4">
      <t>シエン</t>
    </rPh>
    <phoneticPr fontId="4"/>
  </si>
  <si>
    <t>計画相談支援</t>
    <rPh sb="0" eb="2">
      <t>ケイカク</t>
    </rPh>
    <rPh sb="2" eb="4">
      <t>ソウダン</t>
    </rPh>
    <rPh sb="4" eb="6">
      <t>シエン</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</si>
  <si>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</si>
  <si>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</si>
  <si>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</si>
  <si>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</si>
  <si>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</si>
  <si>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</si>
  <si>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</si>
  <si>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</si>
  <si>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</si>
  <si>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</si>
  <si>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　　１．一級地　２．二級地　３．三級地　４．四級地　５．五級地  　
　　６．六級地　７．七級地　２０．その他</t>
    <rPh sb="45" eb="46">
      <t>ナナ</t>
    </rPh>
    <rPh sb="46" eb="47">
      <t>キュウ</t>
    </rPh>
    <rPh sb="47" eb="48">
      <t>チ</t>
    </rPh>
    <phoneticPr fontId="5"/>
  </si>
  <si>
    <t>介護給付費</t>
    <rPh sb="0" eb="2">
      <t>カイゴ</t>
    </rPh>
    <rPh sb="2" eb="4">
      <t>キュウフ</t>
    </rPh>
    <rPh sb="4" eb="5">
      <t>ヒ</t>
    </rPh>
    <phoneticPr fontId="5"/>
  </si>
  <si>
    <t>特定事業所</t>
    <rPh sb="0" eb="2">
      <t>トクテイ</t>
    </rPh>
    <rPh sb="2" eb="5">
      <t>ジギョウショ</t>
    </rPh>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</si>
  <si>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</si>
  <si>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</si>
  <si>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</si>
  <si>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</si>
  <si>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</si>
  <si>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人員配置体制</t>
    <rPh sb="0" eb="2">
      <t>ジンイン</t>
    </rPh>
    <rPh sb="2" eb="4">
      <t>ハイチ</t>
    </rPh>
    <rPh sb="4" eb="6">
      <t>タイセイ</t>
    </rPh>
    <phoneticPr fontId="5"/>
  </si>
  <si>
    <t>指定管理者制度適用区分</t>
    <rPh sb="0" eb="2">
      <t>シテイ</t>
    </rPh>
    <rPh sb="2" eb="5">
      <t>カンリシャ</t>
    </rPh>
    <rPh sb="5" eb="7">
      <t>セイド</t>
    </rPh>
    <rPh sb="7" eb="9">
      <t>テキヨウ</t>
    </rPh>
    <rPh sb="9" eb="11">
      <t>クブン</t>
    </rPh>
    <phoneticPr fontId="5"/>
  </si>
  <si>
    <t>施設区分</t>
    <rPh sb="0" eb="2">
      <t>シセツ</t>
    </rPh>
    <rPh sb="2" eb="4">
      <t>クブン</t>
    </rPh>
    <phoneticPr fontId="5"/>
  </si>
  <si>
    <t>常勤看護職員等配置</t>
    <rPh sb="0" eb="2">
      <t>ジョウキン</t>
    </rPh>
    <rPh sb="2" eb="4">
      <t>カンゴ</t>
    </rPh>
    <rPh sb="4" eb="6">
      <t>ショクイン</t>
    </rPh>
    <rPh sb="6" eb="7">
      <t>トウ</t>
    </rPh>
    <rPh sb="7" eb="9">
      <t>ハイチ</t>
    </rPh>
    <phoneticPr fontId="5"/>
  </si>
  <si>
    <t>視覚・聴覚等支援体制</t>
    <rPh sb="0" eb="2">
      <t>シカク</t>
    </rPh>
    <rPh sb="3" eb="5">
      <t>チョウカク</t>
    </rPh>
    <rPh sb="5" eb="6">
      <t>トウ</t>
    </rPh>
    <rPh sb="6" eb="8">
      <t>シエン</t>
    </rPh>
    <rPh sb="8" eb="10">
      <t>タイセイ</t>
    </rPh>
    <phoneticPr fontId="5"/>
  </si>
  <si>
    <t>食事提供体制</t>
    <rPh sb="0" eb="2">
      <t>ショクジ</t>
    </rPh>
    <rPh sb="2" eb="4">
      <t>テイキョウ</t>
    </rPh>
    <rPh sb="4" eb="6">
      <t>タイセイ</t>
    </rPh>
    <phoneticPr fontId="5"/>
  </si>
  <si>
    <t>送迎体制</t>
    <rPh sb="0" eb="2">
      <t>ソウゲイ</t>
    </rPh>
    <rPh sb="2" eb="4">
      <t>タイセイ</t>
    </rPh>
    <phoneticPr fontId="5"/>
  </si>
  <si>
    <t>　１．福祉型　　２．医療型　　３．福祉型（強化）</t>
    <rPh sb="3" eb="6">
      <t>フクシガタ</t>
    </rPh>
    <rPh sb="10" eb="12">
      <t>イリョウ</t>
    </rPh>
    <rPh sb="12" eb="13">
      <t>ガタ</t>
    </rPh>
    <rPh sb="17" eb="20">
      <t>フクシガタ</t>
    </rPh>
    <rPh sb="21" eb="23">
      <t>キョウカ</t>
    </rPh>
    <phoneticPr fontId="5"/>
  </si>
  <si>
    <t>大規模減算</t>
    <rPh sb="0" eb="3">
      <t>ダイキボ</t>
    </rPh>
    <rPh sb="3" eb="5">
      <t>ゲンザン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</si>
  <si>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</si>
  <si>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</si>
  <si>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</si>
  <si>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</si>
  <si>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日中活動支援体制</t>
    <rPh sb="0" eb="2">
      <t>ニッチュウ</t>
    </rPh>
    <rPh sb="2" eb="4">
      <t>カツドウ</t>
    </rPh>
    <rPh sb="4" eb="6">
      <t>シエン</t>
    </rPh>
    <rPh sb="6" eb="8">
      <t>タイセイ</t>
    </rPh>
    <phoneticPr fontId="5"/>
  </si>
  <si>
    <t>地域生活移行個別支援</t>
    <rPh sb="0" eb="2">
      <t>チイキ</t>
    </rPh>
    <rPh sb="2" eb="4">
      <t>セイカツ</t>
    </rPh>
    <rPh sb="4" eb="6">
      <t>イコウ</t>
    </rPh>
    <rPh sb="6" eb="8">
      <t>コベツ</t>
    </rPh>
    <rPh sb="8" eb="10">
      <t>シエン</t>
    </rPh>
    <phoneticPr fontId="5"/>
  </si>
  <si>
    <t>　１．なし　　２．あり</t>
  </si>
  <si>
    <t>標準期間超過</t>
    <rPh sb="0" eb="2">
      <t>ヒョウジュン</t>
    </rPh>
    <rPh sb="2" eb="4">
      <t>キカン</t>
    </rPh>
    <rPh sb="4" eb="6">
      <t>チョウカ</t>
    </rPh>
    <phoneticPr fontId="5"/>
  </si>
  <si>
    <t>通勤者生活支援</t>
    <rPh sb="0" eb="3">
      <t>ツウキンシャ</t>
    </rPh>
    <rPh sb="3" eb="5">
      <t>セイカツ</t>
    </rPh>
    <rPh sb="5" eb="7">
      <t>シエン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</si>
  <si>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</si>
  <si>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</si>
  <si>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夜間支援等体制</t>
    <rPh sb="0" eb="2">
      <t>ヤカン</t>
    </rPh>
    <rPh sb="2" eb="4">
      <t>シエン</t>
    </rPh>
    <rPh sb="4" eb="5">
      <t>トウ</t>
    </rPh>
    <rPh sb="5" eb="7">
      <t>タイセイ</t>
    </rPh>
    <phoneticPr fontId="5"/>
  </si>
  <si>
    <t>ピアサポート実施加算</t>
    <rPh sb="6" eb="8">
      <t>ジッシ</t>
    </rPh>
    <rPh sb="8" eb="10">
      <t>カサン</t>
    </rPh>
    <phoneticPr fontId="4"/>
  </si>
  <si>
    <t>１．介護サービス包括型　２．外部サービス利用型　３．日中サービス支援型</t>
    <rPh sb="26" eb="28">
      <t>ニッチュウ</t>
    </rPh>
    <rPh sb="32" eb="34">
      <t>シエン</t>
    </rPh>
    <rPh sb="34" eb="35">
      <t>ガタ</t>
    </rPh>
    <phoneticPr fontId="5"/>
  </si>
  <si>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5"/>
  </si>
  <si>
    <t>看護職員配置体制</t>
    <rPh sb="0" eb="2">
      <t>カンゴ</t>
    </rPh>
    <rPh sb="2" eb="4">
      <t>ショクイン</t>
    </rPh>
    <rPh sb="4" eb="6">
      <t>ハイチ</t>
    </rPh>
    <rPh sb="6" eb="8">
      <t>タイセイ</t>
    </rPh>
    <phoneticPr fontId="5"/>
  </si>
  <si>
    <t>夜勤職員加配体制</t>
    <rPh sb="0" eb="2">
      <t>ヤキン</t>
    </rPh>
    <rPh sb="2" eb="4">
      <t>ショクイン</t>
    </rPh>
    <rPh sb="4" eb="6">
      <t>カハイ</t>
    </rPh>
    <rPh sb="6" eb="8">
      <t>タイセイ</t>
    </rPh>
    <phoneticPr fontId="5"/>
  </si>
  <si>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</si>
  <si>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医療連携体制加算（Ⅶ）</t>
    <rPh sb="0" eb="2">
      <t>イリョウ</t>
    </rPh>
    <rPh sb="2" eb="4">
      <t>レンケイ</t>
    </rPh>
    <rPh sb="4" eb="6">
      <t>タイセイ</t>
    </rPh>
    <rPh sb="6" eb="8">
      <t>カサン</t>
    </rPh>
    <phoneticPr fontId="5"/>
  </si>
  <si>
    <t>医療的ケア対応支援体制</t>
    <rPh sb="9" eb="11">
      <t>タイセイ</t>
    </rPh>
    <phoneticPr fontId="4"/>
  </si>
  <si>
    <t>「人員配置区分」欄には、報酬算定上の区分を設定する。</t>
    <rPh sb="21" eb="23">
      <t>セッテイ</t>
    </rPh>
    <phoneticPr fontId="5"/>
  </si>
  <si>
    <t>「共生型サービス対象区分」欄が「２．該当」の場合に設定する。</t>
    <rPh sb="13" eb="14">
      <t>ラン</t>
    </rPh>
    <rPh sb="18" eb="20">
      <t>ガイトウ</t>
    </rPh>
    <rPh sb="22" eb="24">
      <t>バアイ</t>
    </rPh>
    <rPh sb="25" eb="27">
      <t>セッテイ</t>
    </rPh>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</si>
  <si>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</si>
  <si>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</si>
  <si>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令和2年月日</t>
  </si>
  <si>
    <t>身体拘束廃止未実施</t>
    <rPh sb="0" eb="2">
      <t>シンタイ</t>
    </rPh>
    <rPh sb="2" eb="4">
      <t>コウソク</t>
    </rPh>
    <rPh sb="4" eb="6">
      <t>ハイシ</t>
    </rPh>
    <rPh sb="6" eb="9">
      <t>ミジッシ</t>
    </rPh>
    <phoneticPr fontId="5"/>
  </si>
  <si>
    <t>　１．なし　　２．あり</t>
    <phoneticPr fontId="4"/>
  </si>
  <si>
    <t>虐待防止措置未実施</t>
    <rPh sb="0" eb="2">
      <t>ギャクタイ</t>
    </rPh>
    <rPh sb="2" eb="4">
      <t>ボウシ</t>
    </rPh>
    <rPh sb="4" eb="6">
      <t>ソチ</t>
    </rPh>
    <rPh sb="6" eb="7">
      <t>ミ</t>
    </rPh>
    <rPh sb="7" eb="9">
      <t>ジッシ</t>
    </rPh>
    <phoneticPr fontId="5"/>
  </si>
  <si>
    <t>　１．なし　　２．あり</t>
    <phoneticPr fontId="5"/>
  </si>
  <si>
    <t>情報公表未報告</t>
    <phoneticPr fontId="5"/>
  </si>
  <si>
    <t>　１．なし　　２．Ⅰ　　３．Ⅱ　　４．Ⅲ　　５．Ⅳ</t>
    <phoneticPr fontId="5"/>
  </si>
  <si>
    <t>特定事業所（経過措置対象）（※6）</t>
    <rPh sb="0" eb="2">
      <t>トクテイ</t>
    </rPh>
    <rPh sb="2" eb="5">
      <t>ジギョウショ</t>
    </rPh>
    <rPh sb="6" eb="8">
      <t>ケイカ</t>
    </rPh>
    <rPh sb="8" eb="10">
      <t>ソチ</t>
    </rPh>
    <rPh sb="10" eb="12">
      <t>タイショウ</t>
    </rPh>
    <phoneticPr fontId="5"/>
  </si>
  <si>
    <t>　１．非該当　　２．該当</t>
    <phoneticPr fontId="5"/>
  </si>
  <si>
    <t>１．なし　　２．Ⅰ　　３．Ⅱ　　４．Ⅲ　　５．Ⅳ　　６．Ⅴ</t>
    <phoneticPr fontId="5"/>
  </si>
  <si>
    <t>１．Ｖ（１）　　２．Ｖ（２）　　３．Ｖ（３）　　４．Ｖ（４）　　５．Ｖ（５）
６．Ｖ（６）　　７．Ｖ（７）　　８．Ｖ（８）　　９．Ｖ（９）　　１０．Ｖ（１０）
１１．Ｖ（１１）　１２．Ｖ（１２）　　１３．Ｖ（１３）　　１４．Ｖ（１４）</t>
    <phoneticPr fontId="5"/>
  </si>
  <si>
    <t>身体拘束廃止未実施</t>
    <phoneticPr fontId="5"/>
  </si>
  <si>
    <t>１．なし　　２．あり</t>
    <phoneticPr fontId="4"/>
  </si>
  <si>
    <t>　</t>
    <phoneticPr fontId="5"/>
  </si>
  <si>
    <t>１．なし　　２．あり</t>
    <phoneticPr fontId="5"/>
  </si>
  <si>
    <t>情報公表未報告</t>
    <phoneticPr fontId="5"/>
  </si>
  <si>
    <t>　１．なし　　２．Ⅰ　　３．Ⅱ　　４．Ⅲ</t>
    <phoneticPr fontId="5"/>
  </si>
  <si>
    <t>１．なし　　２．Ⅰ　　３．Ⅱ　　４．Ⅲ　　５．Ⅳ　　６．Ⅴ</t>
    <phoneticPr fontId="5"/>
  </si>
  <si>
    <t>１．Ｖ（１）　　２．Ｖ（２）　　３．Ｖ（３）　　４．Ｖ（４）　　５．Ｖ（５）
６．Ｖ（６）　　７．Ｖ（７）　　８．Ｖ（８）　　９．Ｖ（９）　　１０．Ｖ（１０）
１１．Ｖ（１１）　１２．Ｖ（１２）　　１３．Ｖ（１３）　　１４．Ｖ（１４）</t>
    <phoneticPr fontId="5"/>
  </si>
  <si>
    <t>　１．なし　　２．あり</t>
    <phoneticPr fontId="4"/>
  </si>
  <si>
    <t>　１．なし　　２．あり</t>
    <phoneticPr fontId="5"/>
  </si>
  <si>
    <t>　１．なし　　２．Ⅰ　　３．Ⅱ　　４．Ⅲ　　５．Ⅳ</t>
    <phoneticPr fontId="5"/>
  </si>
  <si>
    <t>　１．非該当　　２．該当</t>
    <phoneticPr fontId="5"/>
  </si>
  <si>
    <t>定員超過</t>
    <phoneticPr fontId="5"/>
  </si>
  <si>
    <t>職員欠如</t>
    <phoneticPr fontId="5"/>
  </si>
  <si>
    <t>業務継続計画未策定</t>
    <phoneticPr fontId="5"/>
  </si>
  <si>
    <t>医療連携体制加算（Ⅸ）</t>
    <phoneticPr fontId="5"/>
  </si>
  <si>
    <t>１．なし　　２．Ⅰ　　４．Ⅲ　　５．Ⅳ　　６．Ⅴ</t>
    <phoneticPr fontId="5"/>
  </si>
  <si>
    <t>１．Ｖ（１）　　２．Ｖ（２）　　５．Ｖ（５）　　７．Ｖ（７）　　８．Ｖ（８）
１０．Ｖ（１０）　　１１．Ｖ（１１）　　１３．Ｖ（１３）　　１４．Ｖ（１４）</t>
    <phoneticPr fontId="5"/>
  </si>
  <si>
    <t>福祉専門職員配置等（※3）</t>
    <rPh sb="0" eb="2">
      <t>フクシ</t>
    </rPh>
    <rPh sb="2" eb="4">
      <t>センモン</t>
    </rPh>
    <rPh sb="4" eb="6">
      <t>ショクイン</t>
    </rPh>
    <rPh sb="6" eb="8">
      <t>ハイチ</t>
    </rPh>
    <rPh sb="8" eb="9">
      <t>トウ</t>
    </rPh>
    <phoneticPr fontId="5"/>
  </si>
  <si>
    <t>　１．なし　　２．Ⅰ　　３．Ⅱ</t>
    <phoneticPr fontId="5"/>
  </si>
  <si>
    <t>中核的人材配置体制</t>
    <rPh sb="7" eb="9">
      <t>タイセイ</t>
    </rPh>
    <phoneticPr fontId="4"/>
  </si>
  <si>
    <t>虐待防止措置未実施</t>
    <phoneticPr fontId="5"/>
  </si>
  <si>
    <t>送迎体制</t>
    <phoneticPr fontId="5"/>
  </si>
  <si>
    <t>地域生活移行個別支援</t>
    <phoneticPr fontId="5"/>
  </si>
  <si>
    <t>精神障害者地域移行体制</t>
    <phoneticPr fontId="5"/>
  </si>
  <si>
    <t>強度行動障害者地域移行体制</t>
    <phoneticPr fontId="5"/>
  </si>
  <si>
    <t>１．30:1未満
２．30:1以上</t>
    <phoneticPr fontId="5"/>
  </si>
  <si>
    <t>　１．なし　　２．あり</t>
    <phoneticPr fontId="5"/>
  </si>
  <si>
    <t>情報公表未報告</t>
    <phoneticPr fontId="5"/>
  </si>
  <si>
    <t>福祉専門職員配置等</t>
    <phoneticPr fontId="5"/>
  </si>
  <si>
    <t>　１．なし　　３．Ⅱ　　４．Ⅲ　　５．Ⅰ</t>
    <phoneticPr fontId="5"/>
  </si>
  <si>
    <t>居住支援連携体制</t>
    <phoneticPr fontId="4"/>
  </si>
  <si>
    <t>１．なし　　２．Ⅰ　　３．Ⅱ　　４．Ⅲ　　５．Ⅳ　　６．Ⅴ</t>
    <phoneticPr fontId="5"/>
  </si>
  <si>
    <t>１．Ｖ（１）　　２．Ｖ（２）　　３．Ｖ（３）　　４．Ｖ（４）　　５．Ｖ（５）
６．Ｖ（６）　　７．Ｖ（７）　　８．Ｖ（８）　　９．Ｖ（９）　　１０．Ｖ（１０）
１１．Ｖ（１１）　１２．Ｖ（１２）　　１３．Ｖ（１３）　　１４．Ｖ（１４）</t>
    <phoneticPr fontId="5"/>
  </si>
  <si>
    <t>ピアサポート体制</t>
    <phoneticPr fontId="4"/>
  </si>
  <si>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4"/>
  </si>
  <si>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5"/>
  </si>
  <si>
    <t>大規模住居（※4）</t>
    <rPh sb="0" eb="3">
      <t>ダイキボ</t>
    </rPh>
    <rPh sb="3" eb="5">
      <t>ジュウキョ</t>
    </rPh>
    <phoneticPr fontId="5"/>
  </si>
  <si>
    <t>福祉専門職員配置等</t>
    <phoneticPr fontId="5"/>
  </si>
  <si>
    <t>　１．なし　　３．Ⅱ　　４．Ⅲ　　５．Ⅰ</t>
    <phoneticPr fontId="5"/>
  </si>
  <si>
    <t>　１．なし　　２．Ⅱ　　３．Ⅰ</t>
    <phoneticPr fontId="5"/>
  </si>
  <si>
    <t>　　１．なし　　２．Ⅰ　　３．Ⅱ　　４．Ⅲ　　５．Ⅰ・Ⅱ　　６．Ⅰ・Ⅲ　　
　　７．Ⅱ・Ⅲ　　８．Ⅰ・Ⅱ・Ⅲ</t>
    <phoneticPr fontId="5"/>
  </si>
  <si>
    <t>夜間支援等体制加算Ⅰ加配職員体制</t>
    <phoneticPr fontId="4"/>
  </si>
  <si>
    <t>１．なし　　２．Ⅳ　　３．Ⅴ　　４．Ⅵ　　５．Ⅳ・Ⅴ
６．Ⅳ・Ⅵ　　７．Ⅴ・Ⅵ　　８．Ⅳ・Ⅴ・Ⅵ</t>
    <phoneticPr fontId="4"/>
  </si>
  <si>
    <t>　１．なし　　２．あり</t>
    <phoneticPr fontId="5"/>
  </si>
  <si>
    <t>重度障害者支援職員配置（※5）</t>
    <phoneticPr fontId="5"/>
  </si>
  <si>
    <t>　１．なし　　２．あり</t>
    <phoneticPr fontId="4"/>
  </si>
  <si>
    <t>居住支援連携体制</t>
    <phoneticPr fontId="4"/>
  </si>
  <si>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4"/>
  </si>
  <si>
    <t>　１．なし　　２．7.5:1　　３．12:1　　４．20:1　　５．30:1</t>
    <phoneticPr fontId="5"/>
  </si>
  <si>
    <t>障害者支援施設等感染対策向上体制</t>
    <rPh sb="14" eb="16">
      <t>タイセイ</t>
    </rPh>
    <phoneticPr fontId="4"/>
  </si>
  <si>
    <t>１．なし　　２．Ⅰ　　３．Ⅱ　　４．Ⅰ・Ⅱ</t>
    <phoneticPr fontId="4"/>
  </si>
  <si>
    <t>高次脳機能障害者支援体制</t>
    <rPh sb="0" eb="2">
      <t>コウジ</t>
    </rPh>
    <rPh sb="2" eb="3">
      <t>ノウ</t>
    </rPh>
    <rPh sb="3" eb="5">
      <t>キノウ</t>
    </rPh>
    <rPh sb="5" eb="8">
      <t>ショウガイシャ</t>
    </rPh>
    <rPh sb="8" eb="10">
      <t>シエン</t>
    </rPh>
    <rPh sb="10" eb="12">
      <t>タイセイ</t>
    </rPh>
    <phoneticPr fontId="4"/>
  </si>
  <si>
    <t>※１</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</si>
  <si>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なお、「定員規模」と「多機能型等定員区分」が同一の場合、「多機能型等定員区分」は設定しない。</t>
    <rPh sb="90" eb="92">
      <t>キボ</t>
    </rPh>
    <rPh sb="115" eb="117">
      <t>キボ</t>
    </rPh>
    <phoneticPr fontId="5"/>
  </si>
  <si>
    <t>※２</t>
    <phoneticPr fontId="5"/>
  </si>
  <si>
    <t>※３</t>
    <phoneticPr fontId="5"/>
  </si>
  <si>
    <t>※４</t>
    <phoneticPr fontId="5"/>
  </si>
  <si>
    <t>※５</t>
    <phoneticPr fontId="5"/>
  </si>
  <si>
    <t>※６</t>
    <phoneticPr fontId="5"/>
  </si>
  <si>
    <t>居宅介護について、「特定事業所（経過措置）」欄は、特定事業所が「２．Ⅰ」、「４．Ⅲ」、「５．Ⅳ」の場合に設定する。</t>
    <rPh sb="0" eb="2">
      <t>キョタク</t>
    </rPh>
    <rPh sb="2" eb="4">
      <t>カイゴ</t>
    </rPh>
    <phoneticPr fontId="4"/>
  </si>
  <si>
    <t>行動援護について、「特定事業所（経過措置）」欄は、特定事業所が「２．Ⅰ」、「３．Ⅱ」、「４．Ⅲ」、「５．Ⅳ」の場合に設定する。</t>
    <rPh sb="0" eb="2">
      <t>コウドウ</t>
    </rPh>
    <rPh sb="2" eb="4">
      <t>エンゴ</t>
    </rPh>
    <phoneticPr fontId="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</si>
  <si>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4"/>
  </si>
  <si>
    <t>「福祉・介護職員等処遇改善加算対象」欄は、令和7年4月1日以降の場合、「６．Ⅴ」を設定しない。</t>
    <rPh sb="15" eb="17">
      <t>タイショウ</t>
    </rPh>
    <phoneticPr fontId="4"/>
  </si>
  <si>
    <t xml:space="preserve">「福祉・介護職員等処遇改善加算（Ⅴ）区分」欄は、福祉・介護職員等処遇改善加算対象が「６．Ⅴ」の場合に設定する。
</t>
    <rPh sb="38" eb="40">
      <t>タイショウ</t>
    </rPh>
    <phoneticPr fontId="4"/>
  </si>
  <si>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5"/>
  </si>
  <si>
    <t>地域生活支援拠点等に関連する加算</t>
    <rPh sb="0" eb="2">
      <t>チイキ</t>
    </rPh>
    <rPh sb="2" eb="4">
      <t>セイカツ</t>
    </rPh>
    <rPh sb="4" eb="6">
      <t>シエン</t>
    </rPh>
    <rPh sb="6" eb="8">
      <t>キョテン</t>
    </rPh>
    <rPh sb="8" eb="9">
      <t>トウ</t>
    </rPh>
    <rPh sb="10" eb="12">
      <t>カンレン</t>
    </rPh>
    <rPh sb="14" eb="16">
      <t>カサン</t>
    </rPh>
    <phoneticPr fontId="4"/>
  </si>
  <si>
    <t>人員配置体制加算（共同生活援助）</t>
    <rPh sb="0" eb="2">
      <t>ジンイン</t>
    </rPh>
    <rPh sb="2" eb="4">
      <t>ハイチ</t>
    </rPh>
    <rPh sb="4" eb="6">
      <t>タイセイ</t>
    </rPh>
    <rPh sb="6" eb="8">
      <t>カサン</t>
    </rPh>
    <phoneticPr fontId="4"/>
  </si>
  <si>
    <t>高次脳機能障害者支援体制加算</t>
    <phoneticPr fontId="4"/>
  </si>
  <si>
    <t>障害者支援施設等感染対策向上加算</t>
    <phoneticPr fontId="4"/>
  </si>
  <si>
    <t xml:space="preserve">ピアサポート実施加算 </t>
    <phoneticPr fontId="4"/>
  </si>
  <si>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</si>
  <si>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</si>
  <si>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</si>
  <si>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72"/>
  </si>
  <si>
    <t>１　新規　　　　　２　変更　　　　　３　終了</t>
    <rPh sb="2" eb="4">
      <t>シンキ</t>
    </rPh>
    <rPh sb="11" eb="13">
      <t>ヘンコウ</t>
    </rPh>
    <rPh sb="20" eb="22">
      <t>シュウリョウ</t>
    </rPh>
    <phoneticPr fontId="72"/>
  </si>
  <si>
    <t>２　事業所の名称</t>
    <rPh sb="2" eb="4">
      <t>ジギョウ</t>
    </rPh>
    <rPh sb="4" eb="5">
      <t>ジョ</t>
    </rPh>
    <rPh sb="6" eb="8">
      <t>メイショウ</t>
    </rPh>
    <phoneticPr fontId="72"/>
  </si>
  <si>
    <t>３　地域生活支援拠点等
　としての位置付け</t>
    <rPh sb="2" eb="11">
      <t>チイキセイカツシエンキョテントウ</t>
    </rPh>
    <rPh sb="17" eb="20">
      <t>イチヅ</t>
    </rPh>
    <phoneticPr fontId="7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</si>
  <si>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68"/>
  </si>
  <si>
    <t>有　　　・　　　無</t>
    <rPh sb="0" eb="1">
      <t>ア</t>
    </rPh>
    <rPh sb="8" eb="9">
      <t>ナ</t>
    </rPh>
    <phoneticPr fontId="68"/>
  </si>
  <si>
    <t>市町村により地域生活支援拠点等として位置付けられた日付</t>
    <rPh sb="25" eb="27">
      <t>ヒヅケ</t>
    </rPh>
    <phoneticPr fontId="68"/>
  </si>
  <si>
    <t>年</t>
    <rPh sb="0" eb="1">
      <t>ネン</t>
    </rPh>
    <phoneticPr fontId="68"/>
  </si>
  <si>
    <t>月</t>
    <rPh sb="0" eb="1">
      <t>ツキ</t>
    </rPh>
    <phoneticPr fontId="68"/>
  </si>
  <si>
    <t>日</t>
    <rPh sb="0" eb="1">
      <t>ヒ</t>
    </rPh>
    <phoneticPr fontId="68"/>
  </si>
  <si>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68"/>
  </si>
  <si>
    <t>※該当者が複数名いる場合は、各々の氏名を記載すること。</t>
    <phoneticPr fontId="68"/>
  </si>
  <si>
    <t>５　当該届出により算定する加算</t>
    <rPh sb="2" eb="4">
      <t>トウガイ</t>
    </rPh>
    <rPh sb="4" eb="6">
      <t>トドケデ</t>
    </rPh>
    <rPh sb="9" eb="11">
      <t>サンテイ</t>
    </rPh>
    <rPh sb="13" eb="15">
      <t>カサン</t>
    </rPh>
    <phoneticPr fontId="68"/>
  </si>
  <si>
    <t>≪緊急時対応加算　地域生活支援拠点等の場合≫</t>
    <rPh sb="9" eb="18">
      <t>チイキセイカツシエンキョテントウ</t>
    </rPh>
    <rPh sb="19" eb="21">
      <t>バアイ</t>
    </rPh>
    <phoneticPr fontId="72"/>
  </si>
  <si>
    <t>対象：訪問系サービス※、
　　　重度障害者等包括支援（訪問系サービスのみ対象）</t>
    <rPh sb="3" eb="5">
      <t>ホウモン</t>
    </rPh>
    <rPh sb="5" eb="6">
      <t>ケイ</t>
    </rPh>
    <rPh sb="27" eb="29">
      <t>ホウモン</t>
    </rPh>
    <rPh sb="29" eb="30">
      <t>ケイ</t>
    </rPh>
    <rPh sb="36" eb="38">
      <t>タイショウ</t>
    </rPh>
    <phoneticPr fontId="68"/>
  </si>
  <si>
    <t>≪緊急時支援加算　地域生活支援拠点等の場合≫</t>
    <phoneticPr fontId="72"/>
  </si>
  <si>
    <t>対象：自立生活援助、地域定着支援、
　　　重度障害者等包括支援（自立生活援助のみ対象）</t>
    <rPh sb="32" eb="38">
      <t>ジリツセイカツエンジョ</t>
    </rPh>
    <rPh sb="40" eb="42">
      <t>タイショウ</t>
    </rPh>
    <phoneticPr fontId="68"/>
  </si>
  <si>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2"/>
  </si>
  <si>
    <t>対象：短期入所、重度障害者等包括支援</t>
    <phoneticPr fontId="68"/>
  </si>
  <si>
    <t>≪緊急時受入加算≫</t>
    <rPh sb="1" eb="8">
      <t>キンキュウジウケイレカサン</t>
    </rPh>
    <phoneticPr fontId="72"/>
  </si>
  <si>
    <t>対象：日中系サービス※</t>
    <phoneticPr fontId="68"/>
  </si>
  <si>
    <t>≪障害福祉サービスの体験利用加算≫</t>
    <rPh sb="14" eb="16">
      <t>カサン</t>
    </rPh>
    <phoneticPr fontId="72"/>
  </si>
  <si>
    <t>≪体験利用支援加算・体験宿泊加算≫</t>
    <phoneticPr fontId="72"/>
  </si>
  <si>
    <t>対象：地域移行支援</t>
    <phoneticPr fontId="68"/>
  </si>
  <si>
    <t>≪地域移行促進加算（Ⅱ）≫</t>
    <rPh sb="1" eb="3">
      <t>チイキ</t>
    </rPh>
    <rPh sb="3" eb="5">
      <t>イコウ</t>
    </rPh>
    <rPh sb="5" eb="7">
      <t>ソクシン</t>
    </rPh>
    <rPh sb="7" eb="9">
      <t>カサン</t>
    </rPh>
    <phoneticPr fontId="72"/>
  </si>
  <si>
    <t>対象：施設入所支援</t>
    <phoneticPr fontId="68"/>
  </si>
  <si>
    <t>≪地域生活支援拠点等相談強化加算≫</t>
    <phoneticPr fontId="72"/>
  </si>
  <si>
    <t>対象：計画相談支援、障害児相談支援</t>
    <phoneticPr fontId="6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</si>
  <si>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68"/>
  </si>
  <si>
    <t>年　　月　　日</t>
    <rPh sb="0" eb="1">
      <t>ネン</t>
    </rPh>
    <rPh sb="3" eb="4">
      <t>ツキ</t>
    </rPh>
    <rPh sb="6" eb="7">
      <t>ニチ</t>
    </rPh>
    <phoneticPr fontId="4"/>
  </si>
  <si>
    <t>高次脳機能障害者支援体制加算に関する届出書</t>
    <rPh sb="0" eb="5">
      <t>コウジノウキノウ</t>
    </rPh>
    <phoneticPr fontId="4"/>
  </si>
  <si>
    <t>事業所の名称</t>
  </si>
  <si>
    <t>サービスの種類</t>
  </si>
  <si>
    <r>
      <t>多機能型の実施　</t>
    </r>
    <r>
      <rPr>
        <sz val="8"/>
        <rFont val="HGｺﾞｼｯｸM"/>
        <family val="3"/>
        <charset val="128"/>
      </rPr>
      <t>※1</t>
    </r>
    <phoneticPr fontId="87"/>
  </si>
  <si>
    <t>有・無</t>
    <phoneticPr fontId="4"/>
  </si>
  <si>
    <r>
      <t xml:space="preserve">異　動　区　分 </t>
    </r>
    <r>
      <rPr>
        <sz val="8"/>
        <rFont val="HGｺﾞｼｯｸM"/>
        <family val="3"/>
        <charset val="128"/>
      </rPr>
      <t>※2</t>
    </r>
    <phoneticPr fontId="87"/>
  </si>
  <si>
    <t>１　新規　　　　２　変更　　　　３　終了</t>
    <phoneticPr fontId="87"/>
  </si>
  <si>
    <t>１　利用者の状況</t>
  </si>
  <si>
    <t>当該事業所の前年度の平均実利用者数　(A)</t>
  </si>
  <si>
    <t>人</t>
  </si>
  <si>
    <t>うち３０％　　　　　(B)＝ (A)×0.3</t>
    <phoneticPr fontId="4"/>
  </si>
  <si>
    <t>加算要件に該当する利用者の数 (C)＝(E)／(D)</t>
    <phoneticPr fontId="4"/>
  </si>
  <si>
    <t>(C)＞＝(B)</t>
    <phoneticPr fontId="4"/>
  </si>
  <si>
    <t xml:space="preserve"> 加算要件に該当する利用者の前年度利用日の合計 (E)</t>
    <rPh sb="10" eb="13">
      <t>リヨウシャ</t>
    </rPh>
    <rPh sb="21" eb="23">
      <t>ゴウケイ</t>
    </rPh>
    <phoneticPr fontId="4"/>
  </si>
  <si>
    <t xml:space="preserve"> 前年度の当該サービスの開所日数　　　　の合計 (D)</t>
    <rPh sb="5" eb="7">
      <t>トウガイ</t>
    </rPh>
    <rPh sb="21" eb="23">
      <t>ゴウケイ</t>
    </rPh>
    <phoneticPr fontId="4"/>
  </si>
  <si>
    <t>２　加配される従業者の配置状況</t>
    <rPh sb="11" eb="13">
      <t>ハイチ</t>
    </rPh>
    <phoneticPr fontId="4"/>
  </si>
  <si>
    <t>利用者数 (A)　÷　50　＝ (F)</t>
    <phoneticPr fontId="4"/>
  </si>
  <si>
    <t>加配される従業者の数 (G)</t>
    <phoneticPr fontId="4"/>
  </si>
  <si>
    <t>(G)＞＝(F)</t>
    <phoneticPr fontId="4"/>
  </si>
  <si>
    <t>３　加配される従業者の要件</t>
    <rPh sb="11" eb="13">
      <t>ヨウケン</t>
    </rPh>
    <phoneticPr fontId="4"/>
  </si>
  <si>
    <t>加配される従業者の氏名</t>
    <phoneticPr fontId="4"/>
  </si>
  <si>
    <t>加配される従業者の研修の受講状況</t>
    <rPh sb="9" eb="11">
      <t>ケンシュウ</t>
    </rPh>
    <rPh sb="12" eb="14">
      <t>ジュコウ</t>
    </rPh>
    <rPh sb="14" eb="16">
      <t>ジョウキョウ</t>
    </rPh>
    <phoneticPr fontId="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</si>
  <si>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
  </si>
  <si>
    <t>受講
年度</t>
    <rPh sb="0" eb="2">
      <t>ジュコウ</t>
    </rPh>
    <rPh sb="3" eb="5">
      <t>ネンド</t>
    </rPh>
    <phoneticPr fontId="4"/>
  </si>
  <si>
    <t>研修の
実施主体</t>
    <phoneticPr fontId="4"/>
  </si>
  <si>
    <t>年</t>
    <rPh sb="0" eb="1">
      <t>ネン</t>
    </rPh>
    <phoneticPr fontId="4"/>
  </si>
  <si>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4"/>
  </si>
  <si>
    <t>確認</t>
    <rPh sb="0" eb="2">
      <t>カクニン</t>
    </rPh>
    <phoneticPr fontId="4"/>
  </si>
  <si>
    <t>添付書類</t>
  </si>
  <si>
    <t>従業者の勤務体制一覧表</t>
    <rPh sb="0" eb="3">
      <t>ジュウギョウシャ</t>
    </rPh>
    <phoneticPr fontId="8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</si>
  <si>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87"/>
  </si>
  <si>
    <t>　　　</t>
    <phoneticPr fontId="87"/>
  </si>
  <si>
    <t>年</t>
    <rPh sb="0" eb="1">
      <t>ネン</t>
    </rPh>
    <phoneticPr fontId="5"/>
  </si>
  <si>
    <t>月</t>
    <rPh sb="0" eb="1">
      <t>ゲツ</t>
    </rPh>
    <phoneticPr fontId="5"/>
  </si>
  <si>
    <t>日</t>
    <rPh sb="0" eb="1">
      <t>ニチ</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</si>
  <si>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</si>
  <si>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</si>
  <si>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</si>
  <si>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</si>
  <si>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</si>
  <si>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</si>
  <si>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</si>
  <si>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</si>
  <si>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</si>
  <si>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</si>
  <si>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</si>
  <si>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</si>
  <si>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</si>
  <si>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</si>
  <si>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</si>
  <si>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</si>
  <si>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</si>
  <si>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</si>
  <si>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</si>
  <si>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</si>
  <si>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</si>
  <si>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</si>
  <si>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</si>
  <si>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</si>
  <si>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月</t>
    <rPh sb="0" eb="1">
      <t>ツキ</t>
    </rPh>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</si>
  <si>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</si>
  <si>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</si>
  <si>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</si>
  <si>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</si>
  <si>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</si>
  <si>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</si>
  <si>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</si>
  <si>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注２</t>
    <rPh sb="0" eb="1">
      <t>チュウ</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</si>
  <si>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</si>
  <si>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注３</t>
    <rPh sb="0" eb="1">
      <t>チュウ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</si>
  <si>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</si>
  <si>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注４</t>
    <rPh sb="0" eb="1">
      <t>チュウ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</si>
  <si>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</si>
  <si>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</si>
  <si>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</si>
  <si>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</si>
  <si>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</si>
  <si>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
  </si>
  <si>
    <t>できる目処がある場合、その予定日を記載してください。</t>
  </si>
  <si>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</si>
  <si>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</si>
  <si>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5"/>
  </si>
  <si>
    <t>確認欄</t>
    <rPh sb="0" eb="2">
      <t>カクニン</t>
    </rPh>
    <rPh sb="2" eb="3">
      <t>ラン</t>
    </rPh>
    <phoneticPr fontId="4"/>
  </si>
  <si>
    <t>　直上により配置した者のいずれかにより、当該指定共同生活援助等の従業者に対し、障害者に対する配慮等に関する研修を年１回以上行っている。</t>
    <rPh sb="24" eb="30">
      <t>キョウドウセイカツエンジョ</t>
    </rPh>
    <phoneticPr fontId="4"/>
  </si>
  <si>
    <t>５　研修の実施</t>
    <rPh sb="2" eb="4">
      <t>ケンシュウ</t>
    </rPh>
    <rPh sb="5" eb="7">
      <t>ジッシ</t>
    </rPh>
    <phoneticPr fontId="4"/>
  </si>
  <si>
    <t>研修の
実施主体</t>
    <phoneticPr fontId="4"/>
  </si>
  <si>
    <t>＜雇用されている障害者又は障害者であった者＞</t>
    <rPh sb="1" eb="3">
      <t>コヨウ</t>
    </rPh>
    <rPh sb="8" eb="11">
      <t>ショウガイシャ</t>
    </rPh>
    <rPh sb="11" eb="12">
      <t>マタ</t>
    </rPh>
    <rPh sb="13" eb="16">
      <t>ショウガイシャ</t>
    </rPh>
    <rPh sb="20" eb="21">
      <t>シャ</t>
    </rPh>
    <phoneticPr fontId="5"/>
  </si>
  <si>
    <t>４　障害者ピア
　サポート研修
　修了職員</t>
    <rPh sb="2" eb="5">
      <t>ショウガイシャ</t>
    </rPh>
    <rPh sb="13" eb="15">
      <t>ケンシュウ</t>
    </rPh>
    <rPh sb="17" eb="19">
      <t>シュウリョウ</t>
    </rPh>
    <rPh sb="19" eb="21">
      <t>ショクイン</t>
    </rPh>
    <phoneticPr fontId="5"/>
  </si>
  <si>
    <t>自立生活支援加算（Ⅲ）の加算届出をし、受理されている。</t>
    <phoneticPr fontId="4"/>
  </si>
  <si>
    <t>３　算定要件</t>
    <rPh sb="2" eb="4">
      <t>サンテイ</t>
    </rPh>
    <rPh sb="4" eb="6">
      <t>ヨウケン</t>
    </rPh>
    <phoneticPr fontId="4"/>
  </si>
  <si>
    <t>１　新規　　　　　２　変更　　　　　３　終了</t>
    <rPh sb="2" eb="4">
      <t>シンキ</t>
    </rPh>
    <rPh sb="11" eb="13">
      <t>ヘンコウ</t>
    </rPh>
    <rPh sb="20" eb="22">
      <t>シュウリョウ</t>
    </rPh>
    <phoneticPr fontId="5"/>
  </si>
  <si>
    <t>１　事業所名</t>
    <rPh sb="2" eb="5">
      <t>ジギョウショ</t>
    </rPh>
    <rPh sb="5" eb="6">
      <t>メイ</t>
    </rPh>
    <phoneticPr fontId="5"/>
  </si>
  <si>
    <t>ピアサポート実施加算に関する届出書（共同生活援助）</t>
    <rPh sb="6" eb="8">
      <t>ジッシ</t>
    </rPh>
    <rPh sb="8" eb="10">
      <t>カサン</t>
    </rPh>
    <rPh sb="11" eb="12">
      <t>カン</t>
    </rPh>
    <rPh sb="14" eb="16">
      <t>トドケデ</t>
    </rPh>
    <rPh sb="16" eb="17">
      <t>ショ</t>
    </rPh>
    <phoneticPr fontId="5"/>
  </si>
  <si>
    <t>共同生活援助用</t>
    <rPh sb="0" eb="2">
      <t>キョウドウ</t>
    </rPh>
    <rPh sb="2" eb="4">
      <t>セイカツ</t>
    </rPh>
    <rPh sb="4" eb="6">
      <t>エンジョ</t>
    </rPh>
    <rPh sb="6" eb="7">
      <t>ヨウ</t>
    </rPh>
    <phoneticPr fontId="4"/>
  </si>
  <si>
    <t>共同生活援助用</t>
    <rPh sb="0" eb="6">
      <t>キョウドウセイカツエンジョ</t>
    </rPh>
    <rPh sb="6" eb="7">
      <t>ヨウ</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</si>
  <si>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5"/>
  </si>
  <si>
    <t>３　障害者ピア
　サポート研修
　修了職員</t>
    <rPh sb="2" eb="5">
      <t>ショウガイシャ</t>
    </rPh>
    <rPh sb="13" eb="15">
      <t>ケンシュウ</t>
    </rPh>
    <rPh sb="17" eb="19">
      <t>シュウリョウ</t>
    </rPh>
    <rPh sb="19" eb="20">
      <t>ショク</t>
    </rPh>
    <rPh sb="20" eb="21">
      <t>イン</t>
    </rPh>
    <phoneticPr fontId="5"/>
  </si>
  <si>
    <t>研修の
実施主体</t>
    <phoneticPr fontId="4"/>
  </si>
  <si>
    <t>４　研修の実施</t>
    <rPh sb="2" eb="4">
      <t>ケンシュウ</t>
    </rPh>
    <rPh sb="5" eb="7">
      <t>ジッシ</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</si>
  <si>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5"/>
  </si>
  <si>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5"/>
  </si>
  <si>
    <t>１　法人・事業所の名称</t>
    <rPh sb="2" eb="4">
      <t>ホウジン</t>
    </rPh>
    <rPh sb="5" eb="8">
      <t>ジギョウショ</t>
    </rPh>
    <rPh sb="9" eb="11">
      <t>メイショウ</t>
    </rPh>
    <phoneticPr fontId="5"/>
  </si>
  <si>
    <t>１　新規　　　　　　　　　２　変更　　　　　　　　　　３　終了</t>
    <rPh sb="2" eb="4">
      <t>シンキ</t>
    </rPh>
    <rPh sb="15" eb="17">
      <t>ヘンコウ</t>
    </rPh>
    <rPh sb="29" eb="31">
      <t>シュウリョウ</t>
    </rPh>
    <phoneticPr fontId="5"/>
  </si>
  <si>
    <t>３　サービス種別</t>
    <rPh sb="6" eb="8">
      <t>シュベツ</t>
    </rPh>
    <phoneticPr fontId="5"/>
  </si>
  <si>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5"/>
  </si>
  <si>
    <t>４　申請する加算区分</t>
    <rPh sb="2" eb="4">
      <t>シンセイ</t>
    </rPh>
    <rPh sb="6" eb="8">
      <t>カサン</t>
    </rPh>
    <rPh sb="8" eb="10">
      <t>クブン</t>
    </rPh>
    <phoneticPr fontId="5"/>
  </si>
  <si>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5"/>
  </si>
  <si>
    <t>５　利用者数</t>
    <rPh sb="2" eb="5">
      <t>リヨウシャ</t>
    </rPh>
    <rPh sb="5" eb="6">
      <t>スウ</t>
    </rPh>
    <phoneticPr fontId="5"/>
  </si>
  <si>
    <t>前年度の利用者数の
平均値</t>
    <rPh sb="0" eb="3">
      <t>ゼンネンド</t>
    </rPh>
    <rPh sb="4" eb="7">
      <t>リヨウシャ</t>
    </rPh>
    <rPh sb="7" eb="8">
      <t>スウ</t>
    </rPh>
    <rPh sb="10" eb="12">
      <t>ヘイキン</t>
    </rPh>
    <rPh sb="12" eb="13">
      <t>チ</t>
    </rPh>
    <phoneticPr fontId="5"/>
  </si>
  <si>
    <t>※　新設の場合は推定値</t>
    <rPh sb="2" eb="4">
      <t>シンセツ</t>
    </rPh>
    <rPh sb="5" eb="7">
      <t>バアイ</t>
    </rPh>
    <rPh sb="8" eb="11">
      <t>スイテイチ</t>
    </rPh>
    <phoneticPr fontId="5"/>
  </si>
  <si>
    <t>６　人員体制</t>
    <rPh sb="2" eb="4">
      <t>ジンイン</t>
    </rPh>
    <rPh sb="4" eb="6">
      <t>タイセイ</t>
    </rPh>
    <phoneticPr fontId="5"/>
  </si>
  <si>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5"/>
  </si>
  <si>
    <t>７　人員配置の状況</t>
    <rPh sb="2" eb="4">
      <t>ジンイン</t>
    </rPh>
    <rPh sb="4" eb="6">
      <t>ハイチ</t>
    </rPh>
    <rPh sb="7" eb="9">
      <t>ジョウキョウ</t>
    </rPh>
    <phoneticPr fontId="5"/>
  </si>
  <si>
    <t>○基準上置くべき従業者数</t>
    <phoneticPr fontId="4"/>
  </si>
  <si>
    <t>世話人</t>
    <rPh sb="0" eb="3">
      <t>セワニン</t>
    </rPh>
    <phoneticPr fontId="5"/>
  </si>
  <si>
    <t>生活支援員</t>
    <rPh sb="0" eb="2">
      <t>セイカツ</t>
    </rPh>
    <rPh sb="2" eb="5">
      <t>シエンイン</t>
    </rPh>
    <phoneticPr fontId="5"/>
  </si>
  <si>
    <t>合計（a）</t>
    <rPh sb="0" eb="2">
      <t>ゴウケイ</t>
    </rPh>
    <phoneticPr fontId="5"/>
  </si>
  <si>
    <t>人数</t>
    <rPh sb="0" eb="2">
      <t>ニンズウ</t>
    </rPh>
    <phoneticPr fontId="4"/>
  </si>
  <si>
    <t>勤務延べ
時間数</t>
    <rPh sb="0" eb="3">
      <t>キンムノ</t>
    </rPh>
    <rPh sb="5" eb="8">
      <t>ジカンスウ</t>
    </rPh>
    <phoneticPr fontId="4"/>
  </si>
  <si>
    <t>○人員配置体制加算の算定において必要な加配数</t>
    <rPh sb="16" eb="18">
      <t>ヒツヨウ</t>
    </rPh>
    <phoneticPr fontId="4"/>
  </si>
  <si>
    <t>世話人等（ｂ）</t>
    <rPh sb="0" eb="3">
      <t>セワニン</t>
    </rPh>
    <rPh sb="3" eb="4">
      <t>ナド</t>
    </rPh>
    <phoneticPr fontId="5"/>
  </si>
  <si>
    <t>調整数（c）</t>
    <rPh sb="0" eb="2">
      <t>チョウセイ</t>
    </rPh>
    <rPh sb="2" eb="3">
      <t>スウ</t>
    </rPh>
    <phoneticPr fontId="5"/>
  </si>
  <si>
    <t>○人員配置体制加算の算定において必要な特定従業者数の合計( a ＋ b ＋ c )</t>
    <rPh sb="16" eb="18">
      <t>ヒツヨウ</t>
    </rPh>
    <rPh sb="19" eb="24">
      <t>トクテイジュウギョウシャ</t>
    </rPh>
    <rPh sb="24" eb="25">
      <t>スウ</t>
    </rPh>
    <rPh sb="26" eb="28">
      <t>ゴウケイ</t>
    </rPh>
    <phoneticPr fontId="4"/>
  </si>
  <si>
    <t>世話人等</t>
    <rPh sb="0" eb="3">
      <t>セワニン</t>
    </rPh>
    <rPh sb="3" eb="4">
      <t>ナド</t>
    </rPh>
    <phoneticPr fontId="5"/>
  </si>
  <si>
    <t>○実際の特定従業者数</t>
    <rPh sb="1" eb="3">
      <t>ジッサイ</t>
    </rPh>
    <rPh sb="4" eb="6">
      <t>トクテイ</t>
    </rPh>
    <rPh sb="6" eb="9">
      <t>ジュウギョウシャ</t>
    </rPh>
    <rPh sb="9" eb="10">
      <t>スウ</t>
    </rPh>
    <phoneticPr fontId="4"/>
  </si>
  <si>
    <t>世話人等</t>
    <rPh sb="0" eb="3">
      <t>セワニン</t>
    </rPh>
    <rPh sb="3" eb="4">
      <t>トウ</t>
    </rPh>
    <phoneticPr fontId="5"/>
  </si>
  <si>
    <t>人員配置体制加算　算定の可否</t>
    <rPh sb="0" eb="2">
      <t>ジンイン</t>
    </rPh>
    <rPh sb="2" eb="4">
      <t>ハイチ</t>
    </rPh>
    <rPh sb="4" eb="6">
      <t>タイセイ</t>
    </rPh>
    <rPh sb="6" eb="8">
      <t>カサン</t>
    </rPh>
    <rPh sb="9" eb="11">
      <t>サンテイ</t>
    </rPh>
    <rPh sb="12" eb="14">
      <t>カヒ</t>
    </rPh>
    <phoneticPr fontId="5"/>
  </si>
  <si>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5"/>
  </si>
  <si>
    <t>○</t>
    <phoneticPr fontId="5"/>
  </si>
  <si>
    <t>法人・事業所名</t>
    <rPh sb="0" eb="2">
      <t>ホウジン</t>
    </rPh>
    <rPh sb="3" eb="6">
      <t>ジギョウショ</t>
    </rPh>
    <rPh sb="6" eb="7">
      <t>メイ</t>
    </rPh>
    <phoneticPr fontId="97"/>
  </si>
  <si>
    <t>事業所番号</t>
    <rPh sb="0" eb="3">
      <t>ジギョウショ</t>
    </rPh>
    <rPh sb="3" eb="5">
      <t>バンゴウ</t>
    </rPh>
    <phoneticPr fontId="97"/>
  </si>
  <si>
    <t>定員</t>
    <rPh sb="0" eb="2">
      <t>テイイン</t>
    </rPh>
    <phoneticPr fontId="97"/>
  </si>
  <si>
    <t>１　サービス類型</t>
    <rPh sb="6" eb="8">
      <t>ルイケイ</t>
    </rPh>
    <phoneticPr fontId="5"/>
  </si>
  <si>
    <t>３　利用者数</t>
    <rPh sb="2" eb="5">
      <t>リヨウシャ</t>
    </rPh>
    <rPh sb="5" eb="6">
      <t>スウ</t>
    </rPh>
    <phoneticPr fontId="5"/>
  </si>
  <si>
    <t>介護サービス包括型事業所</t>
    <rPh sb="0" eb="2">
      <t>カイゴ</t>
    </rPh>
    <rPh sb="9" eb="11">
      <t>ジギョウ</t>
    </rPh>
    <rPh sb="11" eb="12">
      <t>ショ</t>
    </rPh>
    <phoneticPr fontId="5"/>
  </si>
  <si>
    <t>区分１以下</t>
    <rPh sb="0" eb="2">
      <t>クブン</t>
    </rPh>
    <rPh sb="3" eb="5">
      <t>イカ</t>
    </rPh>
    <phoneticPr fontId="5"/>
  </si>
  <si>
    <t>区分２</t>
    <rPh sb="0" eb="2">
      <t>クブン</t>
    </rPh>
    <phoneticPr fontId="5"/>
  </si>
  <si>
    <t>区分３</t>
    <rPh sb="0" eb="2">
      <t>クブン</t>
    </rPh>
    <phoneticPr fontId="5"/>
  </si>
  <si>
    <t>区分４</t>
    <rPh sb="0" eb="2">
      <t>クブン</t>
    </rPh>
    <phoneticPr fontId="5"/>
  </si>
  <si>
    <t>区分５</t>
    <rPh sb="0" eb="2">
      <t>クブン</t>
    </rPh>
    <phoneticPr fontId="5"/>
  </si>
  <si>
    <t>区分６</t>
    <rPh sb="0" eb="2">
      <t>クブン</t>
    </rPh>
    <phoneticPr fontId="5"/>
  </si>
  <si>
    <t>計</t>
    <rPh sb="0" eb="1">
      <t>ケイ</t>
    </rPh>
    <phoneticPr fontId="5"/>
  </si>
  <si>
    <t>外部サービス利用型事業所</t>
    <rPh sb="0" eb="2">
      <t>ガイブ</t>
    </rPh>
    <rPh sb="6" eb="9">
      <t>リヨウガタ</t>
    </rPh>
    <rPh sb="9" eb="11">
      <t>ジギョウ</t>
    </rPh>
    <rPh sb="11" eb="12">
      <t>ショ</t>
    </rPh>
    <phoneticPr fontId="5"/>
  </si>
  <si>
    <t>利用者数（平均）</t>
    <rPh sb="0" eb="3">
      <t>リヨウシャ</t>
    </rPh>
    <rPh sb="3" eb="4">
      <t>スウ</t>
    </rPh>
    <rPh sb="5" eb="7">
      <t>ヘイキン</t>
    </rPh>
    <phoneticPr fontId="87"/>
  </si>
  <si>
    <t>日中サービス支援型事業所</t>
    <rPh sb="0" eb="2">
      <t>ニッチュウ</t>
    </rPh>
    <rPh sb="6" eb="8">
      <t>シエン</t>
    </rPh>
    <rPh sb="8" eb="9">
      <t>ガタ</t>
    </rPh>
    <rPh sb="9" eb="11">
      <t>ジギョウ</t>
    </rPh>
    <rPh sb="11" eb="12">
      <t>ショ</t>
    </rPh>
    <phoneticPr fontId="5"/>
  </si>
  <si>
    <t>　</t>
    <phoneticPr fontId="5"/>
  </si>
  <si>
    <t>個人居宅介護利用者（再掲）</t>
    <phoneticPr fontId="87"/>
  </si>
  <si>
    <t>定員増人数</t>
    <rPh sb="0" eb="2">
      <t>テイイン</t>
    </rPh>
    <rPh sb="2" eb="3">
      <t>ゾウ</t>
    </rPh>
    <rPh sb="3" eb="5">
      <t>ニンズウ</t>
    </rPh>
    <phoneticPr fontId="5"/>
  </si>
  <si>
    <t>２　運営状況</t>
    <rPh sb="2" eb="4">
      <t>ウンエイ</t>
    </rPh>
    <rPh sb="4" eb="6">
      <t>ジョウキョウ</t>
    </rPh>
    <phoneticPr fontId="97"/>
  </si>
  <si>
    <t>４　基準上置くべき従業者数</t>
    <rPh sb="2" eb="4">
      <t>キジュン</t>
    </rPh>
    <rPh sb="4" eb="5">
      <t>ジョウ</t>
    </rPh>
    <rPh sb="5" eb="6">
      <t>オ</t>
    </rPh>
    <rPh sb="9" eb="12">
      <t>ジュウギョウシャ</t>
    </rPh>
    <rPh sb="12" eb="13">
      <t>スウ</t>
    </rPh>
    <phoneticPr fontId="5"/>
  </si>
  <si>
    <t>５　当該事業所における基準上置くべき従業者数</t>
    <rPh sb="2" eb="4">
      <t>トウガイ</t>
    </rPh>
    <rPh sb="4" eb="7">
      <t>ジギョウショ</t>
    </rPh>
    <phoneticPr fontId="5"/>
  </si>
  <si>
    <t>６　加配している特定従業者数</t>
    <rPh sb="2" eb="4">
      <t>カハイ</t>
    </rPh>
    <rPh sb="8" eb="10">
      <t>トクテイ</t>
    </rPh>
    <rPh sb="10" eb="13">
      <t>ジュウギョウシャ</t>
    </rPh>
    <rPh sb="13" eb="14">
      <t>スウ</t>
    </rPh>
    <phoneticPr fontId="5"/>
  </si>
  <si>
    <t>①新設又は増改築等の時点から６か月未満</t>
    <phoneticPr fontId="5"/>
  </si>
  <si>
    <t>常勤換算数</t>
    <rPh sb="0" eb="4">
      <t>ジョウキンカンサン</t>
    </rPh>
    <rPh sb="4" eb="5">
      <t>スウ</t>
    </rPh>
    <phoneticPr fontId="5"/>
  </si>
  <si>
    <t>特定従業者用の勤務延べ時間数</t>
    <rPh sb="0" eb="2">
      <t>トクテイ</t>
    </rPh>
    <rPh sb="2" eb="5">
      <t>ジュウギョウシャ</t>
    </rPh>
    <rPh sb="5" eb="6">
      <t>ヨウ</t>
    </rPh>
    <rPh sb="7" eb="9">
      <t>キンム</t>
    </rPh>
    <phoneticPr fontId="5"/>
  </si>
  <si>
    <t>特定従業者数換算数</t>
    <rPh sb="0" eb="5">
      <t>トクテイジュウギョウシャ</t>
    </rPh>
    <rPh sb="5" eb="6">
      <t>スウ</t>
    </rPh>
    <rPh sb="6" eb="9">
      <t>カンサンスウ</t>
    </rPh>
    <phoneticPr fontId="5"/>
  </si>
  <si>
    <t>②新設又は増改築等の時点から６か月以上１年未満</t>
    <phoneticPr fontId="5"/>
  </si>
  <si>
    <t>常勤換算に
よる人数</t>
    <rPh sb="0" eb="2">
      <t>ジョウキン</t>
    </rPh>
    <rPh sb="2" eb="4">
      <t>カンサン</t>
    </rPh>
    <rPh sb="8" eb="10">
      <t>ニンズウ</t>
    </rPh>
    <phoneticPr fontId="5"/>
  </si>
  <si>
    <t>勤務延べ
時間数</t>
    <rPh sb="0" eb="3">
      <t>キンムノ</t>
    </rPh>
    <rPh sb="5" eb="8">
      <t>ジカンスウ</t>
    </rPh>
    <phoneticPr fontId="5"/>
  </si>
  <si>
    <t>特定従業者数換算による人数</t>
    <rPh sb="0" eb="6">
      <t>トクテイジュウギョウシャスウ</t>
    </rPh>
    <rPh sb="6" eb="8">
      <t>カンサン</t>
    </rPh>
    <rPh sb="11" eb="13">
      <t>ニンズウ</t>
    </rPh>
    <phoneticPr fontId="5"/>
  </si>
  <si>
    <t>③新設又は増改築等の時点から１年以上</t>
    <phoneticPr fontId="5"/>
  </si>
  <si>
    <t>世話人６：１</t>
    <phoneticPr fontId="5"/>
  </si>
  <si>
    <t>世話人６：１</t>
    <phoneticPr fontId="5"/>
  </si>
  <si>
    <t>世話人等</t>
    <rPh sb="3" eb="4">
      <t>ナド</t>
    </rPh>
    <phoneticPr fontId="5"/>
  </si>
  <si>
    <t>世話人５：１</t>
    <phoneticPr fontId="5"/>
  </si>
  <si>
    <t>世話人５：１</t>
    <phoneticPr fontId="5"/>
  </si>
  <si>
    <t>生活支援員</t>
    <rPh sb="0" eb="2">
      <t>セイカツ</t>
    </rPh>
    <rPh sb="2" eb="4">
      <t>シエン</t>
    </rPh>
    <rPh sb="4" eb="5">
      <t>イン</t>
    </rPh>
    <phoneticPr fontId="5"/>
  </si>
  <si>
    <t>７　人員配置体制加算の算定における必要加配数</t>
    <rPh sb="2" eb="10">
      <t>ジンインハイチタイセイカサン</t>
    </rPh>
    <rPh sb="11" eb="13">
      <t>サンテイ</t>
    </rPh>
    <rPh sb="17" eb="19">
      <t>ヒツヨウ</t>
    </rPh>
    <rPh sb="19" eb="21">
      <t>カハイ</t>
    </rPh>
    <rPh sb="21" eb="22">
      <t>スウ</t>
    </rPh>
    <phoneticPr fontId="5"/>
  </si>
  <si>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5"/>
  </si>
  <si>
    <t>調整数：</t>
    <rPh sb="0" eb="2">
      <t>チョウセイ</t>
    </rPh>
    <rPh sb="2" eb="3">
      <t>スウ</t>
    </rPh>
    <phoneticPr fontId="5"/>
  </si>
  <si>
    <t>介護包括サービス型・外部サービス利用型</t>
    <rPh sb="0" eb="4">
      <t>カイゴホウカツ</t>
    </rPh>
    <rPh sb="8" eb="9">
      <t>ガタ</t>
    </rPh>
    <rPh sb="10" eb="12">
      <t>ガイブ</t>
    </rPh>
    <rPh sb="16" eb="19">
      <t>リヨウガタ</t>
    </rPh>
    <phoneticPr fontId="5"/>
  </si>
  <si>
    <t>日中サービス支援型</t>
    <rPh sb="0" eb="2">
      <t>ニッチュウ</t>
    </rPh>
    <rPh sb="6" eb="9">
      <t>シエンガタ</t>
    </rPh>
    <phoneticPr fontId="5"/>
  </si>
  <si>
    <t>12:1の場合</t>
    <rPh sb="5" eb="7">
      <t>バアイ</t>
    </rPh>
    <phoneticPr fontId="5"/>
  </si>
  <si>
    <t>特定従業者数</t>
    <rPh sb="0" eb="5">
      <t>トクテイジュウギョウシャ</t>
    </rPh>
    <rPh sb="5" eb="6">
      <t>スウ</t>
    </rPh>
    <phoneticPr fontId="5"/>
  </si>
  <si>
    <t>勤務延べ時間</t>
    <rPh sb="0" eb="3">
      <t>キンムノ</t>
    </rPh>
    <rPh sb="4" eb="6">
      <t>ジカン</t>
    </rPh>
    <phoneticPr fontId="5"/>
  </si>
  <si>
    <t>30:1の場合</t>
    <rPh sb="5" eb="7">
      <t>バアイ</t>
    </rPh>
    <phoneticPr fontId="5"/>
  </si>
  <si>
    <t>7.5:1の場合</t>
    <rPh sb="6" eb="8">
      <t>バアイ</t>
    </rPh>
    <phoneticPr fontId="5"/>
  </si>
  <si>
    <t>20:1の場合</t>
    <rPh sb="5" eb="7">
      <t>バアイ</t>
    </rPh>
    <phoneticPr fontId="5"/>
  </si>
  <si>
    <t>不足加配数</t>
    <rPh sb="0" eb="2">
      <t>フソク</t>
    </rPh>
    <rPh sb="2" eb="4">
      <t>カハイ</t>
    </rPh>
    <rPh sb="4" eb="5">
      <t>スウ</t>
    </rPh>
    <phoneticPr fontId="5"/>
  </si>
  <si>
    <t>不足調整数</t>
    <rPh sb="0" eb="2">
      <t>フソク</t>
    </rPh>
    <rPh sb="2" eb="4">
      <t>チョウセイ</t>
    </rPh>
    <rPh sb="4" eb="5">
      <t>スウ</t>
    </rPh>
    <phoneticPr fontId="5"/>
  </si>
  <si>
    <t>加配状況</t>
    <rPh sb="0" eb="2">
      <t>カハイ</t>
    </rPh>
    <rPh sb="2" eb="4">
      <t>ジョウキョウ</t>
    </rPh>
    <phoneticPr fontId="5"/>
  </si>
  <si>
    <t>算定要件に対しての加配状況</t>
    <rPh sb="0" eb="4">
      <t>サンテイヨウケン</t>
    </rPh>
    <rPh sb="5" eb="6">
      <t>タイ</t>
    </rPh>
    <rPh sb="9" eb="11">
      <t>カハイ</t>
    </rPh>
    <rPh sb="11" eb="13">
      <t>ジョウキョウ</t>
    </rPh>
    <phoneticPr fontId="5"/>
  </si>
  <si>
    <t>算定要件に対しての加配状況</t>
    <phoneticPr fontId="5"/>
  </si>
  <si>
    <t>12:1</t>
    <phoneticPr fontId="5"/>
  </si>
  <si>
    <t>30:1</t>
    <phoneticPr fontId="5"/>
  </si>
  <si>
    <t>7.5:1</t>
    <phoneticPr fontId="5"/>
  </si>
  <si>
    <t>20:1</t>
    <phoneticPr fontId="5"/>
  </si>
  <si>
    <t>従業者の勤務体制一覧表</t>
    <phoneticPr fontId="87"/>
  </si>
  <si>
    <t>勤務形態</t>
    <rPh sb="0" eb="2">
      <t>キンム</t>
    </rPh>
    <rPh sb="2" eb="4">
      <t>ケイタイ</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</si>
  <si>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</si>
  <si>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</si>
  <si>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</si>
  <si>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</si>
  <si>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4週の合計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</si>
  <si>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</si>
  <si>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</si>
  <si>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特定従業者換算後の人数</t>
    <rPh sb="0" eb="2">
      <t>トクテイ</t>
    </rPh>
    <rPh sb="2" eb="5">
      <t>ジュウギョウシャ</t>
    </rPh>
    <rPh sb="5" eb="7">
      <t>カンザン</t>
    </rPh>
    <rPh sb="7" eb="8">
      <t>ゴ</t>
    </rPh>
    <rPh sb="9" eb="11">
      <t>ニンズウ</t>
    </rPh>
    <phoneticPr fontId="5"/>
  </si>
  <si>
    <t>兼務先</t>
    <rPh sb="0" eb="2">
      <t>ケンム</t>
    </rPh>
    <rPh sb="2" eb="3">
      <t>サキ</t>
    </rPh>
    <phoneticPr fontId="87"/>
  </si>
  <si>
    <t>火</t>
    <rPh sb="0" eb="1">
      <t>カ</t>
    </rPh>
    <phoneticPr fontId="5"/>
  </si>
  <si>
    <t>水</t>
    <rPh sb="0" eb="1">
      <t>スイ</t>
    </rPh>
    <phoneticPr fontId="5"/>
  </si>
  <si>
    <t>木</t>
    <rPh sb="0" eb="1">
      <t>モク</t>
    </rPh>
    <phoneticPr fontId="5"/>
  </si>
  <si>
    <t>金</t>
    <rPh sb="0" eb="1">
      <t>キン</t>
    </rPh>
    <phoneticPr fontId="5"/>
  </si>
  <si>
    <t>土</t>
    <rPh sb="0" eb="1">
      <t>ド</t>
    </rPh>
    <phoneticPr fontId="5"/>
  </si>
  <si>
    <t>夜間及び深夜の時間帯以外の時間帯</t>
    <rPh sb="10" eb="12">
      <t>イガイ</t>
    </rPh>
    <rPh sb="13" eb="15">
      <t>ジカン</t>
    </rPh>
    <rPh sb="15" eb="16">
      <t>タイ</t>
    </rPh>
    <phoneticPr fontId="87"/>
  </si>
  <si>
    <t>サービス管理
責任者</t>
    <phoneticPr fontId="5"/>
  </si>
  <si>
    <t>サービス管理
責任者</t>
    <phoneticPr fontId="5"/>
  </si>
  <si>
    <t>世話人・生活支援員の合計</t>
    <rPh sb="0" eb="3">
      <t>セワニン</t>
    </rPh>
    <rPh sb="4" eb="6">
      <t>セイカツ</t>
    </rPh>
    <rPh sb="6" eb="9">
      <t>シエンイン</t>
    </rPh>
    <rPh sb="10" eb="12">
      <t>ゴウケイ</t>
    </rPh>
    <phoneticPr fontId="5"/>
  </si>
  <si>
    <t>総合計</t>
    <rPh sb="0" eb="1">
      <t>ソウ</t>
    </rPh>
    <rPh sb="1" eb="3">
      <t>ゴウケイ</t>
    </rPh>
    <phoneticPr fontId="5"/>
  </si>
  <si>
    <t>1週間に当該事業所における常勤職員の勤務すべき時間数（就業規則上に定める時間数）</t>
    <phoneticPr fontId="87"/>
  </si>
  <si>
    <t>加配する特定従業者（世話人等）の勤務体制一覧表</t>
    <rPh sb="0" eb="2">
      <t>カハイ</t>
    </rPh>
    <rPh sb="4" eb="6">
      <t>トクテイ</t>
    </rPh>
    <rPh sb="6" eb="9">
      <t>ジュウギョウシャ</t>
    </rPh>
    <rPh sb="10" eb="12">
      <t>セワ</t>
    </rPh>
    <rPh sb="12" eb="14">
      <t>ニンナド</t>
    </rPh>
    <phoneticPr fontId="87"/>
  </si>
  <si>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5"/>
  </si>
  <si>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5"/>
  </si>
  <si>
    <t>○</t>
    <phoneticPr fontId="5"/>
  </si>
  <si>
    <t>○</t>
  </si>
  <si>
    <t>　</t>
    <phoneticPr fontId="5"/>
  </si>
  <si>
    <t>個人居宅介護利用者（再掲）</t>
    <phoneticPr fontId="87"/>
  </si>
  <si>
    <t>世話人６：１</t>
    <phoneticPr fontId="5"/>
  </si>
  <si>
    <t>世話人５：１</t>
    <phoneticPr fontId="5"/>
  </si>
  <si>
    <t>算定要件に対しての加配状況</t>
    <phoneticPr fontId="5"/>
  </si>
  <si>
    <t>12:1</t>
    <phoneticPr fontId="5"/>
  </si>
  <si>
    <t>30:1</t>
    <phoneticPr fontId="5"/>
  </si>
  <si>
    <t>7.5:1</t>
    <phoneticPr fontId="5"/>
  </si>
  <si>
    <t>20:1</t>
    <phoneticPr fontId="5"/>
  </si>
  <si>
    <t>従業者の勤務体制一覧表</t>
    <phoneticPr fontId="87"/>
  </si>
  <si>
    <t>サービス管理責任者</t>
    <rPh sb="4" eb="6">
      <t>カンリ</t>
    </rPh>
    <rPh sb="6" eb="9">
      <t>セキニンシャ</t>
    </rPh>
    <phoneticPr fontId="5"/>
  </si>
  <si>
    <t>世話人A</t>
    <rPh sb="0" eb="2">
      <t>セワ</t>
    </rPh>
    <rPh sb="2" eb="3">
      <t>ニン</t>
    </rPh>
    <phoneticPr fontId="87"/>
  </si>
  <si>
    <t>世話人B</t>
    <rPh sb="0" eb="2">
      <t>セワ</t>
    </rPh>
    <rPh sb="2" eb="3">
      <t>ニン</t>
    </rPh>
    <phoneticPr fontId="87"/>
  </si>
  <si>
    <t>世話人C</t>
    <rPh sb="0" eb="2">
      <t>セワ</t>
    </rPh>
    <rPh sb="2" eb="3">
      <t>ニン</t>
    </rPh>
    <phoneticPr fontId="87"/>
  </si>
  <si>
    <t>世話人D</t>
    <rPh sb="0" eb="2">
      <t>セワ</t>
    </rPh>
    <rPh sb="2" eb="3">
      <t>ニン</t>
    </rPh>
    <phoneticPr fontId="87"/>
  </si>
  <si>
    <t>世話人E</t>
    <rPh sb="0" eb="2">
      <t>セワ</t>
    </rPh>
    <rPh sb="2" eb="3">
      <t>ニン</t>
    </rPh>
    <phoneticPr fontId="87"/>
  </si>
  <si>
    <t>生活支援員A</t>
    <rPh sb="0" eb="2">
      <t>セイカツ</t>
    </rPh>
    <rPh sb="2" eb="4">
      <t>シエン</t>
    </rPh>
    <rPh sb="4" eb="5">
      <t>イン</t>
    </rPh>
    <phoneticPr fontId="87"/>
  </si>
  <si>
    <t>生活支援員B</t>
    <rPh sb="0" eb="2">
      <t>セイカツ</t>
    </rPh>
    <rPh sb="2" eb="4">
      <t>シエン</t>
    </rPh>
    <rPh sb="4" eb="5">
      <t>イン</t>
    </rPh>
    <phoneticPr fontId="87"/>
  </si>
  <si>
    <t>生活支援員C</t>
    <rPh sb="0" eb="2">
      <t>セイカツ</t>
    </rPh>
    <rPh sb="2" eb="4">
      <t>シエン</t>
    </rPh>
    <rPh sb="4" eb="5">
      <t>イン</t>
    </rPh>
    <phoneticPr fontId="87"/>
  </si>
  <si>
    <t>生活支援員D</t>
    <rPh sb="0" eb="2">
      <t>セイカツ</t>
    </rPh>
    <rPh sb="2" eb="4">
      <t>シエン</t>
    </rPh>
    <rPh sb="4" eb="5">
      <t>イン</t>
    </rPh>
    <phoneticPr fontId="87"/>
  </si>
  <si>
    <t>生活支援員E</t>
    <rPh sb="0" eb="2">
      <t>セイカツ</t>
    </rPh>
    <rPh sb="2" eb="4">
      <t>シエン</t>
    </rPh>
    <rPh sb="4" eb="5">
      <t>イン</t>
    </rPh>
    <phoneticPr fontId="87"/>
  </si>
  <si>
    <t>1週間に当該事業所における常勤職員の勤務すべき時間数（就業規則上に定める時間数）</t>
    <phoneticPr fontId="87"/>
  </si>
  <si>
    <t>世話人A</t>
    <rPh sb="0" eb="3">
      <t>セワニン</t>
    </rPh>
    <phoneticPr fontId="87"/>
  </si>
  <si>
    <t>（参考表）</t>
    <rPh sb="3" eb="4">
      <t>ヒョウ</t>
    </rPh>
    <phoneticPr fontId="5"/>
  </si>
  <si>
    <t>令和</t>
    <rPh sb="0" eb="2">
      <t>レイワ</t>
    </rPh>
    <phoneticPr fontId="97"/>
  </si>
  <si>
    <t>年</t>
    <rPh sb="0" eb="1">
      <t>ネン</t>
    </rPh>
    <phoneticPr fontId="97"/>
  </si>
  <si>
    <t>月</t>
    <rPh sb="0" eb="1">
      <t>ツキ</t>
    </rPh>
    <phoneticPr fontId="97"/>
  </si>
  <si>
    <t>日</t>
    <rPh sb="0" eb="1">
      <t>ニチ</t>
    </rPh>
    <phoneticPr fontId="97"/>
  </si>
  <si>
    <t>１　事業者名等</t>
    <rPh sb="2" eb="5">
      <t>ジギョウシャ</t>
    </rPh>
    <rPh sb="5" eb="6">
      <t>メイ</t>
    </rPh>
    <rPh sb="6" eb="7">
      <t>トウ</t>
    </rPh>
    <phoneticPr fontId="97"/>
  </si>
  <si>
    <t>２　事業所類型</t>
    <rPh sb="2" eb="5">
      <t>ジギョウショ</t>
    </rPh>
    <rPh sb="5" eb="7">
      <t>ルイケイ</t>
    </rPh>
    <phoneticPr fontId="97"/>
  </si>
  <si>
    <t>法人名</t>
    <rPh sb="0" eb="2">
      <t>ホウジン</t>
    </rPh>
    <rPh sb="2" eb="3">
      <t>メイ</t>
    </rPh>
    <phoneticPr fontId="97"/>
  </si>
  <si>
    <t>介護サービス包括型</t>
    <rPh sb="0" eb="2">
      <t>カイゴ</t>
    </rPh>
    <rPh sb="6" eb="8">
      <t>ホウカツ</t>
    </rPh>
    <rPh sb="8" eb="9">
      <t>ガタ</t>
    </rPh>
    <phoneticPr fontId="97"/>
  </si>
  <si>
    <t>事業所名</t>
    <rPh sb="0" eb="3">
      <t>ジギョウショ</t>
    </rPh>
    <rPh sb="3" eb="4">
      <t>メイ</t>
    </rPh>
    <phoneticPr fontId="97"/>
  </si>
  <si>
    <t>外部サービス利用型</t>
    <rPh sb="0" eb="2">
      <t>ガイブ</t>
    </rPh>
    <rPh sb="6" eb="9">
      <t>リヨウガタ</t>
    </rPh>
    <phoneticPr fontId="97"/>
  </si>
  <si>
    <t>日中サービス支援型</t>
    <rPh sb="0" eb="2">
      <t>ニッチュウ</t>
    </rPh>
    <rPh sb="6" eb="9">
      <t>シエンガタ</t>
    </rPh>
    <phoneticPr fontId="97"/>
  </si>
  <si>
    <t>※１　該当する類型の欄のプルダウンで○を選択する</t>
    <phoneticPr fontId="5"/>
  </si>
  <si>
    <t>５　前年度の平均利用者数</t>
    <rPh sb="2" eb="5">
      <t>ゼンネンド</t>
    </rPh>
    <rPh sb="6" eb="8">
      <t>ヘイキン</t>
    </rPh>
    <rPh sb="8" eb="10">
      <t>リヨウ</t>
    </rPh>
    <rPh sb="10" eb="11">
      <t>シャ</t>
    </rPh>
    <rPh sb="11" eb="12">
      <t>スウ</t>
    </rPh>
    <phoneticPr fontId="97"/>
  </si>
  <si>
    <t>延べ利用人数</t>
    <phoneticPr fontId="5"/>
  </si>
  <si>
    <t>計</t>
    <rPh sb="0" eb="1">
      <t>ケイ</t>
    </rPh>
    <phoneticPr fontId="97"/>
  </si>
  <si>
    <t>開所日数</t>
    <rPh sb="0" eb="2">
      <t>カイショ</t>
    </rPh>
    <rPh sb="2" eb="4">
      <t>ニッスウ</t>
    </rPh>
    <phoneticPr fontId="97"/>
  </si>
  <si>
    <t>利用者数</t>
    <rPh sb="0" eb="3">
      <t>リヨウシャ</t>
    </rPh>
    <rPh sb="3" eb="4">
      <t>スウ</t>
    </rPh>
    <phoneticPr fontId="5"/>
  </si>
  <si>
    <t>定員増人数</t>
  </si>
  <si>
    <t>定員増人数</t>
    <phoneticPr fontId="5"/>
  </si>
  <si>
    <t>個人居宅介護等利用者</t>
    <rPh sb="6" eb="7">
      <t>ナド</t>
    </rPh>
    <phoneticPr fontId="5"/>
  </si>
  <si>
    <t>４月</t>
    <rPh sb="1" eb="2">
      <t>ガツ</t>
    </rPh>
    <phoneticPr fontId="97"/>
  </si>
  <si>
    <t>名</t>
    <rPh sb="0" eb="1">
      <t>メイ</t>
    </rPh>
    <phoneticPr fontId="97"/>
  </si>
  <si>
    <t>５月</t>
    <rPh sb="1" eb="2">
      <t>ガツ</t>
    </rPh>
    <phoneticPr fontId="97"/>
  </si>
  <si>
    <t>６月</t>
    <rPh sb="1" eb="2">
      <t>ガツ</t>
    </rPh>
    <phoneticPr fontId="97"/>
  </si>
  <si>
    <t>７月</t>
    <rPh sb="1" eb="2">
      <t>ガツ</t>
    </rPh>
    <phoneticPr fontId="97"/>
  </si>
  <si>
    <t>８月</t>
    <rPh sb="1" eb="2">
      <t>ガツ</t>
    </rPh>
    <phoneticPr fontId="97"/>
  </si>
  <si>
    <t>９月</t>
    <rPh sb="1" eb="2">
      <t>ガツ</t>
    </rPh>
    <phoneticPr fontId="97"/>
  </si>
  <si>
    <t>10月</t>
    <rPh sb="2" eb="3">
      <t>ガツ</t>
    </rPh>
    <phoneticPr fontId="97"/>
  </si>
  <si>
    <t>11月</t>
    <rPh sb="2" eb="3">
      <t>ガツ</t>
    </rPh>
    <phoneticPr fontId="97"/>
  </si>
  <si>
    <t>12月</t>
    <rPh sb="2" eb="3">
      <t>ガツ</t>
    </rPh>
    <phoneticPr fontId="97"/>
  </si>
  <si>
    <t>１月</t>
    <rPh sb="1" eb="2">
      <t>ガツ</t>
    </rPh>
    <phoneticPr fontId="97"/>
  </si>
  <si>
    <t>２月</t>
    <rPh sb="1" eb="2">
      <t>ガツ</t>
    </rPh>
    <phoneticPr fontId="97"/>
  </si>
  <si>
    <t>３月</t>
    <rPh sb="1" eb="2">
      <t>ガツ</t>
    </rPh>
    <phoneticPr fontId="97"/>
  </si>
  <si>
    <t>項目毎
平均利用者数</t>
    <rPh sb="0" eb="2">
      <t>コウモク</t>
    </rPh>
    <rPh sb="2" eb="3">
      <t>ゴト</t>
    </rPh>
    <rPh sb="4" eb="6">
      <t>ヘイキン</t>
    </rPh>
    <rPh sb="6" eb="8">
      <t>リヨウ</t>
    </rPh>
    <rPh sb="8" eb="9">
      <t>シャ</t>
    </rPh>
    <rPh sb="9" eb="10">
      <t>スウ</t>
    </rPh>
    <phoneticPr fontId="97"/>
  </si>
  <si>
    <t>区分毎平均利用者総数</t>
    <rPh sb="0" eb="2">
      <t>クブン</t>
    </rPh>
    <rPh sb="2" eb="3">
      <t>ゴト</t>
    </rPh>
    <rPh sb="3" eb="5">
      <t>ヘイキン</t>
    </rPh>
    <rPh sb="5" eb="8">
      <t>リヨウシャ</t>
    </rPh>
    <rPh sb="8" eb="10">
      <t>ソウスウ</t>
    </rPh>
    <phoneticPr fontId="5"/>
  </si>
  <si>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95"/>
  </si>
  <si>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5"/>
  </si>
  <si>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5"/>
  </si>
  <si>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</si>
  <si>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①　前年度又は前３月の期間における利用者の総数のうち、障害支援区分５以上である者、たんの吸引等を
  必要とする者、重症心身障害児及び医療的ケア児の占める割合が３０％以上</t>
    <phoneticPr fontId="5"/>
  </si>
  <si>
    <t>②　前年度又は前３月の期間における利用者の総数のうち、障害支援区分４以上である者、たんの吸引等
  を必要とする者、重症心身障害児及び医療的ケア児が占める割合が５０％以上</t>
    <phoneticPr fontId="5"/>
  </si>
  <si>
    <t>地域生活移行個別支援特別加算</t>
    <phoneticPr fontId="4"/>
  </si>
  <si>
    <t>△</t>
    <phoneticPr fontId="4"/>
  </si>
  <si>
    <t>業務継続計画未策定（※７）</t>
  </si>
  <si>
    <t>※７</t>
  </si>
  <si>
    <t>福祉・介護職員等処遇改善加算対象（※8）</t>
    <rPh sb="0" eb="2">
      <t>フクシ</t>
    </rPh>
    <rPh sb="3" eb="5">
      <t>カイゴ</t>
    </rPh>
    <rPh sb="5" eb="7">
      <t>ショクイン</t>
    </rPh>
    <rPh sb="7" eb="8">
      <t>トウ</t>
    </rPh>
    <rPh sb="8" eb="10">
      <t>ショグウ</t>
    </rPh>
    <rPh sb="10" eb="12">
      <t>カイゼン</t>
    </rPh>
    <rPh sb="12" eb="14">
      <t>カサン</t>
    </rPh>
    <rPh sb="14" eb="16">
      <t>タイショウ</t>
    </rPh>
    <phoneticPr fontId="5"/>
  </si>
  <si>
    <t>※8</t>
  </si>
  <si>
    <t>福祉・介護職員等処遇改善加算（Ⅴ）区分（※9）</t>
    <rPh sb="0" eb="2">
      <t>フクシ</t>
    </rPh>
    <rPh sb="3" eb="5">
      <t>カイゴ</t>
    </rPh>
    <rPh sb="5" eb="7">
      <t>ショクイン</t>
    </rPh>
    <rPh sb="7" eb="8">
      <t>トウ</t>
    </rPh>
    <rPh sb="8" eb="10">
      <t>ショグウ</t>
    </rPh>
    <rPh sb="10" eb="12">
      <t>カイゼン</t>
    </rPh>
    <rPh sb="12" eb="14">
      <t>カサン</t>
    </rPh>
    <rPh sb="17" eb="19">
      <t>クブン</t>
    </rPh>
    <phoneticPr fontId="5"/>
  </si>
  <si>
    <t>※9</t>
  </si>
  <si>
    <t>特定事業所（経過措置対象）（※10）</t>
    <rPh sb="0" eb="2">
      <t>トクテイ</t>
    </rPh>
    <rPh sb="2" eb="5">
      <t>ジギョウショ</t>
    </rPh>
    <rPh sb="6" eb="8">
      <t>ケイカ</t>
    </rPh>
    <rPh sb="8" eb="10">
      <t>ソチ</t>
    </rPh>
    <rPh sb="10" eb="12">
      <t>タイショウ</t>
    </rPh>
    <phoneticPr fontId="5"/>
  </si>
  <si>
    <t>※10</t>
  </si>
  <si>
    <t>別紙５</t>
    <rPh sb="0" eb="2">
      <t>ベッシ</t>
    </rPh>
    <phoneticPr fontId="4"/>
  </si>
  <si>
    <t>別紙６</t>
    <rPh sb="0" eb="2">
      <t>ベッシ</t>
    </rPh>
    <phoneticPr fontId="4"/>
  </si>
  <si>
    <t>別紙９</t>
    <rPh sb="0" eb="2">
      <t>ベッシ</t>
    </rPh>
    <phoneticPr fontId="4"/>
  </si>
  <si>
    <t>別紙１２</t>
    <rPh sb="0" eb="2">
      <t>ベッシ</t>
    </rPh>
    <phoneticPr fontId="4"/>
  </si>
  <si>
    <t>別紙１３</t>
    <rPh sb="0" eb="2">
      <t>ベッシ</t>
    </rPh>
    <phoneticPr fontId="4"/>
  </si>
  <si>
    <t>別紙１３－１</t>
    <rPh sb="0" eb="2">
      <t>ベッシ</t>
    </rPh>
    <phoneticPr fontId="4"/>
  </si>
  <si>
    <t>（参考様式３）</t>
    <phoneticPr fontId="4"/>
  </si>
  <si>
    <t>視覚・聴覚言語障害者支援体制加算(Ⅰ、Ⅱ)</t>
    <phoneticPr fontId="5"/>
  </si>
  <si>
    <t>重度障害者支援加算（共同生活援助）</t>
    <rPh sb="10" eb="12">
      <t>キョウドウ</t>
    </rPh>
    <rPh sb="12" eb="14">
      <t>セイカツ</t>
    </rPh>
    <rPh sb="14" eb="16">
      <t>エンジョ</t>
    </rPh>
    <phoneticPr fontId="5"/>
  </si>
  <si>
    <t>医療連携体制加算（Ⅶ、IX）</t>
    <rPh sb="0" eb="2">
      <t>イリョウ</t>
    </rPh>
    <rPh sb="2" eb="4">
      <t>レンケイ</t>
    </rPh>
    <rPh sb="4" eb="6">
      <t>タイセイ</t>
    </rPh>
    <rPh sb="6" eb="8">
      <t>カサン</t>
    </rPh>
    <phoneticPr fontId="5"/>
  </si>
  <si>
    <t>(５)</t>
  </si>
  <si>
    <t>(1)に占める(5)の割合が30％以上</t>
    <rPh sb="4" eb="5">
      <t>シ</t>
    </rPh>
    <rPh sb="11" eb="13">
      <t>ワリアイ</t>
    </rPh>
    <rPh sb="17" eb="19">
      <t>イジョウ</t>
    </rPh>
    <phoneticPr fontId="5"/>
  </si>
  <si>
    <t>□</t>
  </si>
  <si>
    <t>・</t>
    <phoneticPr fontId="5"/>
  </si>
  <si>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</si>
  <si>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5"/>
  </si>
  <si>
    <t>　　年 　　月 　　日</t>
    <phoneticPr fontId="5"/>
  </si>
  <si>
    <t>異動等区分</t>
    <rPh sb="2" eb="3">
      <t>ナド</t>
    </rPh>
    <phoneticPr fontId="5"/>
  </si>
  <si>
    <t>　１　新規　　　　　２　変更　　　　　３　終了</t>
    <phoneticPr fontId="5"/>
  </si>
  <si>
    <t>届 出 項 目</t>
    <phoneticPr fontId="5"/>
  </si>
  <si>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</si>
  <si>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</si>
  <si>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5"/>
  </si>
  <si>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5"/>
  </si>
  <si>
    <t>・</t>
  </si>
  <si>
    <t>　同行援護従業者の技術指導等を目的とした会議を定期的に開催している。</t>
    <rPh sb="1" eb="3">
      <t>ドウコウ</t>
    </rPh>
    <phoneticPr fontId="5"/>
  </si>
  <si>
    <t>　サービス提供責任者と同行援護従業者との間の情報伝達及び報告体制を整備している。</t>
    <rPh sb="11" eb="13">
      <t>ドウコウ</t>
    </rPh>
    <rPh sb="13" eb="15">
      <t>エンゴ</t>
    </rPh>
    <rPh sb="15" eb="18">
      <t>ジュウギョウシャ</t>
    </rPh>
    <phoneticPr fontId="5"/>
  </si>
  <si>
    <t>　同行援護従業者に対する健康診断の定期的な実施体制を整備している。</t>
    <rPh sb="1" eb="3">
      <t>ドウコウ</t>
    </rPh>
    <phoneticPr fontId="5"/>
  </si>
  <si>
    <t>　緊急時等における対応方法を利用者に明示している。</t>
    <phoneticPr fontId="68"/>
  </si>
  <si>
    <t>　新規に採用したすべての同行援護介護従業者に対し、熟練した同行援護従業者の同行による研修を実施している。</t>
    <rPh sb="12" eb="14">
      <t>ドウコウ</t>
    </rPh>
    <rPh sb="29" eb="31">
      <t>ドウコウ</t>
    </rPh>
    <phoneticPr fontId="5"/>
  </si>
  <si>
    <t>①　同行援護従業者に関する要件について</t>
    <rPh sb="2" eb="4">
      <t>ドウコウ</t>
    </rPh>
    <rPh sb="4" eb="6">
      <t>エンゴ</t>
    </rPh>
    <rPh sb="6" eb="9">
      <t>ジュウギョウシャ</t>
    </rPh>
    <rPh sb="10" eb="11">
      <t>カン</t>
    </rPh>
    <rPh sb="13" eb="15">
      <t>ヨウケン</t>
    </rPh>
    <phoneticPr fontId="5"/>
  </si>
  <si>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</si>
  <si>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</si>
  <si>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(1)のうち介護福祉士の総数</t>
    <rPh sb="6" eb="8">
      <t>カイゴ</t>
    </rPh>
    <rPh sb="8" eb="11">
      <t>フクシシ</t>
    </rPh>
    <rPh sb="12" eb="14">
      <t>ソウスウ</t>
    </rPh>
    <phoneticPr fontId="5"/>
  </si>
  <si>
    <t>(1)に占める(2)の割合が30％以上</t>
    <rPh sb="4" eb="5">
      <t>シ</t>
    </rPh>
    <rPh sb="11" eb="13">
      <t>ワリアイ</t>
    </rPh>
    <rPh sb="17" eb="19">
      <t>イジョウ</t>
    </rPh>
    <phoneticPr fontId="5"/>
  </si>
  <si>
    <t>・</t>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</si>
  <si>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</si>
  <si>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t>(1)に占める(3)の割合が50％以上</t>
    <rPh sb="4" eb="5">
      <t>シ</t>
    </rPh>
    <rPh sb="11" eb="13">
      <t>ワリアイ</t>
    </rPh>
    <rPh sb="17" eb="19">
      <t>イジョウ</t>
    </rPh>
    <phoneticPr fontId="5"/>
  </si>
  <si>
    <t>(４)</t>
    <phoneticPr fontId="5"/>
  </si>
  <si>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5"/>
  </si>
  <si>
    <t>(1)に占める(4)の割合が40％以上</t>
    <rPh sb="4" eb="5">
      <t>シ</t>
    </rPh>
    <rPh sb="11" eb="13">
      <t>ワリアイ</t>
    </rPh>
    <rPh sb="17" eb="19">
      <t>イジョウ</t>
    </rPh>
    <phoneticPr fontId="5"/>
  </si>
  <si>
    <t>・</t>
    <phoneticPr fontId="5"/>
  </si>
  <si>
    <t>(1)のうち同行援護従業者養成研修及び国立リハビリテーションセンター学院視覚障害学科修了者等の総数</t>
    <phoneticPr fontId="68"/>
  </si>
  <si>
    <t>(1)に占める(6)の割合が20％以上</t>
    <phoneticPr fontId="68"/>
  </si>
  <si>
    <t>②　サービス提供責任者に関する要件について</t>
    <rPh sb="6" eb="8">
      <t>テイキョウ</t>
    </rPh>
    <rPh sb="8" eb="11">
      <t>セキニンシャ</t>
    </rPh>
    <rPh sb="12" eb="13">
      <t>カン</t>
    </rPh>
    <rPh sb="15" eb="17">
      <t>ヨウケン</t>
    </rPh>
    <phoneticPr fontId="5"/>
  </si>
  <si>
    <t xml:space="preserve">　ア　
   </t>
    <phoneticPr fontId="5"/>
  </si>
  <si>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5"/>
  </si>
  <si>
    <t>　イ　</t>
    <phoneticPr fontId="5"/>
  </si>
  <si>
    <t>　１人を超えるサービス提供責任者を配置することとされている事業所は、常勤のサービス提供責任者の２名以上の配置していること。</t>
    <phoneticPr fontId="5"/>
  </si>
  <si>
    <t>　ウ　</t>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</si>
  <si>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</si>
  <si>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同行援護従業者の数</t>
    <rPh sb="4" eb="7">
      <t>ジュウギョウシャ</t>
    </rPh>
    <rPh sb="8" eb="9">
      <t>スウ</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</si>
  <si>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</si>
  <si>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①　</t>
    <phoneticPr fontId="5"/>
  </si>
  <si>
    <t>　前年度又は前３月の期間における利用者（障害児を除く）の総数のうち、障害支援区分５以上である者及びたんの吸引等を必要とする者が占める割合が30％以上</t>
    <phoneticPr fontId="5"/>
  </si>
  <si>
    <t>②　</t>
    <phoneticPr fontId="5"/>
  </si>
  <si>
    <t>　前年度又は前３月の期間における利用者（障害児を除く）の総数のうち、障害支援区分４以上である者及びたんの吸引等を必要とする者が占める割合が50％以上</t>
    <phoneticPr fontId="5"/>
  </si>
  <si>
    <t>備考</t>
    <phoneticPr fontId="5"/>
  </si>
  <si>
    <t>　「異動区分」、「届出項目」欄については、該当する番号に○を付してください。</t>
    <phoneticPr fontId="5"/>
  </si>
  <si>
    <t>　ここでいう常勤とは、「障害者の日常生活及び社会生活を総合的に支援するための法律に基づく指定障害福祉サービスの事業等の人員、
　　</t>
    <phoneticPr fontId="5"/>
  </si>
  <si>
    <t>設備及び運営に関する基準について」（平成１８年１２月６日厚生労働省社会・援護局障害保健福祉部長通知）第二の２の(3)に定義する</t>
  </si>
  <si>
    <t>「常勤」をいう。</t>
  </si>
  <si>
    <t>　それぞれの要件について根拠となる（要件を満たすことがわかる）書類も提出してください。</t>
    <phoneticPr fontId="5"/>
  </si>
  <si>
    <t>別紙４－３</t>
    <rPh sb="0" eb="2">
      <t>ベッシ</t>
    </rPh>
    <phoneticPr fontId="4"/>
  </si>
  <si>
    <t xml:space="preserve"> 　　年 　　月 　　日</t>
    <phoneticPr fontId="5"/>
  </si>
  <si>
    <t>　①　新規　　②　変更　　③　終了</t>
    <phoneticPr fontId="5"/>
  </si>
  <si>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5"/>
  </si>
  <si>
    <r>
      <t xml:space="preserve"> 有 </t>
    </r>
    <r>
      <rPr>
        <b/>
        <sz val="14"/>
        <rFont val="HGSｺﾞｼｯｸM"/>
        <family val="3"/>
        <charset val="128"/>
      </rPr>
      <t>・</t>
    </r>
    <r>
      <rPr>
        <b/>
        <sz val="11"/>
        <rFont val="HGSｺﾞｼｯｸM"/>
        <family val="3"/>
        <charset val="128"/>
      </rPr>
      <t xml:space="preserve"> 無</t>
    </r>
    <phoneticPr fontId="5"/>
  </si>
  <si>
    <t>①－ア</t>
    <phoneticPr fontId="5"/>
  </si>
  <si>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5"/>
  </si>
  <si>
    <t>・</t>
    <phoneticPr fontId="5"/>
  </si>
  <si>
    <t>①－イ</t>
    <phoneticPr fontId="5"/>
  </si>
  <si>
    <t>②　</t>
    <phoneticPr fontId="5"/>
  </si>
  <si>
    <t>　行動援護従業者の技術指導等を目的とした会議を定期的に開催している。</t>
    <phoneticPr fontId="68"/>
  </si>
  <si>
    <t>③</t>
    <phoneticPr fontId="5"/>
  </si>
  <si>
    <t>　サービス提供責任者と行動援護従業者との間の情報伝達及び報告体制を整備している。</t>
    <rPh sb="11" eb="15">
      <t>コウドウエンゴ</t>
    </rPh>
    <rPh sb="15" eb="18">
      <t>ジュウギョウシャ</t>
    </rPh>
    <phoneticPr fontId="5"/>
  </si>
  <si>
    <t>④</t>
    <phoneticPr fontId="5"/>
  </si>
  <si>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68"/>
  </si>
  <si>
    <t>⑤</t>
    <phoneticPr fontId="5"/>
  </si>
  <si>
    <t>　行動援護従業者に対する健康診断の定期的な実施体制を整備している。</t>
    <phoneticPr fontId="68"/>
  </si>
  <si>
    <t>⑥</t>
    <phoneticPr fontId="5"/>
  </si>
  <si>
    <t>　緊急時等における対応方法を利用者に明示している。</t>
    <phoneticPr fontId="68"/>
  </si>
  <si>
    <t>⑦</t>
    <phoneticPr fontId="5"/>
  </si>
  <si>
    <t>　新規に採用したすべての行動援護介護従業者に対し、熟練した行動援護従業者の同行による研修を実施している。</t>
    <phoneticPr fontId="5"/>
  </si>
  <si>
    <t>　</t>
    <phoneticPr fontId="5"/>
  </si>
  <si>
    <t>①　行動援護従業者に関する要件について</t>
    <rPh sb="2" eb="6">
      <t>コウドウエンゴ</t>
    </rPh>
    <rPh sb="6" eb="9">
      <t>ジュウギョウシャ</t>
    </rPh>
    <rPh sb="10" eb="11">
      <t>カン</t>
    </rPh>
    <rPh sb="13" eb="15">
      <t>ヨウケン</t>
    </rPh>
    <phoneticPr fontId="5"/>
  </si>
  <si>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5"/>
  </si>
  <si>
    <t>(1)</t>
    <phoneticPr fontId="5"/>
  </si>
  <si>
    <r>
      <t xml:space="preserve"> 有 </t>
    </r>
    <r>
      <rPr>
        <b/>
        <sz val="14"/>
        <rFont val="HGSｺﾞｼｯｸM"/>
        <family val="3"/>
        <charset val="128"/>
      </rPr>
      <t>・</t>
    </r>
    <r>
      <rPr>
        <b/>
        <sz val="11"/>
        <rFont val="HGSｺﾞｼｯｸM"/>
        <family val="3"/>
        <charset val="128"/>
      </rPr>
      <t xml:space="preserve"> 無</t>
    </r>
    <phoneticPr fontId="5"/>
  </si>
  <si>
    <t>(4)</t>
    <phoneticPr fontId="5"/>
  </si>
  <si>
    <t>(5)</t>
    <phoneticPr fontId="68"/>
  </si>
  <si>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5"/>
  </si>
  <si>
    <t>１人以上</t>
    <phoneticPr fontId="5"/>
  </si>
  <si>
    <r>
      <t xml:space="preserve"> 有 </t>
    </r>
    <r>
      <rPr>
        <b/>
        <sz val="14"/>
        <rFont val="HGSｺﾞｼｯｸM"/>
        <family val="3"/>
        <charset val="128"/>
      </rPr>
      <t>・</t>
    </r>
    <r>
      <rPr>
        <b/>
        <sz val="11"/>
        <rFont val="HGSｺﾞｼｯｸM"/>
        <family val="3"/>
        <charset val="128"/>
      </rPr>
      <t xml:space="preserve"> 無</t>
    </r>
    <phoneticPr fontId="5"/>
  </si>
  <si>
    <t>　ア　</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</si>
  <si>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</si>
  <si>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イ　</t>
    <phoneticPr fontId="5"/>
  </si>
  <si>
    <t>　１人を超えるサービス提供責任者を配置することとされている事業所は、常勤のサービス提供責任者の２名以上の配置していること。</t>
    <phoneticPr fontId="5"/>
  </si>
  <si>
    <t>　ウ　</t>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</si>
  <si>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</si>
  <si>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5"/>
  </si>
  <si>
    <t>２　　　　
　　　　　</t>
    <phoneticPr fontId="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</si>
  <si>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5"/>
  </si>
  <si>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5"/>
  </si>
  <si>
    <t>　　</t>
    <phoneticPr fontId="5"/>
  </si>
  <si>
    <t>別紙４－４</t>
    <rPh sb="0" eb="2">
      <t>ベッシ</t>
    </rPh>
    <phoneticPr fontId="4"/>
  </si>
  <si>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</si>
  <si>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</si>
  <si>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</si>
  <si>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１　新規　　　２　継続　　　３　変更　　　４　終了</t>
    <rPh sb="2" eb="4">
      <t>シンキ</t>
    </rPh>
    <rPh sb="9" eb="11">
      <t>ケイゾク</t>
    </rPh>
    <rPh sb="16" eb="18">
      <t>ヘンコウ</t>
    </rPh>
    <rPh sb="23" eb="25">
      <t>シュウリョウ</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</si>
  <si>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</si>
  <si>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</si>
  <si>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</si>
  <si>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</si>
  <si>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常勤看護職員等配置加算</t>
    <rPh sb="0" eb="2">
      <t>ジョウキン</t>
    </rPh>
    <rPh sb="2" eb="4">
      <t>カンゴ</t>
    </rPh>
    <rPh sb="4" eb="6">
      <t>ショクイン</t>
    </rPh>
    <rPh sb="6" eb="7">
      <t>トウ</t>
    </rPh>
    <rPh sb="7" eb="9">
      <t>ハイチ</t>
    </rPh>
    <rPh sb="9" eb="11">
      <t>カサン</t>
    </rPh>
    <phoneticPr fontId="5"/>
  </si>
  <si>
    <t>３　生活訓練</t>
    <rPh sb="2" eb="4">
      <t>セイカツ</t>
    </rPh>
    <rPh sb="4" eb="6">
      <t>クンレン</t>
    </rPh>
    <phoneticPr fontId="5"/>
  </si>
  <si>
    <t>看護職員配置加算（Ⅰ）</t>
    <rPh sb="0" eb="2">
      <t>カンゴ</t>
    </rPh>
    <rPh sb="2" eb="4">
      <t>ショクイン</t>
    </rPh>
    <rPh sb="4" eb="6">
      <t>ハイチ</t>
    </rPh>
    <rPh sb="6" eb="8">
      <t>カサン</t>
    </rPh>
    <phoneticPr fontId="5"/>
  </si>
  <si>
    <t>４　宿泊型自立訓練</t>
    <phoneticPr fontId="5"/>
  </si>
  <si>
    <t>看護職員配置加算（Ⅱ）</t>
    <rPh sb="0" eb="2">
      <t>カンゴ</t>
    </rPh>
    <rPh sb="2" eb="4">
      <t>ショクイン</t>
    </rPh>
    <rPh sb="4" eb="6">
      <t>ハイチ</t>
    </rPh>
    <rPh sb="6" eb="8">
      <t>カサン</t>
    </rPh>
    <phoneticPr fontId="5"/>
  </si>
  <si>
    <t>５　共同生活援助</t>
    <rPh sb="2" eb="8">
      <t>キョウドウセイカツエンジョ</t>
    </rPh>
    <phoneticPr fontId="5"/>
  </si>
  <si>
    <t>看護職員配置加算</t>
    <rPh sb="0" eb="2">
      <t>カンゴ</t>
    </rPh>
    <rPh sb="2" eb="4">
      <t>ショクイン</t>
    </rPh>
    <rPh sb="4" eb="6">
      <t>ハイチ</t>
    </rPh>
    <rPh sb="6" eb="8">
      <t>カサン</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</si>
  <si>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</si>
  <si>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t>保健師</t>
    <rPh sb="0" eb="3">
      <t>ホケンシ</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</si>
  <si>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</si>
  <si>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該当
・
非該当</t>
    <rPh sb="0" eb="2">
      <t>ガイトウ</t>
    </rPh>
    <rPh sb="7" eb="10">
      <t>ヒガイトウ</t>
    </rPh>
    <phoneticPr fontId="5"/>
  </si>
  <si>
    <t>准看護師</t>
    <rPh sb="0" eb="4">
      <t>ジュンカンゴシ</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</si>
  <si>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</si>
  <si>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</si>
  <si>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</si>
  <si>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該当
・
非該当</t>
    <phoneticPr fontId="5"/>
  </si>
  <si>
    <t>利用者数を
20で除した数
（必要数）</t>
    <rPh sb="0" eb="2">
      <t>リヨウ</t>
    </rPh>
    <rPh sb="2" eb="3">
      <t>シャ</t>
    </rPh>
    <rPh sb="3" eb="4">
      <t>スウ</t>
    </rPh>
    <rPh sb="9" eb="10">
      <t>ジョ</t>
    </rPh>
    <rPh sb="12" eb="13">
      <t>スウ</t>
    </rPh>
    <rPh sb="15" eb="18">
      <t>ヒツヨウスウ</t>
    </rPh>
    <phoneticPr fontId="5"/>
  </si>
  <si>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</si>
  <si>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</si>
  <si>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</si>
  <si>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</si>
  <si>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別紙8－2</t>
    <rPh sb="0" eb="2">
      <t>ベッシ</t>
    </rPh>
    <phoneticPr fontId="4"/>
  </si>
  <si>
    <t>　　　　年　　月　　日</t>
    <phoneticPr fontId="5"/>
  </si>
  <si>
    <t>１　事業所・施設の名称</t>
    <rPh sb="2" eb="5">
      <t>ジギョウショ</t>
    </rPh>
    <rPh sb="6" eb="8">
      <t>シセツ</t>
    </rPh>
    <rPh sb="9" eb="11">
      <t>メイショウ</t>
    </rPh>
    <phoneticPr fontId="5"/>
  </si>
  <si>
    <t>２　サービスの種類</t>
    <rPh sb="7" eb="9">
      <t>シュルイ</t>
    </rPh>
    <phoneticPr fontId="5"/>
  </si>
  <si>
    <t>３　異動区分</t>
    <rPh sb="2" eb="4">
      <t>イドウ</t>
    </rPh>
    <rPh sb="4" eb="6">
      <t>クブン</t>
    </rPh>
    <phoneticPr fontId="5"/>
  </si>
  <si>
    <t>１　新規　　　　　　　　２　変更　　　　　　　　３　終了</t>
    <rPh sb="2" eb="4">
      <t>シンキ</t>
    </rPh>
    <rPh sb="14" eb="16">
      <t>ヘンコウ</t>
    </rPh>
    <rPh sb="26" eb="28">
      <t>シュウリョウ</t>
    </rPh>
    <phoneticPr fontId="5"/>
  </si>
  <si>
    <t>加　算　要　件</t>
    <rPh sb="0" eb="1">
      <t>カ</t>
    </rPh>
    <rPh sb="2" eb="3">
      <t>サン</t>
    </rPh>
    <rPh sb="4" eb="5">
      <t>ヨウ</t>
    </rPh>
    <rPh sb="6" eb="7">
      <t>ケン</t>
    </rPh>
    <phoneticPr fontId="5"/>
  </si>
  <si>
    <t>（１）</t>
    <phoneticPr fontId="5"/>
  </si>
  <si>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5"/>
  </si>
  <si>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5"/>
  </si>
  <si>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5"/>
  </si>
  <si>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</si>
  <si>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5"/>
  </si>
  <si>
    <t>社会福祉士又は精神保健福祉士による支援の内容</t>
    <rPh sb="5" eb="6">
      <t>マタ</t>
    </rPh>
    <rPh sb="17" eb="19">
      <t>シエン</t>
    </rPh>
    <rPh sb="20" eb="22">
      <t>ナイヨウ</t>
    </rPh>
    <phoneticPr fontId="5"/>
  </si>
  <si>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</si>
  <si>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5"/>
  </si>
  <si>
    <t>指導の回数</t>
    <rPh sb="0" eb="2">
      <t>シドウ</t>
    </rPh>
    <rPh sb="3" eb="5">
      <t>カイスウ</t>
    </rPh>
    <phoneticPr fontId="5"/>
  </si>
  <si>
    <t>回／月</t>
    <rPh sb="0" eb="1">
      <t>カイ</t>
    </rPh>
    <rPh sb="2" eb="3">
      <t>ツキ</t>
    </rPh>
    <phoneticPr fontId="5"/>
  </si>
  <si>
    <t>（４）</t>
    <phoneticPr fontId="5"/>
  </si>
  <si>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5"/>
  </si>
  <si>
    <t>研修の回数</t>
    <rPh sb="0" eb="2">
      <t>ケンシュウ</t>
    </rPh>
    <rPh sb="3" eb="5">
      <t>カイスウ</t>
    </rPh>
    <phoneticPr fontId="5"/>
  </si>
  <si>
    <t>回／年</t>
    <rPh sb="0" eb="1">
      <t>カイ</t>
    </rPh>
    <rPh sb="2" eb="3">
      <t>ネン</t>
    </rPh>
    <phoneticPr fontId="5"/>
  </si>
  <si>
    <t>研修の内容</t>
    <rPh sb="0" eb="2">
      <t>ケンシュウ</t>
    </rPh>
    <rPh sb="3" eb="5">
      <t>ナイヨウ</t>
    </rPh>
    <phoneticPr fontId="5"/>
  </si>
  <si>
    <t>（５）</t>
    <phoneticPr fontId="5"/>
  </si>
  <si>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5"/>
  </si>
  <si>
    <t>協力体制関係機関名</t>
    <rPh sb="0" eb="2">
      <t>キョウリョク</t>
    </rPh>
    <rPh sb="2" eb="4">
      <t>タイセイ</t>
    </rPh>
    <rPh sb="4" eb="6">
      <t>カンケイ</t>
    </rPh>
    <rPh sb="6" eb="8">
      <t>キカン</t>
    </rPh>
    <rPh sb="8" eb="9">
      <t>メイ</t>
    </rPh>
    <phoneticPr fontId="5"/>
  </si>
  <si>
    <t>協力体制の具体的な内容</t>
    <rPh sb="0" eb="4">
      <t>キョウリョクタイセイ</t>
    </rPh>
    <rPh sb="5" eb="8">
      <t>グタイテキ</t>
    </rPh>
    <rPh sb="9" eb="11">
      <t>ナイヨウ</t>
    </rPh>
    <phoneticPr fontId="5"/>
  </si>
  <si>
    <t>添付書類</t>
    <rPh sb="0" eb="2">
      <t>テンプ</t>
    </rPh>
    <rPh sb="2" eb="4">
      <t>ショルイ</t>
    </rPh>
    <phoneticPr fontId="5"/>
  </si>
  <si>
    <t>　・社会福祉士又は精神保健福祉士の資格証の写し
　・従業者の勤務の体制及び勤務形態一覧表
　・組織体制図</t>
    <rPh sb="19" eb="20">
      <t>ショウ</t>
    </rPh>
    <rPh sb="21" eb="22">
      <t>ウツ</t>
    </rPh>
    <phoneticPr fontId="5"/>
  </si>
  <si>
    <t>注１</t>
    <phoneticPr fontId="5"/>
  </si>
  <si>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5"/>
  </si>
  <si>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</si>
  <si>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5"/>
  </si>
  <si>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</si>
  <si>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5"/>
  </si>
  <si>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</si>
  <si>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5"/>
  </si>
  <si>
    <t>別紙１０</t>
    <rPh sb="0" eb="2">
      <t>ベッシ</t>
    </rPh>
    <phoneticPr fontId="4"/>
  </si>
  <si>
    <t>年　　月　　日</t>
    <rPh sb="0" eb="1">
      <t>ネン</t>
    </rPh>
    <rPh sb="3" eb="4">
      <t>ツキ</t>
    </rPh>
    <rPh sb="6" eb="7">
      <t>ヒ</t>
    </rPh>
    <phoneticPr fontId="87"/>
  </si>
  <si>
    <t>視覚・聴覚言語障害者支援体制加算（Ⅰ）に関する届出書</t>
    <phoneticPr fontId="87"/>
  </si>
  <si>
    <r>
      <t>多機能型の実施</t>
    </r>
    <r>
      <rPr>
        <sz val="8"/>
        <color rgb="FF000000"/>
        <rFont val="HGｺﾞｼｯｸM"/>
        <family val="3"/>
        <charset val="128"/>
      </rPr>
      <t>※1</t>
    </r>
    <phoneticPr fontId="87"/>
  </si>
  <si>
    <t>有　・　無</t>
  </si>
  <si>
    <r>
      <t>異動区分</t>
    </r>
    <r>
      <rPr>
        <sz val="8"/>
        <color rgb="FF000000"/>
        <rFont val="HGｺﾞｼｯｸM"/>
        <family val="3"/>
        <charset val="128"/>
      </rPr>
      <t>※2</t>
    </r>
    <phoneticPr fontId="87"/>
  </si>
  <si>
    <t>１　新規　　　　　２　変更　　　　　３　終了</t>
    <phoneticPr fontId="87"/>
  </si>
  <si>
    <t>当該事業所の前年度の平均実利用者数　(A)</t>
    <phoneticPr fontId="87"/>
  </si>
  <si>
    <t>うち５０％　　　　　(B)＝ (A)×0.5</t>
    <phoneticPr fontId="87"/>
  </si>
  <si>
    <t>加算要件に該当する利用者の数 (C)＝(E)／(D)</t>
    <phoneticPr fontId="87"/>
  </si>
  <si>
    <t>(C)＞＝(B)</t>
    <phoneticPr fontId="87"/>
  </si>
  <si>
    <t>該当利用者の氏名</t>
  </si>
  <si>
    <t>手帳の種類</t>
  </si>
  <si>
    <t>手帳の等級</t>
  </si>
  <si>
    <t>前年度利用日数</t>
  </si>
  <si>
    <t>前年度の開所日数 (D)</t>
    <phoneticPr fontId="87"/>
  </si>
  <si>
    <t>日</t>
  </si>
  <si>
    <t>合　計 (E)</t>
    <phoneticPr fontId="87"/>
  </si>
  <si>
    <t>２　加配される従業者の状況</t>
  </si>
  <si>
    <t>利用者数 (A)　÷　40　＝ (F)</t>
    <phoneticPr fontId="87"/>
  </si>
  <si>
    <t>加配される従業者の数　(G)</t>
    <phoneticPr fontId="87"/>
  </si>
  <si>
    <t>(G)＞＝ (F)</t>
    <phoneticPr fontId="87"/>
  </si>
  <si>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</si>
  <si>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</si>
  <si>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8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</si>
  <si>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</si>
  <si>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7"/>
  </si>
  <si>
    <t>※１：多機能型事業所等については、当該多機能型事業所全体で、加算要件の利用者数や配置割合の計算を行
　　　うこと。</t>
    <phoneticPr fontId="87"/>
  </si>
  <si>
    <t>※２：「異動区分」欄において「４　終了」の場合は、１利用者の状況、２加配される従業者の状況の記載は
　　　不要とする。</t>
    <phoneticPr fontId="87"/>
  </si>
  <si>
    <t>　　　</t>
    <phoneticPr fontId="87"/>
  </si>
  <si>
    <t>視覚・聴覚言語障害者支援体制加算（Ⅱ）に関する届出書</t>
    <phoneticPr fontId="87"/>
  </si>
  <si>
    <t>有・無</t>
    <phoneticPr fontId="87"/>
  </si>
  <si>
    <t>うち３０％　　　　　(B)＝ (A)×0.3</t>
    <phoneticPr fontId="87"/>
  </si>
  <si>
    <t>利用者数 (A)　÷　50　＝ (F)</t>
    <phoneticPr fontId="87"/>
  </si>
  <si>
    <t>加配される従業者の数　(G)</t>
    <phoneticPr fontId="87"/>
  </si>
  <si>
    <t>(G)＞＝(F)</t>
    <phoneticPr fontId="8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</si>
  <si>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</si>
  <si>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7"/>
  </si>
  <si>
    <t>※１：多機能型事業所等については、当該多機能型事業所全体で、加算要件の利用者数や配置割合の計算を行
　　　うこと。</t>
    <phoneticPr fontId="87"/>
  </si>
  <si>
    <t>※２：「異動区分」欄において「４　終了」の場合は、１利用者の状況、２加配される従業者の状況の記載は
　　　不要とする。</t>
    <phoneticPr fontId="87"/>
  </si>
  <si>
    <t>　　　</t>
    <phoneticPr fontId="87"/>
  </si>
  <si>
    <t>別紙１１</t>
    <rPh sb="0" eb="2">
      <t>ベッシ</t>
    </rPh>
    <phoneticPr fontId="4"/>
  </si>
  <si>
    <t>　　　　又は保育士</t>
    <phoneticPr fontId="4"/>
  </si>
  <si>
    <t>　　　○福祉型障害児入所施設にあっては、加算（Ⅰ）（Ⅱ）においては、児童指導員、加算（Ⅲ）においては、児童指導員　　　</t>
    <phoneticPr fontId="4"/>
  </si>
  <si>
    <t>　　　○医療型障害児入所施設にあっては、加算（Ⅰ）（Ⅱ）においては、児童指導員又は指定発達医療機関の職員、加算　　　　</t>
    <phoneticPr fontId="4"/>
  </si>
  <si>
    <t>　　　（Ⅲ）においては、児童指導員若しくは保育士又は指定発達医療機関の職員のことをいう。　　　　</t>
    <phoneticPr fontId="4"/>
  </si>
  <si>
    <t>保健所等との連携により管理栄養士等が関与している場合</t>
    <rPh sb="0" eb="2">
      <t>ホケン</t>
    </rPh>
    <rPh sb="2" eb="3">
      <t>ショ</t>
    </rPh>
    <rPh sb="3" eb="4">
      <t>ナド</t>
    </rPh>
    <rPh sb="6" eb="8">
      <t>レンケイ</t>
    </rPh>
    <rPh sb="11" eb="13">
      <t>カンリ</t>
    </rPh>
    <rPh sb="13" eb="16">
      <t>エイヨウシ</t>
    </rPh>
    <rPh sb="16" eb="17">
      <t>ナド</t>
    </rPh>
    <rPh sb="18" eb="20">
      <t>カンヨ</t>
    </rPh>
    <rPh sb="24" eb="26">
      <t>バアイ</t>
    </rPh>
    <phoneticPr fontId="4"/>
  </si>
  <si>
    <t>　連携先名</t>
    <rPh sb="1" eb="3">
      <t>レンケイ</t>
    </rPh>
    <rPh sb="3" eb="4">
      <t>サキ</t>
    </rPh>
    <rPh sb="4" eb="5">
      <t>メイ</t>
    </rPh>
    <phoneticPr fontId="4"/>
  </si>
  <si>
    <t>年　　月　　日</t>
    <rPh sb="0" eb="1">
      <t>ネン</t>
    </rPh>
    <rPh sb="3" eb="4">
      <t>ガツ</t>
    </rPh>
    <rPh sb="6" eb="7">
      <t>ニチ</t>
    </rPh>
    <phoneticPr fontId="5"/>
  </si>
  <si>
    <t>１　新規　　　　　　　２　変更　　　　　　　　３　終了</t>
    <rPh sb="2" eb="4">
      <t>シンキ</t>
    </rPh>
    <rPh sb="13" eb="15">
      <t>ヘンコウ</t>
    </rPh>
    <rPh sb="25" eb="27">
      <t>シュウリョウ</t>
    </rPh>
    <phoneticPr fontId="5"/>
  </si>
  <si>
    <t>３　配置状況
（基礎研修修了者名）</t>
    <rPh sb="2" eb="4">
      <t>ハイチ</t>
    </rPh>
    <rPh sb="4" eb="6">
      <t>ジョウキョウ</t>
    </rPh>
    <rPh sb="8" eb="10">
      <t>キソ</t>
    </rPh>
    <rPh sb="10" eb="12">
      <t>ケンシュウ</t>
    </rPh>
    <rPh sb="12" eb="15">
      <t>シュウリョウシャ</t>
    </rPh>
    <rPh sb="15" eb="16">
      <t>メイ</t>
    </rPh>
    <phoneticPr fontId="5"/>
  </si>
  <si>
    <t>４　配置状況
（実践研修修了者名）</t>
    <rPh sb="2" eb="4">
      <t>ハイチ</t>
    </rPh>
    <rPh sb="4" eb="6">
      <t>ジョウキョウ</t>
    </rPh>
    <rPh sb="8" eb="10">
      <t>ジッセン</t>
    </rPh>
    <rPh sb="10" eb="12">
      <t>ケンシュウ</t>
    </rPh>
    <rPh sb="12" eb="15">
      <t>シュウリョウシャ</t>
    </rPh>
    <rPh sb="15" eb="16">
      <t>メイ</t>
    </rPh>
    <phoneticPr fontId="5"/>
  </si>
  <si>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</si>
  <si>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</si>
  <si>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5"/>
  </si>
  <si>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5"/>
  </si>
  <si>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5"/>
  </si>
  <si>
    <t>年　　月　　日</t>
    <rPh sb="0" eb="1">
      <t>ネン</t>
    </rPh>
    <rPh sb="3" eb="4">
      <t>ツキ</t>
    </rPh>
    <rPh sb="6" eb="7">
      <t>ヒ</t>
    </rPh>
    <phoneticPr fontId="4"/>
  </si>
  <si>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5"/>
  </si>
  <si>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5"/>
  </si>
  <si>
    <t>１　新規　　　　２　変更　　　　３　終了</t>
    <phoneticPr fontId="4"/>
  </si>
  <si>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5"/>
  </si>
  <si>
    <t>強度行動障害支援者養成研修（実践研修）</t>
    <rPh sb="14" eb="16">
      <t>ジッセン</t>
    </rPh>
    <phoneticPr fontId="5"/>
  </si>
  <si>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
  </si>
  <si>
    <t>喀痰吸引等研修（第３号）</t>
    <rPh sb="0" eb="2">
      <t>カクタン</t>
    </rPh>
    <rPh sb="2" eb="4">
      <t>キュウイン</t>
    </rPh>
    <rPh sb="4" eb="5">
      <t>トウ</t>
    </rPh>
    <rPh sb="5" eb="7">
      <t>ケンシュウ</t>
    </rPh>
    <rPh sb="8" eb="9">
      <t>ダイ</t>
    </rPh>
    <rPh sb="10" eb="11">
      <t>ゴウ</t>
    </rPh>
    <phoneticPr fontId="5"/>
  </si>
  <si>
    <t>中核的人材養成研修修了者　配置</t>
    <phoneticPr fontId="4"/>
  </si>
  <si>
    <t>（　　あり　　・　　なし　　）</t>
    <phoneticPr fontId="4"/>
  </si>
  <si>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5"/>
  </si>
  <si>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5"/>
  </si>
  <si>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5"/>
  </si>
  <si>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5"/>
  </si>
  <si>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5"/>
  </si>
  <si>
    <t>別紙２６</t>
    <rPh sb="0" eb="2">
      <t>ベッシ</t>
    </rPh>
    <phoneticPr fontId="4"/>
  </si>
  <si>
    <t>別紙２９</t>
    <rPh sb="0" eb="2">
      <t>ベッシ</t>
    </rPh>
    <phoneticPr fontId="4"/>
  </si>
  <si>
    <t>　　年　　月　　日</t>
    <phoneticPr fontId="5"/>
  </si>
  <si>
    <t>医療連携体制加算（Ⅶ）に関する届出書（共同生活援助）</t>
    <phoneticPr fontId="5"/>
  </si>
  <si>
    <t>医療連携体制加算（Ⅸ）に関する届出書（短期入所）</t>
    <rPh sb="19" eb="21">
      <t>タンキ</t>
    </rPh>
    <rPh sb="21" eb="23">
      <t>ニュウショ</t>
    </rPh>
    <phoneticPr fontId="5"/>
  </si>
  <si>
    <t>１　事業所の名称</t>
    <phoneticPr fontId="68"/>
  </si>
  <si>
    <t>２　サービスの種類</t>
    <rPh sb="7" eb="9">
      <t>シュルイ</t>
    </rPh>
    <phoneticPr fontId="68"/>
  </si>
  <si>
    <t>３　異動区分</t>
    <phoneticPr fontId="68"/>
  </si>
  <si>
    <t>１　新規　　　　　２　変更　　　　　３　終了</t>
    <rPh sb="20" eb="22">
      <t>シュウリョウ</t>
    </rPh>
    <phoneticPr fontId="5"/>
  </si>
  <si>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5"/>
  </si>
  <si>
    <t>１　看護師の配置状況（事
　業所の職員として看護師
　を確保している場合）
　(注)准看護師は不可</t>
    <phoneticPr fontId="5"/>
  </si>
  <si>
    <t>(1)</t>
  </si>
  <si>
    <t>配置する看護師の数（人）　（※１）</t>
    <phoneticPr fontId="5"/>
  </si>
  <si>
    <t>他事業所との併任</t>
  </si>
  <si>
    <t>有　　・　　無</t>
  </si>
  <si>
    <t>２　訪問看護ステーション
　等との提携状況（訪問看
　護ステーション等との連
　携により看護師を確保し
　ている場合）</t>
    <phoneticPr fontId="5"/>
  </si>
  <si>
    <t>訪問看護ステーション等の名称</t>
  </si>
  <si>
    <t>訪問看護ステーション等の所在地</t>
  </si>
  <si>
    <t>確保する看護師の数（人）　（※１）</t>
    <phoneticPr fontId="5"/>
  </si>
  <si>
    <t>３　看護師の勤務状況
　（※２）</t>
    <rPh sb="8" eb="10">
      <t>ジョウキョウ</t>
    </rPh>
    <phoneticPr fontId="5"/>
  </si>
  <si>
    <t>４　その他の体制の整備状
　況</t>
    <phoneticPr fontId="68"/>
  </si>
  <si>
    <t>看護師に24時間常時連絡できる体制を整備している。</t>
    <phoneticPr fontId="68"/>
  </si>
  <si>
    <t>重度化した場合の対応に係る指針を定め、入居（利用）の際に、入居者（利用者）又はその家族等に対して、当該指針の内容を説明し、同意を得る体制を整備している。</t>
  </si>
  <si>
    <t>上記１に該当の場合</t>
    <phoneticPr fontId="68"/>
  </si>
  <si>
    <t>従業者の勤務の体制及び勤務形態一覧表
組織体制図
看護師の資格を証する書類の写し</t>
    <phoneticPr fontId="5"/>
  </si>
  <si>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</si>
  <si>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68"/>
  </si>
  <si>
    <t>共通</t>
  </si>
  <si>
    <t>重度化した場合における対応に関する指針（※３）</t>
    <phoneticPr fontId="5"/>
  </si>
  <si>
    <t>※１　共同生活援助については、看護師１人につき、算定可能な利用者数は20人を上限とする。</t>
    <rPh sb="3" eb="5">
      <t>キョウドウ</t>
    </rPh>
    <rPh sb="5" eb="7">
      <t>セイカツ</t>
    </rPh>
    <rPh sb="7" eb="9">
      <t>エンジョ</t>
    </rPh>
    <phoneticPr fontId="5"/>
  </si>
  <si>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5"/>
  </si>
  <si>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5"/>
  </si>
  <si>
    <t>別紙３２</t>
    <rPh sb="0" eb="2">
      <t>ベッシ</t>
    </rPh>
    <phoneticPr fontId="4"/>
  </si>
  <si>
    <t>３．研修の実施</t>
    <rPh sb="2" eb="4">
      <t>ケンシュウ</t>
    </rPh>
    <rPh sb="5" eb="7">
      <t>ジッシ</t>
    </rPh>
    <phoneticPr fontId="4"/>
  </si>
  <si>
    <t>確認欄</t>
    <rPh sb="0" eb="2">
      <t>カクニン</t>
    </rPh>
    <rPh sb="2" eb="3">
      <t>ラン</t>
    </rPh>
    <phoneticPr fontId="4"/>
  </si>
  <si>
    <t>　直上により配置した者のいずれかにより、当該事業所等の従業者に対し、障害者に対する配慮等に関する研修を年１回行っている。</t>
    <rPh sb="1" eb="3">
      <t>チョクジョウ</t>
    </rPh>
    <rPh sb="6" eb="8">
      <t>ハイチ</t>
    </rPh>
    <rPh sb="10" eb="11">
      <t>モノ</t>
    </rPh>
    <rPh sb="20" eb="22">
      <t>トウガイ</t>
    </rPh>
    <rPh sb="22" eb="25">
      <t>ジギョウショ</t>
    </rPh>
    <rPh sb="25" eb="26">
      <t>ナド</t>
    </rPh>
    <rPh sb="27" eb="30">
      <t>ジュウギョウシャ</t>
    </rPh>
    <rPh sb="31" eb="32">
      <t>タイ</t>
    </rPh>
    <rPh sb="34" eb="37">
      <t>ショウガイシャ</t>
    </rPh>
    <rPh sb="38" eb="39">
      <t>タイ</t>
    </rPh>
    <rPh sb="41" eb="43">
      <t>ハイリョ</t>
    </rPh>
    <rPh sb="43" eb="44">
      <t>ナド</t>
    </rPh>
    <rPh sb="45" eb="46">
      <t>カン</t>
    </rPh>
    <rPh sb="48" eb="50">
      <t>ケンシュウ</t>
    </rPh>
    <rPh sb="51" eb="52">
      <t>ネン</t>
    </rPh>
    <rPh sb="53" eb="54">
      <t>カイ</t>
    </rPh>
    <rPh sb="54" eb="55">
      <t>オコナ</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</si>
  <si>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</si>
  <si>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サービス種別</t>
    <rPh sb="4" eb="6">
      <t>シュベツ</t>
    </rPh>
    <phoneticPr fontId="140"/>
  </si>
  <si>
    <t>！申請するサービス類型を選択してください</t>
    <rPh sb="1" eb="3">
      <t>シンセイ</t>
    </rPh>
    <rPh sb="9" eb="11">
      <t>ルイケイ</t>
    </rPh>
    <rPh sb="12" eb="14">
      <t>センタク</t>
    </rPh>
    <phoneticPr fontId="141"/>
  </si>
  <si>
    <t>事業所名</t>
    <rPh sb="0" eb="3">
      <t>ジギョウショ</t>
    </rPh>
    <rPh sb="3" eb="4">
      <t>メイ</t>
    </rPh>
    <phoneticPr fontId="140"/>
  </si>
  <si>
    <t>(1)記載する期間</t>
    <rPh sb="3" eb="5">
      <t>キサイ</t>
    </rPh>
    <rPh sb="7" eb="9">
      <t>キカン</t>
    </rPh>
    <phoneticPr fontId="5"/>
  </si>
  <si>
    <t>(2)予定/実績の別</t>
    <rPh sb="3" eb="5">
      <t>ヨテイ</t>
    </rPh>
    <rPh sb="6" eb="8">
      <t>ジッセキ</t>
    </rPh>
    <rPh sb="9" eb="10">
      <t>ベツ</t>
    </rPh>
    <phoneticPr fontId="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</si>
  <si>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40"/>
  </si>
  <si>
    <t>時間/週</t>
    <rPh sb="0" eb="2">
      <t>ジカン</t>
    </rPh>
    <rPh sb="3" eb="4">
      <t>シュウ</t>
    </rPh>
    <phoneticPr fontId="5"/>
  </si>
  <si>
    <t>時間/月</t>
    <rPh sb="0" eb="2">
      <t>ジカン</t>
    </rPh>
    <rPh sb="3" eb="4">
      <t>ツキ</t>
    </rPh>
    <phoneticPr fontId="5"/>
  </si>
  <si>
    <t>No.</t>
    <phoneticPr fontId="5"/>
  </si>
  <si>
    <t>(4)職種</t>
    <rPh sb="3" eb="5">
      <t>ショクシュ</t>
    </rPh>
    <phoneticPr fontId="5"/>
  </si>
  <si>
    <t>(5)勤務形態</t>
    <rPh sb="3" eb="5">
      <t>キンム</t>
    </rPh>
    <rPh sb="5" eb="7">
      <t>ケイタイ</t>
    </rPh>
    <phoneticPr fontId="5"/>
  </si>
  <si>
    <t>(6)資格</t>
    <rPh sb="3" eb="5">
      <t>シカク</t>
    </rPh>
    <phoneticPr fontId="5"/>
  </si>
  <si>
    <t>(7)氏名</t>
    <rPh sb="3" eb="5">
      <t>シメイ</t>
    </rPh>
    <phoneticPr fontId="5"/>
  </si>
  <si>
    <t>(8)</t>
    <phoneticPr fontId="5"/>
  </si>
  <si>
    <t>(9)勤務時間数合計</t>
    <rPh sb="3" eb="5">
      <t>キンム</t>
    </rPh>
    <rPh sb="5" eb="7">
      <t>ジカン</t>
    </rPh>
    <rPh sb="7" eb="8">
      <t>スウ</t>
    </rPh>
    <rPh sb="8" eb="10">
      <t>ゴウケイ</t>
    </rPh>
    <phoneticPr fontId="5"/>
  </si>
  <si>
    <t>(10)週平均の勤務時間数</t>
    <rPh sb="4" eb="7">
      <t>シュウヘイキン</t>
    </rPh>
    <rPh sb="8" eb="10">
      <t>キンム</t>
    </rPh>
    <rPh sb="10" eb="12">
      <t>ジカン</t>
    </rPh>
    <rPh sb="12" eb="13">
      <t>スウ</t>
    </rPh>
    <phoneticPr fontId="5"/>
  </si>
  <si>
    <t>(11)兼務状況
（兼務先／兼務する職務の内容）等</t>
    <phoneticPr fontId="5"/>
  </si>
  <si>
    <t>第５週</t>
    <rPh sb="0" eb="1">
      <t>ダイ</t>
    </rPh>
    <rPh sb="2" eb="3">
      <t>シュウ</t>
    </rPh>
    <phoneticPr fontId="5"/>
  </si>
  <si>
    <t>サービス提供時間</t>
    <rPh sb="4" eb="6">
      <t>テイキョウ</t>
    </rPh>
    <rPh sb="6" eb="8">
      <t>ジカン</t>
    </rPh>
    <phoneticPr fontId="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</si>
  <si>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40"/>
  </si>
  <si>
    <t>　(1) 「４週」・「暦月」のいずれかを選択してください。</t>
    <rPh sb="7" eb="8">
      <t>シュウ</t>
    </rPh>
    <rPh sb="11" eb="12">
      <t>レキ</t>
    </rPh>
    <rPh sb="12" eb="13">
      <t>ツキ</t>
    </rPh>
    <rPh sb="20" eb="22">
      <t>センタク</t>
    </rPh>
    <phoneticPr fontId="140"/>
  </si>
  <si>
    <t>　(2) 「予定」・「実績」のいずれかを選択してください。</t>
    <rPh sb="6" eb="8">
      <t>ヨテイ</t>
    </rPh>
    <rPh sb="11" eb="13">
      <t>ジッセキ</t>
    </rPh>
    <rPh sb="20" eb="22">
      <t>センタク</t>
    </rPh>
    <phoneticPr fontId="14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</si>
  <si>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40"/>
  </si>
  <si>
    <t>　(4) 従業者の職種を入力してください。</t>
    <rPh sb="5" eb="8">
      <t>ジュウギョウシャ</t>
    </rPh>
    <rPh sb="9" eb="11">
      <t>ショクシュ</t>
    </rPh>
    <rPh sb="12" eb="14">
      <t>ニュウリョク</t>
    </rPh>
    <phoneticPr fontId="140"/>
  </si>
  <si>
    <t xml:space="preserve"> 　　 記入の順序は、職種ごとにまとめてください。</t>
    <rPh sb="4" eb="6">
      <t>キニュウ</t>
    </rPh>
    <rPh sb="7" eb="9">
      <t>ジュンジョ</t>
    </rPh>
    <rPh sb="11" eb="13">
      <t>ショクシュ</t>
    </rPh>
    <phoneticPr fontId="14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</si>
  <si>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5"/>
  </si>
  <si>
    <t>記号</t>
    <rPh sb="0" eb="2">
      <t>キゴウ</t>
    </rPh>
    <phoneticPr fontId="140"/>
  </si>
  <si>
    <t>区分</t>
    <rPh sb="0" eb="2">
      <t>クブン</t>
    </rPh>
    <phoneticPr fontId="140"/>
  </si>
  <si>
    <t>A</t>
  </si>
  <si>
    <t>常勤で専従</t>
    <rPh sb="0" eb="2">
      <t>ジョウキン</t>
    </rPh>
    <rPh sb="3" eb="5">
      <t>センジュウ</t>
    </rPh>
    <phoneticPr fontId="140"/>
  </si>
  <si>
    <t>B</t>
  </si>
  <si>
    <t>常勤で兼務</t>
    <rPh sb="0" eb="2">
      <t>ジョウキン</t>
    </rPh>
    <rPh sb="3" eb="5">
      <t>ケンム</t>
    </rPh>
    <phoneticPr fontId="140"/>
  </si>
  <si>
    <t>C</t>
  </si>
  <si>
    <t>非常勤で専従</t>
    <rPh sb="0" eb="3">
      <t>ヒジョウキン</t>
    </rPh>
    <rPh sb="4" eb="6">
      <t>センジュウ</t>
    </rPh>
    <phoneticPr fontId="140"/>
  </si>
  <si>
    <t>D</t>
  </si>
  <si>
    <t>非常勤で兼務</t>
    <rPh sb="0" eb="3">
      <t>ヒジョウキン</t>
    </rPh>
    <rPh sb="4" eb="6">
      <t>ケンム</t>
    </rPh>
    <phoneticPr fontId="140"/>
  </si>
  <si>
    <t>（注）常勤・非常勤の区分について</t>
    <rPh sb="1" eb="2">
      <t>チュウ</t>
    </rPh>
    <rPh sb="3" eb="5">
      <t>ジョウキン</t>
    </rPh>
    <rPh sb="6" eb="9">
      <t>ヒジョウキン</t>
    </rPh>
    <rPh sb="10" eb="12">
      <t>クブン</t>
    </rPh>
    <phoneticPr fontId="14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</si>
  <si>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4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</si>
  <si>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40"/>
  </si>
  <si>
    <t>　(6) 従業者の保有する資格を入力してください。</t>
    <rPh sb="5" eb="8">
      <t>ジュウギョウシャ</t>
    </rPh>
    <rPh sb="9" eb="11">
      <t>ホユウ</t>
    </rPh>
    <rPh sb="13" eb="15">
      <t>シカク</t>
    </rPh>
    <rPh sb="16" eb="18">
      <t>ニュウリョク</t>
    </rPh>
    <phoneticPr fontId="14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</si>
  <si>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4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</si>
  <si>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40"/>
  </si>
  <si>
    <t>　(7) 従業者の氏名を記入してください。</t>
    <rPh sb="5" eb="8">
      <t>ジュウギョウシャ</t>
    </rPh>
    <rPh sb="9" eb="11">
      <t>シメイ</t>
    </rPh>
    <rPh sb="12" eb="14">
      <t>キニュウ</t>
    </rPh>
    <phoneticPr fontId="14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</si>
  <si>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40"/>
  </si>
  <si>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40"/>
  </si>
  <si>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5"/>
  </si>
  <si>
    <t>※指定基準の確認に際しては、４週分の入力で差し支えありません。</t>
    <rPh sb="1" eb="5">
      <t>シテイキジュン</t>
    </rPh>
    <rPh sb="15" eb="17">
      <t>シュウブン</t>
    </rPh>
    <rPh sb="18" eb="20">
      <t>ニュウリョク</t>
    </rPh>
    <rPh sb="21" eb="22">
      <t>サ</t>
    </rPh>
    <rPh sb="23" eb="24">
      <t>ツカ</t>
    </rPh>
    <phoneticPr fontId="5"/>
  </si>
  <si>
    <t>　(10) 従業者ごとに、合計勤務時間数を入力してください。</t>
    <rPh sb="6" eb="9">
      <t>ジュウギョウシャ</t>
    </rPh>
    <rPh sb="13" eb="15">
      <t>ゴウケイ</t>
    </rPh>
    <rPh sb="15" eb="17">
      <t>キンム</t>
    </rPh>
    <rPh sb="17" eb="20">
      <t>ジカンスウ</t>
    </rPh>
    <rPh sb="21" eb="23">
      <t>ニュウリョク</t>
    </rPh>
    <phoneticPr fontId="14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</si>
  <si>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40"/>
  </si>
  <si>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4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</si>
  <si>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4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</si>
  <si>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40"/>
  </si>
  <si>
    <t>　　　 その他、特記事項欄としてもご活用ください。</t>
    <rPh sb="6" eb="7">
      <t>タ</t>
    </rPh>
    <rPh sb="8" eb="10">
      <t>トッキ</t>
    </rPh>
    <rPh sb="10" eb="12">
      <t>ジコウ</t>
    </rPh>
    <rPh sb="12" eb="13">
      <t>ラン</t>
    </rPh>
    <rPh sb="18" eb="20">
      <t>カツヨウ</t>
    </rPh>
    <phoneticPr fontId="25"/>
  </si>
  <si>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5"/>
  </si>
  <si>
    <t xml:space="preserve"> （14) 必要項目を満たしていれば、各事業所で使用するシフト表等をもって代替書類として差し支えありません。</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</si>
</sst>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6" formatCode="&quot;¥&quot;#,##0;[Red]&quot;¥&quot;\-#,##0"/>
    <numFmt numFmtId="176" formatCode="###########&quot;人&quot;"/>
    <numFmt numFmtId="177" formatCode="#,###"/>
    <numFmt numFmtId="178" formatCode="##########.###&quot;人&quot;"/>
    <numFmt numFmtId="179" formatCode="0.0"/>
    <numFmt numFmtId="180" formatCode="0.0_ "/>
    <numFmt numFmtId="181" formatCode="#,##0.0_ "/>
    <numFmt numFmtId="182" formatCode="0.0000_ "/>
    <numFmt numFmtId="183" formatCode="[&lt;=999]000;[&lt;=9999]000\-00;000\-0000"/>
    <numFmt numFmtId="184" formatCode="0.0%"/>
    <numFmt numFmtId="185" formatCode="0.0&quot;人&quot;"/>
    <numFmt numFmtId="186" formatCode="0.00&quot;人&quot;"/>
    <numFmt numFmtId="187" formatCode="h:m"/>
    <numFmt numFmtId="188" formatCode="0.0;\0;0.0"/>
    <numFmt numFmtId="189" formatCode="0.000;\0;0.000"/>
    <numFmt numFmtId="190" formatCode="0.0_ ;[Red]\-0.0\ "/>
    <numFmt numFmtId="191" formatCode="0.0_);[Red]\(0.0\)"/>
    <numFmt numFmtId="192" formatCode="0_ ;[Red]\-0\ "/>
    <numFmt numFmtId="193" formatCode="0.00_);[Red]\(0.00\)"/>
    <numFmt numFmtId="194" formatCode="#,##0_ "/>
    <numFmt numFmtId="195" formatCode="[$-409]d;@"/>
    <numFmt numFmtId="196" formatCode="aaa"/>
  </numFmts>
  <fonts count="147">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6"/>
      <color theme="1"/>
      <name val="ＭＳ ゴシック"/>
      <family val="3"/>
      <charset val="128"/>
    </font>
    <font>
      <sz val="6"/>
      <name val="ＭＳ Ｐゴシック"/>
      <family val="2"/>
      <charset val="128"/>
      <scheme val="minor"/>
    </font>
    <font>
      <sz val="6"/>
      <name val="ＭＳ Ｐゴシック"/>
      <family val="3"/>
      <charset val="128"/>
    </font>
    <font>
      <sz val="12"/>
      <color theme="1"/>
      <name val="ＭＳ Ｐゴシック"/>
      <family val="3"/>
      <charset val="128"/>
    </font>
    <font>
      <b/>
      <sz val="16"/>
      <color theme="1"/>
      <name val="ＭＳ Ｐゴシック"/>
      <family val="3"/>
      <charset val="128"/>
    </font>
    <font>
      <sz val="11"/>
      <color theme="1"/>
      <name val="ＭＳ Ｐゴシック"/>
      <family val="3"/>
      <charset val="128"/>
    </font>
    <font>
      <sz val="10"/>
      <color theme="1"/>
      <name val="ＭＳ Ｐゴシック"/>
      <family val="3"/>
      <charset val="128"/>
    </font>
    <font>
      <sz val="16"/>
      <color theme="1"/>
      <name val="ＭＳ Ｐゴシック"/>
      <family val="3"/>
      <charset val="128"/>
    </font>
    <font>
      <b/>
      <sz val="18"/>
      <color indexed="56"/>
      <name val="ＭＳ Ｐゴシック"/>
      <family val="3"/>
      <charset val="128"/>
    </font>
    <font>
      <sz val="11"/>
      <color rgb="FFFF0000"/>
      <name val="ＭＳ Ｐゴシック"/>
      <family val="3"/>
      <charset val="128"/>
    </font>
    <font>
      <b/>
      <sz val="12"/>
      <color theme="1"/>
      <name val="ＭＳ ゴシック"/>
      <family val="3"/>
      <charset val="128"/>
    </font>
    <font>
      <sz val="12"/>
      <color theme="1"/>
      <name val="ＭＳ ゴシック"/>
      <family val="3"/>
      <charset val="128"/>
    </font>
    <font>
      <sz val="14"/>
      <color theme="1"/>
      <name val="ＭＳ 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u/>
      <sz val="11"/>
      <color theme="10"/>
      <name val="ＭＳ Ｐゴシック"/>
      <family val="3"/>
      <charset val="128"/>
    </font>
    <font>
      <sz val="8"/>
      <color theme="1"/>
      <name val="ＭＳ ゴシック"/>
      <family val="3"/>
      <charset val="128"/>
    </font>
    <font>
      <b/>
      <sz val="16"/>
      <color indexed="81"/>
      <name val="ＭＳ Ｐゴシック"/>
      <family val="3"/>
      <charset val="128"/>
    </font>
    <font>
      <sz val="16"/>
      <color indexed="81"/>
      <name val="ＭＳ Ｐゴシック"/>
      <family val="3"/>
      <charset val="128"/>
    </font>
    <font>
      <sz val="18"/>
      <color theme="1"/>
      <name val="ＭＳ ゴシック"/>
      <family val="3"/>
      <charset val="128"/>
    </font>
    <font>
      <sz val="11"/>
      <color rgb="FFFF0000"/>
      <name val="ＭＳ ゴシック"/>
      <family val="3"/>
      <charset val="128"/>
    </font>
    <font>
      <sz val="10"/>
      <name val="ＭＳ ゴシック"/>
      <family val="3"/>
      <charset val="128"/>
    </font>
    <font>
      <sz val="14"/>
      <name val="ＭＳ ゴシック"/>
      <family val="3"/>
      <charset val="128"/>
    </font>
    <font>
      <sz val="14"/>
      <name val="ＭＳ Ｐゴシック"/>
      <family val="3"/>
      <charset val="128"/>
    </font>
    <font>
      <sz val="10"/>
      <color rgb="FFFF0000"/>
      <name val="ＭＳ Ｐゴシック"/>
      <family val="3"/>
      <charset val="128"/>
    </font>
    <font>
      <sz val="10"/>
      <color theme="1"/>
      <name val="ＭＳ Ｐゴシック"/>
      <family val="3"/>
      <charset val="128"/>
      <scheme val="minor"/>
    </font>
    <font>
      <sz val="10"/>
      <color rgb="FFFF0000"/>
      <name val="ＭＳ ゴシック"/>
      <family val="3"/>
      <charset val="128"/>
    </font>
    <font>
      <sz val="9"/>
      <color theme="1"/>
      <name val="ＭＳ ゴシック"/>
      <family val="3"/>
      <charset val="128"/>
    </font>
    <font>
      <sz val="9"/>
      <color theme="1"/>
      <name val="ＭＳ Ｐゴシック"/>
      <family val="3"/>
      <charset val="128"/>
      <scheme val="minor"/>
    </font>
    <font>
      <sz val="10"/>
      <color rgb="FFFF0000"/>
      <name val="ＭＳ Ｐゴシック"/>
      <family val="3"/>
      <charset val="128"/>
      <scheme val="minor"/>
    </font>
    <font>
      <sz val="9"/>
      <color indexed="8"/>
      <name val="ＭＳ Ｐゴシック"/>
      <family val="3"/>
      <charset val="128"/>
    </font>
    <font>
      <sz val="11"/>
      <color rgb="FFFF0000"/>
      <name val="ＭＳ Ｐゴシック"/>
      <family val="3"/>
      <charset val="128"/>
      <scheme val="minor"/>
    </font>
    <font>
      <sz val="9"/>
      <color theme="1"/>
      <name val="ＭＳ Ｐゴシック"/>
      <family val="3"/>
      <charset val="128"/>
    </font>
    <font>
      <sz val="10"/>
      <name val="ＭＳ Ｐゴシック"/>
      <family val="3"/>
      <charset val="128"/>
    </font>
    <font>
      <sz val="10"/>
      <name val="ＭＳ Ｐゴシック"/>
      <family val="3"/>
      <charset val="128"/>
      <scheme val="minor"/>
    </font>
    <font>
      <sz val="8"/>
      <name val="ＭＳ Ｐゴシック"/>
      <family val="3"/>
      <charset val="128"/>
    </font>
    <font>
      <sz val="9"/>
      <name val="ＭＳ Ｐゴシック"/>
      <family val="3"/>
      <charset val="128"/>
    </font>
    <font>
      <sz val="9"/>
      <color rgb="FFFF0000"/>
      <name val="ＭＳ Ｐゴシック"/>
      <family val="3"/>
      <charset val="128"/>
    </font>
    <font>
      <sz val="11"/>
      <color theme="1"/>
      <name val="ＭＳ Ｐゴシック"/>
      <family val="3"/>
      <charset val="128"/>
      <scheme val="minor"/>
    </font>
    <font>
      <sz val="10"/>
      <color indexed="8"/>
      <name val="ＭＳ Ｐゴシック"/>
      <family val="3"/>
      <charset val="128"/>
    </font>
    <font>
      <sz val="12"/>
      <color rgb="FFFF0000"/>
      <name val="ＭＳ ゴシック"/>
      <family val="3"/>
      <charset val="128"/>
    </font>
    <font>
      <sz val="12"/>
      <name val="ＭＳ Ｐゴシック"/>
      <family val="3"/>
      <charset val="128"/>
      <scheme val="minor"/>
    </font>
    <font>
      <sz val="14"/>
      <name val="ＭＳ Ｐゴシック"/>
      <family val="3"/>
      <charset val="128"/>
      <scheme val="minor"/>
    </font>
    <font>
      <sz val="11"/>
      <name val="ＭＳ Ｐゴシック"/>
      <family val="3"/>
      <charset val="128"/>
      <scheme val="minor"/>
    </font>
    <font>
      <sz val="11"/>
      <color indexed="8"/>
      <name val="ＭＳ Ｐゴシック"/>
      <family val="3"/>
      <charset val="128"/>
    </font>
    <font>
      <sz val="12"/>
      <color indexed="8"/>
      <name val="ＭＳ ゴシック"/>
      <family val="3"/>
      <charset val="128"/>
    </font>
    <font>
      <sz val="12"/>
      <name val="ＭＳ ゴシック"/>
      <family val="3"/>
      <charset val="128"/>
    </font>
    <font>
      <sz val="14"/>
      <color theme="1"/>
      <name val="ＭＳ Ｐゴシック"/>
      <family val="3"/>
      <charset val="128"/>
    </font>
    <font>
      <sz val="9"/>
      <name val="ＭＳ ゴシック"/>
      <family val="3"/>
      <charset val="128"/>
    </font>
    <font>
      <sz val="9"/>
      <name val="ＭＳ Ｐゴシック"/>
      <family val="3"/>
      <charset val="128"/>
      <scheme val="minor"/>
    </font>
    <font>
      <sz val="10"/>
      <color indexed="10"/>
      <name val="ＭＳ ゴシック"/>
      <family val="3"/>
      <charset val="128"/>
    </font>
    <font>
      <sz val="11"/>
      <color indexed="8"/>
      <name val="ＭＳ ゴシック"/>
      <family val="3"/>
      <charset val="128"/>
    </font>
    <font>
      <sz val="8"/>
      <name val="ＭＳ ゴシック"/>
      <family val="3"/>
      <charset val="128"/>
    </font>
    <font>
      <sz val="7"/>
      <name val="ＭＳ ゴシック"/>
      <family val="3"/>
      <charset val="128"/>
    </font>
    <font>
      <sz val="11"/>
      <color indexed="10"/>
      <name val="ＭＳ ゴシック"/>
      <family val="3"/>
      <charset val="128"/>
    </font>
    <font>
      <b/>
      <sz val="12"/>
      <color theme="1"/>
      <name val="ＭＳ Ｐゴシック"/>
      <family val="3"/>
      <charset val="128"/>
    </font>
    <font>
      <sz val="12"/>
      <name val="ＭＳ Ｐゴシック"/>
      <family val="3"/>
      <charset val="128"/>
    </font>
    <font>
      <sz val="12"/>
      <name val="ＭＳ 明朝"/>
      <family val="1"/>
      <charset val="128"/>
    </font>
    <font>
      <sz val="11"/>
      <color theme="1" tint="4.9989318521683403E-2"/>
      <name val="ＭＳ Ｐゴシック"/>
      <family val="3"/>
      <charset val="128"/>
    </font>
    <font>
      <sz val="24"/>
      <color theme="1"/>
      <name val="ＭＳ ゴシック"/>
      <family val="3"/>
      <charset val="128"/>
    </font>
    <font>
      <b/>
      <u/>
      <sz val="11"/>
      <name val="ＭＳ ゴシック"/>
      <family val="3"/>
      <charset val="128"/>
    </font>
    <font>
      <b/>
      <u val="double"/>
      <sz val="11"/>
      <name val="ＭＳ ゴシック"/>
      <family val="3"/>
      <charset val="128"/>
    </font>
    <font>
      <sz val="11"/>
      <color rgb="FF0000FF"/>
      <name val="ＭＳ ゴシック"/>
      <family val="3"/>
      <charset val="128"/>
    </font>
    <font>
      <sz val="11"/>
      <color rgb="FF0000FF"/>
      <name val="ＭＳ Ｐゴシック"/>
      <family val="3"/>
      <charset val="128"/>
    </font>
    <font>
      <sz val="6"/>
      <name val="ＭＳ Ｐゴシック"/>
      <family val="3"/>
      <charset val="128"/>
      <scheme val="minor"/>
    </font>
    <font>
      <sz val="12"/>
      <name val="HGSｺﾞｼｯｸM"/>
      <family val="3"/>
      <charset val="128"/>
    </font>
    <font>
      <b/>
      <sz val="14"/>
      <name val="HGSｺﾞｼｯｸM"/>
      <family val="3"/>
      <charset val="128"/>
    </font>
    <font>
      <sz val="11"/>
      <name val="HGSｺﾞｼｯｸM"/>
      <family val="3"/>
      <charset val="128"/>
    </font>
    <font>
      <sz val="6"/>
      <name val="ＭＳ 明朝"/>
      <family val="1"/>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
      <sz val="12"/>
      <name val="HGｺﾞｼｯｸM"/>
      <family val="3"/>
      <charset val="128"/>
    </font>
    <font>
      <b/>
      <sz val="14"/>
      <name val="HGｺﾞｼｯｸM"/>
      <family val="3"/>
      <charset val="128"/>
    </font>
    <font>
      <sz val="14"/>
      <name val="HGｺﾞｼｯｸM"/>
      <family val="3"/>
      <charset val="128"/>
    </font>
    <font>
      <sz val="11"/>
      <name val="HGｺﾞｼｯｸM"/>
      <family val="3"/>
      <charset val="128"/>
    </font>
    <font>
      <sz val="10"/>
      <name val="HGｺﾞｼｯｸM"/>
      <family val="3"/>
      <charset val="128"/>
    </font>
    <font>
      <sz val="8"/>
      <name val="HGｺﾞｼｯｸM"/>
      <family val="3"/>
      <charset val="128"/>
    </font>
    <font>
      <sz val="6"/>
      <name val="ＭＳ Ｐゴシック"/>
      <family val="2"/>
      <charset val="128"/>
    </font>
    <font>
      <sz val="10"/>
      <name val="ＭＳ Ｐゴシック"/>
      <family val="2"/>
      <charset val="128"/>
    </font>
    <font>
      <sz val="9"/>
      <name val="HGｺﾞｼｯｸM"/>
      <family val="3"/>
      <charset val="128"/>
    </font>
    <font>
      <sz val="10.5"/>
      <name val="HGSｺﾞｼｯｸM"/>
      <family val="3"/>
      <charset val="128"/>
    </font>
    <font>
      <sz val="11"/>
      <color rgb="FFFF0000"/>
      <name val="HGSｺﾞｼｯｸM"/>
      <family val="3"/>
      <charset val="128"/>
    </font>
    <font>
      <sz val="11"/>
      <color theme="1"/>
      <name val="HGｺﾞｼｯｸM"/>
      <family val="3"/>
      <charset val="128"/>
    </font>
    <font>
      <sz val="11"/>
      <name val="ＭＳ 明朝"/>
      <family val="1"/>
      <charset val="128"/>
    </font>
    <font>
      <sz val="16"/>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sz val="6"/>
      <name val="ＭＳ ゴシック"/>
      <family val="3"/>
      <charset val="128"/>
    </font>
    <font>
      <b/>
      <sz val="8"/>
      <color rgb="FFFF0000"/>
      <name val="ＭＳ ゴシック"/>
      <family val="3"/>
      <charset val="128"/>
    </font>
    <font>
      <sz val="16"/>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0"/>
      <color theme="1"/>
      <name val="HGSｺﾞｼｯｸM"/>
      <family val="3"/>
      <charset val="128"/>
    </font>
    <font>
      <sz val="7"/>
      <color theme="1"/>
      <name val="HGSｺﾞｼｯｸM"/>
      <family val="3"/>
      <charset val="128"/>
    </font>
    <font>
      <sz val="11"/>
      <color indexed="8"/>
      <name val="HGSｺﾞｼｯｸM"/>
      <family val="3"/>
      <charset val="128"/>
    </font>
    <font>
      <sz val="7"/>
      <name val="HGSｺﾞｼｯｸM"/>
      <family val="3"/>
      <charset val="128"/>
    </font>
    <font>
      <b/>
      <sz val="14"/>
      <color theme="1"/>
      <name val="HGSｺﾞｼｯｸM"/>
      <family val="3"/>
      <charset val="128"/>
    </font>
    <font>
      <sz val="12"/>
      <color rgb="FFFF0000"/>
      <name val="HGｺﾞｼｯｸM"/>
      <family val="3"/>
      <charset val="128"/>
    </font>
    <font>
      <b/>
      <sz val="12"/>
      <name val="HGSｺﾞｼｯｸM"/>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u/>
      <sz val="11"/>
      <color rgb="FFFF0000"/>
      <name val="HGｺﾞｼｯｸM"/>
      <family val="3"/>
      <charset val="128"/>
    </font>
    <font>
      <sz val="11"/>
      <color rgb="FFFF0000"/>
      <name val="HGｺﾞｼｯｸM"/>
      <family val="3"/>
      <charset val="128"/>
    </font>
    <font>
      <sz val="10"/>
      <color rgb="FFFF0000"/>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4"/>
      <name val="HGSｺﾞｼｯｸM"/>
      <family val="3"/>
      <charset val="128"/>
    </font>
    <font>
      <b/>
      <sz val="11"/>
      <name val="ＭＳ ゴシック"/>
      <family val="3"/>
      <charset val="128"/>
    </font>
    <font>
      <sz val="10"/>
      <color indexed="8"/>
      <name val="ＭＳ ゴシック"/>
      <family val="3"/>
      <charset val="128"/>
    </font>
    <font>
      <sz val="6"/>
      <name val="游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FFFAF"/>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s>
  <borders count="27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bottom style="double">
        <color indexed="64"/>
      </bottom>
      <diagonal/>
    </border>
    <border>
      <left style="medium">
        <color indexed="64"/>
      </left>
      <right/>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diagonalDown="1">
      <left style="thin">
        <color indexed="64"/>
      </left>
      <right style="medium">
        <color indexed="64"/>
      </right>
      <top style="medium">
        <color indexed="64"/>
      </top>
      <bottom/>
      <diagonal style="thin">
        <color indexed="64"/>
      </diagonal>
    </border>
    <border>
      <left style="medium">
        <color indexed="64"/>
      </left>
      <right style="thin">
        <color indexed="64"/>
      </right>
      <top style="thin">
        <color indexed="64"/>
      </top>
      <bottom style="thin">
        <color indexed="64"/>
      </bottom>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double">
        <color indexed="64"/>
      </bottom>
      <diagonal/>
    </border>
    <border>
      <left style="double">
        <color indexed="64"/>
      </left>
      <right style="double">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style="thin">
        <color auto="1"/>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style="double">
        <color indexed="64"/>
      </right>
      <top/>
      <bottom/>
      <diagonal/>
    </border>
  </borders>
  <cellStyleXfs count="23">
    <xf numFmtId="0" fontId="0" fillId="0" borderId="0">
      <alignment vertical="center"/>
    </xf>
    <xf numFmtId="0" fontId="2" fillId="0" borderId="0">
      <alignment vertical="center"/>
    </xf>
    <xf numFmtId="0" fontId="2" fillId="0" borderId="0">
      <alignment vertical="center"/>
    </xf>
    <xf numFmtId="0" fontId="2" fillId="0" borderId="0"/>
    <xf numFmtId="0" fontId="19" fillId="0" borderId="0" applyNumberFormat="0" applyFill="0" applyBorder="0" applyAlignment="0" applyProtection="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42" fillId="0" borderId="0">
      <alignment vertical="center"/>
    </xf>
    <xf numFmtId="0" fontId="42" fillId="0" borderId="0">
      <alignment vertical="center"/>
    </xf>
    <xf numFmtId="9" fontId="2" fillId="0" borderId="0" applyFont="0" applyFill="0" applyBorder="0" applyAlignment="0" applyProtection="0">
      <alignment vertical="center"/>
    </xf>
    <xf numFmtId="0" fontId="2" fillId="0" borderId="0"/>
    <xf numFmtId="38" fontId="1" fillId="0" borderId="0" applyFont="0" applyFill="0" applyBorder="0" applyAlignment="0" applyProtection="0">
      <alignment vertical="center"/>
    </xf>
    <xf numFmtId="0" fontId="2" fillId="0" borderId="0">
      <alignment vertical="center"/>
    </xf>
    <xf numFmtId="0" fontId="2" fillId="0" borderId="0">
      <alignment vertical="center"/>
    </xf>
    <xf numFmtId="38" fontId="88" fillId="0" borderId="0" applyFont="0" applyFill="0" applyBorder="0" applyAlignment="0" applyProtection="0"/>
    <xf numFmtId="38" fontId="2" fillId="0" borderId="0" applyFont="0" applyFill="0" applyBorder="0" applyAlignment="0" applyProtection="0">
      <alignment vertical="center"/>
    </xf>
    <xf numFmtId="0" fontId="95" fillId="0" borderId="0">
      <alignment vertical="center"/>
    </xf>
    <xf numFmtId="0" fontId="18" fillId="0" borderId="0">
      <alignment vertical="center"/>
    </xf>
    <xf numFmtId="0" fontId="2" fillId="0" borderId="0"/>
    <xf numFmtId="6" fontId="2" fillId="0" borderId="0" applyFont="0" applyFill="0" applyBorder="0" applyAlignment="0" applyProtection="0"/>
  </cellStyleXfs>
  <cellXfs count="3288">
    <xf numFmtId="0" fontId="0" fillId="0" borderId="0" xfId="0">
      <alignment vertical="center"/>
    </xf>
    <xf numFmtId="0" fontId="9" fillId="0" borderId="23" xfId="1" applyFont="1" applyFill="1" applyBorder="1">
      <alignment vertical="center"/>
    </xf>
    <xf numFmtId="0" fontId="8" fillId="0" borderId="24" xfId="1" applyFont="1" applyFill="1" applyBorder="1" applyAlignment="1">
      <alignment horizontal="center" vertical="center"/>
    </xf>
    <xf numFmtId="0" fontId="8" fillId="0" borderId="25" xfId="1" applyFont="1" applyFill="1" applyBorder="1" applyAlignment="1">
      <alignment horizontal="center" vertical="center" textRotation="255"/>
    </xf>
    <xf numFmtId="0" fontId="8" fillId="0" borderId="25" xfId="1" applyFont="1" applyFill="1" applyBorder="1" applyAlignment="1">
      <alignment horizontal="center" vertical="center"/>
    </xf>
    <xf numFmtId="0" fontId="8" fillId="0" borderId="26" xfId="1" applyFont="1" applyFill="1" applyBorder="1" applyAlignment="1">
      <alignment horizontal="center" vertical="center"/>
    </xf>
    <xf numFmtId="0" fontId="14" fillId="0" borderId="0" xfId="2" applyFont="1" applyProtection="1">
      <alignment vertical="center"/>
    </xf>
    <xf numFmtId="0" fontId="14" fillId="0" borderId="0" xfId="2" applyFont="1" applyAlignment="1" applyProtection="1">
      <alignment vertical="center" textRotation="255" shrinkToFit="1"/>
    </xf>
    <xf numFmtId="0" fontId="14" fillId="0" borderId="0" xfId="2" applyFont="1" applyFill="1" applyProtection="1">
      <alignment vertical="center"/>
    </xf>
    <xf numFmtId="49" fontId="14" fillId="0" borderId="0" xfId="2" applyNumberFormat="1" applyFont="1" applyAlignment="1" applyProtection="1">
      <alignment horizontal="right" vertical="center"/>
    </xf>
    <xf numFmtId="0" fontId="14" fillId="0" borderId="0" xfId="2" applyFont="1" applyAlignment="1" applyProtection="1">
      <alignment horizontal="left" vertical="center"/>
    </xf>
    <xf numFmtId="0" fontId="14" fillId="0" borderId="0" xfId="2" applyFont="1" applyAlignment="1" applyProtection="1">
      <alignment horizontal="right" vertical="center"/>
    </xf>
    <xf numFmtId="0" fontId="14" fillId="0" borderId="0" xfId="2" applyFont="1" applyAlignment="1" applyProtection="1">
      <alignment horizontal="left" vertical="top"/>
    </xf>
    <xf numFmtId="0" fontId="2" fillId="0" borderId="0" xfId="3" applyFont="1" applyAlignment="1" applyProtection="1">
      <alignment horizontal="left" vertical="center"/>
    </xf>
    <xf numFmtId="0" fontId="2" fillId="0" borderId="0" xfId="3" applyAlignment="1" applyProtection="1">
      <alignment vertical="center"/>
    </xf>
    <xf numFmtId="0" fontId="2" fillId="0" borderId="0" xfId="3" applyAlignment="1" applyProtection="1">
      <alignment horizontal="center" vertical="center"/>
    </xf>
    <xf numFmtId="0" fontId="14" fillId="0" borderId="0" xfId="2" applyFont="1" applyAlignment="1" applyProtection="1">
      <alignment horizontal="left" vertical="top" wrapText="1"/>
    </xf>
    <xf numFmtId="0" fontId="14" fillId="0" borderId="0" xfId="2" applyFont="1" applyAlignment="1" applyProtection="1">
      <alignment vertical="center"/>
    </xf>
    <xf numFmtId="0" fontId="17" fillId="0" borderId="0" xfId="3" applyFont="1" applyFill="1" applyBorder="1" applyAlignment="1" applyProtection="1">
      <alignment horizontal="left" vertical="center"/>
    </xf>
    <xf numFmtId="0" fontId="16" fillId="0" borderId="0" xfId="2" applyFont="1" applyBorder="1" applyAlignment="1" applyProtection="1">
      <alignment horizontal="center" vertical="center" shrinkToFit="1"/>
    </xf>
    <xf numFmtId="0" fontId="16" fillId="0" borderId="0" xfId="5" applyFont="1" applyBorder="1" applyAlignment="1" applyProtection="1">
      <alignment vertical="center"/>
    </xf>
    <xf numFmtId="0" fontId="2" fillId="0" borderId="0" xfId="3" applyAlignment="1" applyProtection="1">
      <alignment horizontal="left" vertical="center"/>
    </xf>
    <xf numFmtId="0" fontId="18" fillId="0" borderId="62" xfId="2" applyFont="1" applyBorder="1" applyAlignment="1" applyProtection="1">
      <alignment horizontal="left" vertical="center" wrapText="1"/>
    </xf>
    <xf numFmtId="0" fontId="8" fillId="0" borderId="32" xfId="1" applyFont="1" applyFill="1" applyBorder="1" applyAlignment="1">
      <alignment horizontal="center" vertical="center"/>
    </xf>
    <xf numFmtId="0" fontId="8" fillId="0" borderId="14" xfId="1" applyFont="1" applyFill="1" applyBorder="1" applyAlignment="1">
      <alignment horizontal="center" vertical="center"/>
    </xf>
    <xf numFmtId="0" fontId="8" fillId="0" borderId="15" xfId="1" applyFont="1" applyFill="1" applyBorder="1" applyAlignment="1">
      <alignment horizontal="center" vertical="center"/>
    </xf>
    <xf numFmtId="0" fontId="8" fillId="0" borderId="0" xfId="1" applyFont="1" applyFill="1" applyBorder="1" applyAlignment="1">
      <alignment horizontal="center" vertical="center"/>
    </xf>
    <xf numFmtId="0" fontId="8" fillId="0" borderId="99" xfId="1" applyFont="1" applyFill="1" applyBorder="1" applyAlignment="1">
      <alignment horizontal="center" vertical="center"/>
    </xf>
    <xf numFmtId="0" fontId="8" fillId="0" borderId="98" xfId="1" applyFont="1" applyFill="1" applyBorder="1" applyAlignment="1">
      <alignment horizontal="center" vertical="center"/>
    </xf>
    <xf numFmtId="0" fontId="8" fillId="0" borderId="0" xfId="8" applyFont="1">
      <alignment vertical="center"/>
    </xf>
    <xf numFmtId="0" fontId="18" fillId="0" borderId="41" xfId="7" applyFont="1" applyFill="1" applyBorder="1" applyAlignment="1">
      <alignment horizontal="distributed" vertical="center"/>
    </xf>
    <xf numFmtId="0" fontId="31" fillId="0" borderId="103" xfId="7" applyFont="1" applyFill="1" applyBorder="1" applyAlignment="1">
      <alignment horizontal="distributed" vertical="center"/>
    </xf>
    <xf numFmtId="0" fontId="9" fillId="0" borderId="105" xfId="8" applyFont="1" applyBorder="1" applyAlignment="1">
      <alignment horizontal="center" vertical="center" wrapText="1"/>
    </xf>
    <xf numFmtId="0" fontId="32" fillId="0" borderId="106" xfId="8" applyFont="1" applyBorder="1" applyAlignment="1">
      <alignment horizontal="center" vertical="center" wrapText="1"/>
    </xf>
    <xf numFmtId="0" fontId="32" fillId="0" borderId="108" xfId="8" applyFont="1" applyBorder="1" applyAlignment="1">
      <alignment horizontal="center" vertical="center" wrapText="1"/>
    </xf>
    <xf numFmtId="0" fontId="32" fillId="0" borderId="109" xfId="8" applyFont="1" applyBorder="1" applyAlignment="1">
      <alignment horizontal="center" vertical="center" wrapText="1"/>
    </xf>
    <xf numFmtId="0" fontId="32" fillId="0" borderId="110" xfId="8" applyFont="1" applyBorder="1" applyAlignment="1">
      <alignment horizontal="center" vertical="center" wrapText="1"/>
    </xf>
    <xf numFmtId="0" fontId="32" fillId="0" borderId="111" xfId="8" applyFont="1" applyBorder="1" applyAlignment="1">
      <alignment horizontal="center" vertical="center" wrapText="1"/>
    </xf>
    <xf numFmtId="0" fontId="32" fillId="0" borderId="112" xfId="8" applyFont="1" applyBorder="1" applyAlignment="1">
      <alignment horizontal="center" vertical="center" wrapText="1"/>
    </xf>
    <xf numFmtId="0" fontId="35" fillId="0" borderId="51" xfId="8" applyFont="1" applyBorder="1" applyAlignment="1">
      <alignment horizontal="center" vertical="center" wrapText="1"/>
    </xf>
    <xf numFmtId="0" fontId="35" fillId="0" borderId="108" xfId="8" applyFont="1" applyBorder="1" applyAlignment="1">
      <alignment horizontal="center" vertical="center" wrapText="1"/>
    </xf>
    <xf numFmtId="0" fontId="35" fillId="0" borderId="109" xfId="8" applyFont="1" applyBorder="1" applyAlignment="1">
      <alignment horizontal="center" vertical="center" wrapText="1"/>
    </xf>
    <xf numFmtId="0" fontId="35" fillId="0" borderId="110" xfId="8" applyFont="1" applyBorder="1" applyAlignment="1">
      <alignment horizontal="center" vertical="center" wrapText="1"/>
    </xf>
    <xf numFmtId="0" fontId="35" fillId="0" borderId="113" xfId="8" applyFont="1" applyBorder="1" applyAlignment="1">
      <alignment vertical="center" wrapText="1"/>
    </xf>
    <xf numFmtId="0" fontId="35" fillId="0" borderId="114" xfId="8" applyFont="1" applyBorder="1" applyAlignment="1">
      <alignment vertical="center" wrapText="1"/>
    </xf>
    <xf numFmtId="0" fontId="35" fillId="0" borderId="48" xfId="8" applyFont="1" applyBorder="1" applyAlignment="1">
      <alignment horizontal="center" vertical="center" wrapText="1"/>
    </xf>
    <xf numFmtId="0" fontId="35" fillId="0" borderId="63" xfId="8" applyFont="1" applyBorder="1" applyAlignment="1">
      <alignment horizontal="center" vertical="center" wrapText="1"/>
    </xf>
    <xf numFmtId="0" fontId="35" fillId="0" borderId="115" xfId="8" applyFont="1" applyBorder="1" applyAlignment="1">
      <alignment horizontal="center" vertical="center" wrapText="1"/>
    </xf>
    <xf numFmtId="0" fontId="35" fillId="0" borderId="116" xfId="8" applyFont="1" applyBorder="1" applyAlignment="1">
      <alignment horizontal="center" vertical="center" wrapText="1"/>
    </xf>
    <xf numFmtId="0" fontId="35" fillId="0" borderId="117" xfId="8" applyFont="1" applyBorder="1" applyAlignment="1">
      <alignment horizontal="center" vertical="center" wrapText="1"/>
    </xf>
    <xf numFmtId="0" fontId="35" fillId="0" borderId="113" xfId="8" applyFont="1" applyBorder="1" applyAlignment="1">
      <alignment horizontal="center" vertical="center" wrapText="1"/>
    </xf>
    <xf numFmtId="0" fontId="35" fillId="0" borderId="114" xfId="8" applyFont="1" applyBorder="1" applyAlignment="1">
      <alignment horizontal="center" vertical="center" wrapText="1"/>
    </xf>
    <xf numFmtId="0" fontId="35" fillId="0" borderId="91" xfId="8" applyFont="1" applyBorder="1" applyAlignment="1">
      <alignment horizontal="center" vertical="center" wrapText="1"/>
    </xf>
    <xf numFmtId="0" fontId="35" fillId="0" borderId="119" xfId="8" applyFont="1" applyBorder="1" applyAlignment="1">
      <alignment horizontal="center" vertical="center" wrapText="1"/>
    </xf>
    <xf numFmtId="0" fontId="35" fillId="0" borderId="120" xfId="8" applyFont="1" applyBorder="1" applyAlignment="1">
      <alignment horizontal="center" vertical="center" wrapText="1"/>
    </xf>
    <xf numFmtId="0" fontId="35" fillId="0" borderId="121" xfId="8" applyFont="1" applyBorder="1" applyAlignment="1">
      <alignment horizontal="center" vertical="center" wrapText="1"/>
    </xf>
    <xf numFmtId="0" fontId="35" fillId="0" borderId="122" xfId="8" applyFont="1" applyBorder="1" applyAlignment="1">
      <alignment horizontal="center" vertical="center" wrapText="1"/>
    </xf>
    <xf numFmtId="0" fontId="35" fillId="0" borderId="123" xfId="8" applyFont="1" applyBorder="1" applyAlignment="1">
      <alignment horizontal="center" vertical="center" wrapText="1"/>
    </xf>
    <xf numFmtId="0" fontId="29" fillId="0" borderId="124" xfId="8" applyFont="1" applyBorder="1" applyAlignment="1">
      <alignment vertical="center" wrapText="1"/>
    </xf>
    <xf numFmtId="0" fontId="9" fillId="0" borderId="51" xfId="8" applyFont="1" applyBorder="1" applyAlignment="1">
      <alignment horizontal="center" vertical="center" wrapText="1"/>
    </xf>
    <xf numFmtId="0" fontId="37" fillId="0" borderId="59" xfId="8" applyFont="1" applyBorder="1" applyAlignment="1">
      <alignment horizontal="center" vertical="center" wrapText="1"/>
    </xf>
    <xf numFmtId="0" fontId="38" fillId="0" borderId="59" xfId="8" applyFont="1" applyBorder="1" applyAlignment="1">
      <alignment horizontal="center" vertical="center" wrapText="1"/>
    </xf>
    <xf numFmtId="0" fontId="37" fillId="0" borderId="51" xfId="8" applyFont="1" applyBorder="1" applyAlignment="1">
      <alignment horizontal="center" vertical="center" wrapText="1"/>
    </xf>
    <xf numFmtId="0" fontId="39" fillId="0" borderId="51" xfId="8" applyFont="1" applyBorder="1" applyAlignment="1">
      <alignment horizontal="center" vertical="center" wrapText="1"/>
    </xf>
    <xf numFmtId="0" fontId="37" fillId="0" borderId="91" xfId="8" applyFont="1" applyBorder="1" applyAlignment="1">
      <alignment horizontal="center" vertical="center" wrapText="1"/>
    </xf>
    <xf numFmtId="0" fontId="9" fillId="0" borderId="2" xfId="8" applyFont="1" applyBorder="1" applyAlignment="1">
      <alignment horizontal="center" vertical="center" wrapText="1"/>
    </xf>
    <xf numFmtId="0" fontId="9" fillId="0" borderId="59" xfId="8" applyFont="1" applyBorder="1" applyAlignment="1">
      <alignment horizontal="center" vertical="center" wrapText="1"/>
    </xf>
    <xf numFmtId="0" fontId="9" fillId="0" borderId="3" xfId="8" applyFont="1" applyBorder="1" applyAlignment="1">
      <alignment horizontal="center" vertical="center" wrapText="1"/>
    </xf>
    <xf numFmtId="0" fontId="36" fillId="0" borderId="36" xfId="8" applyFont="1" applyBorder="1" applyAlignment="1">
      <alignment horizontal="center" vertical="center" wrapText="1"/>
    </xf>
    <xf numFmtId="0" fontId="28" fillId="0" borderId="51" xfId="8" applyFont="1" applyBorder="1" applyAlignment="1">
      <alignment horizontal="center" vertical="center" wrapText="1"/>
    </xf>
    <xf numFmtId="0" fontId="28" fillId="0" borderId="47" xfId="8" applyFont="1" applyBorder="1" applyAlignment="1">
      <alignment horizontal="center" vertical="center" wrapText="1"/>
    </xf>
    <xf numFmtId="0" fontId="9" fillId="0" borderId="47" xfId="8" applyFont="1" applyBorder="1" applyAlignment="1">
      <alignment vertical="center" wrapText="1"/>
    </xf>
    <xf numFmtId="0" fontId="9" fillId="0" borderId="86" xfId="8" applyFont="1" applyBorder="1" applyAlignment="1">
      <alignment horizontal="center" vertical="center" wrapText="1"/>
    </xf>
    <xf numFmtId="0" fontId="9" fillId="0" borderId="63" xfId="8" applyFont="1" applyBorder="1" applyAlignment="1">
      <alignment horizontal="center" vertical="center" wrapText="1"/>
    </xf>
    <xf numFmtId="0" fontId="9" fillId="0" borderId="91" xfId="8" applyFont="1" applyBorder="1" applyAlignment="1">
      <alignment horizontal="center" vertical="center" wrapText="1"/>
    </xf>
    <xf numFmtId="0" fontId="9" fillId="0" borderId="0" xfId="8" applyFont="1">
      <alignment vertical="center"/>
    </xf>
    <xf numFmtId="0" fontId="14" fillId="0" borderId="0" xfId="7" applyFont="1">
      <alignment vertical="center"/>
    </xf>
    <xf numFmtId="0" fontId="16" fillId="0" borderId="0" xfId="7" applyFont="1">
      <alignment vertical="center"/>
    </xf>
    <xf numFmtId="0" fontId="15" fillId="0" borderId="0" xfId="11" applyFont="1">
      <alignment vertical="center"/>
    </xf>
    <xf numFmtId="0" fontId="16" fillId="0" borderId="0" xfId="11" applyFont="1">
      <alignment vertical="center"/>
    </xf>
    <xf numFmtId="0" fontId="14" fillId="0" borderId="0" xfId="11" applyFont="1">
      <alignment vertical="center"/>
    </xf>
    <xf numFmtId="0" fontId="17" fillId="0" borderId="47" xfId="11" applyFont="1" applyBorder="1" applyAlignment="1">
      <alignment horizontal="left" vertical="center"/>
    </xf>
    <xf numFmtId="0" fontId="17" fillId="0" borderId="51" xfId="11" applyFont="1" applyBorder="1" applyAlignment="1">
      <alignment horizontal="left" vertical="center" indent="1"/>
    </xf>
    <xf numFmtId="0" fontId="17" fillId="0" borderId="42" xfId="11" applyFont="1" applyBorder="1" applyAlignment="1">
      <alignment horizontal="left" vertical="center" indent="1"/>
    </xf>
    <xf numFmtId="0" fontId="17" fillId="0" borderId="42" xfId="11" applyFont="1" applyBorder="1">
      <alignment vertical="center"/>
    </xf>
    <xf numFmtId="0" fontId="17" fillId="0" borderId="0" xfId="11" applyFont="1" applyBorder="1">
      <alignment vertical="center"/>
    </xf>
    <xf numFmtId="0" fontId="2" fillId="0" borderId="0" xfId="6">
      <alignment vertical="center"/>
    </xf>
    <xf numFmtId="0" fontId="17" fillId="0" borderId="0" xfId="6" applyFont="1">
      <alignment vertical="center"/>
    </xf>
    <xf numFmtId="0" fontId="16" fillId="0" borderId="0" xfId="3" applyFont="1" applyFill="1" applyAlignment="1">
      <alignment vertical="top"/>
    </xf>
    <xf numFmtId="0" fontId="16" fillId="0" borderId="64" xfId="3" applyFont="1" applyFill="1" applyBorder="1" applyAlignment="1">
      <alignment horizontal="left" vertical="center"/>
    </xf>
    <xf numFmtId="0" fontId="16" fillId="0" borderId="45" xfId="3" applyFont="1" applyFill="1" applyBorder="1" applyAlignment="1">
      <alignment horizontal="left" vertical="center"/>
    </xf>
    <xf numFmtId="0" fontId="16" fillId="0" borderId="46" xfId="3" applyFont="1" applyFill="1" applyBorder="1" applyAlignment="1">
      <alignment horizontal="left" vertical="center"/>
    </xf>
    <xf numFmtId="0" fontId="16" fillId="0" borderId="66" xfId="3" applyFont="1" applyFill="1" applyBorder="1" applyAlignment="1">
      <alignment horizontal="left" vertical="center"/>
    </xf>
    <xf numFmtId="0" fontId="16" fillId="0" borderId="67" xfId="3" applyFont="1" applyFill="1" applyBorder="1" applyAlignment="1">
      <alignment horizontal="left" vertical="center"/>
    </xf>
    <xf numFmtId="0" fontId="16" fillId="0" borderId="0" xfId="3" applyFont="1" applyFill="1" applyBorder="1" applyAlignment="1">
      <alignment horizontal="left" vertical="top"/>
    </xf>
    <xf numFmtId="0" fontId="16" fillId="0" borderId="0" xfId="3" applyFont="1" applyFill="1" applyBorder="1" applyAlignment="1">
      <alignment vertical="center"/>
    </xf>
    <xf numFmtId="0" fontId="16" fillId="0" borderId="0" xfId="3" applyFont="1" applyFill="1" applyBorder="1" applyAlignment="1">
      <alignment vertical="center" wrapText="1"/>
    </xf>
    <xf numFmtId="0" fontId="18" fillId="0" borderId="51" xfId="3" applyFont="1" applyFill="1" applyBorder="1" applyAlignment="1">
      <alignment horizontal="left" vertical="center"/>
    </xf>
    <xf numFmtId="0" fontId="18" fillId="0" borderId="0" xfId="3" applyFont="1" applyFill="1" applyBorder="1" applyAlignment="1">
      <alignment horizontal="left" vertical="center"/>
    </xf>
    <xf numFmtId="0" fontId="18" fillId="0" borderId="66" xfId="3" applyFont="1" applyFill="1" applyBorder="1" applyAlignment="1">
      <alignment horizontal="center" vertical="center"/>
    </xf>
    <xf numFmtId="0" fontId="18" fillId="0" borderId="0" xfId="3" applyFont="1" applyFill="1" applyBorder="1" applyAlignment="1">
      <alignment horizontal="center" vertical="center"/>
    </xf>
    <xf numFmtId="0" fontId="18" fillId="0" borderId="67" xfId="3" applyFont="1" applyFill="1" applyBorder="1" applyAlignment="1">
      <alignment horizontal="center" vertical="center"/>
    </xf>
    <xf numFmtId="49" fontId="18" fillId="0" borderId="51" xfId="3" applyNumberFormat="1" applyFont="1" applyFill="1" applyBorder="1" applyAlignment="1">
      <alignment horizontal="center" vertical="center"/>
    </xf>
    <xf numFmtId="0" fontId="16" fillId="0" borderId="40" xfId="3" applyFont="1" applyFill="1" applyBorder="1" applyAlignment="1">
      <alignment vertical="center"/>
    </xf>
    <xf numFmtId="0" fontId="16" fillId="0" borderId="0" xfId="3" applyFont="1" applyFill="1" applyBorder="1" applyAlignment="1">
      <alignment vertical="top" wrapText="1"/>
    </xf>
    <xf numFmtId="0" fontId="16" fillId="0" borderId="66" xfId="3" applyFont="1" applyFill="1" applyBorder="1" applyAlignment="1">
      <alignment vertical="center"/>
    </xf>
    <xf numFmtId="0" fontId="16" fillId="0" borderId="67" xfId="3" applyFont="1" applyFill="1" applyBorder="1" applyAlignment="1">
      <alignment vertical="center"/>
    </xf>
    <xf numFmtId="0" fontId="18" fillId="0" borderId="0" xfId="3" applyFont="1" applyFill="1" applyBorder="1" applyAlignment="1">
      <alignment vertical="center" wrapText="1"/>
    </xf>
    <xf numFmtId="0" fontId="16" fillId="0" borderId="41" xfId="3" applyFont="1" applyFill="1" applyBorder="1" applyAlignment="1">
      <alignment horizontal="left" vertical="center"/>
    </xf>
    <xf numFmtId="0" fontId="16" fillId="0" borderId="42" xfId="3" applyFont="1" applyFill="1" applyBorder="1" applyAlignment="1">
      <alignment horizontal="left" vertical="center"/>
    </xf>
    <xf numFmtId="0" fontId="16" fillId="0" borderId="50" xfId="3" applyFont="1" applyFill="1" applyBorder="1" applyAlignment="1">
      <alignment horizontal="left" vertical="center"/>
    </xf>
    <xf numFmtId="0" fontId="16" fillId="0" borderId="0" xfId="3" applyFont="1" applyFill="1" applyAlignment="1">
      <alignment vertical="top" wrapText="1"/>
    </xf>
    <xf numFmtId="0" fontId="55" fillId="0" borderId="0" xfId="3" applyFont="1" applyFill="1" applyAlignment="1">
      <alignment horizontal="left" vertical="center"/>
    </xf>
    <xf numFmtId="0" fontId="55" fillId="0" borderId="0" xfId="3" applyFont="1" applyFill="1" applyAlignment="1">
      <alignment vertical="top"/>
    </xf>
    <xf numFmtId="0" fontId="17" fillId="0" borderId="64" xfId="3" applyFont="1" applyFill="1" applyBorder="1" applyAlignment="1">
      <alignment horizontal="left" vertical="center"/>
    </xf>
    <xf numFmtId="0" fontId="17" fillId="0" borderId="45" xfId="3" applyFont="1" applyFill="1" applyBorder="1" applyAlignment="1">
      <alignment horizontal="left" vertical="center"/>
    </xf>
    <xf numFmtId="0" fontId="17" fillId="0" borderId="46" xfId="3" applyFont="1" applyFill="1" applyBorder="1" applyAlignment="1">
      <alignment horizontal="left" vertical="center"/>
    </xf>
    <xf numFmtId="0" fontId="17" fillId="0" borderId="66" xfId="3" applyFont="1" applyFill="1" applyBorder="1" applyAlignment="1">
      <alignment horizontal="left" vertical="center"/>
    </xf>
    <xf numFmtId="0" fontId="17" fillId="0" borderId="67" xfId="3" applyFont="1" applyFill="1" applyBorder="1" applyAlignment="1">
      <alignment horizontal="left" vertical="center"/>
    </xf>
    <xf numFmtId="0" fontId="17" fillId="0" borderId="0" xfId="3" applyFont="1" applyFill="1" applyBorder="1" applyAlignment="1">
      <alignment horizontal="left" vertical="top"/>
    </xf>
    <xf numFmtId="0" fontId="55" fillId="0" borderId="0" xfId="3" applyFont="1" applyFill="1" applyBorder="1" applyAlignment="1">
      <alignment horizontal="left" vertical="center"/>
    </xf>
    <xf numFmtId="0" fontId="17" fillId="0" borderId="0" xfId="3" applyFont="1" applyFill="1" applyBorder="1" applyAlignment="1">
      <alignment vertical="top"/>
    </xf>
    <xf numFmtId="0" fontId="17" fillId="0" borderId="0" xfId="3" applyFont="1" applyFill="1" applyBorder="1" applyAlignment="1">
      <alignment vertical="center" wrapText="1"/>
    </xf>
    <xf numFmtId="0" fontId="17" fillId="0" borderId="67" xfId="3" applyFont="1" applyFill="1" applyBorder="1" applyAlignment="1">
      <alignment vertical="center" wrapText="1"/>
    </xf>
    <xf numFmtId="0" fontId="17" fillId="0" borderId="66" xfId="3" applyFont="1" applyFill="1" applyBorder="1" applyAlignment="1">
      <alignment vertical="center"/>
    </xf>
    <xf numFmtId="0" fontId="17" fillId="0" borderId="67" xfId="3" applyFont="1" applyFill="1" applyBorder="1" applyAlignment="1">
      <alignment vertical="center"/>
    </xf>
    <xf numFmtId="0" fontId="25" fillId="0" borderId="51" xfId="3" applyFont="1" applyFill="1" applyBorder="1" applyAlignment="1">
      <alignment horizontal="left" vertical="center"/>
    </xf>
    <xf numFmtId="0" fontId="25" fillId="0" borderId="0" xfId="3" applyFont="1" applyFill="1" applyBorder="1" applyAlignment="1">
      <alignment horizontal="left" vertical="center"/>
    </xf>
    <xf numFmtId="0" fontId="25" fillId="0" borderId="66" xfId="3" applyFont="1" applyFill="1" applyBorder="1" applyAlignment="1">
      <alignment horizontal="center" vertical="center"/>
    </xf>
    <xf numFmtId="0" fontId="25" fillId="0" borderId="0" xfId="3" applyFont="1" applyFill="1" applyBorder="1" applyAlignment="1">
      <alignment horizontal="center" vertical="center"/>
    </xf>
    <xf numFmtId="0" fontId="25" fillId="0" borderId="67" xfId="3" applyFont="1" applyFill="1" applyBorder="1" applyAlignment="1">
      <alignment horizontal="center" vertical="center"/>
    </xf>
    <xf numFmtId="49" fontId="25" fillId="0" borderId="51" xfId="3" applyNumberFormat="1" applyFont="1" applyFill="1" applyBorder="1" applyAlignment="1">
      <alignment horizontal="center" vertical="center"/>
    </xf>
    <xf numFmtId="0" fontId="17" fillId="0" borderId="0" xfId="3" applyFont="1" applyFill="1" applyBorder="1" applyAlignment="1">
      <alignment vertical="top" wrapText="1"/>
    </xf>
    <xf numFmtId="0" fontId="25" fillId="0" borderId="0" xfId="3" applyFont="1" applyFill="1" applyBorder="1" applyAlignment="1">
      <alignment vertical="center" wrapText="1"/>
    </xf>
    <xf numFmtId="0" fontId="17" fillId="0" borderId="41" xfId="3" applyFont="1" applyFill="1" applyBorder="1" applyAlignment="1">
      <alignment horizontal="left" vertical="center"/>
    </xf>
    <xf numFmtId="0" fontId="9" fillId="0" borderId="27" xfId="1" applyFont="1" applyFill="1" applyBorder="1" applyAlignment="1">
      <alignment vertical="center"/>
    </xf>
    <xf numFmtId="0" fontId="8" fillId="0" borderId="0" xfId="1" applyFont="1" applyFill="1" applyBorder="1">
      <alignment vertical="center"/>
    </xf>
    <xf numFmtId="0" fontId="6" fillId="0" borderId="0" xfId="1" applyFont="1" applyFill="1">
      <alignment vertical="center"/>
    </xf>
    <xf numFmtId="0" fontId="7" fillId="0" borderId="0" xfId="1" applyFont="1" applyFill="1" applyAlignment="1">
      <alignment horizontal="center" vertical="center"/>
    </xf>
    <xf numFmtId="0" fontId="8" fillId="0" borderId="0" xfId="1" applyFont="1" applyFill="1" applyAlignment="1">
      <alignment horizontal="center" vertical="center"/>
    </xf>
    <xf numFmtId="0" fontId="9" fillId="0" borderId="0" xfId="1" applyFont="1" applyFill="1" applyAlignment="1">
      <alignment vertical="center"/>
    </xf>
    <xf numFmtId="0" fontId="9" fillId="0" borderId="5" xfId="1" applyFont="1" applyFill="1" applyBorder="1" applyAlignment="1">
      <alignment vertical="center"/>
    </xf>
    <xf numFmtId="0" fontId="9" fillId="0" borderId="0" xfId="1" applyFont="1" applyFill="1" applyBorder="1" applyAlignment="1">
      <alignment horizontal="center" vertical="center"/>
    </xf>
    <xf numFmtId="0" fontId="9" fillId="0" borderId="8" xfId="1" applyFont="1" applyFill="1" applyBorder="1" applyAlignment="1">
      <alignment horizontal="center" vertical="center"/>
    </xf>
    <xf numFmtId="0" fontId="9" fillId="0" borderId="9" xfId="1" applyFont="1" applyFill="1" applyBorder="1" applyAlignment="1">
      <alignment horizontal="center" vertical="center"/>
    </xf>
    <xf numFmtId="0" fontId="9" fillId="0" borderId="10" xfId="1" applyFont="1" applyFill="1" applyBorder="1" applyAlignment="1">
      <alignment horizontal="center" vertical="center"/>
    </xf>
    <xf numFmtId="0" fontId="9" fillId="0" borderId="11" xfId="1" applyFont="1" applyFill="1" applyBorder="1" applyAlignment="1">
      <alignment vertical="center"/>
    </xf>
    <xf numFmtId="0" fontId="9" fillId="0" borderId="13" xfId="1" applyFont="1" applyFill="1" applyBorder="1" applyAlignment="1">
      <alignment vertical="top" textRotation="255"/>
    </xf>
    <xf numFmtId="0" fontId="9" fillId="0" borderId="14" xfId="1" applyFont="1" applyFill="1" applyBorder="1" applyAlignment="1">
      <alignment vertical="top" textRotation="255"/>
    </xf>
    <xf numFmtId="0" fontId="9" fillId="0" borderId="15" xfId="1" applyFont="1" applyFill="1" applyBorder="1" applyAlignment="1">
      <alignment vertical="top" textRotation="255"/>
    </xf>
    <xf numFmtId="0" fontId="9" fillId="0" borderId="11" xfId="1" applyFont="1" applyFill="1" applyBorder="1" applyAlignment="1">
      <alignment horizontal="center" vertical="center"/>
    </xf>
    <xf numFmtId="0" fontId="8" fillId="0" borderId="0" xfId="1" applyFont="1" applyFill="1" applyBorder="1" applyAlignment="1">
      <alignment vertical="top"/>
    </xf>
    <xf numFmtId="0" fontId="9" fillId="0" borderId="17" xfId="1" applyFont="1" applyFill="1" applyBorder="1">
      <alignment vertical="center"/>
    </xf>
    <xf numFmtId="0" fontId="8" fillId="0" borderId="18" xfId="1" applyFont="1" applyFill="1" applyBorder="1" applyAlignment="1">
      <alignment horizontal="center" vertical="center"/>
    </xf>
    <xf numFmtId="0" fontId="8" fillId="0" borderId="19" xfId="1" applyFont="1" applyFill="1" applyBorder="1" applyAlignment="1">
      <alignment horizontal="center" vertical="center"/>
    </xf>
    <xf numFmtId="0" fontId="8" fillId="0" borderId="20" xfId="1" applyFont="1" applyFill="1" applyBorder="1" applyAlignment="1">
      <alignment horizontal="center" vertical="center"/>
    </xf>
    <xf numFmtId="0" fontId="9" fillId="0" borderId="21" xfId="1" applyFont="1" applyFill="1" applyBorder="1" applyAlignment="1">
      <alignment vertical="center"/>
    </xf>
    <xf numFmtId="0" fontId="9" fillId="0" borderId="27" xfId="1" applyFont="1" applyFill="1" applyBorder="1" applyAlignment="1">
      <alignment vertical="center" wrapText="1"/>
    </xf>
    <xf numFmtId="0" fontId="9" fillId="0" borderId="30" xfId="1" applyFont="1" applyFill="1" applyBorder="1">
      <alignment vertical="center"/>
    </xf>
    <xf numFmtId="0" fontId="8" fillId="0" borderId="31" xfId="1" applyFont="1" applyFill="1" applyBorder="1" applyAlignment="1">
      <alignment horizontal="center" vertical="center"/>
    </xf>
    <xf numFmtId="0" fontId="8" fillId="0" borderId="33" xfId="1" applyFont="1" applyFill="1" applyBorder="1" applyAlignment="1">
      <alignment horizontal="center" vertical="center"/>
    </xf>
    <xf numFmtId="0" fontId="9" fillId="0" borderId="34" xfId="1" applyFont="1" applyFill="1" applyBorder="1" applyAlignment="1">
      <alignment vertical="center"/>
    </xf>
    <xf numFmtId="0" fontId="9" fillId="0" borderId="95" xfId="1" applyFont="1" applyFill="1" applyBorder="1">
      <alignment vertical="center"/>
    </xf>
    <xf numFmtId="0" fontId="8" fillId="0" borderId="96" xfId="1" applyFont="1" applyFill="1" applyBorder="1" applyAlignment="1">
      <alignment horizontal="center" vertical="center"/>
    </xf>
    <xf numFmtId="0" fontId="9" fillId="0" borderId="97" xfId="1" applyFont="1" applyFill="1" applyBorder="1">
      <alignment vertical="center"/>
    </xf>
    <xf numFmtId="0" fontId="8" fillId="0" borderId="100" xfId="1" applyFont="1" applyFill="1" applyBorder="1" applyAlignment="1">
      <alignment horizontal="center" vertical="center"/>
    </xf>
    <xf numFmtId="0" fontId="9" fillId="0" borderId="0" xfId="1" applyFont="1" applyFill="1" applyBorder="1" applyAlignment="1">
      <alignment horizontal="left" vertical="center"/>
    </xf>
    <xf numFmtId="0" fontId="9" fillId="0" borderId="0" xfId="1" applyFont="1" applyFill="1" applyBorder="1">
      <alignment vertical="center"/>
    </xf>
    <xf numFmtId="0" fontId="9" fillId="0" borderId="0" xfId="1" applyFont="1" applyFill="1" applyBorder="1" applyAlignment="1">
      <alignment vertical="center"/>
    </xf>
    <xf numFmtId="0" fontId="8" fillId="0" borderId="0" xfId="1" applyFont="1" applyFill="1" applyBorder="1" applyAlignment="1">
      <alignment horizontal="left" vertical="center"/>
    </xf>
    <xf numFmtId="0" fontId="16" fillId="3" borderId="39" xfId="2" applyFont="1" applyFill="1" applyBorder="1" applyAlignment="1" applyProtection="1">
      <alignment horizontal="center" vertical="center"/>
      <protection locked="0"/>
    </xf>
    <xf numFmtId="0" fontId="14" fillId="0" borderId="0" xfId="2" applyFont="1" applyAlignment="1" applyProtection="1">
      <alignment horizontal="distributed" vertical="center"/>
    </xf>
    <xf numFmtId="0" fontId="16" fillId="0" borderId="0" xfId="3" applyFont="1" applyFill="1" applyBorder="1" applyAlignment="1">
      <alignment horizontal="left" vertical="center" wrapText="1"/>
    </xf>
    <xf numFmtId="0" fontId="16" fillId="0" borderId="0" xfId="3" applyFont="1" applyAlignment="1">
      <alignment horizontal="left" vertical="center"/>
    </xf>
    <xf numFmtId="0" fontId="16" fillId="0" borderId="0" xfId="3" applyFont="1" applyFill="1" applyAlignment="1">
      <alignment horizontal="left" vertical="center"/>
    </xf>
    <xf numFmtId="0" fontId="16" fillId="0" borderId="40" xfId="3" applyFont="1" applyFill="1" applyBorder="1" applyAlignment="1">
      <alignment horizontal="center" vertical="center"/>
    </xf>
    <xf numFmtId="0" fontId="16" fillId="0" borderId="51" xfId="3" applyFont="1" applyFill="1" applyBorder="1" applyAlignment="1">
      <alignment horizontal="center" vertical="center"/>
    </xf>
    <xf numFmtId="0" fontId="16" fillId="0" borderId="0" xfId="3" applyFont="1" applyFill="1" applyBorder="1" applyAlignment="1">
      <alignment horizontal="left" vertical="center"/>
    </xf>
    <xf numFmtId="0" fontId="17" fillId="0" borderId="0" xfId="3" applyFont="1" applyAlignment="1">
      <alignment horizontal="left" vertical="center"/>
    </xf>
    <xf numFmtId="0" fontId="17" fillId="0" borderId="0" xfId="3" applyFont="1" applyFill="1" applyAlignment="1">
      <alignment horizontal="left" vertical="center"/>
    </xf>
    <xf numFmtId="0" fontId="17" fillId="0" borderId="0" xfId="3" applyFont="1" applyFill="1" applyBorder="1" applyAlignment="1">
      <alignment horizontal="left" vertical="center" wrapText="1"/>
    </xf>
    <xf numFmtId="0" fontId="25" fillId="0" borderId="40" xfId="3" applyFont="1" applyFill="1" applyBorder="1" applyAlignment="1">
      <alignment horizontal="center" vertical="center"/>
    </xf>
    <xf numFmtId="0" fontId="17" fillId="0" borderId="66" xfId="3" applyFont="1" applyFill="1" applyBorder="1" applyAlignment="1">
      <alignment horizontal="center" vertical="center"/>
    </xf>
    <xf numFmtId="0" fontId="17" fillId="0" borderId="0" xfId="3" applyFont="1" applyFill="1" applyBorder="1" applyAlignment="1">
      <alignment horizontal="center" vertical="center"/>
    </xf>
    <xf numFmtId="0" fontId="17" fillId="0" borderId="67" xfId="3" applyFont="1" applyFill="1" applyBorder="1" applyAlignment="1">
      <alignment horizontal="center" vertical="center"/>
    </xf>
    <xf numFmtId="0" fontId="16" fillId="0" borderId="66" xfId="3" applyFont="1" applyFill="1" applyBorder="1" applyAlignment="1">
      <alignment horizontal="center" vertical="center"/>
    </xf>
    <xf numFmtId="0" fontId="16" fillId="0" borderId="0" xfId="3" applyFont="1" applyFill="1" applyBorder="1" applyAlignment="1">
      <alignment horizontal="center" vertical="center"/>
    </xf>
    <xf numFmtId="0" fontId="16" fillId="0" borderId="67" xfId="3" applyFont="1" applyFill="1" applyBorder="1" applyAlignment="1">
      <alignment horizontal="center" vertical="center"/>
    </xf>
    <xf numFmtId="0" fontId="18" fillId="0" borderId="0" xfId="3" applyFont="1" applyFill="1" applyBorder="1" applyAlignment="1">
      <alignment horizontal="left" vertical="center" wrapText="1"/>
    </xf>
    <xf numFmtId="0" fontId="17" fillId="0" borderId="0" xfId="3" applyFont="1" applyFill="1" applyBorder="1" applyAlignment="1">
      <alignment horizontal="left" vertical="center"/>
    </xf>
    <xf numFmtId="0" fontId="25" fillId="0" borderId="0" xfId="3" applyFont="1" applyFill="1" applyBorder="1" applyAlignment="1">
      <alignment horizontal="left" vertical="center" wrapText="1"/>
    </xf>
    <xf numFmtId="0" fontId="17" fillId="0" borderId="0" xfId="3" applyFont="1" applyFill="1" applyBorder="1" applyAlignment="1">
      <alignment vertical="center"/>
    </xf>
    <xf numFmtId="0" fontId="17" fillId="0" borderId="0" xfId="11" applyFont="1" applyAlignment="1">
      <alignment horizontal="left" vertical="center"/>
    </xf>
    <xf numFmtId="0" fontId="17" fillId="0" borderId="0" xfId="11" applyFont="1">
      <alignment vertical="center"/>
    </xf>
    <xf numFmtId="0" fontId="26" fillId="0" borderId="0" xfId="11" applyFont="1" applyBorder="1" applyAlignment="1">
      <alignment horizontal="center" vertical="center"/>
    </xf>
    <xf numFmtId="0" fontId="17" fillId="0" borderId="0" xfId="11" applyFont="1" applyFill="1" applyAlignment="1">
      <alignment horizontal="left" vertical="center"/>
    </xf>
    <xf numFmtId="0" fontId="8" fillId="4" borderId="45" xfId="6" applyFont="1" applyFill="1" applyBorder="1" applyAlignment="1" applyProtection="1">
      <alignment horizontal="center" vertical="center"/>
      <protection locked="0"/>
    </xf>
    <xf numFmtId="58" fontId="42" fillId="0" borderId="0" xfId="0" applyNumberFormat="1" applyFont="1" applyFill="1" applyBorder="1" applyAlignment="1" applyProtection="1">
      <alignment vertical="center"/>
    </xf>
    <xf numFmtId="0" fontId="16" fillId="3" borderId="47" xfId="3" applyFont="1" applyFill="1" applyBorder="1" applyAlignment="1" applyProtection="1">
      <alignment horizontal="center" vertical="center"/>
      <protection locked="0"/>
    </xf>
    <xf numFmtId="0" fontId="16" fillId="3" borderId="47" xfId="3" applyFont="1" applyFill="1" applyBorder="1" applyAlignment="1" applyProtection="1">
      <alignment horizontal="left" vertical="center"/>
      <protection locked="0"/>
    </xf>
    <xf numFmtId="0" fontId="14" fillId="0" borderId="0" xfId="6" applyFont="1" applyProtection="1">
      <alignment vertical="center"/>
    </xf>
    <xf numFmtId="0" fontId="8" fillId="0" borderId="0" xfId="6" applyFont="1" applyProtection="1">
      <alignment vertical="center"/>
    </xf>
    <xf numFmtId="0" fontId="8" fillId="0" borderId="0" xfId="6" applyFont="1" applyAlignment="1" applyProtection="1">
      <alignment horizontal="right" vertical="center"/>
    </xf>
    <xf numFmtId="0" fontId="6" fillId="0" borderId="0" xfId="6" applyFont="1" applyProtection="1">
      <alignment vertical="center"/>
    </xf>
    <xf numFmtId="0" fontId="8" fillId="0" borderId="47" xfId="6" applyFont="1" applyFill="1" applyBorder="1" applyAlignment="1" applyProtection="1">
      <alignment horizontal="left" vertical="center"/>
    </xf>
    <xf numFmtId="0" fontId="8" fillId="0" borderId="39" xfId="6" applyFont="1" applyFill="1" applyBorder="1" applyAlignment="1" applyProtection="1">
      <alignment vertical="center"/>
    </xf>
    <xf numFmtId="0" fontId="8" fillId="0" borderId="48" xfId="6" applyFont="1" applyFill="1" applyBorder="1" applyAlignment="1" applyProtection="1">
      <alignment vertical="center"/>
    </xf>
    <xf numFmtId="0" fontId="8" fillId="0" borderId="51" xfId="6" applyFont="1" applyBorder="1" applyAlignment="1" applyProtection="1">
      <alignment horizontal="distributed" vertical="center"/>
    </xf>
    <xf numFmtId="0" fontId="8" fillId="0" borderId="63" xfId="6" applyFont="1" applyBorder="1" applyAlignment="1" applyProtection="1">
      <alignment horizontal="distributed" vertical="center"/>
    </xf>
    <xf numFmtId="0" fontId="8" fillId="0" borderId="51" xfId="6" applyFont="1" applyBorder="1" applyAlignment="1" applyProtection="1">
      <alignment horizontal="center" vertical="center"/>
    </xf>
    <xf numFmtId="0" fontId="8" fillId="0" borderId="91" xfId="6" applyFont="1" applyBorder="1" applyAlignment="1" applyProtection="1">
      <alignment horizontal="center" vertical="center"/>
    </xf>
    <xf numFmtId="0" fontId="31" fillId="0" borderId="0" xfId="6" applyFont="1" applyProtection="1">
      <alignment vertical="center"/>
    </xf>
    <xf numFmtId="0" fontId="2" fillId="0" borderId="0" xfId="6" applyProtection="1">
      <alignment vertical="center"/>
    </xf>
    <xf numFmtId="0" fontId="2" fillId="0" borderId="51" xfId="6" applyBorder="1" applyAlignment="1" applyProtection="1">
      <alignment horizontal="center" vertical="center"/>
    </xf>
    <xf numFmtId="0" fontId="2" fillId="0" borderId="0" xfId="6" applyBorder="1" applyAlignment="1" applyProtection="1">
      <alignment vertical="center"/>
    </xf>
    <xf numFmtId="0" fontId="42" fillId="0" borderId="0" xfId="11" applyProtection="1">
      <alignment vertical="center"/>
    </xf>
    <xf numFmtId="0" fontId="27" fillId="0" borderId="0" xfId="11" applyFont="1" applyBorder="1" applyAlignment="1" applyProtection="1">
      <alignment horizontal="center" vertical="center"/>
    </xf>
    <xf numFmtId="0" fontId="42" fillId="0" borderId="64" xfId="11" applyBorder="1" applyAlignment="1" applyProtection="1">
      <alignment horizontal="left" vertical="center" wrapText="1"/>
    </xf>
    <xf numFmtId="0" fontId="42" fillId="0" borderId="7" xfId="11" applyBorder="1" applyAlignment="1" applyProtection="1">
      <alignment horizontal="left" vertical="center" wrapText="1"/>
    </xf>
    <xf numFmtId="0" fontId="42" fillId="0" borderId="51" xfId="11" applyBorder="1" applyAlignment="1" applyProtection="1">
      <alignment horizontal="center" vertical="center"/>
    </xf>
    <xf numFmtId="0" fontId="42" fillId="0" borderId="41" xfId="11" applyBorder="1" applyAlignment="1" applyProtection="1">
      <alignment horizontal="left" vertical="center" wrapText="1"/>
    </xf>
    <xf numFmtId="0" fontId="42" fillId="0" borderId="45" xfId="11" applyBorder="1" applyAlignment="1" applyProtection="1">
      <alignment vertical="center"/>
    </xf>
    <xf numFmtId="0" fontId="42" fillId="0" borderId="0" xfId="11" applyBorder="1" applyAlignment="1" applyProtection="1">
      <alignment vertical="center"/>
    </xf>
    <xf numFmtId="0" fontId="42" fillId="0" borderId="0" xfId="11" applyBorder="1" applyProtection="1">
      <alignment vertical="center"/>
    </xf>
    <xf numFmtId="0" fontId="42" fillId="0" borderId="42" xfId="11" applyBorder="1" applyAlignment="1" applyProtection="1">
      <alignment vertical="center"/>
    </xf>
    <xf numFmtId="0" fontId="25" fillId="0" borderId="0" xfId="11" applyFont="1" applyProtection="1">
      <alignment vertical="center"/>
    </xf>
    <xf numFmtId="0" fontId="37" fillId="0" borderId="0" xfId="11" applyFont="1" applyProtection="1">
      <alignment vertical="center"/>
    </xf>
    <xf numFmtId="0" fontId="25" fillId="0" borderId="0" xfId="11" applyFont="1" applyAlignment="1" applyProtection="1">
      <alignment vertical="center"/>
    </xf>
    <xf numFmtId="0" fontId="26" fillId="0" borderId="0" xfId="11" applyFont="1" applyProtection="1">
      <alignment vertical="center"/>
    </xf>
    <xf numFmtId="0" fontId="17" fillId="0" borderId="0" xfId="11" applyFont="1" applyProtection="1">
      <alignment vertical="center"/>
    </xf>
    <xf numFmtId="0" fontId="50" fillId="0" borderId="0" xfId="11" applyFont="1" applyProtection="1">
      <alignment vertical="center"/>
    </xf>
    <xf numFmtId="0" fontId="42" fillId="0" borderId="0" xfId="11" applyAlignment="1" applyProtection="1">
      <alignment horizontal="right" vertical="center"/>
    </xf>
    <xf numFmtId="0" fontId="26" fillId="0" borderId="0" xfId="11" applyFont="1" applyBorder="1" applyAlignment="1" applyProtection="1">
      <alignment horizontal="center" vertical="center"/>
    </xf>
    <xf numFmtId="0" fontId="17" fillId="0" borderId="47" xfId="11" applyFont="1" applyBorder="1" applyAlignment="1" applyProtection="1">
      <alignment horizontal="left" vertical="center"/>
    </xf>
    <xf numFmtId="0" fontId="17" fillId="0" borderId="63" xfId="11" applyFont="1" applyBorder="1" applyAlignment="1" applyProtection="1">
      <alignment horizontal="left" vertical="center" indent="1"/>
    </xf>
    <xf numFmtId="0" fontId="17" fillId="0" borderId="51" xfId="11" applyFont="1" applyBorder="1" applyAlignment="1" applyProtection="1">
      <alignment horizontal="left" vertical="center" indent="1"/>
    </xf>
    <xf numFmtId="0" fontId="17" fillId="0" borderId="42" xfId="11" applyFont="1" applyBorder="1" applyAlignment="1" applyProtection="1">
      <alignment horizontal="left" vertical="center" indent="1"/>
    </xf>
    <xf numFmtId="0" fontId="17" fillId="0" borderId="42" xfId="11" applyFont="1" applyBorder="1" applyProtection="1">
      <alignment vertical="center"/>
    </xf>
    <xf numFmtId="0" fontId="17" fillId="0" borderId="0" xfId="11" applyFont="1" applyBorder="1" applyProtection="1">
      <alignment vertical="center"/>
    </xf>
    <xf numFmtId="0" fontId="17" fillId="0" borderId="64" xfId="11" applyFont="1" applyBorder="1" applyProtection="1">
      <alignment vertical="center"/>
    </xf>
    <xf numFmtId="0" fontId="17" fillId="0" borderId="45" xfId="11" applyFont="1" applyBorder="1" applyProtection="1">
      <alignment vertical="center"/>
    </xf>
    <xf numFmtId="0" fontId="17" fillId="0" borderId="40" xfId="11" applyFont="1" applyFill="1" applyBorder="1" applyAlignment="1" applyProtection="1">
      <alignment horizontal="center" vertical="center" wrapText="1"/>
    </xf>
    <xf numFmtId="0" fontId="17" fillId="0" borderId="66" xfId="11" applyFont="1" applyBorder="1" applyProtection="1">
      <alignment vertical="center"/>
    </xf>
    <xf numFmtId="0" fontId="17" fillId="0" borderId="0" xfId="11" applyFont="1" applyBorder="1" applyAlignment="1" applyProtection="1">
      <alignment vertical="center" wrapText="1"/>
    </xf>
    <xf numFmtId="0" fontId="17" fillId="0" borderId="41" xfId="11" applyFont="1" applyBorder="1" applyProtection="1">
      <alignment vertical="center"/>
    </xf>
    <xf numFmtId="0" fontId="17" fillId="0" borderId="50" xfId="11" applyFont="1" applyFill="1" applyBorder="1" applyAlignment="1" applyProtection="1">
      <alignment horizontal="center" vertical="center" wrapText="1"/>
    </xf>
    <xf numFmtId="0" fontId="17" fillId="0" borderId="46" xfId="11" applyFont="1" applyFill="1" applyBorder="1" applyAlignment="1" applyProtection="1">
      <alignment horizontal="center" vertical="center"/>
    </xf>
    <xf numFmtId="0" fontId="17" fillId="0" borderId="67" xfId="11" applyFont="1" applyFill="1" applyBorder="1" applyAlignment="1" applyProtection="1">
      <alignment horizontal="center" vertical="center"/>
    </xf>
    <xf numFmtId="0" fontId="17" fillId="0" borderId="50" xfId="11" applyFont="1" applyFill="1" applyBorder="1" applyAlignment="1" applyProtection="1">
      <alignment horizontal="center" vertical="center"/>
    </xf>
    <xf numFmtId="0" fontId="16" fillId="0" borderId="0" xfId="11" applyFont="1" applyAlignment="1" applyProtection="1">
      <alignment horizontal="left" vertical="center"/>
    </xf>
    <xf numFmtId="0" fontId="16" fillId="0" borderId="0" xfId="11" applyFont="1" applyFill="1" applyAlignment="1" applyProtection="1">
      <alignment horizontal="left" vertical="center"/>
    </xf>
    <xf numFmtId="0" fontId="2" fillId="0" borderId="0" xfId="11" applyFont="1" applyAlignment="1" applyProtection="1">
      <alignment horizontal="right" vertical="center"/>
    </xf>
    <xf numFmtId="0" fontId="17" fillId="0" borderId="45" xfId="11" applyFont="1" applyFill="1" applyBorder="1" applyAlignment="1" applyProtection="1">
      <alignment horizontal="left" vertical="top"/>
    </xf>
    <xf numFmtId="0" fontId="17" fillId="0" borderId="46" xfId="11" applyFont="1" applyFill="1" applyBorder="1" applyAlignment="1" applyProtection="1">
      <alignment horizontal="left" vertical="top"/>
    </xf>
    <xf numFmtId="0" fontId="17" fillId="0" borderId="0" xfId="11" applyFont="1" applyFill="1" applyAlignment="1" applyProtection="1">
      <alignment horizontal="left" vertical="center"/>
    </xf>
    <xf numFmtId="0" fontId="51" fillId="0" borderId="0" xfId="6" applyFont="1" applyProtection="1">
      <alignment vertical="center"/>
    </xf>
    <xf numFmtId="0" fontId="42" fillId="0" borderId="0" xfId="11" applyFont="1" applyProtection="1">
      <alignment vertical="center"/>
    </xf>
    <xf numFmtId="0" fontId="51" fillId="0" borderId="0" xfId="6" applyFont="1" applyBorder="1" applyAlignment="1" applyProtection="1">
      <alignment horizontal="center" vertical="center"/>
    </xf>
    <xf numFmtId="0" fontId="8" fillId="0" borderId="47" xfId="6" applyFont="1" applyBorder="1" applyAlignment="1" applyProtection="1">
      <alignment horizontal="center" vertical="center"/>
    </xf>
    <xf numFmtId="0" fontId="8" fillId="0" borderId="63" xfId="6" applyFont="1" applyBorder="1" applyAlignment="1" applyProtection="1">
      <alignment horizontal="left" vertical="center" indent="1"/>
    </xf>
    <xf numFmtId="0" fontId="8" fillId="0" borderId="63" xfId="6" applyFont="1" applyBorder="1" applyAlignment="1" applyProtection="1">
      <alignment horizontal="left" vertical="center" wrapText="1" indent="1"/>
    </xf>
    <xf numFmtId="0" fontId="8" fillId="0" borderId="42" xfId="6" applyFont="1" applyBorder="1" applyAlignment="1" applyProtection="1">
      <alignment horizontal="left" vertical="center"/>
    </xf>
    <xf numFmtId="0" fontId="8" fillId="0" borderId="50" xfId="6" applyFont="1" applyBorder="1" applyProtection="1">
      <alignment vertical="center"/>
    </xf>
    <xf numFmtId="0" fontId="8" fillId="4" borderId="47" xfId="6" applyFont="1" applyFill="1" applyBorder="1" applyAlignment="1" applyProtection="1">
      <alignment horizontal="center" vertical="center"/>
      <protection locked="0"/>
    </xf>
    <xf numFmtId="0" fontId="45" fillId="0" borderId="0" xfId="7" applyFont="1" applyProtection="1">
      <alignment vertical="center"/>
    </xf>
    <xf numFmtId="0" fontId="45" fillId="0" borderId="146" xfId="7" applyFont="1" applyFill="1" applyBorder="1" applyAlignment="1" applyProtection="1">
      <alignment horizontal="center" vertical="center"/>
    </xf>
    <xf numFmtId="0" fontId="45" fillId="0" borderId="147" xfId="7" applyFont="1" applyFill="1" applyBorder="1" applyAlignment="1" applyProtection="1">
      <alignment horizontal="center" vertical="center"/>
    </xf>
    <xf numFmtId="0" fontId="45" fillId="0" borderId="39" xfId="7" applyFont="1" applyFill="1" applyBorder="1" applyAlignment="1" applyProtection="1">
      <alignment horizontal="center" vertical="center"/>
    </xf>
    <xf numFmtId="0" fontId="45" fillId="0" borderId="48" xfId="7" applyFont="1" applyFill="1" applyBorder="1" applyAlignment="1" applyProtection="1">
      <alignment horizontal="center" vertical="center"/>
    </xf>
    <xf numFmtId="0" fontId="45" fillId="0" borderId="51" xfId="7" applyFont="1" applyFill="1" applyBorder="1" applyAlignment="1" applyProtection="1">
      <alignment vertical="center"/>
    </xf>
    <xf numFmtId="0" fontId="45" fillId="0" borderId="47" xfId="7" applyFont="1" applyFill="1" applyBorder="1" applyAlignment="1" applyProtection="1">
      <alignment vertical="center"/>
    </xf>
    <xf numFmtId="0" fontId="45" fillId="0" borderId="40" xfId="7" applyFont="1" applyFill="1" applyBorder="1" applyAlignment="1" applyProtection="1">
      <alignment vertical="center"/>
    </xf>
    <xf numFmtId="0" fontId="45" fillId="0" borderId="42" xfId="7" applyFont="1" applyFill="1" applyBorder="1" applyAlignment="1" applyProtection="1">
      <alignment horizontal="center" vertical="center"/>
    </xf>
    <xf numFmtId="0" fontId="45" fillId="0" borderId="43" xfId="7" applyFont="1" applyFill="1" applyBorder="1" applyAlignment="1" applyProtection="1">
      <alignment horizontal="center" vertical="center"/>
    </xf>
    <xf numFmtId="0" fontId="45" fillId="0" borderId="47" xfId="7" applyFont="1" applyFill="1" applyBorder="1" applyProtection="1">
      <alignment vertical="center"/>
    </xf>
    <xf numFmtId="0" fontId="45" fillId="0" borderId="39" xfId="7" applyFont="1" applyFill="1" applyBorder="1" applyProtection="1">
      <alignment vertical="center"/>
    </xf>
    <xf numFmtId="0" fontId="45" fillId="0" borderId="40" xfId="7" applyFont="1" applyFill="1" applyBorder="1" applyProtection="1">
      <alignment vertical="center"/>
    </xf>
    <xf numFmtId="0" fontId="45" fillId="0" borderId="48" xfId="7" applyFont="1" applyFill="1" applyBorder="1" applyProtection="1">
      <alignment vertical="center"/>
    </xf>
    <xf numFmtId="0" fontId="45" fillId="0" borderId="7" xfId="7" applyFont="1" applyFill="1" applyBorder="1" applyAlignment="1" applyProtection="1">
      <alignment vertical="center" wrapText="1"/>
    </xf>
    <xf numFmtId="0" fontId="45" fillId="0" borderId="86" xfId="7" applyFont="1" applyFill="1" applyBorder="1" applyAlignment="1" applyProtection="1">
      <alignment vertical="center" wrapText="1"/>
    </xf>
    <xf numFmtId="0" fontId="38" fillId="0" borderId="0" xfId="7" applyFont="1" applyFill="1" applyBorder="1" applyAlignment="1" applyProtection="1"/>
    <xf numFmtId="0" fontId="45" fillId="0" borderId="0" xfId="7" applyFont="1" applyFill="1" applyBorder="1" applyProtection="1">
      <alignment vertical="center"/>
    </xf>
    <xf numFmtId="0" fontId="38" fillId="0" borderId="0" xfId="7" applyFont="1" applyBorder="1" applyProtection="1">
      <alignment vertical="center"/>
    </xf>
    <xf numFmtId="0" fontId="45" fillId="0" borderId="0" xfId="7" applyFont="1" applyBorder="1" applyProtection="1">
      <alignment vertical="center"/>
    </xf>
    <xf numFmtId="0" fontId="45" fillId="3" borderId="146" xfId="7" applyFont="1" applyFill="1" applyBorder="1" applyAlignment="1" applyProtection="1">
      <alignment vertical="center"/>
      <protection locked="0"/>
    </xf>
    <xf numFmtId="0" fontId="45" fillId="3" borderId="39" xfId="7" applyFont="1" applyFill="1" applyBorder="1" applyAlignment="1" applyProtection="1">
      <alignment vertical="center"/>
      <protection locked="0"/>
    </xf>
    <xf numFmtId="0" fontId="45" fillId="3" borderId="42" xfId="7" applyFont="1" applyFill="1" applyBorder="1" applyAlignment="1" applyProtection="1">
      <alignment vertical="center"/>
      <protection locked="0"/>
    </xf>
    <xf numFmtId="0" fontId="45" fillId="3" borderId="146" xfId="7" applyFont="1" applyFill="1" applyBorder="1" applyAlignment="1" applyProtection="1">
      <alignment horizontal="right" vertical="center"/>
      <protection locked="0"/>
    </xf>
    <xf numFmtId="0" fontId="45" fillId="3" borderId="39" xfId="7" applyFont="1" applyFill="1" applyBorder="1" applyAlignment="1" applyProtection="1">
      <alignment horizontal="right" vertical="center"/>
      <protection locked="0"/>
    </xf>
    <xf numFmtId="0" fontId="45" fillId="3" borderId="42" xfId="7" applyFont="1" applyFill="1" applyBorder="1" applyAlignment="1" applyProtection="1">
      <alignment horizontal="right" vertical="center"/>
      <protection locked="0"/>
    </xf>
    <xf numFmtId="0" fontId="27" fillId="0" borderId="0" xfId="1" applyFont="1" applyProtection="1">
      <alignment vertical="center"/>
    </xf>
    <xf numFmtId="0" fontId="50" fillId="0" borderId="0" xfId="1" applyFont="1" applyProtection="1">
      <alignment vertical="center"/>
    </xf>
    <xf numFmtId="0" fontId="2" fillId="0" borderId="0" xfId="1" applyProtection="1">
      <alignment vertical="center"/>
    </xf>
    <xf numFmtId="0" fontId="27" fillId="0" borderId="0" xfId="1" applyFont="1" applyBorder="1" applyAlignment="1" applyProtection="1">
      <alignment horizontal="center" vertical="center"/>
    </xf>
    <xf numFmtId="0" fontId="60" fillId="0" borderId="47" xfId="1" applyFont="1" applyBorder="1" applyAlignment="1" applyProtection="1">
      <alignment horizontal="center" vertical="center"/>
    </xf>
    <xf numFmtId="0" fontId="2" fillId="0" borderId="51" xfId="1" applyBorder="1" applyAlignment="1" applyProtection="1">
      <alignment horizontal="left" vertical="center"/>
    </xf>
    <xf numFmtId="0" fontId="2" fillId="0" borderId="64" xfId="1" applyBorder="1" applyProtection="1">
      <alignment vertical="center"/>
    </xf>
    <xf numFmtId="0" fontId="2" fillId="0" borderId="45" xfId="1" applyBorder="1" applyProtection="1">
      <alignment vertical="center"/>
    </xf>
    <xf numFmtId="0" fontId="2" fillId="0" borderId="46" xfId="1" applyBorder="1" applyProtection="1">
      <alignment vertical="center"/>
    </xf>
    <xf numFmtId="0" fontId="2" fillId="0" borderId="66" xfId="1" applyBorder="1" applyProtection="1">
      <alignment vertical="center"/>
    </xf>
    <xf numFmtId="0" fontId="2" fillId="0" borderId="42" xfId="1" applyBorder="1" applyProtection="1">
      <alignment vertical="center"/>
    </xf>
    <xf numFmtId="0" fontId="2" fillId="0" borderId="42" xfId="1" applyBorder="1" applyAlignment="1" applyProtection="1">
      <alignment horizontal="center" vertical="center"/>
    </xf>
    <xf numFmtId="0" fontId="2" fillId="0" borderId="0" xfId="1" applyBorder="1" applyAlignment="1" applyProtection="1">
      <alignment horizontal="center" vertical="center"/>
    </xf>
    <xf numFmtId="0" fontId="2" fillId="0" borderId="67" xfId="1" applyBorder="1" applyProtection="1">
      <alignment vertical="center"/>
    </xf>
    <xf numFmtId="0" fontId="2" fillId="0" borderId="51" xfId="1" applyBorder="1" applyAlignment="1" applyProtection="1">
      <alignment horizontal="distributed" vertical="center" justifyLastLine="1"/>
    </xf>
    <xf numFmtId="0" fontId="0" fillId="0" borderId="40" xfId="1" applyFont="1" applyBorder="1" applyAlignment="1" applyProtection="1">
      <alignment horizontal="center" vertical="center"/>
    </xf>
    <xf numFmtId="0" fontId="2" fillId="0" borderId="41" xfId="1" applyBorder="1" applyProtection="1">
      <alignment vertical="center"/>
    </xf>
    <xf numFmtId="0" fontId="2" fillId="0" borderId="50" xfId="1" applyBorder="1" applyProtection="1">
      <alignment vertical="center"/>
    </xf>
    <xf numFmtId="0" fontId="2" fillId="0" borderId="63" xfId="1" applyBorder="1" applyAlignment="1" applyProtection="1">
      <alignment horizontal="center" vertical="center"/>
    </xf>
    <xf numFmtId="0" fontId="0" fillId="0" borderId="7" xfId="1" applyFont="1" applyBorder="1" applyAlignment="1" applyProtection="1">
      <alignment horizontal="left" vertical="center" wrapText="1"/>
    </xf>
    <xf numFmtId="0" fontId="2" fillId="0" borderId="0" xfId="1" applyBorder="1" applyProtection="1">
      <alignment vertical="center"/>
    </xf>
    <xf numFmtId="0" fontId="2" fillId="0" borderId="0" xfId="1" applyBorder="1" applyAlignment="1" applyProtection="1">
      <alignment horizontal="right" vertical="center"/>
    </xf>
    <xf numFmtId="0" fontId="2" fillId="0" borderId="7" xfId="1" applyBorder="1" applyProtection="1">
      <alignment vertical="center"/>
    </xf>
    <xf numFmtId="0" fontId="2" fillId="0" borderId="51" xfId="1" applyBorder="1" applyAlignment="1" applyProtection="1">
      <alignment horizontal="center" vertical="center"/>
    </xf>
    <xf numFmtId="0" fontId="2" fillId="0" borderId="51" xfId="1" applyBorder="1" applyProtection="1">
      <alignment vertical="center"/>
    </xf>
    <xf numFmtId="0" fontId="0" fillId="0" borderId="47" xfId="1" applyFont="1" applyBorder="1" applyAlignment="1" applyProtection="1">
      <alignment vertical="center"/>
    </xf>
    <xf numFmtId="0" fontId="0" fillId="0" borderId="39" xfId="1" applyFont="1" applyBorder="1" applyAlignment="1" applyProtection="1">
      <alignment vertical="center"/>
    </xf>
    <xf numFmtId="0" fontId="0" fillId="0" borderId="39" xfId="1" applyFont="1" applyBorder="1" applyAlignment="1" applyProtection="1">
      <alignment horizontal="left" vertical="center"/>
    </xf>
    <xf numFmtId="0" fontId="0" fillId="0" borderId="66" xfId="1" applyFont="1" applyBorder="1" applyAlignment="1" applyProtection="1">
      <alignment horizontal="center" vertical="center"/>
    </xf>
    <xf numFmtId="0" fontId="12" fillId="0" borderId="0" xfId="1" applyFont="1" applyBorder="1" applyProtection="1">
      <alignment vertical="center"/>
    </xf>
    <xf numFmtId="0" fontId="12" fillId="0" borderId="0" xfId="1" applyFont="1" applyProtection="1">
      <alignment vertical="center"/>
    </xf>
    <xf numFmtId="0" fontId="0" fillId="0" borderId="0" xfId="1" applyFont="1" applyBorder="1" applyAlignment="1" applyProtection="1">
      <alignment horizontal="center" vertical="center"/>
    </xf>
    <xf numFmtId="0" fontId="0" fillId="0" borderId="0" xfId="1" applyFont="1" applyProtection="1">
      <alignment vertical="center"/>
    </xf>
    <xf numFmtId="0" fontId="2" fillId="0" borderId="0" xfId="1" applyAlignment="1" applyProtection="1">
      <alignment horizontal="left" vertical="center" indent="3"/>
    </xf>
    <xf numFmtId="0" fontId="2" fillId="3" borderId="47" xfId="1" applyFill="1" applyBorder="1" applyAlignment="1" applyProtection="1">
      <alignment horizontal="right" vertical="center" indent="1"/>
      <protection locked="0"/>
    </xf>
    <xf numFmtId="0" fontId="0" fillId="4" borderId="51" xfId="1" applyFont="1" applyFill="1" applyBorder="1" applyAlignment="1" applyProtection="1">
      <alignment horizontal="center" vertical="center"/>
      <protection locked="0"/>
    </xf>
    <xf numFmtId="0" fontId="49" fillId="0" borderId="0" xfId="11" applyFont="1" applyProtection="1">
      <alignment vertical="center"/>
    </xf>
    <xf numFmtId="0" fontId="8" fillId="0" borderId="0" xfId="8" applyFont="1" applyProtection="1">
      <alignment vertical="center"/>
    </xf>
    <xf numFmtId="0" fontId="18" fillId="0" borderId="41" xfId="7" applyFont="1" applyFill="1" applyBorder="1" applyAlignment="1" applyProtection="1">
      <alignment horizontal="distributed" vertical="center"/>
    </xf>
    <xf numFmtId="0" fontId="31" fillId="0" borderId="103" xfId="7" applyFont="1" applyFill="1" applyBorder="1" applyAlignment="1" applyProtection="1">
      <alignment horizontal="distributed" vertical="center"/>
    </xf>
    <xf numFmtId="0" fontId="9" fillId="0" borderId="105" xfId="8" applyFont="1" applyBorder="1" applyAlignment="1" applyProtection="1">
      <alignment horizontal="center" vertical="center" wrapText="1"/>
    </xf>
    <xf numFmtId="0" fontId="32" fillId="0" borderId="106" xfId="8" applyFont="1" applyBorder="1" applyAlignment="1" applyProtection="1">
      <alignment horizontal="center" vertical="center" wrapText="1"/>
    </xf>
    <xf numFmtId="0" fontId="53" fillId="0" borderId="108" xfId="8" applyFont="1" applyBorder="1" applyAlignment="1" applyProtection="1">
      <alignment horizontal="center" vertical="center" wrapText="1"/>
    </xf>
    <xf numFmtId="0" fontId="53" fillId="0" borderId="109" xfId="8" applyFont="1" applyBorder="1" applyAlignment="1" applyProtection="1">
      <alignment horizontal="center" vertical="center" wrapText="1"/>
    </xf>
    <xf numFmtId="0" fontId="53" fillId="0" borderId="110" xfId="8" applyFont="1" applyBorder="1" applyAlignment="1" applyProtection="1">
      <alignment horizontal="center" vertical="center" wrapText="1"/>
    </xf>
    <xf numFmtId="0" fontId="53" fillId="0" borderId="111" xfId="8" applyFont="1" applyBorder="1" applyAlignment="1" applyProtection="1">
      <alignment horizontal="center" vertical="center" wrapText="1"/>
    </xf>
    <xf numFmtId="0" fontId="53" fillId="0" borderId="112" xfId="8" applyFont="1" applyBorder="1" applyAlignment="1" applyProtection="1">
      <alignment horizontal="center" vertical="center" wrapText="1"/>
    </xf>
    <xf numFmtId="0" fontId="38" fillId="0" borderId="124" xfId="8" applyFont="1" applyBorder="1" applyAlignment="1" applyProtection="1">
      <alignment vertical="center" wrapText="1"/>
    </xf>
    <xf numFmtId="0" fontId="37" fillId="0" borderId="51" xfId="8" applyFont="1" applyBorder="1" applyAlignment="1" applyProtection="1">
      <alignment horizontal="center" vertical="center" wrapText="1"/>
    </xf>
    <xf numFmtId="0" fontId="37" fillId="0" borderId="59" xfId="8" applyFont="1" applyBorder="1" applyAlignment="1" applyProtection="1">
      <alignment horizontal="center" vertical="center" wrapText="1"/>
    </xf>
    <xf numFmtId="0" fontId="38" fillId="0" borderId="59" xfId="8" applyFont="1" applyBorder="1" applyAlignment="1" applyProtection="1">
      <alignment horizontal="center" vertical="center" wrapText="1"/>
    </xf>
    <xf numFmtId="0" fontId="39" fillId="0" borderId="51" xfId="8" applyFont="1" applyBorder="1" applyAlignment="1" applyProtection="1">
      <alignment horizontal="center" vertical="center" wrapText="1"/>
    </xf>
    <xf numFmtId="0" fontId="37" fillId="0" borderId="91" xfId="8" applyFont="1" applyBorder="1" applyAlignment="1" applyProtection="1">
      <alignment horizontal="center" vertical="center" wrapText="1"/>
    </xf>
    <xf numFmtId="0" fontId="37" fillId="0" borderId="2" xfId="8" applyFont="1" applyBorder="1" applyAlignment="1" applyProtection="1">
      <alignment horizontal="center" vertical="center" wrapText="1"/>
    </xf>
    <xf numFmtId="0" fontId="37" fillId="0" borderId="3" xfId="8" applyFont="1" applyBorder="1" applyAlignment="1" applyProtection="1">
      <alignment horizontal="center" vertical="center" wrapText="1"/>
    </xf>
    <xf numFmtId="0" fontId="40" fillId="0" borderId="36" xfId="8" applyFont="1" applyBorder="1" applyAlignment="1" applyProtection="1">
      <alignment horizontal="center" vertical="center" wrapText="1"/>
    </xf>
    <xf numFmtId="0" fontId="37" fillId="0" borderId="86" xfId="8" applyFont="1" applyBorder="1" applyAlignment="1" applyProtection="1">
      <alignment horizontal="center" vertical="center" wrapText="1"/>
    </xf>
    <xf numFmtId="0" fontId="37" fillId="0" borderId="63" xfId="8" applyFont="1" applyBorder="1" applyAlignment="1" applyProtection="1">
      <alignment horizontal="center" vertical="center" wrapText="1"/>
    </xf>
    <xf numFmtId="0" fontId="9" fillId="0" borderId="0" xfId="8" applyFont="1" applyProtection="1">
      <alignment vertical="center"/>
    </xf>
    <xf numFmtId="0" fontId="47" fillId="3" borderId="51" xfId="8" applyFont="1" applyFill="1" applyBorder="1" applyAlignment="1" applyProtection="1">
      <alignment horizontal="center" vertical="center" wrapText="1"/>
      <protection locked="0"/>
    </xf>
    <xf numFmtId="0" fontId="47" fillId="3" borderId="108" xfId="8" applyFont="1" applyFill="1" applyBorder="1" applyAlignment="1" applyProtection="1">
      <alignment horizontal="center" vertical="center" wrapText="1"/>
      <protection locked="0"/>
    </xf>
    <xf numFmtId="0" fontId="47" fillId="3" borderId="109" xfId="8" applyFont="1" applyFill="1" applyBorder="1" applyAlignment="1" applyProtection="1">
      <alignment horizontal="center" vertical="center" wrapText="1"/>
      <protection locked="0"/>
    </xf>
    <xf numFmtId="0" fontId="47" fillId="3" borderId="110" xfId="8" applyFont="1" applyFill="1" applyBorder="1" applyAlignment="1" applyProtection="1">
      <alignment horizontal="center" vertical="center" wrapText="1"/>
      <protection locked="0"/>
    </xf>
    <xf numFmtId="0" fontId="47" fillId="3" borderId="113" xfId="8" applyFont="1" applyFill="1" applyBorder="1" applyAlignment="1" applyProtection="1">
      <alignment vertical="center" wrapText="1"/>
      <protection locked="0"/>
    </xf>
    <xf numFmtId="0" fontId="47" fillId="3" borderId="114" xfId="8" applyFont="1" applyFill="1" applyBorder="1" applyAlignment="1" applyProtection="1">
      <alignment vertical="center" wrapText="1"/>
      <protection locked="0"/>
    </xf>
    <xf numFmtId="0" fontId="47" fillId="4" borderId="48" xfId="8" applyFont="1" applyFill="1" applyBorder="1" applyAlignment="1" applyProtection="1">
      <alignment horizontal="center" vertical="center" wrapText="1"/>
      <protection locked="0"/>
    </xf>
    <xf numFmtId="0" fontId="47" fillId="3" borderId="63" xfId="8" applyFont="1" applyFill="1" applyBorder="1" applyAlignment="1" applyProtection="1">
      <alignment horizontal="center" vertical="center" wrapText="1"/>
      <protection locked="0"/>
    </xf>
    <xf numFmtId="0" fontId="47" fillId="3" borderId="115" xfId="8" applyFont="1" applyFill="1" applyBorder="1" applyAlignment="1" applyProtection="1">
      <alignment horizontal="center" vertical="center" wrapText="1"/>
      <protection locked="0"/>
    </xf>
    <xf numFmtId="0" fontId="47" fillId="3" borderId="116" xfId="8" applyFont="1" applyFill="1" applyBorder="1" applyAlignment="1" applyProtection="1">
      <alignment horizontal="center" vertical="center" wrapText="1"/>
      <protection locked="0"/>
    </xf>
    <xf numFmtId="0" fontId="47" fillId="3" borderId="117" xfId="8" applyFont="1" applyFill="1" applyBorder="1" applyAlignment="1" applyProtection="1">
      <alignment horizontal="center" vertical="center" wrapText="1"/>
      <protection locked="0"/>
    </xf>
    <xf numFmtId="0" fontId="47" fillId="3" borderId="113" xfId="8" applyFont="1" applyFill="1" applyBorder="1" applyAlignment="1" applyProtection="1">
      <alignment horizontal="center" vertical="center" wrapText="1"/>
      <protection locked="0"/>
    </xf>
    <xf numFmtId="0" fontId="47" fillId="3" borderId="114" xfId="8" applyFont="1" applyFill="1" applyBorder="1" applyAlignment="1" applyProtection="1">
      <alignment horizontal="center" vertical="center" wrapText="1"/>
      <protection locked="0"/>
    </xf>
    <xf numFmtId="0" fontId="47" fillId="3" borderId="91" xfId="8" applyFont="1" applyFill="1" applyBorder="1" applyAlignment="1" applyProtection="1">
      <alignment horizontal="center" vertical="center" wrapText="1"/>
      <protection locked="0"/>
    </xf>
    <xf numFmtId="0" fontId="47" fillId="3" borderId="119" xfId="8" applyFont="1" applyFill="1" applyBorder="1" applyAlignment="1" applyProtection="1">
      <alignment horizontal="center" vertical="center" wrapText="1"/>
      <protection locked="0"/>
    </xf>
    <xf numFmtId="0" fontId="47" fillId="3" borderId="120" xfId="8" applyFont="1" applyFill="1" applyBorder="1" applyAlignment="1" applyProtection="1">
      <alignment horizontal="center" vertical="center" wrapText="1"/>
      <protection locked="0"/>
    </xf>
    <xf numFmtId="0" fontId="47" fillId="3" borderId="121" xfId="8" applyFont="1" applyFill="1" applyBorder="1" applyAlignment="1" applyProtection="1">
      <alignment horizontal="center" vertical="center" wrapText="1"/>
      <protection locked="0"/>
    </xf>
    <xf numFmtId="0" fontId="47" fillId="3" borderId="122" xfId="8" applyFont="1" applyFill="1" applyBorder="1" applyAlignment="1" applyProtection="1">
      <alignment horizontal="center" vertical="center" wrapText="1"/>
      <protection locked="0"/>
    </xf>
    <xf numFmtId="0" fontId="47" fillId="3" borderId="123" xfId="8" applyFont="1" applyFill="1" applyBorder="1" applyAlignment="1" applyProtection="1">
      <alignment horizontal="center" vertical="center" wrapText="1"/>
      <protection locked="0"/>
    </xf>
    <xf numFmtId="0" fontId="37" fillId="3" borderId="51" xfId="8" applyFont="1" applyFill="1" applyBorder="1" applyAlignment="1" applyProtection="1">
      <alignment horizontal="center" vertical="center" wrapText="1"/>
      <protection locked="0"/>
    </xf>
    <xf numFmtId="0" fontId="37" fillId="3" borderId="47" xfId="8" applyFont="1" applyFill="1" applyBorder="1" applyAlignment="1" applyProtection="1">
      <alignment horizontal="center" vertical="center" wrapText="1"/>
      <protection locked="0"/>
    </xf>
    <xf numFmtId="0" fontId="37" fillId="3" borderId="47" xfId="8" applyFont="1" applyFill="1" applyBorder="1" applyAlignment="1" applyProtection="1">
      <alignment vertical="center" wrapText="1"/>
      <protection locked="0"/>
    </xf>
    <xf numFmtId="0" fontId="27" fillId="0" borderId="0" xfId="11" applyFont="1" applyProtection="1">
      <alignment vertical="center"/>
    </xf>
    <xf numFmtId="0" fontId="2" fillId="0" borderId="47" xfId="11" applyFont="1" applyBorder="1" applyAlignment="1" applyProtection="1">
      <alignment horizontal="center" vertical="center"/>
    </xf>
    <xf numFmtId="0" fontId="27" fillId="0" borderId="0" xfId="6" applyFont="1" applyProtection="1">
      <alignment vertical="center"/>
    </xf>
    <xf numFmtId="0" fontId="27" fillId="0" borderId="0" xfId="6" applyFont="1" applyBorder="1" applyAlignment="1" applyProtection="1">
      <alignment vertical="center"/>
    </xf>
    <xf numFmtId="0" fontId="27" fillId="0" borderId="0" xfId="6" applyFont="1" applyBorder="1" applyAlignment="1" applyProtection="1">
      <alignment horizontal="center" vertical="center"/>
    </xf>
    <xf numFmtId="0" fontId="2" fillId="0" borderId="63" xfId="6" applyBorder="1" applyAlignment="1" applyProtection="1">
      <alignment horizontal="center" vertical="center"/>
    </xf>
    <xf numFmtId="0" fontId="17" fillId="0" borderId="0" xfId="6" applyFont="1" applyProtection="1">
      <alignment vertical="center"/>
    </xf>
    <xf numFmtId="0" fontId="42" fillId="3" borderId="51" xfId="10" applyFont="1" applyFill="1" applyBorder="1" applyAlignment="1" applyProtection="1">
      <alignment horizontal="center" vertical="center" wrapText="1"/>
      <protection locked="0"/>
    </xf>
    <xf numFmtId="0" fontId="42" fillId="3" borderId="51" xfId="10" applyFont="1" applyFill="1" applyBorder="1" applyAlignment="1" applyProtection="1">
      <alignment horizontal="center" vertical="center"/>
      <protection locked="0"/>
    </xf>
    <xf numFmtId="0" fontId="42" fillId="3" borderId="51" xfId="10" applyFont="1" applyFill="1" applyBorder="1" applyAlignment="1" applyProtection="1">
      <alignment horizontal="right" vertical="center"/>
      <protection locked="0"/>
    </xf>
    <xf numFmtId="0" fontId="27" fillId="0" borderId="0" xfId="10" applyFont="1" applyProtection="1">
      <alignment vertical="center"/>
    </xf>
    <xf numFmtId="0" fontId="42" fillId="0" borderId="0" xfId="10" applyProtection="1">
      <alignment vertical="center"/>
    </xf>
    <xf numFmtId="0" fontId="27" fillId="0" borderId="0" xfId="10" applyFont="1" applyBorder="1" applyAlignment="1" applyProtection="1">
      <alignment horizontal="center" vertical="center"/>
    </xf>
    <xf numFmtId="0" fontId="42" fillId="0" borderId="51" xfId="10" applyFont="1" applyBorder="1" applyAlignment="1" applyProtection="1">
      <alignment horizontal="center" vertical="center" wrapText="1"/>
    </xf>
    <xf numFmtId="0" fontId="42" fillId="0" borderId="51" xfId="10" applyFont="1" applyBorder="1" applyAlignment="1" applyProtection="1">
      <alignment horizontal="center" vertical="center"/>
    </xf>
    <xf numFmtId="0" fontId="37" fillId="0" borderId="0" xfId="10" applyFont="1" applyProtection="1">
      <alignment vertical="center"/>
    </xf>
    <xf numFmtId="0" fontId="25" fillId="0" borderId="0" xfId="10" applyFont="1" applyAlignment="1" applyProtection="1">
      <alignment vertical="center"/>
    </xf>
    <xf numFmtId="0" fontId="42" fillId="0" borderId="63" xfId="11" applyBorder="1" applyAlignment="1" applyProtection="1">
      <alignment horizontal="left" vertical="center" indent="1"/>
    </xf>
    <xf numFmtId="0" fontId="42" fillId="0" borderId="47" xfId="11" applyBorder="1" applyAlignment="1" applyProtection="1">
      <alignment horizontal="left" vertical="center" wrapText="1" indent="1"/>
    </xf>
    <xf numFmtId="0" fontId="42" fillId="0" borderId="64" xfId="11" applyBorder="1" applyAlignment="1" applyProtection="1">
      <alignment horizontal="center" vertical="center"/>
    </xf>
    <xf numFmtId="0" fontId="42" fillId="0" borderId="46" xfId="11" applyBorder="1" applyAlignment="1" applyProtection="1">
      <alignment vertical="center"/>
    </xf>
    <xf numFmtId="0" fontId="42" fillId="0" borderId="66" xfId="11" applyBorder="1" applyAlignment="1" applyProtection="1">
      <alignment horizontal="center" vertical="center"/>
    </xf>
    <xf numFmtId="0" fontId="42" fillId="0" borderId="67" xfId="11" applyBorder="1" applyAlignment="1" applyProtection="1">
      <alignment vertical="center"/>
    </xf>
    <xf numFmtId="0" fontId="42" fillId="0" borderId="41" xfId="11" applyBorder="1" applyAlignment="1" applyProtection="1">
      <alignment horizontal="center" vertical="center"/>
    </xf>
    <xf numFmtId="0" fontId="42" fillId="0" borderId="50" xfId="11" applyBorder="1" applyAlignment="1" applyProtection="1">
      <alignment vertical="center"/>
    </xf>
    <xf numFmtId="0" fontId="42" fillId="3" borderId="51" xfId="11" applyFill="1" applyBorder="1" applyAlignment="1" applyProtection="1">
      <alignment vertical="center"/>
      <protection locked="0"/>
    </xf>
    <xf numFmtId="0" fontId="49" fillId="0" borderId="0" xfId="11" applyFont="1" applyFill="1" applyProtection="1">
      <alignment vertical="center"/>
    </xf>
    <xf numFmtId="0" fontId="48" fillId="0" borderId="0" xfId="11" applyFont="1" applyFill="1" applyAlignment="1" applyProtection="1">
      <alignment vertical="center"/>
    </xf>
    <xf numFmtId="58" fontId="8" fillId="0" borderId="0" xfId="11" applyNumberFormat="1" applyFont="1" applyFill="1" applyAlignment="1" applyProtection="1">
      <alignment horizontal="distributed" vertical="center"/>
    </xf>
    <xf numFmtId="0" fontId="50" fillId="0" borderId="0" xfId="7" applyFont="1" applyProtection="1">
      <alignment vertical="center"/>
    </xf>
    <xf numFmtId="0" fontId="17" fillId="0" borderId="0" xfId="7" applyFont="1" applyProtection="1">
      <alignment vertical="center"/>
    </xf>
    <xf numFmtId="0" fontId="2" fillId="0" borderId="0" xfId="7" applyFont="1" applyFill="1" applyBorder="1" applyAlignment="1" applyProtection="1">
      <alignment horizontal="center" vertical="center" shrinkToFit="1"/>
    </xf>
    <xf numFmtId="0" fontId="2" fillId="0" borderId="37" xfId="7" applyFont="1" applyFill="1" applyBorder="1" applyAlignment="1" applyProtection="1">
      <alignment horizontal="center" vertical="center" wrapText="1"/>
    </xf>
    <xf numFmtId="0" fontId="2" fillId="0" borderId="52" xfId="7" applyFont="1" applyFill="1" applyBorder="1" applyAlignment="1" applyProtection="1">
      <alignment horizontal="center" vertical="center" wrapText="1"/>
    </xf>
    <xf numFmtId="0" fontId="2" fillId="0" borderId="0" xfId="11" applyFont="1" applyBorder="1" applyAlignment="1" applyProtection="1">
      <alignment horizontal="center" vertical="center" shrinkToFit="1"/>
    </xf>
    <xf numFmtId="0" fontId="2" fillId="0" borderId="0" xfId="7" applyFont="1" applyFill="1" applyBorder="1" applyAlignment="1" applyProtection="1">
      <alignment horizontal="center" vertical="center" wrapText="1" shrinkToFit="1"/>
    </xf>
    <xf numFmtId="0" fontId="37" fillId="0" borderId="0" xfId="7" applyFont="1" applyFill="1" applyBorder="1" applyAlignment="1" applyProtection="1">
      <alignment horizontal="left" vertical="center" wrapText="1"/>
    </xf>
    <xf numFmtId="0" fontId="2" fillId="0" borderId="0" xfId="11" applyFont="1" applyAlignment="1" applyProtection="1">
      <alignment horizontal="left" vertical="center" wrapText="1"/>
    </xf>
    <xf numFmtId="0" fontId="54" fillId="0" borderId="0" xfId="7" applyFont="1" applyFill="1" applyAlignment="1" applyProtection="1">
      <alignment horizontal="left" vertical="center" wrapText="1"/>
    </xf>
    <xf numFmtId="0" fontId="42" fillId="0" borderId="0" xfId="11" applyFill="1" applyProtection="1">
      <alignment vertical="center"/>
    </xf>
    <xf numFmtId="0" fontId="42" fillId="0" borderId="0" xfId="11" applyFill="1" applyAlignment="1" applyProtection="1">
      <alignment horizontal="right" vertical="center"/>
    </xf>
    <xf numFmtId="0" fontId="27" fillId="0" borderId="0" xfId="11" applyFont="1" applyFill="1" applyBorder="1" applyAlignment="1" applyProtection="1">
      <alignment horizontal="center" vertical="center"/>
    </xf>
    <xf numFmtId="0" fontId="2" fillId="0" borderId="47" xfId="11" applyFont="1" applyFill="1" applyBorder="1" applyAlignment="1" applyProtection="1">
      <alignment horizontal="center" vertical="center"/>
    </xf>
    <xf numFmtId="0" fontId="27" fillId="0" borderId="0" xfId="11" applyFont="1" applyFill="1" applyProtection="1">
      <alignment vertical="center"/>
    </xf>
    <xf numFmtId="0" fontId="42" fillId="0" borderId="39" xfId="11" applyBorder="1" applyAlignment="1" applyProtection="1">
      <alignment horizontal="left" vertical="center"/>
    </xf>
    <xf numFmtId="0" fontId="42" fillId="0" borderId="46" xfId="11" applyBorder="1" applyAlignment="1" applyProtection="1">
      <alignment horizontal="left" vertical="center"/>
    </xf>
    <xf numFmtId="0" fontId="42" fillId="0" borderId="7" xfId="11" applyBorder="1" applyAlignment="1" applyProtection="1">
      <alignment horizontal="left" vertical="center"/>
    </xf>
    <xf numFmtId="0" fontId="42" fillId="0" borderId="50" xfId="11" applyBorder="1" applyAlignment="1" applyProtection="1">
      <alignment horizontal="left" vertical="center"/>
    </xf>
    <xf numFmtId="0" fontId="42" fillId="3" borderId="51" xfId="11" applyFill="1" applyBorder="1" applyAlignment="1" applyProtection="1">
      <alignment horizontal="left" vertical="center"/>
      <protection locked="0"/>
    </xf>
    <xf numFmtId="0" fontId="42" fillId="4" borderId="51" xfId="11" applyFill="1" applyBorder="1" applyAlignment="1" applyProtection="1">
      <alignment horizontal="center" vertical="center"/>
      <protection locked="0"/>
    </xf>
    <xf numFmtId="0" fontId="2" fillId="0" borderId="0" xfId="6" applyFill="1" applyProtection="1">
      <alignment vertical="center"/>
    </xf>
    <xf numFmtId="58" fontId="2" fillId="0" borderId="0" xfId="6" applyNumberFormat="1" applyFill="1" applyProtection="1">
      <alignment vertical="center"/>
    </xf>
    <xf numFmtId="0" fontId="2" fillId="0" borderId="0" xfId="6" applyFill="1" applyAlignment="1" applyProtection="1">
      <alignment horizontal="right" vertical="center"/>
    </xf>
    <xf numFmtId="0" fontId="27" fillId="0" borderId="0" xfId="6" applyFont="1" applyFill="1" applyBorder="1" applyAlignment="1" applyProtection="1">
      <alignment horizontal="center" vertical="center"/>
    </xf>
    <xf numFmtId="0" fontId="2" fillId="0" borderId="0" xfId="6" applyBorder="1" applyProtection="1">
      <alignment vertical="center"/>
    </xf>
    <xf numFmtId="0" fontId="2" fillId="0" borderId="51" xfId="6" applyFont="1" applyFill="1" applyBorder="1" applyAlignment="1" applyProtection="1">
      <alignment horizontal="center" vertical="center"/>
    </xf>
    <xf numFmtId="0" fontId="42" fillId="0" borderId="0" xfId="10" applyAlignment="1" applyProtection="1">
      <alignment horizontal="right" vertical="center"/>
    </xf>
    <xf numFmtId="0" fontId="37" fillId="0" borderId="47" xfId="10" applyFont="1" applyBorder="1" applyAlignment="1" applyProtection="1">
      <alignment horizontal="center" vertical="center"/>
    </xf>
    <xf numFmtId="0" fontId="29" fillId="0" borderId="63" xfId="10" applyFont="1" applyBorder="1" applyAlignment="1" applyProtection="1">
      <alignment horizontal="left" vertical="center" indent="1"/>
    </xf>
    <xf numFmtId="0" fontId="42" fillId="0" borderId="66" xfId="10" applyFont="1" applyBorder="1" applyAlignment="1" applyProtection="1">
      <alignment horizontal="center" vertical="center" wrapText="1"/>
    </xf>
    <xf numFmtId="0" fontId="42" fillId="0" borderId="42" xfId="10" applyFont="1" applyBorder="1" applyAlignment="1" applyProtection="1">
      <alignment horizontal="center" vertical="center"/>
    </xf>
    <xf numFmtId="0" fontId="42" fillId="0" borderId="0" xfId="10" applyFont="1" applyBorder="1" applyAlignment="1" applyProtection="1">
      <alignment horizontal="center" vertical="center"/>
    </xf>
    <xf numFmtId="0" fontId="42" fillId="0" borderId="63" xfId="10" applyFont="1" applyBorder="1" applyAlignment="1" applyProtection="1">
      <alignment horizontal="center" vertical="center"/>
    </xf>
    <xf numFmtId="0" fontId="42" fillId="0" borderId="7" xfId="10" applyFont="1" applyBorder="1" applyAlignment="1" applyProtection="1">
      <alignment horizontal="right" vertical="center"/>
    </xf>
    <xf numFmtId="0" fontId="42" fillId="0" borderId="47" xfId="10" applyFont="1" applyBorder="1" applyAlignment="1" applyProtection="1">
      <alignment horizontal="center" vertical="center" wrapText="1"/>
    </xf>
    <xf numFmtId="0" fontId="42" fillId="0" borderId="39" xfId="10" applyFont="1" applyBorder="1" applyAlignment="1" applyProtection="1">
      <alignment horizontal="right" vertical="center"/>
    </xf>
    <xf numFmtId="0" fontId="42" fillId="0" borderId="0" xfId="10" applyFont="1" applyBorder="1" applyAlignment="1" applyProtection="1">
      <alignment horizontal="right" vertical="center"/>
    </xf>
    <xf numFmtId="0" fontId="42" fillId="0" borderId="42" xfId="10" applyFont="1" applyBorder="1" applyAlignment="1" applyProtection="1">
      <alignment horizontal="right" vertical="center"/>
    </xf>
    <xf numFmtId="0" fontId="25" fillId="0" borderId="0" xfId="10" applyFont="1" applyProtection="1">
      <alignment vertical="center"/>
    </xf>
    <xf numFmtId="0" fontId="42" fillId="3" borderId="47" xfId="10" applyFont="1" applyFill="1" applyBorder="1" applyAlignment="1" applyProtection="1">
      <alignment horizontal="right" vertical="center"/>
      <protection locked="0"/>
    </xf>
    <xf numFmtId="0" fontId="27" fillId="0" borderId="0" xfId="10" applyFont="1" applyFill="1" applyProtection="1">
      <alignment vertical="center"/>
    </xf>
    <xf numFmtId="0" fontId="42" fillId="0" borderId="0" xfId="10" applyFill="1" applyProtection="1">
      <alignment vertical="center"/>
    </xf>
    <xf numFmtId="0" fontId="27" fillId="0" borderId="0" xfId="10" applyFont="1" applyFill="1" applyBorder="1" applyAlignment="1" applyProtection="1">
      <alignment horizontal="center" vertical="center"/>
    </xf>
    <xf numFmtId="0" fontId="2" fillId="0" borderId="47" xfId="10" applyFont="1" applyFill="1" applyBorder="1" applyAlignment="1" applyProtection="1">
      <alignment horizontal="center" vertical="center"/>
    </xf>
    <xf numFmtId="0" fontId="42" fillId="0" borderId="63" xfId="10" applyBorder="1" applyAlignment="1" applyProtection="1">
      <alignment horizontal="left" vertical="center" indent="1"/>
    </xf>
    <xf numFmtId="0" fontId="42" fillId="0" borderId="64" xfId="10" applyBorder="1" applyAlignment="1" applyProtection="1">
      <alignment horizontal="left" vertical="center" wrapText="1"/>
    </xf>
    <xf numFmtId="0" fontId="42" fillId="0" borderId="39" xfId="10" applyBorder="1" applyAlignment="1" applyProtection="1">
      <alignment horizontal="left" vertical="center"/>
    </xf>
    <xf numFmtId="0" fontId="42" fillId="0" borderId="46" xfId="10" applyBorder="1" applyAlignment="1" applyProtection="1">
      <alignment horizontal="left" vertical="center"/>
    </xf>
    <xf numFmtId="0" fontId="42" fillId="0" borderId="7" xfId="10" applyBorder="1" applyAlignment="1" applyProtection="1">
      <alignment horizontal="left" vertical="center" wrapText="1"/>
    </xf>
    <xf numFmtId="0" fontId="42" fillId="0" borderId="51" xfId="10" applyBorder="1" applyAlignment="1" applyProtection="1">
      <alignment horizontal="center" vertical="center"/>
    </xf>
    <xf numFmtId="0" fontId="42" fillId="0" borderId="7" xfId="10" applyBorder="1" applyAlignment="1" applyProtection="1">
      <alignment horizontal="left" vertical="center"/>
    </xf>
    <xf numFmtId="0" fontId="42" fillId="0" borderId="66" xfId="10" applyBorder="1" applyAlignment="1" applyProtection="1">
      <alignment horizontal="left" vertical="center" wrapText="1"/>
    </xf>
    <xf numFmtId="0" fontId="42" fillId="0" borderId="51" xfId="10" applyBorder="1" applyAlignment="1" applyProtection="1">
      <alignment horizontal="center" vertical="center" wrapText="1"/>
    </xf>
    <xf numFmtId="0" fontId="42" fillId="0" borderId="67" xfId="10" applyBorder="1" applyAlignment="1" applyProtection="1">
      <alignment horizontal="left" vertical="center"/>
    </xf>
    <xf numFmtId="0" fontId="42" fillId="0" borderId="41" xfId="10" applyBorder="1" applyAlignment="1" applyProtection="1">
      <alignment horizontal="left" vertical="center" wrapText="1"/>
    </xf>
    <xf numFmtId="0" fontId="42" fillId="0" borderId="42" xfId="10" applyBorder="1" applyAlignment="1" applyProtection="1">
      <alignment horizontal="left" vertical="center"/>
    </xf>
    <xf numFmtId="0" fontId="42" fillId="0" borderId="50" xfId="10" applyBorder="1" applyAlignment="1" applyProtection="1">
      <alignment horizontal="left" vertical="center"/>
    </xf>
    <xf numFmtId="0" fontId="42" fillId="0" borderId="45" xfId="10" applyBorder="1" applyAlignment="1" applyProtection="1">
      <alignment vertical="center"/>
    </xf>
    <xf numFmtId="0" fontId="42" fillId="0" borderId="46" xfId="10" applyBorder="1" applyAlignment="1" applyProtection="1">
      <alignment vertical="center"/>
    </xf>
    <xf numFmtId="0" fontId="42" fillId="0" borderId="66" xfId="10" applyBorder="1" applyAlignment="1" applyProtection="1">
      <alignment horizontal="left" vertical="center"/>
    </xf>
    <xf numFmtId="0" fontId="42" fillId="0" borderId="0" xfId="10" applyAlignment="1" applyProtection="1">
      <alignment vertical="center"/>
    </xf>
    <xf numFmtId="0" fontId="42" fillId="0" borderId="67" xfId="10" applyBorder="1" applyAlignment="1" applyProtection="1">
      <alignment vertical="center"/>
    </xf>
    <xf numFmtId="0" fontId="42" fillId="0" borderId="41" xfId="10" applyBorder="1" applyAlignment="1" applyProtection="1">
      <alignment vertical="center"/>
    </xf>
    <xf numFmtId="0" fontId="42" fillId="0" borderId="42" xfId="10" applyBorder="1" applyAlignment="1" applyProtection="1">
      <alignment vertical="center"/>
    </xf>
    <xf numFmtId="0" fontId="42" fillId="0" borderId="50" xfId="10" applyBorder="1" applyAlignment="1" applyProtection="1">
      <alignment vertical="center"/>
    </xf>
    <xf numFmtId="0" fontId="42" fillId="3" borderId="51" xfId="10" applyFill="1" applyBorder="1" applyAlignment="1" applyProtection="1">
      <alignment horizontal="right" vertical="center"/>
      <protection locked="0"/>
    </xf>
    <xf numFmtId="0" fontId="42" fillId="3" borderId="47" xfId="10" applyFill="1" applyBorder="1" applyAlignment="1" applyProtection="1">
      <alignment horizontal="right" vertical="center"/>
      <protection locked="0"/>
    </xf>
    <xf numFmtId="0" fontId="42" fillId="3" borderId="51" xfId="10" applyFill="1" applyBorder="1" applyAlignment="1" applyProtection="1">
      <alignment vertical="center"/>
      <protection locked="0"/>
    </xf>
    <xf numFmtId="0" fontId="42" fillId="0" borderId="0" xfId="10" applyFont="1" applyFill="1" applyAlignment="1" applyProtection="1">
      <alignment vertical="center"/>
    </xf>
    <xf numFmtId="58" fontId="42" fillId="0" borderId="0" xfId="10" applyNumberFormat="1" applyFont="1" applyFill="1" applyAlignment="1" applyProtection="1">
      <alignment horizontal="right" vertical="center"/>
    </xf>
    <xf numFmtId="0" fontId="47" fillId="0" borderId="0" xfId="7" applyFont="1" applyFill="1" applyBorder="1" applyAlignment="1" applyProtection="1">
      <alignment horizontal="center" vertical="center" shrinkToFit="1"/>
    </xf>
    <xf numFmtId="0" fontId="47" fillId="0" borderId="37" xfId="7" applyFont="1" applyFill="1" applyBorder="1" applyAlignment="1" applyProtection="1">
      <alignment horizontal="center" vertical="center" wrapText="1"/>
    </xf>
    <xf numFmtId="0" fontId="47" fillId="0" borderId="52" xfId="7" applyFont="1" applyFill="1" applyBorder="1" applyAlignment="1" applyProtection="1">
      <alignment horizontal="center" vertical="center" wrapText="1"/>
    </xf>
    <xf numFmtId="0" fontId="47" fillId="0" borderId="0" xfId="10" applyFont="1" applyBorder="1" applyAlignment="1" applyProtection="1">
      <alignment horizontal="center" vertical="center" shrinkToFit="1"/>
    </xf>
    <xf numFmtId="0" fontId="47" fillId="0" borderId="0" xfId="7" applyFont="1" applyFill="1" applyBorder="1" applyAlignment="1" applyProtection="1">
      <alignment horizontal="center" vertical="center" wrapText="1" shrinkToFit="1"/>
    </xf>
    <xf numFmtId="0" fontId="38" fillId="0" borderId="0" xfId="7" applyFont="1" applyFill="1" applyBorder="1" applyAlignment="1" applyProtection="1">
      <alignment horizontal="left" vertical="center" wrapText="1"/>
    </xf>
    <xf numFmtId="0" fontId="47" fillId="0" borderId="0" xfId="10" applyFont="1" applyAlignment="1" applyProtection="1">
      <alignment horizontal="left" vertical="center" wrapText="1"/>
    </xf>
    <xf numFmtId="0" fontId="30" fillId="0" borderId="0" xfId="7" applyFont="1" applyFill="1" applyAlignment="1" applyProtection="1">
      <alignment horizontal="left" vertical="center" wrapText="1"/>
    </xf>
    <xf numFmtId="0" fontId="35" fillId="4" borderId="51" xfId="7" applyFont="1" applyFill="1" applyBorder="1" applyAlignment="1" applyProtection="1">
      <alignment horizontal="center" vertical="center" shrinkToFit="1"/>
      <protection locked="0"/>
    </xf>
    <xf numFmtId="0" fontId="35" fillId="4" borderId="52" xfId="7" applyFont="1" applyFill="1" applyBorder="1" applyAlignment="1" applyProtection="1">
      <alignment horizontal="center" vertical="center" shrinkToFit="1"/>
      <protection locked="0"/>
    </xf>
    <xf numFmtId="0" fontId="35" fillId="4" borderId="48" xfId="7" applyFont="1" applyFill="1" applyBorder="1" applyAlignment="1" applyProtection="1">
      <alignment horizontal="center" vertical="center" shrinkToFit="1"/>
      <protection locked="0"/>
    </xf>
    <xf numFmtId="0" fontId="47" fillId="4" borderId="51" xfId="7" applyFont="1" applyFill="1" applyBorder="1" applyAlignment="1" applyProtection="1">
      <alignment horizontal="center" vertical="center" shrinkToFit="1"/>
      <protection locked="0"/>
    </xf>
    <xf numFmtId="0" fontId="47" fillId="4" borderId="48" xfId="7" applyFont="1" applyFill="1" applyBorder="1" applyAlignment="1" applyProtection="1">
      <alignment horizontal="center" vertical="center" shrinkToFit="1"/>
      <protection locked="0"/>
    </xf>
    <xf numFmtId="0" fontId="47" fillId="4" borderId="91" xfId="7" applyFont="1" applyFill="1" applyBorder="1" applyAlignment="1" applyProtection="1">
      <alignment horizontal="center" vertical="center" shrinkToFit="1"/>
      <protection locked="0"/>
    </xf>
    <xf numFmtId="0" fontId="47" fillId="4" borderId="58" xfId="7" applyFont="1" applyFill="1" applyBorder="1" applyAlignment="1" applyProtection="1">
      <alignment horizontal="center" vertical="center" shrinkToFit="1"/>
      <protection locked="0"/>
    </xf>
    <xf numFmtId="0" fontId="62" fillId="3" borderId="51" xfId="7" applyFont="1" applyFill="1" applyBorder="1" applyAlignment="1" applyProtection="1">
      <alignment horizontal="center" vertical="center" shrinkToFit="1"/>
      <protection locked="0"/>
    </xf>
    <xf numFmtId="0" fontId="62" fillId="3" borderId="52" xfId="7" applyFont="1" applyFill="1" applyBorder="1" applyAlignment="1" applyProtection="1">
      <alignment horizontal="center" vertical="center" shrinkToFit="1"/>
      <protection locked="0"/>
    </xf>
    <xf numFmtId="0" fontId="62" fillId="3" borderId="48" xfId="7" applyFont="1" applyFill="1" applyBorder="1" applyAlignment="1" applyProtection="1">
      <alignment horizontal="center" vertical="center" shrinkToFit="1"/>
      <protection locked="0"/>
    </xf>
    <xf numFmtId="0" fontId="62" fillId="3" borderId="91" xfId="7" applyFont="1" applyFill="1" applyBorder="1" applyAlignment="1" applyProtection="1">
      <alignment horizontal="center" vertical="center" shrinkToFit="1"/>
      <protection locked="0"/>
    </xf>
    <xf numFmtId="0" fontId="62" fillId="3" borderId="58" xfId="7" applyFont="1" applyFill="1" applyBorder="1" applyAlignment="1" applyProtection="1">
      <alignment horizontal="center" vertical="center" shrinkToFit="1"/>
      <protection locked="0"/>
    </xf>
    <xf numFmtId="0" fontId="62" fillId="3" borderId="57" xfId="7" applyFont="1" applyFill="1" applyBorder="1" applyAlignment="1" applyProtection="1">
      <alignment horizontal="center" vertical="center" wrapText="1" shrinkToFit="1"/>
      <protection locked="0"/>
    </xf>
    <xf numFmtId="0" fontId="62" fillId="3" borderId="92" xfId="7" applyFont="1" applyFill="1" applyBorder="1" applyAlignment="1" applyProtection="1">
      <alignment horizontal="center" vertical="center" wrapText="1" shrinkToFit="1"/>
      <protection locked="0"/>
    </xf>
    <xf numFmtId="0" fontId="42" fillId="0" borderId="133" xfId="10" applyFont="1" applyBorder="1" applyAlignment="1" applyProtection="1">
      <alignment horizontal="left" vertical="center"/>
    </xf>
    <xf numFmtId="0" fontId="42" fillId="0" borderId="153" xfId="10" applyFont="1" applyFill="1" applyBorder="1" applyAlignment="1" applyProtection="1">
      <alignment horizontal="right" vertical="center" wrapText="1"/>
    </xf>
    <xf numFmtId="0" fontId="42" fillId="3" borderId="57" xfId="7" applyFont="1" applyFill="1" applyBorder="1" applyAlignment="1" applyProtection="1">
      <alignment horizontal="center" vertical="center" wrapText="1" shrinkToFit="1"/>
      <protection locked="0"/>
    </xf>
    <xf numFmtId="0" fontId="42" fillId="3" borderId="92" xfId="7" applyFont="1" applyFill="1" applyBorder="1" applyAlignment="1" applyProtection="1">
      <alignment horizontal="center" vertical="center" wrapText="1" shrinkToFit="1"/>
      <protection locked="0"/>
    </xf>
    <xf numFmtId="0" fontId="42" fillId="0" borderId="154" xfId="10" applyFont="1" applyFill="1" applyBorder="1" applyAlignment="1" applyProtection="1">
      <alignment horizontal="right" vertical="center" wrapText="1"/>
    </xf>
    <xf numFmtId="0" fontId="42" fillId="0" borderId="63" xfId="10" applyFill="1" applyBorder="1" applyAlignment="1" applyProtection="1">
      <alignment horizontal="right" vertical="center"/>
    </xf>
    <xf numFmtId="0" fontId="42" fillId="0" borderId="51" xfId="10" applyFill="1" applyBorder="1" applyAlignment="1" applyProtection="1">
      <alignment horizontal="right" vertical="center"/>
    </xf>
    <xf numFmtId="49" fontId="16" fillId="0" borderId="0" xfId="3" applyNumberFormat="1" applyFont="1" applyAlignment="1">
      <alignment vertical="center"/>
    </xf>
    <xf numFmtId="49" fontId="14" fillId="0" borderId="0" xfId="3" applyNumberFormat="1" applyFont="1" applyAlignment="1">
      <alignment vertical="center"/>
    </xf>
    <xf numFmtId="49" fontId="63" fillId="0" borderId="0" xfId="3" applyNumberFormat="1" applyFont="1" applyAlignment="1">
      <alignment vertical="center"/>
    </xf>
    <xf numFmtId="49" fontId="16" fillId="0" borderId="0" xfId="3" applyNumberFormat="1" applyFont="1" applyAlignment="1">
      <alignment horizontal="center" vertical="center"/>
    </xf>
    <xf numFmtId="49" fontId="16" fillId="0" borderId="0" xfId="3" applyNumberFormat="1" applyFont="1" applyAlignment="1">
      <alignment horizontal="right" vertical="center"/>
    </xf>
    <xf numFmtId="49" fontId="16" fillId="3" borderId="0" xfId="3" applyNumberFormat="1" applyFont="1" applyFill="1" applyAlignment="1">
      <alignment horizontal="right" vertical="center"/>
    </xf>
    <xf numFmtId="49" fontId="16" fillId="0" borderId="51" xfId="3" applyNumberFormat="1" applyFont="1" applyBorder="1" applyAlignment="1">
      <alignment horizontal="center" vertical="center"/>
    </xf>
    <xf numFmtId="49" fontId="16" fillId="0" borderId="66" xfId="3" applyNumberFormat="1" applyFont="1" applyBorder="1" applyAlignment="1">
      <alignment vertical="center"/>
    </xf>
    <xf numFmtId="49" fontId="16" fillId="0" borderId="0" xfId="3" applyNumberFormat="1" applyFont="1" applyBorder="1" applyAlignment="1">
      <alignment vertical="center"/>
    </xf>
    <xf numFmtId="49" fontId="16" fillId="0" borderId="68" xfId="3" applyNumberFormat="1" applyFont="1" applyBorder="1" applyAlignment="1">
      <alignment vertical="center"/>
    </xf>
    <xf numFmtId="49" fontId="16" fillId="0" borderId="41" xfId="3" applyNumberFormat="1" applyFont="1" applyBorder="1" applyAlignment="1">
      <alignment vertical="center"/>
    </xf>
    <xf numFmtId="49" fontId="16" fillId="0" borderId="42" xfId="3" applyNumberFormat="1" applyFont="1" applyBorder="1" applyAlignment="1">
      <alignment vertical="center"/>
    </xf>
    <xf numFmtId="49" fontId="16" fillId="0" borderId="43" xfId="3" applyNumberFormat="1" applyFont="1" applyBorder="1" applyAlignment="1">
      <alignment vertical="center"/>
    </xf>
    <xf numFmtId="49" fontId="16" fillId="0" borderId="56" xfId="3" applyNumberFormat="1" applyFont="1" applyBorder="1" applyAlignment="1">
      <alignment horizontal="left" vertical="center" shrinkToFit="1"/>
    </xf>
    <xf numFmtId="49" fontId="16" fillId="0" borderId="57" xfId="3" applyNumberFormat="1" applyFont="1" applyBorder="1" applyAlignment="1">
      <alignment horizontal="left" vertical="center" shrinkToFit="1"/>
    </xf>
    <xf numFmtId="49" fontId="16" fillId="0" borderId="58" xfId="3" applyNumberFormat="1" applyFont="1" applyBorder="1" applyAlignment="1">
      <alignment horizontal="left" vertical="center" shrinkToFit="1"/>
    </xf>
    <xf numFmtId="49" fontId="14" fillId="0" borderId="0" xfId="3" applyNumberFormat="1" applyFont="1" applyBorder="1" applyAlignment="1">
      <alignment horizontal="center" vertical="center" shrinkToFit="1"/>
    </xf>
    <xf numFmtId="49" fontId="31" fillId="0" borderId="0" xfId="3" applyNumberFormat="1" applyFont="1" applyBorder="1" applyAlignment="1">
      <alignment horizontal="left" vertical="center" indent="1"/>
    </xf>
    <xf numFmtId="49" fontId="31" fillId="0" borderId="0" xfId="3" applyNumberFormat="1" applyFont="1" applyBorder="1" applyAlignment="1">
      <alignment horizontal="center" vertical="center" shrinkToFit="1"/>
    </xf>
    <xf numFmtId="49" fontId="31" fillId="0" borderId="0" xfId="3" applyNumberFormat="1" applyFont="1" applyAlignment="1">
      <alignment vertical="center"/>
    </xf>
    <xf numFmtId="49" fontId="31" fillId="0" borderId="0" xfId="3" applyNumberFormat="1" applyFont="1" applyAlignment="1">
      <alignment horizontal="left" vertical="center" indent="1"/>
    </xf>
    <xf numFmtId="49" fontId="18" fillId="0" borderId="0" xfId="3" applyNumberFormat="1" applyFont="1" applyAlignment="1">
      <alignment vertical="center"/>
    </xf>
    <xf numFmtId="49" fontId="18" fillId="0" borderId="0" xfId="3" applyNumberFormat="1" applyFont="1" applyAlignment="1">
      <alignment horizontal="center" vertical="top"/>
    </xf>
    <xf numFmtId="49" fontId="18" fillId="0" borderId="0" xfId="3" applyNumberFormat="1" applyFont="1" applyAlignment="1">
      <alignment vertical="top" wrapText="1"/>
    </xf>
    <xf numFmtId="49" fontId="18" fillId="0" borderId="0" xfId="3" applyNumberFormat="1" applyFont="1" applyAlignment="1">
      <alignment horizontal="center" vertical="center"/>
    </xf>
    <xf numFmtId="0" fontId="15" fillId="0" borderId="0" xfId="3" applyFont="1" applyAlignment="1">
      <alignment vertical="center"/>
    </xf>
    <xf numFmtId="0" fontId="3" fillId="0" borderId="0" xfId="3" applyFont="1" applyAlignment="1">
      <alignment horizontal="center" vertical="center"/>
    </xf>
    <xf numFmtId="0" fontId="15" fillId="0" borderId="0" xfId="3" applyFont="1" applyAlignment="1">
      <alignment horizontal="left" vertical="center" indent="1"/>
    </xf>
    <xf numFmtId="0" fontId="15" fillId="0" borderId="47" xfId="3" applyFont="1" applyBorder="1" applyAlignment="1">
      <alignment horizontal="left" vertical="center"/>
    </xf>
    <xf numFmtId="0" fontId="15" fillId="0" borderId="39" xfId="3" applyFont="1" applyBorder="1" applyAlignment="1">
      <alignment vertical="center"/>
    </xf>
    <xf numFmtId="0" fontId="15" fillId="0" borderId="40" xfId="3" applyFont="1" applyBorder="1" applyAlignment="1">
      <alignment vertical="center"/>
    </xf>
    <xf numFmtId="0" fontId="15" fillId="0" borderId="47" xfId="3" applyFont="1" applyBorder="1" applyAlignment="1">
      <alignment vertical="center"/>
    </xf>
    <xf numFmtId="0" fontId="15" fillId="0" borderId="39" xfId="3" applyFont="1" applyBorder="1" applyAlignment="1">
      <alignment horizontal="center" vertical="center"/>
    </xf>
    <xf numFmtId="0" fontId="15" fillId="0" borderId="47" xfId="3" applyFont="1" applyBorder="1" applyAlignment="1">
      <alignment horizontal="center" vertical="center"/>
    </xf>
    <xf numFmtId="0" fontId="15" fillId="3" borderId="51" xfId="3" applyFont="1" applyFill="1" applyBorder="1" applyAlignment="1">
      <alignment horizontal="center" vertical="center" shrinkToFit="1"/>
    </xf>
    <xf numFmtId="0" fontId="14" fillId="0" borderId="0" xfId="3" applyFont="1" applyAlignment="1">
      <alignment horizontal="left" vertical="center"/>
    </xf>
    <xf numFmtId="0" fontId="14" fillId="0" borderId="0" xfId="3" applyFont="1" applyAlignment="1">
      <alignment vertical="center"/>
    </xf>
    <xf numFmtId="0" fontId="16" fillId="2" borderId="0" xfId="6" applyFont="1" applyFill="1">
      <alignment vertical="center"/>
    </xf>
    <xf numFmtId="0" fontId="8" fillId="2" borderId="0" xfId="6" applyFont="1" applyFill="1">
      <alignment vertical="center"/>
    </xf>
    <xf numFmtId="0" fontId="23" fillId="2" borderId="0" xfId="15" applyFont="1" applyFill="1" applyAlignment="1">
      <alignment vertical="center"/>
    </xf>
    <xf numFmtId="0" fontId="16" fillId="2" borderId="0" xfId="15" applyFont="1" applyFill="1">
      <alignment vertical="center"/>
    </xf>
    <xf numFmtId="0" fontId="17" fillId="2" borderId="62" xfId="15" applyFont="1" applyFill="1" applyBorder="1" applyAlignment="1">
      <alignment vertical="center" shrinkToFit="1"/>
    </xf>
    <xf numFmtId="0" fontId="17" fillId="2" borderId="5" xfId="15" applyFont="1" applyFill="1" applyBorder="1" applyAlignment="1">
      <alignment vertical="center" shrinkToFit="1"/>
    </xf>
    <xf numFmtId="0" fontId="24" fillId="2" borderId="0" xfId="15" applyFont="1" applyFill="1">
      <alignment vertical="center"/>
    </xf>
    <xf numFmtId="0" fontId="66" fillId="2" borderId="0" xfId="15" applyFont="1" applyFill="1">
      <alignment vertical="center"/>
    </xf>
    <xf numFmtId="0" fontId="18" fillId="2" borderId="0" xfId="15" applyFont="1" applyFill="1">
      <alignment vertical="center"/>
    </xf>
    <xf numFmtId="0" fontId="8" fillId="2" borderId="0" xfId="6" applyFont="1" applyFill="1" applyAlignment="1">
      <alignment vertical="center"/>
    </xf>
    <xf numFmtId="0" fontId="67" fillId="2" borderId="0" xfId="6" applyFont="1" applyFill="1" applyAlignment="1">
      <alignment vertical="center"/>
    </xf>
    <xf numFmtId="0" fontId="2" fillId="0" borderId="0" xfId="6" applyFont="1" applyFill="1">
      <alignment vertical="center"/>
    </xf>
    <xf numFmtId="0" fontId="18" fillId="2" borderId="62" xfId="15" applyFont="1" applyFill="1" applyBorder="1" applyAlignment="1">
      <alignment horizontal="left" vertical="center"/>
    </xf>
    <xf numFmtId="0" fontId="18" fillId="2" borderId="62" xfId="15" applyFont="1" applyFill="1" applyBorder="1" applyAlignment="1">
      <alignment horizontal="left" vertical="center" wrapText="1" shrinkToFit="1"/>
    </xf>
    <xf numFmtId="0" fontId="15" fillId="2" borderId="0" xfId="6" applyFont="1" applyFill="1">
      <alignment vertical="center"/>
    </xf>
    <xf numFmtId="0" fontId="51" fillId="2" borderId="0" xfId="15" applyFont="1" applyFill="1" applyAlignment="1">
      <alignment horizontal="left" vertical="center"/>
    </xf>
    <xf numFmtId="0" fontId="51" fillId="2" borderId="0" xfId="6" applyFont="1" applyFill="1">
      <alignment vertical="center"/>
    </xf>
    <xf numFmtId="0" fontId="51" fillId="2" borderId="0" xfId="6" applyFont="1" applyFill="1" applyAlignment="1">
      <alignment horizontal="left" vertical="center"/>
    </xf>
    <xf numFmtId="0" fontId="8" fillId="2" borderId="0" xfId="6" applyFont="1" applyFill="1" applyAlignment="1">
      <alignment vertical="top"/>
    </xf>
    <xf numFmtId="0" fontId="8" fillId="0" borderId="97" xfId="1" applyFont="1" applyFill="1" applyBorder="1">
      <alignment vertical="center"/>
    </xf>
    <xf numFmtId="0" fontId="51" fillId="0" borderId="0" xfId="1" applyFont="1" applyFill="1" applyBorder="1">
      <alignment vertical="center"/>
    </xf>
    <xf numFmtId="0" fontId="36" fillId="0" borderId="23" xfId="1" applyFont="1" applyFill="1" applyBorder="1">
      <alignment vertical="center"/>
    </xf>
    <xf numFmtId="0" fontId="60" fillId="0" borderId="0" xfId="16" applyFont="1" applyFill="1">
      <alignment vertical="center"/>
    </xf>
    <xf numFmtId="0" fontId="69" fillId="0" borderId="0" xfId="16" applyFont="1" applyFill="1" applyBorder="1">
      <alignment vertical="center"/>
    </xf>
    <xf numFmtId="0" fontId="69" fillId="0" borderId="0" xfId="16" applyFont="1" applyFill="1" applyBorder="1" applyAlignment="1">
      <alignment horizontal="right" vertical="center"/>
    </xf>
    <xf numFmtId="0" fontId="69" fillId="0" borderId="0" xfId="16" applyFont="1" applyFill="1" applyBorder="1" applyAlignment="1">
      <alignment vertical="center"/>
    </xf>
    <xf numFmtId="0" fontId="60" fillId="0" borderId="0" xfId="16" applyFont="1" applyFill="1" applyBorder="1">
      <alignment vertical="center"/>
    </xf>
    <xf numFmtId="0" fontId="71" fillId="0" borderId="0" xfId="16" applyFont="1" applyFill="1" applyBorder="1">
      <alignment vertical="center"/>
    </xf>
    <xf numFmtId="0" fontId="71" fillId="0" borderId="0" xfId="16" applyFont="1" applyFill="1" applyBorder="1" applyAlignment="1">
      <alignment vertical="center"/>
    </xf>
    <xf numFmtId="0" fontId="2" fillId="0" borderId="0" xfId="16" applyFont="1" applyFill="1" applyBorder="1">
      <alignment vertical="center"/>
    </xf>
    <xf numFmtId="0" fontId="71" fillId="0" borderId="39" xfId="16" applyFont="1" applyFill="1" applyBorder="1" applyAlignment="1">
      <alignment horizontal="center" vertical="center"/>
    </xf>
    <xf numFmtId="0" fontId="71" fillId="0" borderId="48" xfId="16" applyFont="1" applyFill="1" applyBorder="1" applyAlignment="1">
      <alignment horizontal="center" vertical="center"/>
    </xf>
    <xf numFmtId="0" fontId="71" fillId="0" borderId="3" xfId="16" applyFont="1" applyFill="1" applyBorder="1" applyAlignment="1">
      <alignment horizontal="center" vertical="center"/>
    </xf>
    <xf numFmtId="0" fontId="73" fillId="0" borderId="39" xfId="16" applyFont="1" applyFill="1" applyBorder="1" applyAlignment="1">
      <alignment vertical="center"/>
    </xf>
    <xf numFmtId="0" fontId="73" fillId="0" borderId="48" xfId="16" applyFont="1" applyFill="1" applyBorder="1" applyAlignment="1">
      <alignment vertical="center"/>
    </xf>
    <xf numFmtId="0" fontId="69" fillId="0" borderId="38" xfId="16" applyFont="1" applyBorder="1" applyAlignment="1">
      <alignment horizontal="center" vertical="center" wrapText="1"/>
    </xf>
    <xf numFmtId="0" fontId="73" fillId="0" borderId="39" xfId="16" applyFont="1" applyBorder="1">
      <alignment vertical="center"/>
    </xf>
    <xf numFmtId="0" fontId="73" fillId="0" borderId="48" xfId="16" applyFont="1" applyBorder="1">
      <alignment vertical="center"/>
    </xf>
    <xf numFmtId="0" fontId="69" fillId="0" borderId="39" xfId="16" applyFont="1" applyFill="1" applyBorder="1" applyAlignment="1">
      <alignment horizontal="center" vertical="center" wrapText="1"/>
    </xf>
    <xf numFmtId="0" fontId="73" fillId="0" borderId="45" xfId="16" applyFont="1" applyFill="1" applyBorder="1" applyAlignment="1">
      <alignment horizontal="left" vertical="center"/>
    </xf>
    <xf numFmtId="0" fontId="73" fillId="0" borderId="45" xfId="16" applyFont="1" applyFill="1" applyBorder="1" applyAlignment="1">
      <alignment vertical="center"/>
    </xf>
    <xf numFmtId="0" fontId="73" fillId="0" borderId="65" xfId="16" applyFont="1" applyFill="1" applyBorder="1" applyAlignment="1">
      <alignment horizontal="left" vertical="center"/>
    </xf>
    <xf numFmtId="0" fontId="69" fillId="0" borderId="57" xfId="16" applyFont="1" applyFill="1" applyBorder="1" applyAlignment="1">
      <alignment horizontal="center" vertical="center" wrapText="1"/>
    </xf>
    <xf numFmtId="0" fontId="73" fillId="0" borderId="57" xfId="16" applyFont="1" applyFill="1" applyBorder="1" applyAlignment="1">
      <alignment vertical="center"/>
    </xf>
    <xf numFmtId="0" fontId="73" fillId="0" borderId="58" xfId="16" applyFont="1" applyFill="1" applyBorder="1" applyAlignment="1">
      <alignment vertical="center"/>
    </xf>
    <xf numFmtId="0" fontId="69" fillId="0" borderId="0" xfId="16" applyFont="1" applyFill="1" applyBorder="1" applyAlignment="1">
      <alignment vertical="center" wrapText="1"/>
    </xf>
    <xf numFmtId="0" fontId="74" fillId="0" borderId="0" xfId="16" applyFont="1" applyFill="1" applyBorder="1" applyAlignment="1">
      <alignment vertical="center" wrapText="1"/>
    </xf>
    <xf numFmtId="0" fontId="75" fillId="0" borderId="0" xfId="16" applyFont="1" applyFill="1" applyBorder="1">
      <alignment vertical="center"/>
    </xf>
    <xf numFmtId="0" fontId="76" fillId="0" borderId="0" xfId="16" applyFont="1" applyFill="1" applyBorder="1" applyAlignment="1">
      <alignment vertical="center"/>
    </xf>
    <xf numFmtId="0" fontId="77" fillId="0" borderId="0" xfId="16" applyFont="1" applyFill="1" applyBorder="1">
      <alignment vertical="center"/>
    </xf>
    <xf numFmtId="0" fontId="75" fillId="0" borderId="0" xfId="16" applyFont="1" applyFill="1" applyBorder="1" applyAlignment="1">
      <alignment vertical="center"/>
    </xf>
    <xf numFmtId="0" fontId="71" fillId="0" borderId="0" xfId="16" applyFont="1" applyFill="1" applyBorder="1" applyAlignment="1">
      <alignment horizontal="center" vertical="center"/>
    </xf>
    <xf numFmtId="0" fontId="78" fillId="0" borderId="0" xfId="16" applyFont="1" applyFill="1" applyBorder="1" applyAlignment="1">
      <alignment vertical="center"/>
    </xf>
    <xf numFmtId="0" fontId="71" fillId="0" borderId="0" xfId="16" applyFont="1" applyFill="1" applyBorder="1" applyAlignment="1">
      <alignment horizontal="left" vertical="center"/>
    </xf>
    <xf numFmtId="0" fontId="2" fillId="0" borderId="0" xfId="16" applyFont="1" applyFill="1" applyBorder="1" applyAlignment="1">
      <alignment horizontal="center" vertical="center"/>
    </xf>
    <xf numFmtId="0" fontId="2" fillId="0" borderId="0" xfId="16" applyFont="1" applyFill="1" applyBorder="1" applyAlignment="1">
      <alignment horizontal="left" vertical="center"/>
    </xf>
    <xf numFmtId="0" fontId="79" fillId="0" borderId="0" xfId="16" applyFont="1" applyFill="1" applyBorder="1">
      <alignment vertical="center"/>
    </xf>
    <xf numFmtId="0" fontId="2" fillId="0" borderId="0" xfId="16" applyFont="1" applyFill="1" applyBorder="1" applyAlignment="1">
      <alignment vertical="center"/>
    </xf>
    <xf numFmtId="0" fontId="80" fillId="0" borderId="0" xfId="16" applyFont="1" applyFill="1" applyBorder="1" applyAlignment="1">
      <alignment vertical="center"/>
    </xf>
    <xf numFmtId="0" fontId="50" fillId="0" borderId="0" xfId="7" applyFont="1">
      <alignment vertical="center"/>
    </xf>
    <xf numFmtId="0" fontId="27" fillId="0" borderId="0" xfId="6" applyFont="1" applyAlignment="1">
      <alignment horizontal="center" vertical="center"/>
    </xf>
    <xf numFmtId="0" fontId="83" fillId="0" borderId="0" xfId="6" applyFont="1" applyAlignment="1">
      <alignment horizontal="center" vertical="center"/>
    </xf>
    <xf numFmtId="0" fontId="84" fillId="0" borderId="0" xfId="6" applyFont="1">
      <alignment vertical="center"/>
    </xf>
    <xf numFmtId="0" fontId="2" fillId="0" borderId="0" xfId="6" applyFont="1">
      <alignment vertical="center"/>
    </xf>
    <xf numFmtId="0" fontId="81" fillId="0" borderId="0" xfId="7" applyFont="1">
      <alignment vertical="center"/>
    </xf>
    <xf numFmtId="180" fontId="81" fillId="0" borderId="188" xfId="7" applyNumberFormat="1" applyFont="1" applyBorder="1">
      <alignment vertical="center"/>
    </xf>
    <xf numFmtId="180" fontId="81" fillId="0" borderId="189" xfId="7" applyNumberFormat="1" applyFont="1" applyBorder="1">
      <alignment vertical="center"/>
    </xf>
    <xf numFmtId="182" fontId="50" fillId="0" borderId="0" xfId="7" applyNumberFormat="1" applyFont="1">
      <alignment vertical="center"/>
    </xf>
    <xf numFmtId="0" fontId="81" fillId="0" borderId="186" xfId="7" applyFont="1" applyBorder="1">
      <alignment vertical="center"/>
    </xf>
    <xf numFmtId="176" fontId="81" fillId="0" borderId="194" xfId="7" applyNumberFormat="1" applyFont="1" applyBorder="1">
      <alignment vertical="center"/>
    </xf>
    <xf numFmtId="176" fontId="81" fillId="0" borderId="200" xfId="7" applyNumberFormat="1" applyFont="1" applyBorder="1">
      <alignment vertical="center"/>
    </xf>
    <xf numFmtId="0" fontId="81" fillId="0" borderId="0" xfId="7" applyFont="1" applyAlignment="1">
      <alignment vertical="center" shrinkToFit="1"/>
    </xf>
    <xf numFmtId="0" fontId="81" fillId="0" borderId="0" xfId="7" applyFont="1" applyAlignment="1">
      <alignment horizontal="center" vertical="center"/>
    </xf>
    <xf numFmtId="178" fontId="81" fillId="0" borderId="212" xfId="7" applyNumberFormat="1" applyFont="1" applyBorder="1">
      <alignment vertical="center"/>
    </xf>
    <xf numFmtId="178" fontId="81" fillId="0" borderId="213" xfId="7" applyNumberFormat="1" applyFont="1" applyBorder="1">
      <alignment vertical="center"/>
    </xf>
    <xf numFmtId="178" fontId="81" fillId="0" borderId="217" xfId="7" applyNumberFormat="1" applyFont="1" applyBorder="1">
      <alignment vertical="center"/>
    </xf>
    <xf numFmtId="178" fontId="81" fillId="0" borderId="218" xfId="7" applyNumberFormat="1" applyFont="1" applyBorder="1">
      <alignment vertical="center"/>
    </xf>
    <xf numFmtId="0" fontId="50" fillId="0" borderId="0" xfId="7" applyFont="1" applyBorder="1">
      <alignment vertical="center"/>
    </xf>
    <xf numFmtId="0" fontId="81" fillId="0" borderId="0" xfId="7" applyFont="1" applyBorder="1" applyAlignment="1">
      <alignment horizontal="center" vertical="center"/>
    </xf>
    <xf numFmtId="180" fontId="81" fillId="0" borderId="0" xfId="7" applyNumberFormat="1" applyFont="1" applyBorder="1" applyAlignment="1" applyProtection="1">
      <alignment horizontal="right" vertical="center"/>
      <protection locked="0"/>
    </xf>
    <xf numFmtId="178" fontId="81" fillId="0" borderId="0" xfId="7" applyNumberFormat="1" applyFont="1" applyBorder="1">
      <alignment vertical="center"/>
    </xf>
    <xf numFmtId="178" fontId="81" fillId="0" borderId="0" xfId="7" applyNumberFormat="1" applyFont="1" applyBorder="1" applyAlignment="1">
      <alignment horizontal="center" vertical="center"/>
    </xf>
    <xf numFmtId="0" fontId="81" fillId="0" borderId="127" xfId="7" applyFont="1" applyBorder="1" applyAlignment="1">
      <alignment horizontal="center" vertical="center" shrinkToFit="1"/>
    </xf>
    <xf numFmtId="0" fontId="81" fillId="0" borderId="51" xfId="7" applyFont="1" applyBorder="1" applyAlignment="1" applyProtection="1">
      <alignment horizontal="center" vertical="center"/>
      <protection locked="0"/>
    </xf>
    <xf numFmtId="0" fontId="81" fillId="0" borderId="94" xfId="7" applyFont="1" applyBorder="1" applyAlignment="1">
      <alignment horizontal="center" vertical="center" shrinkToFit="1"/>
    </xf>
    <xf numFmtId="0" fontId="81" fillId="0" borderId="63" xfId="7" applyFont="1" applyBorder="1" applyAlignment="1" applyProtection="1">
      <alignment horizontal="center" vertical="center"/>
      <protection locked="0"/>
    </xf>
    <xf numFmtId="0" fontId="52" fillId="0" borderId="0" xfId="7" applyFont="1">
      <alignment vertical="center"/>
    </xf>
    <xf numFmtId="0" fontId="52" fillId="0" borderId="0" xfId="7" applyFont="1" applyAlignment="1">
      <alignment vertical="center" wrapText="1"/>
    </xf>
    <xf numFmtId="0" fontId="52" fillId="0" borderId="0" xfId="7" applyFont="1" applyAlignment="1">
      <alignment horizontal="right" vertical="center"/>
    </xf>
    <xf numFmtId="0" fontId="71" fillId="0" borderId="0" xfId="3" applyFont="1" applyAlignment="1">
      <alignment horizontal="left" vertical="center"/>
    </xf>
    <xf numFmtId="0" fontId="71" fillId="0" borderId="0" xfId="3" applyFont="1" applyAlignment="1">
      <alignment horizontal="right" vertical="center"/>
    </xf>
    <xf numFmtId="0" fontId="90" fillId="0" borderId="47" xfId="3" applyFont="1" applyBorder="1" applyAlignment="1">
      <alignment horizontal="left" vertical="center"/>
    </xf>
    <xf numFmtId="0" fontId="90" fillId="0" borderId="39" xfId="3" applyFont="1" applyBorder="1" applyAlignment="1">
      <alignment horizontal="left" vertical="center"/>
    </xf>
    <xf numFmtId="0" fontId="90" fillId="0" borderId="40" xfId="3" applyFont="1" applyBorder="1" applyAlignment="1">
      <alignment horizontal="left" vertical="center"/>
    </xf>
    <xf numFmtId="0" fontId="71" fillId="0" borderId="0" xfId="3" applyFont="1"/>
    <xf numFmtId="0" fontId="71" fillId="0" borderId="64" xfId="3" applyFont="1" applyBorder="1" applyAlignment="1">
      <alignment horizontal="center" vertical="center"/>
    </xf>
    <xf numFmtId="0" fontId="2" fillId="0" borderId="0" xfId="3"/>
    <xf numFmtId="0" fontId="71" fillId="0" borderId="45" xfId="3" applyFont="1" applyBorder="1" applyAlignment="1">
      <alignment horizontal="center" vertical="center"/>
    </xf>
    <xf numFmtId="0" fontId="71" fillId="0" borderId="45" xfId="3" applyFont="1" applyBorder="1" applyAlignment="1">
      <alignment horizontal="left" vertical="center"/>
    </xf>
    <xf numFmtId="0" fontId="90" fillId="0" borderId="45" xfId="3" applyFont="1" applyBorder="1" applyAlignment="1">
      <alignment vertical="center"/>
    </xf>
    <xf numFmtId="0" fontId="90" fillId="0" borderId="46" xfId="3" applyFont="1" applyBorder="1" applyAlignment="1">
      <alignment vertical="center"/>
    </xf>
    <xf numFmtId="0" fontId="71" fillId="0" borderId="66" xfId="3" applyFont="1" applyBorder="1" applyAlignment="1">
      <alignment horizontal="center" vertical="center"/>
    </xf>
    <xf numFmtId="0" fontId="71" fillId="0" borderId="0" xfId="3" applyFont="1" applyAlignment="1">
      <alignment vertical="center"/>
    </xf>
    <xf numFmtId="0" fontId="71" fillId="0" borderId="42" xfId="3" applyFont="1" applyBorder="1" applyAlignment="1">
      <alignment vertical="center"/>
    </xf>
    <xf numFmtId="0" fontId="71" fillId="0" borderId="0" xfId="3" applyFont="1" applyAlignment="1">
      <alignment horizontal="center" vertical="center"/>
    </xf>
    <xf numFmtId="0" fontId="90" fillId="0" borderId="0" xfId="3" applyFont="1" applyAlignment="1">
      <alignment vertical="center"/>
    </xf>
    <xf numFmtId="0" fontId="90" fillId="0" borderId="67" xfId="3" applyFont="1" applyBorder="1" applyAlignment="1">
      <alignment vertical="center"/>
    </xf>
    <xf numFmtId="0" fontId="71" fillId="0" borderId="45" xfId="3" applyFont="1" applyBorder="1" applyAlignment="1">
      <alignment vertical="center"/>
    </xf>
    <xf numFmtId="0" fontId="71" fillId="0" borderId="41" xfId="3" applyFont="1" applyBorder="1" applyAlignment="1">
      <alignment horizontal="center" vertical="center"/>
    </xf>
    <xf numFmtId="0" fontId="71" fillId="0" borderId="42" xfId="3" applyFont="1" applyBorder="1" applyAlignment="1">
      <alignment horizontal="left" vertical="center"/>
    </xf>
    <xf numFmtId="0" fontId="90" fillId="0" borderId="42" xfId="3" applyFont="1" applyBorder="1" applyAlignment="1">
      <alignment vertical="center"/>
    </xf>
    <xf numFmtId="0" fontId="90" fillId="0" borderId="50" xfId="3" applyFont="1" applyBorder="1" applyAlignment="1">
      <alignment vertical="center"/>
    </xf>
    <xf numFmtId="0" fontId="71" fillId="0" borderId="64" xfId="3" applyFont="1" applyBorder="1" applyAlignment="1">
      <alignment horizontal="left" vertical="center"/>
    </xf>
    <xf numFmtId="0" fontId="71" fillId="0" borderId="66" xfId="3" applyFont="1" applyBorder="1" applyAlignment="1">
      <alignment horizontal="left" vertical="center"/>
    </xf>
    <xf numFmtId="0" fontId="71" fillId="0" borderId="66" xfId="3" applyFont="1" applyBorder="1" applyAlignment="1">
      <alignment vertical="center" wrapText="1"/>
    </xf>
    <xf numFmtId="0" fontId="91" fillId="0" borderId="0" xfId="3" applyFont="1" applyAlignment="1">
      <alignment wrapText="1"/>
    </xf>
    <xf numFmtId="0" fontId="90" fillId="0" borderId="63" xfId="3" applyFont="1" applyBorder="1" applyAlignment="1">
      <alignment vertical="center"/>
    </xf>
    <xf numFmtId="0" fontId="71" fillId="0" borderId="45" xfId="3" applyFont="1" applyBorder="1" applyAlignment="1">
      <alignment horizontal="center" vertical="center" wrapText="1"/>
    </xf>
    <xf numFmtId="0" fontId="91" fillId="0" borderId="0" xfId="3" applyFont="1" applyAlignment="1">
      <alignment horizontal="left" wrapText="1"/>
    </xf>
    <xf numFmtId="0" fontId="71" fillId="0" borderId="50" xfId="3" applyFont="1" applyBorder="1" applyAlignment="1">
      <alignment vertical="center"/>
    </xf>
    <xf numFmtId="0" fontId="71" fillId="0" borderId="86" xfId="3" applyFont="1" applyBorder="1" applyAlignment="1">
      <alignment vertical="center"/>
    </xf>
    <xf numFmtId="0" fontId="90" fillId="0" borderId="66" xfId="3" applyFont="1" applyBorder="1" applyAlignment="1">
      <alignment vertical="center"/>
    </xf>
    <xf numFmtId="0" fontId="71" fillId="0" borderId="66" xfId="3" applyFont="1" applyBorder="1" applyAlignment="1">
      <alignment vertical="center"/>
    </xf>
    <xf numFmtId="0" fontId="90" fillId="0" borderId="51" xfId="3" applyFont="1" applyBorder="1" applyAlignment="1">
      <alignment vertical="center"/>
    </xf>
    <xf numFmtId="0" fontId="90" fillId="0" borderId="67" xfId="3" applyFont="1" applyBorder="1" applyAlignment="1">
      <alignment horizontal="center" vertical="center"/>
    </xf>
    <xf numFmtId="0" fontId="2" fillId="0" borderId="45" xfId="3" applyBorder="1"/>
    <xf numFmtId="0" fontId="71" fillId="0" borderId="46" xfId="3" applyFont="1" applyBorder="1" applyAlignment="1">
      <alignment vertical="center"/>
    </xf>
    <xf numFmtId="0" fontId="71" fillId="0" borderId="42" xfId="3" applyFont="1" applyBorder="1" applyAlignment="1">
      <alignment horizontal="center" vertical="center"/>
    </xf>
    <xf numFmtId="0" fontId="2" fillId="0" borderId="42" xfId="3" applyBorder="1"/>
    <xf numFmtId="0" fontId="71" fillId="0" borderId="42" xfId="3" applyFont="1" applyBorder="1" applyAlignment="1">
      <alignment horizontal="center" vertical="center" wrapText="1"/>
    </xf>
    <xf numFmtId="0" fontId="71" fillId="0" borderId="67" xfId="3" applyFont="1" applyBorder="1" applyAlignment="1">
      <alignment vertical="center"/>
    </xf>
    <xf numFmtId="0" fontId="71" fillId="0" borderId="41" xfId="3" applyFont="1" applyBorder="1" applyAlignment="1">
      <alignment horizontal="left" vertical="center"/>
    </xf>
    <xf numFmtId="0" fontId="71" fillId="0" borderId="50" xfId="3" applyFont="1" applyBorder="1" applyAlignment="1">
      <alignment horizontal="left" vertical="center"/>
    </xf>
    <xf numFmtId="0" fontId="71" fillId="0" borderId="46" xfId="3" applyFont="1" applyBorder="1" applyAlignment="1">
      <alignment horizontal="left" vertical="center"/>
    </xf>
    <xf numFmtId="0" fontId="71" fillId="0" borderId="7" xfId="3" applyFont="1" applyBorder="1" applyAlignment="1">
      <alignment vertical="center" wrapText="1"/>
    </xf>
    <xf numFmtId="0" fontId="90" fillId="0" borderId="7" xfId="3" applyFont="1" applyBorder="1" applyAlignment="1">
      <alignment vertical="center"/>
    </xf>
    <xf numFmtId="0" fontId="71" fillId="0" borderId="7" xfId="3" applyFont="1" applyBorder="1" applyAlignment="1">
      <alignment vertical="center"/>
    </xf>
    <xf numFmtId="0" fontId="90" fillId="0" borderId="40" xfId="3" applyFont="1" applyBorder="1" applyAlignment="1">
      <alignment vertical="center"/>
    </xf>
    <xf numFmtId="0" fontId="90" fillId="0" borderId="47" xfId="3" applyFont="1" applyBorder="1" applyAlignment="1">
      <alignment vertical="center"/>
    </xf>
    <xf numFmtId="0" fontId="71" fillId="0" borderId="0" xfId="3" applyFont="1" applyAlignment="1">
      <alignment horizontal="center" vertical="center" wrapText="1"/>
    </xf>
    <xf numFmtId="183" fontId="71" fillId="0" borderId="39" xfId="3" applyNumberFormat="1" applyFont="1" applyBorder="1" applyAlignment="1">
      <alignment horizontal="center" vertical="center"/>
    </xf>
    <xf numFmtId="183" fontId="71" fillId="0" borderId="40" xfId="3" applyNumberFormat="1" applyFont="1" applyBorder="1" applyAlignment="1">
      <alignment horizontal="center" vertical="center"/>
    </xf>
    <xf numFmtId="183" fontId="71" fillId="0" borderId="67" xfId="3" applyNumberFormat="1" applyFont="1" applyBorder="1" applyAlignment="1">
      <alignment vertical="center"/>
    </xf>
    <xf numFmtId="0" fontId="71" fillId="0" borderId="41" xfId="3" applyFont="1" applyBorder="1" applyAlignment="1">
      <alignment vertical="center" wrapText="1"/>
    </xf>
    <xf numFmtId="183" fontId="71" fillId="0" borderId="42" xfId="3" applyNumberFormat="1" applyFont="1" applyBorder="1" applyAlignment="1">
      <alignment horizontal="center" vertical="center"/>
    </xf>
    <xf numFmtId="183" fontId="71" fillId="0" borderId="50" xfId="3" applyNumberFormat="1" applyFont="1" applyBorder="1" applyAlignment="1">
      <alignment vertical="center"/>
    </xf>
    <xf numFmtId="184" fontId="71" fillId="0" borderId="0" xfId="3" applyNumberFormat="1" applyFont="1" applyAlignment="1">
      <alignment vertical="center"/>
    </xf>
    <xf numFmtId="0" fontId="73" fillId="0" borderId="0" xfId="3" applyFont="1" applyAlignment="1">
      <alignment vertical="top"/>
    </xf>
    <xf numFmtId="0" fontId="73" fillId="0" borderId="0" xfId="3" applyFont="1" applyAlignment="1">
      <alignment vertical="top" wrapText="1"/>
    </xf>
    <xf numFmtId="0" fontId="73" fillId="0" borderId="0" xfId="3" applyFont="1" applyAlignment="1">
      <alignment horizontal="left" vertical="top"/>
    </xf>
    <xf numFmtId="0" fontId="71" fillId="0" borderId="0" xfId="3" applyFont="1" applyAlignment="1">
      <alignment horizontal="left" vertical="top"/>
    </xf>
    <xf numFmtId="0" fontId="71" fillId="0" borderId="0" xfId="3" applyFont="1" applyAlignment="1">
      <alignment horizontal="left"/>
    </xf>
    <xf numFmtId="0" fontId="73" fillId="0" borderId="0" xfId="3" applyFont="1" applyAlignment="1">
      <alignment vertical="center"/>
    </xf>
    <xf numFmtId="0" fontId="71" fillId="0" borderId="0" xfId="3" applyFont="1" applyAlignment="1">
      <alignment horizontal="center"/>
    </xf>
    <xf numFmtId="0" fontId="8" fillId="0" borderId="0" xfId="10" applyFont="1">
      <alignment vertical="center"/>
    </xf>
    <xf numFmtId="0" fontId="37" fillId="0" borderId="0" xfId="10" applyFont="1">
      <alignment vertical="center"/>
    </xf>
    <xf numFmtId="0" fontId="84" fillId="0" borderId="0" xfId="10" applyFont="1">
      <alignment vertical="center"/>
    </xf>
    <xf numFmtId="0" fontId="84" fillId="0" borderId="0" xfId="10" applyFont="1" applyBorder="1">
      <alignment vertical="center"/>
    </xf>
    <xf numFmtId="0" fontId="84" fillId="0" borderId="51" xfId="10" applyFont="1" applyBorder="1" applyAlignment="1">
      <alignment vertical="center"/>
    </xf>
    <xf numFmtId="0" fontId="84" fillId="0" borderId="51" xfId="10" applyFont="1" applyBorder="1" applyAlignment="1">
      <alignment horizontal="center" vertical="center"/>
    </xf>
    <xf numFmtId="0" fontId="84" fillId="0" borderId="51" xfId="10" applyFont="1" applyBorder="1" applyAlignment="1">
      <alignment vertical="center" wrapText="1"/>
    </xf>
    <xf numFmtId="0" fontId="8" fillId="0" borderId="66" xfId="10" applyFont="1" applyBorder="1">
      <alignment vertical="center"/>
    </xf>
    <xf numFmtId="0" fontId="85" fillId="0" borderId="51" xfId="10" applyFont="1" applyBorder="1" applyAlignment="1">
      <alignment horizontal="center" vertical="center" wrapText="1"/>
    </xf>
    <xf numFmtId="0" fontId="84" fillId="0" borderId="51" xfId="10" applyFont="1" applyBorder="1" applyAlignment="1">
      <alignment horizontal="center" vertical="center" wrapText="1"/>
    </xf>
    <xf numFmtId="0" fontId="8" fillId="0" borderId="0" xfId="10" applyFont="1" applyBorder="1">
      <alignment vertical="center"/>
    </xf>
    <xf numFmtId="0" fontId="84" fillId="0" borderId="63" xfId="10" applyFont="1" applyBorder="1" applyAlignment="1">
      <alignment vertical="center"/>
    </xf>
    <xf numFmtId="0" fontId="84" fillId="0" borderId="47" xfId="10" applyFont="1" applyBorder="1" applyAlignment="1">
      <alignment vertical="center"/>
    </xf>
    <xf numFmtId="0" fontId="83" fillId="0" borderId="0" xfId="10" applyFont="1" applyAlignment="1">
      <alignment horizontal="center" vertical="center"/>
    </xf>
    <xf numFmtId="0" fontId="84" fillId="0" borderId="0" xfId="10" applyFont="1" applyAlignment="1">
      <alignment horizontal="right" vertical="center"/>
    </xf>
    <xf numFmtId="0" fontId="89" fillId="0" borderId="0" xfId="10" applyFont="1">
      <alignment vertical="center"/>
    </xf>
    <xf numFmtId="0" fontId="83" fillId="0" borderId="0" xfId="10" applyFont="1">
      <alignment vertical="center"/>
    </xf>
    <xf numFmtId="0" fontId="92" fillId="0" borderId="0" xfId="10" applyFont="1">
      <alignment vertical="center"/>
    </xf>
    <xf numFmtId="0" fontId="84" fillId="0" borderId="47" xfId="10" applyFont="1" applyBorder="1" applyAlignment="1">
      <alignment horizontal="left" vertical="center"/>
    </xf>
    <xf numFmtId="0" fontId="83" fillId="0" borderId="0" xfId="6" applyFont="1">
      <alignment vertical="center"/>
    </xf>
    <xf numFmtId="0" fontId="84" fillId="0" borderId="0" xfId="6" applyFont="1" applyAlignment="1">
      <alignment horizontal="right" vertical="center"/>
    </xf>
    <xf numFmtId="0" fontId="84" fillId="0" borderId="47" xfId="6" applyFont="1" applyBorder="1" applyAlignment="1">
      <alignment horizontal="left" vertical="center"/>
    </xf>
    <xf numFmtId="0" fontId="83" fillId="0" borderId="47" xfId="6" applyFont="1" applyBorder="1" applyAlignment="1">
      <alignment horizontal="center" vertical="center"/>
    </xf>
    <xf numFmtId="0" fontId="83" fillId="0" borderId="39" xfId="6" applyFont="1" applyBorder="1" applyAlignment="1">
      <alignment horizontal="center" vertical="center"/>
    </xf>
    <xf numFmtId="0" fontId="83" fillId="0" borderId="40" xfId="6" applyFont="1" applyBorder="1" applyAlignment="1">
      <alignment horizontal="center" vertical="center"/>
    </xf>
    <xf numFmtId="0" fontId="84" fillId="0" borderId="63" xfId="6" applyFont="1" applyBorder="1" applyAlignment="1">
      <alignment horizontal="left" vertical="center"/>
    </xf>
    <xf numFmtId="0" fontId="84" fillId="0" borderId="63" xfId="6" applyFont="1" applyBorder="1" applyAlignment="1">
      <alignment vertical="center"/>
    </xf>
    <xf numFmtId="0" fontId="84" fillId="0" borderId="47" xfId="6" applyFont="1" applyBorder="1" applyAlignment="1">
      <alignment vertical="center"/>
    </xf>
    <xf numFmtId="0" fontId="84" fillId="0" borderId="66" xfId="6" applyFont="1" applyBorder="1">
      <alignment vertical="center"/>
    </xf>
    <xf numFmtId="0" fontId="84" fillId="0" borderId="67" xfId="6" applyFont="1" applyBorder="1">
      <alignment vertical="center"/>
    </xf>
    <xf numFmtId="0" fontId="84" fillId="0" borderId="67" xfId="6" applyFont="1" applyBorder="1" applyAlignment="1">
      <alignment horizontal="center" vertical="center" wrapText="1" justifyLastLine="1"/>
    </xf>
    <xf numFmtId="0" fontId="84" fillId="7" borderId="51" xfId="6" applyFont="1" applyFill="1" applyBorder="1" applyAlignment="1">
      <alignment horizontal="right" vertical="center" indent="1"/>
    </xf>
    <xf numFmtId="0" fontId="84" fillId="0" borderId="51" xfId="6" applyFont="1" applyBorder="1" applyAlignment="1">
      <alignment horizontal="right" vertical="center" indent="1"/>
    </xf>
    <xf numFmtId="0" fontId="84" fillId="0" borderId="41" xfId="6" applyFont="1" applyBorder="1">
      <alignment vertical="center"/>
    </xf>
    <xf numFmtId="0" fontId="86" fillId="0" borderId="42" xfId="6" applyFont="1" applyBorder="1" applyAlignment="1">
      <alignment horizontal="centerContinuous" vertical="center"/>
    </xf>
    <xf numFmtId="0" fontId="84" fillId="0" borderId="42" xfId="6" applyFont="1" applyBorder="1">
      <alignment vertical="center"/>
    </xf>
    <xf numFmtId="0" fontId="84" fillId="0" borderId="50" xfId="6" applyFont="1" applyBorder="1">
      <alignment vertical="center"/>
    </xf>
    <xf numFmtId="0" fontId="84" fillId="0" borderId="51" xfId="6" applyFont="1" applyBorder="1" applyAlignment="1">
      <alignment vertical="center"/>
    </xf>
    <xf numFmtId="0" fontId="84" fillId="0" borderId="64" xfId="6" applyFont="1" applyBorder="1">
      <alignment vertical="center"/>
    </xf>
    <xf numFmtId="0" fontId="84" fillId="0" borderId="45" xfId="6" applyFont="1" applyBorder="1">
      <alignment vertical="center"/>
    </xf>
    <xf numFmtId="0" fontId="84" fillId="0" borderId="46" xfId="6" applyFont="1" applyBorder="1">
      <alignment vertical="center"/>
    </xf>
    <xf numFmtId="0" fontId="81" fillId="0" borderId="0" xfId="6" applyFont="1">
      <alignment vertical="center"/>
    </xf>
    <xf numFmtId="0" fontId="84" fillId="8" borderId="51" xfId="6" applyFont="1" applyFill="1" applyBorder="1">
      <alignment vertical="center"/>
    </xf>
    <xf numFmtId="0" fontId="84" fillId="8" borderId="51" xfId="6" applyFont="1" applyFill="1" applyBorder="1" applyAlignment="1">
      <alignment horizontal="center" vertical="center"/>
    </xf>
    <xf numFmtId="0" fontId="84" fillId="8" borderId="47" xfId="6" applyFont="1" applyFill="1" applyBorder="1" applyAlignment="1">
      <alignment horizontal="center" vertical="center"/>
    </xf>
    <xf numFmtId="0" fontId="84" fillId="8" borderId="125" xfId="6" applyFont="1" applyFill="1" applyBorder="1" applyAlignment="1">
      <alignment horizontal="center" vertical="center"/>
    </xf>
    <xf numFmtId="0" fontId="84" fillId="8" borderId="88" xfId="6" applyFont="1" applyFill="1" applyBorder="1" applyAlignment="1">
      <alignment horizontal="center" vertical="center"/>
    </xf>
    <xf numFmtId="0" fontId="86" fillId="8" borderId="51" xfId="6" applyFont="1" applyFill="1" applyBorder="1" applyAlignment="1">
      <alignment horizontal="center" vertical="center"/>
    </xf>
    <xf numFmtId="0" fontId="84" fillId="0" borderId="51" xfId="6" applyFont="1" applyBorder="1" applyAlignment="1">
      <alignment horizontal="center" vertical="center"/>
    </xf>
    <xf numFmtId="0" fontId="84" fillId="0" borderId="47" xfId="6" applyFont="1" applyBorder="1" applyAlignment="1">
      <alignment horizontal="center" vertical="center"/>
    </xf>
    <xf numFmtId="0" fontId="84" fillId="0" borderId="127" xfId="6" applyFont="1" applyBorder="1" applyAlignment="1">
      <alignment horizontal="right" vertical="center" indent="1"/>
    </xf>
    <xf numFmtId="0" fontId="84" fillId="0" borderId="52" xfId="6" applyFont="1" applyBorder="1" applyAlignment="1">
      <alignment horizontal="center" vertical="center"/>
    </xf>
    <xf numFmtId="0" fontId="86" fillId="8" borderId="51" xfId="6" applyFont="1" applyFill="1" applyBorder="1" applyAlignment="1">
      <alignment horizontal="center" vertical="center" wrapText="1"/>
    </xf>
    <xf numFmtId="0" fontId="84" fillId="0" borderId="47" xfId="6" applyFont="1" applyBorder="1" applyAlignment="1">
      <alignment horizontal="right" vertical="center" indent="1"/>
    </xf>
    <xf numFmtId="0" fontId="84" fillId="0" borderId="130" xfId="6" applyFont="1" applyBorder="1" applyAlignment="1">
      <alignment horizontal="right" vertical="center" indent="1"/>
    </xf>
    <xf numFmtId="0" fontId="84" fillId="0" borderId="92" xfId="6" applyFont="1" applyBorder="1" applyAlignment="1">
      <alignment horizontal="right" vertical="center" indent="1"/>
    </xf>
    <xf numFmtId="0" fontId="84" fillId="0" borderId="0" xfId="6" applyFont="1" applyAlignment="1">
      <alignment horizontal="right" vertical="center" indent="1"/>
    </xf>
    <xf numFmtId="0" fontId="84" fillId="8" borderId="125" xfId="6" applyFont="1" applyFill="1" applyBorder="1">
      <alignment vertical="center"/>
    </xf>
    <xf numFmtId="0" fontId="84" fillId="8" borderId="59" xfId="6" applyFont="1" applyFill="1" applyBorder="1" applyAlignment="1">
      <alignment horizontal="center" vertical="center"/>
    </xf>
    <xf numFmtId="0" fontId="84" fillId="8" borderId="88" xfId="6" applyFont="1" applyFill="1" applyBorder="1">
      <alignment vertical="center"/>
    </xf>
    <xf numFmtId="0" fontId="84" fillId="0" borderId="0" xfId="6" applyFont="1" applyAlignment="1">
      <alignment horizontal="center" vertical="center"/>
    </xf>
    <xf numFmtId="0" fontId="86" fillId="8" borderId="127" xfId="6" applyFont="1" applyFill="1" applyBorder="1" applyAlignment="1">
      <alignment horizontal="center" vertical="center"/>
    </xf>
    <xf numFmtId="0" fontId="84" fillId="7" borderId="51" xfId="6" applyFont="1" applyFill="1" applyBorder="1" applyAlignment="1">
      <alignment horizontal="center" vertical="center"/>
    </xf>
    <xf numFmtId="0" fontId="86" fillId="8" borderId="130" xfId="6" applyFont="1" applyFill="1" applyBorder="1" applyAlignment="1">
      <alignment horizontal="center" vertical="center" wrapText="1"/>
    </xf>
    <xf numFmtId="0" fontId="84" fillId="7" borderId="91" xfId="6" applyFont="1" applyFill="1" applyBorder="1" applyAlignment="1">
      <alignment horizontal="center" vertical="center"/>
    </xf>
    <xf numFmtId="0" fontId="86" fillId="0" borderId="0" xfId="6" applyFont="1" applyAlignment="1">
      <alignment horizontal="center" vertical="center" wrapText="1"/>
    </xf>
    <xf numFmtId="0" fontId="84" fillId="0" borderId="91" xfId="6" applyFont="1" applyBorder="1" applyAlignment="1">
      <alignment horizontal="center" vertical="center"/>
    </xf>
    <xf numFmtId="0" fontId="84" fillId="0" borderId="226" xfId="6" applyFont="1" applyBorder="1">
      <alignment vertical="center"/>
    </xf>
    <xf numFmtId="0" fontId="81" fillId="0" borderId="100" xfId="6" applyFont="1" applyBorder="1">
      <alignment vertical="center"/>
    </xf>
    <xf numFmtId="0" fontId="84" fillId="0" borderId="100" xfId="6" applyFont="1" applyBorder="1" applyAlignment="1">
      <alignment horizontal="right" vertical="center" indent="1"/>
    </xf>
    <xf numFmtId="0" fontId="84" fillId="0" borderId="227" xfId="6" applyFont="1" applyBorder="1">
      <alignment vertical="center"/>
    </xf>
    <xf numFmtId="0" fontId="84" fillId="0" borderId="0" xfId="6" applyFont="1" applyFill="1" applyBorder="1">
      <alignment vertical="center"/>
    </xf>
    <xf numFmtId="0" fontId="84" fillId="8" borderId="228" xfId="6" applyFont="1" applyFill="1" applyBorder="1">
      <alignment vertical="center"/>
    </xf>
    <xf numFmtId="0" fontId="86" fillId="0" borderId="0" xfId="6" applyFont="1" applyFill="1" applyBorder="1" applyAlignment="1">
      <alignment horizontal="center" vertical="center"/>
    </xf>
    <xf numFmtId="0" fontId="86" fillId="8" borderId="229" xfId="6" applyFont="1" applyFill="1" applyBorder="1" applyAlignment="1">
      <alignment horizontal="center" vertical="center"/>
    </xf>
    <xf numFmtId="0" fontId="84" fillId="7" borderId="40" xfId="6" applyFont="1" applyFill="1" applyBorder="1" applyAlignment="1">
      <alignment horizontal="right" vertical="center" indent="1"/>
    </xf>
    <xf numFmtId="0" fontId="86" fillId="0" borderId="0" xfId="6" applyFont="1" applyFill="1" applyBorder="1" applyAlignment="1">
      <alignment horizontal="center" vertical="center" wrapText="1"/>
    </xf>
    <xf numFmtId="0" fontId="86" fillId="8" borderId="230" xfId="6" applyFont="1" applyFill="1" applyBorder="1" applyAlignment="1">
      <alignment horizontal="center" vertical="center" wrapText="1"/>
    </xf>
    <xf numFmtId="0" fontId="84" fillId="7" borderId="90" xfId="6" applyFont="1" applyFill="1" applyBorder="1" applyAlignment="1">
      <alignment horizontal="right" vertical="center" indent="1"/>
    </xf>
    <xf numFmtId="0" fontId="84" fillId="0" borderId="56" xfId="6" applyFont="1" applyBorder="1" applyAlignment="1">
      <alignment horizontal="right" vertical="center" indent="1"/>
    </xf>
    <xf numFmtId="0" fontId="84" fillId="0" borderId="0" xfId="6" applyFont="1" applyBorder="1" applyAlignment="1">
      <alignment vertical="top" wrapText="1"/>
    </xf>
    <xf numFmtId="0" fontId="17" fillId="0" borderId="0" xfId="6" applyFont="1" applyAlignment="1">
      <alignment horizontal="left" vertical="center"/>
    </xf>
    <xf numFmtId="0" fontId="50" fillId="0" borderId="0" xfId="7" applyFont="1" applyAlignment="1">
      <alignment vertical="center" textRotation="255" shrinkToFit="1"/>
    </xf>
    <xf numFmtId="0" fontId="18" fillId="0" borderId="0" xfId="19" applyFont="1">
      <alignment vertical="center"/>
    </xf>
    <xf numFmtId="0" fontId="14" fillId="0" borderId="0" xfId="19" applyFont="1">
      <alignment vertical="center"/>
    </xf>
    <xf numFmtId="0" fontId="98" fillId="0" borderId="0" xfId="19" applyFont="1" applyAlignment="1" applyProtection="1">
      <alignment vertical="center" shrinkToFit="1"/>
      <protection locked="0"/>
    </xf>
    <xf numFmtId="0" fontId="50" fillId="5" borderId="231" xfId="7" applyFont="1" applyFill="1" applyBorder="1" applyAlignment="1">
      <alignment vertical="center" textRotation="255" shrinkToFit="1"/>
    </xf>
    <xf numFmtId="0" fontId="50" fillId="5" borderId="0" xfId="7" applyFont="1" applyFill="1" applyAlignment="1">
      <alignment horizontal="centerContinuous" vertical="center"/>
    </xf>
    <xf numFmtId="0" fontId="50" fillId="5" borderId="0" xfId="7" applyFont="1" applyFill="1" applyAlignment="1">
      <alignment horizontal="center" vertical="center"/>
    </xf>
    <xf numFmtId="0" fontId="50" fillId="5" borderId="0" xfId="7" applyFont="1" applyFill="1">
      <alignment vertical="center"/>
    </xf>
    <xf numFmtId="0" fontId="2" fillId="5" borderId="0" xfId="6" applyFill="1">
      <alignment vertical="center"/>
    </xf>
    <xf numFmtId="0" fontId="50" fillId="5" borderId="233" xfId="7" applyFont="1" applyFill="1" applyBorder="1" applyAlignment="1">
      <alignment vertical="center" shrinkToFit="1"/>
    </xf>
    <xf numFmtId="0" fontId="50" fillId="0" borderId="0" xfId="7" applyFont="1" applyAlignment="1">
      <alignment vertical="center" shrinkToFit="1"/>
    </xf>
    <xf numFmtId="0" fontId="79" fillId="0" borderId="0" xfId="6" applyFont="1">
      <alignment vertical="center"/>
    </xf>
    <xf numFmtId="0" fontId="25" fillId="0" borderId="0" xfId="7" applyFont="1">
      <alignment vertical="center"/>
    </xf>
    <xf numFmtId="0" fontId="50" fillId="0" borderId="0" xfId="7" applyFont="1" applyAlignment="1">
      <alignment horizontal="center" vertical="center"/>
    </xf>
    <xf numFmtId="0" fontId="52" fillId="0" borderId="0" xfId="7" applyFont="1" applyAlignment="1">
      <alignment horizontal="center" vertical="center" wrapText="1"/>
    </xf>
    <xf numFmtId="0" fontId="50" fillId="0" borderId="0" xfId="7" applyFont="1" applyAlignment="1">
      <alignment horizontal="center" vertical="center" wrapText="1"/>
    </xf>
    <xf numFmtId="0" fontId="100" fillId="0" borderId="0" xfId="7" applyFont="1" applyAlignment="1">
      <alignment horizontal="center" vertical="center" wrapText="1"/>
    </xf>
    <xf numFmtId="185" fontId="50" fillId="0" borderId="0" xfId="7" applyNumberFormat="1" applyFont="1">
      <alignment vertical="center"/>
    </xf>
    <xf numFmtId="0" fontId="99" fillId="0" borderId="0" xfId="7" applyFont="1">
      <alignment vertical="center"/>
    </xf>
    <xf numFmtId="0" fontId="50" fillId="5" borderId="0" xfId="7" applyFont="1" applyFill="1" applyAlignment="1">
      <alignment horizontal="left" vertical="center"/>
    </xf>
    <xf numFmtId="0" fontId="50" fillId="0" borderId="86" xfId="7" applyFont="1" applyBorder="1" applyAlignment="1">
      <alignment vertical="center" shrinkToFit="1"/>
    </xf>
    <xf numFmtId="0" fontId="50" fillId="5" borderId="231" xfId="7" applyFont="1" applyFill="1" applyBorder="1" applyAlignment="1">
      <alignment vertical="center" shrinkToFit="1"/>
    </xf>
    <xf numFmtId="0" fontId="44" fillId="5" borderId="0" xfId="7" applyFont="1" applyFill="1" applyAlignment="1">
      <alignment horizontal="center" vertical="center"/>
    </xf>
    <xf numFmtId="0" fontId="50" fillId="5" borderId="0" xfId="7" applyFont="1" applyFill="1" applyAlignment="1">
      <alignment vertical="center" shrinkToFit="1"/>
    </xf>
    <xf numFmtId="0" fontId="50" fillId="5" borderId="233" xfId="7" applyFont="1" applyFill="1" applyBorder="1">
      <alignment vertical="center"/>
    </xf>
    <xf numFmtId="0" fontId="101" fillId="0" borderId="45" xfId="19" applyFont="1" applyBorder="1" applyAlignment="1">
      <alignment horizontal="right" vertical="center"/>
    </xf>
    <xf numFmtId="0" fontId="13" fillId="5" borderId="0" xfId="19" applyFont="1" applyFill="1">
      <alignment vertical="center"/>
    </xf>
    <xf numFmtId="0" fontId="18" fillId="5" borderId="0" xfId="19" applyFont="1" applyFill="1">
      <alignment vertical="center"/>
    </xf>
    <xf numFmtId="0" fontId="99" fillId="5" borderId="233" xfId="7" applyFont="1" applyFill="1" applyBorder="1">
      <alignment vertical="center"/>
    </xf>
    <xf numFmtId="187" fontId="52" fillId="0" borderId="0" xfId="7" applyNumberFormat="1" applyFont="1">
      <alignment vertical="center"/>
    </xf>
    <xf numFmtId="0" fontId="50" fillId="5" borderId="233" xfId="7" applyFont="1" applyFill="1" applyBorder="1" applyAlignment="1">
      <alignment horizontal="left" vertical="center"/>
    </xf>
    <xf numFmtId="187" fontId="50" fillId="0" borderId="0" xfId="7" applyNumberFormat="1" applyFont="1">
      <alignment vertical="center"/>
    </xf>
    <xf numFmtId="179" fontId="50" fillId="0" borderId="0" xfId="7" applyNumberFormat="1" applyFont="1">
      <alignment vertical="center"/>
    </xf>
    <xf numFmtId="0" fontId="50" fillId="5" borderId="234" xfId="7" applyFont="1" applyFill="1" applyBorder="1" applyAlignment="1">
      <alignment vertical="center" shrinkToFit="1"/>
    </xf>
    <xf numFmtId="0" fontId="50" fillId="5" borderId="235" xfId="7" applyFont="1" applyFill="1" applyBorder="1" applyAlignment="1">
      <alignment horizontal="center" vertical="center"/>
    </xf>
    <xf numFmtId="0" fontId="44" fillId="5" borderId="235" xfId="7" applyFont="1" applyFill="1" applyBorder="1" applyAlignment="1">
      <alignment horizontal="center" vertical="center"/>
    </xf>
    <xf numFmtId="0" fontId="50" fillId="5" borderId="235" xfId="7" applyFont="1" applyFill="1" applyBorder="1" applyAlignment="1">
      <alignment vertical="center" shrinkToFit="1"/>
    </xf>
    <xf numFmtId="0" fontId="50" fillId="5" borderId="236" xfId="7" applyFont="1" applyFill="1" applyBorder="1">
      <alignment vertical="center"/>
    </xf>
    <xf numFmtId="0" fontId="25" fillId="0" borderId="0" xfId="7" applyFont="1" applyAlignment="1">
      <alignment horizontal="centerContinuous" vertical="center" wrapText="1"/>
    </xf>
    <xf numFmtId="0" fontId="100" fillId="0" borderId="0" xfId="7" applyFont="1" applyAlignment="1">
      <alignment vertical="center" wrapText="1"/>
    </xf>
    <xf numFmtId="185" fontId="99" fillId="0" borderId="0" xfId="7" applyNumberFormat="1" applyFont="1">
      <alignment vertical="center"/>
    </xf>
    <xf numFmtId="1" fontId="99" fillId="0" borderId="0" xfId="7" applyNumberFormat="1" applyFont="1">
      <alignment vertical="center"/>
    </xf>
    <xf numFmtId="0" fontId="25" fillId="0" borderId="0" xfId="7" applyFont="1" applyAlignment="1">
      <alignment horizontal="center" vertical="center" wrapText="1"/>
    </xf>
    <xf numFmtId="0" fontId="25" fillId="0" borderId="0" xfId="7" applyFont="1" applyAlignment="1">
      <alignment horizontal="centerContinuous" vertical="center"/>
    </xf>
    <xf numFmtId="0" fontId="99" fillId="0" borderId="0" xfId="7" applyFont="1" applyAlignment="1">
      <alignment horizontal="center" vertical="center"/>
    </xf>
    <xf numFmtId="185" fontId="99" fillId="0" borderId="0" xfId="7" applyNumberFormat="1" applyFont="1" applyAlignment="1">
      <alignment horizontal="right" vertical="center"/>
    </xf>
    <xf numFmtId="1" fontId="50" fillId="0" borderId="0" xfId="7" applyNumberFormat="1" applyFont="1" applyAlignment="1">
      <alignment horizontal="center" vertical="center"/>
    </xf>
    <xf numFmtId="188" fontId="50" fillId="0" borderId="0" xfId="7" applyNumberFormat="1" applyFont="1">
      <alignment vertical="center"/>
    </xf>
    <xf numFmtId="189" fontId="50" fillId="0" borderId="0" xfId="7" applyNumberFormat="1" applyFont="1">
      <alignment vertical="center"/>
    </xf>
    <xf numFmtId="0" fontId="50" fillId="0" borderId="81" xfId="7" applyFont="1" applyBorder="1" applyAlignment="1">
      <alignment vertical="center" shrinkToFit="1"/>
    </xf>
    <xf numFmtId="0" fontId="50" fillId="0" borderId="62" xfId="7" applyFont="1" applyBorder="1" applyAlignment="1">
      <alignment vertical="center" shrinkToFit="1"/>
    </xf>
    <xf numFmtId="0" fontId="50" fillId="0" borderId="62" xfId="7" applyFont="1" applyBorder="1" applyAlignment="1">
      <alignment horizontal="center" vertical="center"/>
    </xf>
    <xf numFmtId="0" fontId="99" fillId="0" borderId="62" xfId="7" applyFont="1" applyBorder="1" applyAlignment="1">
      <alignment horizontal="center" vertical="center"/>
    </xf>
    <xf numFmtId="185" fontId="99" fillId="0" borderId="62" xfId="7" applyNumberFormat="1" applyFont="1" applyBorder="1" applyAlignment="1">
      <alignment horizontal="right" vertical="center"/>
    </xf>
    <xf numFmtId="0" fontId="50" fillId="0" borderId="62" xfId="7" applyFont="1" applyBorder="1">
      <alignment vertical="center"/>
    </xf>
    <xf numFmtId="1" fontId="50" fillId="0" borderId="62" xfId="7" applyNumberFormat="1" applyFont="1" applyBorder="1" applyAlignment="1">
      <alignment horizontal="center" vertical="center"/>
    </xf>
    <xf numFmtId="0" fontId="100" fillId="0" borderId="62" xfId="7" applyFont="1" applyBorder="1" applyAlignment="1">
      <alignment vertical="center" wrapText="1"/>
    </xf>
    <xf numFmtId="188" fontId="50" fillId="0" borderId="62" xfId="7" applyNumberFormat="1" applyFont="1" applyBorder="1">
      <alignment vertical="center"/>
    </xf>
    <xf numFmtId="189" fontId="50" fillId="0" borderId="62" xfId="7" applyNumberFormat="1" applyFont="1" applyBorder="1">
      <alignment vertical="center"/>
    </xf>
    <xf numFmtId="189" fontId="50" fillId="0" borderId="5" xfId="7" applyNumberFormat="1" applyFont="1" applyBorder="1">
      <alignment vertical="center"/>
    </xf>
    <xf numFmtId="0" fontId="50" fillId="0" borderId="83" xfId="7" applyFont="1" applyBorder="1" applyAlignment="1">
      <alignment vertical="center" shrinkToFit="1"/>
    </xf>
    <xf numFmtId="0" fontId="25" fillId="0" borderId="0" xfId="7" applyFont="1" applyAlignment="1">
      <alignment vertical="center" wrapText="1"/>
    </xf>
    <xf numFmtId="0" fontId="17" fillId="0" borderId="64" xfId="7" applyFont="1" applyBorder="1">
      <alignment vertical="center"/>
    </xf>
    <xf numFmtId="0" fontId="17" fillId="0" borderId="45" xfId="7" applyFont="1" applyBorder="1" applyAlignment="1">
      <alignment vertical="center" wrapText="1"/>
    </xf>
    <xf numFmtId="0" fontId="25" fillId="0" borderId="68" xfId="7" applyFont="1" applyBorder="1" applyAlignment="1">
      <alignment horizontal="center" vertical="center" wrapText="1"/>
    </xf>
    <xf numFmtId="0" fontId="50" fillId="0" borderId="66" xfId="7" applyFont="1" applyBorder="1">
      <alignment vertical="center"/>
    </xf>
    <xf numFmtId="0" fontId="17" fillId="0" borderId="66" xfId="7" applyFont="1" applyBorder="1">
      <alignment vertical="center"/>
    </xf>
    <xf numFmtId="0" fontId="17" fillId="0" borderId="0" xfId="7" applyFont="1" applyAlignment="1">
      <alignment vertical="center" wrapText="1"/>
    </xf>
    <xf numFmtId="49" fontId="50" fillId="0" borderId="0" xfId="7" applyNumberFormat="1" applyFont="1">
      <alignment vertical="center"/>
    </xf>
    <xf numFmtId="0" fontId="98" fillId="0" borderId="0" xfId="19" applyFont="1" applyAlignment="1">
      <alignment vertical="center" shrinkToFit="1"/>
    </xf>
    <xf numFmtId="0" fontId="17" fillId="0" borderId="41" xfId="7" applyFont="1" applyBorder="1">
      <alignment vertical="center"/>
    </xf>
    <xf numFmtId="189" fontId="17" fillId="0" borderId="42" xfId="7" applyNumberFormat="1" applyFont="1" applyBorder="1">
      <alignment vertical="center"/>
    </xf>
    <xf numFmtId="0" fontId="26" fillId="0" borderId="0" xfId="7" applyFont="1">
      <alignment vertical="center"/>
    </xf>
    <xf numFmtId="189" fontId="26" fillId="0" borderId="0" xfId="7" applyNumberFormat="1" applyFont="1">
      <alignment vertical="center"/>
    </xf>
    <xf numFmtId="0" fontId="26" fillId="0" borderId="0" xfId="7" applyFont="1" applyAlignment="1">
      <alignment horizontal="center" vertical="center"/>
    </xf>
    <xf numFmtId="0" fontId="26" fillId="0" borderId="0" xfId="7" applyFont="1" applyAlignment="1">
      <alignment horizontal="left" vertical="top" wrapText="1"/>
    </xf>
    <xf numFmtId="0" fontId="98" fillId="0" borderId="0" xfId="19" applyFont="1" applyBorder="1" applyAlignment="1">
      <alignment vertical="center" shrinkToFit="1"/>
    </xf>
    <xf numFmtId="189" fontId="50" fillId="0" borderId="0" xfId="7" applyNumberFormat="1" applyFont="1" applyBorder="1">
      <alignment vertical="center"/>
    </xf>
    <xf numFmtId="0" fontId="50" fillId="11" borderId="64" xfId="7" applyFont="1" applyFill="1" applyBorder="1" applyAlignment="1">
      <alignment vertical="center" shrinkToFit="1"/>
    </xf>
    <xf numFmtId="189" fontId="50" fillId="11" borderId="46" xfId="7" applyNumberFormat="1" applyFont="1" applyFill="1" applyBorder="1">
      <alignment vertical="center"/>
    </xf>
    <xf numFmtId="189" fontId="50" fillId="12" borderId="64" xfId="7" applyNumberFormat="1" applyFont="1" applyFill="1" applyBorder="1">
      <alignment vertical="center"/>
    </xf>
    <xf numFmtId="0" fontId="25" fillId="12" borderId="46" xfId="7" applyFont="1" applyFill="1" applyBorder="1" applyAlignment="1">
      <alignment horizontal="center" vertical="center" wrapText="1"/>
    </xf>
    <xf numFmtId="0" fontId="50" fillId="0" borderId="66" xfId="7" applyFont="1" applyBorder="1" applyAlignment="1">
      <alignment vertical="center" shrinkToFit="1"/>
    </xf>
    <xf numFmtId="0" fontId="17" fillId="0" borderId="51" xfId="7" applyFont="1" applyBorder="1" applyAlignment="1">
      <alignment horizontal="centerContinuous" vertical="center" wrapText="1"/>
    </xf>
    <xf numFmtId="0" fontId="17" fillId="0" borderId="0" xfId="7" applyFont="1">
      <alignment vertical="center"/>
    </xf>
    <xf numFmtId="0" fontId="17" fillId="0" borderId="0" xfId="7" applyFont="1" applyAlignment="1">
      <alignment horizontal="center" vertical="center"/>
    </xf>
    <xf numFmtId="0" fontId="17" fillId="0" borderId="67" xfId="7" applyFont="1" applyBorder="1" applyAlignment="1">
      <alignment horizontal="center" vertical="center"/>
    </xf>
    <xf numFmtId="0" fontId="17" fillId="0" borderId="66" xfId="7" applyFont="1" applyBorder="1" applyAlignment="1">
      <alignment horizontal="center" vertical="center"/>
    </xf>
    <xf numFmtId="0" fontId="17" fillId="0" borderId="0" xfId="7" applyFont="1" applyBorder="1" applyAlignment="1">
      <alignment horizontal="center" vertical="center" wrapText="1"/>
    </xf>
    <xf numFmtId="0" fontId="17" fillId="0" borderId="0" xfId="7" applyFont="1" applyBorder="1" applyAlignment="1">
      <alignment horizontal="center" vertical="center"/>
    </xf>
    <xf numFmtId="187" fontId="17" fillId="0" borderId="0" xfId="7" applyNumberFormat="1" applyFont="1" applyBorder="1">
      <alignment vertical="center"/>
    </xf>
    <xf numFmtId="189" fontId="50" fillId="0" borderId="67" xfId="7" applyNumberFormat="1" applyFont="1" applyBorder="1">
      <alignment vertical="center"/>
    </xf>
    <xf numFmtId="189" fontId="50" fillId="0" borderId="68" xfId="7" applyNumberFormat="1" applyFont="1" applyBorder="1">
      <alignment vertical="center"/>
    </xf>
    <xf numFmtId="188" fontId="17" fillId="0" borderId="0" xfId="7" applyNumberFormat="1" applyFont="1" applyBorder="1">
      <alignment vertical="center"/>
    </xf>
    <xf numFmtId="190" fontId="17" fillId="0" borderId="0" xfId="7" applyNumberFormat="1" applyFont="1" applyBorder="1" applyAlignment="1">
      <alignment vertical="center"/>
    </xf>
    <xf numFmtId="188" fontId="17" fillId="0" borderId="0" xfId="7" applyNumberFormat="1" applyFont="1" applyBorder="1" applyAlignment="1">
      <alignment vertical="center"/>
    </xf>
    <xf numFmtId="192" fontId="17" fillId="0" borderId="0" xfId="7" applyNumberFormat="1" applyFont="1" applyBorder="1" applyAlignment="1">
      <alignment vertical="center"/>
    </xf>
    <xf numFmtId="187" fontId="52" fillId="0" borderId="0" xfId="7" applyNumberFormat="1" applyFont="1" applyAlignment="1">
      <alignment horizontal="center" vertical="center"/>
    </xf>
    <xf numFmtId="188" fontId="50" fillId="0" borderId="0" xfId="7" applyNumberFormat="1" applyFont="1" applyAlignment="1">
      <alignment horizontal="center" vertical="center"/>
    </xf>
    <xf numFmtId="0" fontId="50" fillId="0" borderId="67" xfId="7" applyFont="1" applyBorder="1" applyAlignment="1">
      <alignment horizontal="center" vertical="center"/>
    </xf>
    <xf numFmtId="0" fontId="50" fillId="0" borderId="66" xfId="7" applyFont="1" applyBorder="1" applyAlignment="1">
      <alignment horizontal="center" vertical="center"/>
    </xf>
    <xf numFmtId="187" fontId="52" fillId="0" borderId="0" xfId="7" applyNumberFormat="1" applyFont="1" applyBorder="1" applyAlignment="1">
      <alignment horizontal="center" vertical="center"/>
    </xf>
    <xf numFmtId="188" fontId="50" fillId="0" borderId="0" xfId="7" applyNumberFormat="1" applyFont="1" applyBorder="1" applyAlignment="1">
      <alignment horizontal="center" vertical="center"/>
    </xf>
    <xf numFmtId="188" fontId="50" fillId="0" borderId="0" xfId="7" applyNumberFormat="1" applyFont="1" applyBorder="1">
      <alignment vertical="center"/>
    </xf>
    <xf numFmtId="0" fontId="50" fillId="0" borderId="0" xfId="7" applyFont="1" applyBorder="1" applyAlignment="1">
      <alignment horizontal="center" vertical="center"/>
    </xf>
    <xf numFmtId="187" fontId="52" fillId="0" borderId="0" xfId="7" applyNumberFormat="1" applyFont="1" applyBorder="1">
      <alignment vertical="center"/>
    </xf>
    <xf numFmtId="0" fontId="50" fillId="0" borderId="41" xfId="7" applyFont="1" applyBorder="1" applyAlignment="1">
      <alignment vertical="center" shrinkToFit="1"/>
    </xf>
    <xf numFmtId="187" fontId="52" fillId="0" borderId="42" xfId="7" applyNumberFormat="1" applyFont="1" applyBorder="1" applyAlignment="1">
      <alignment horizontal="center" vertical="center"/>
    </xf>
    <xf numFmtId="188" fontId="50" fillId="0" borderId="42" xfId="7" applyNumberFormat="1" applyFont="1" applyBorder="1" applyAlignment="1">
      <alignment horizontal="center" vertical="center"/>
    </xf>
    <xf numFmtId="0" fontId="50" fillId="0" borderId="42" xfId="7" applyFont="1" applyBorder="1" applyAlignment="1">
      <alignment horizontal="center" vertical="center"/>
    </xf>
    <xf numFmtId="0" fontId="50" fillId="0" borderId="50" xfId="7" applyFont="1" applyBorder="1" applyAlignment="1">
      <alignment horizontal="center" vertical="center"/>
    </xf>
    <xf numFmtId="0" fontId="50" fillId="0" borderId="41" xfId="7" applyFont="1" applyBorder="1" applyAlignment="1">
      <alignment horizontal="center" vertical="center"/>
    </xf>
    <xf numFmtId="188" fontId="50" fillId="0" borderId="42" xfId="7" applyNumberFormat="1" applyFont="1" applyBorder="1">
      <alignment vertical="center"/>
    </xf>
    <xf numFmtId="187" fontId="52" fillId="0" borderId="42" xfId="7" applyNumberFormat="1" applyFont="1" applyBorder="1">
      <alignment vertical="center"/>
    </xf>
    <xf numFmtId="189" fontId="50" fillId="0" borderId="50" xfId="7" applyNumberFormat="1" applyFont="1" applyBorder="1">
      <alignment vertical="center"/>
    </xf>
    <xf numFmtId="0" fontId="50" fillId="0" borderId="53" xfId="7" applyFont="1" applyBorder="1" applyAlignment="1">
      <alignment vertical="center" shrinkToFit="1"/>
    </xf>
    <xf numFmtId="0" fontId="50" fillId="0" borderId="54" xfId="7" applyFont="1" applyBorder="1" applyAlignment="1">
      <alignment vertical="center" shrinkToFit="1"/>
    </xf>
    <xf numFmtId="187" fontId="52" fillId="0" borderId="54" xfId="7" applyNumberFormat="1" applyFont="1" applyBorder="1" applyAlignment="1">
      <alignment horizontal="center" vertical="center"/>
    </xf>
    <xf numFmtId="188" fontId="50" fillId="0" borderId="54" xfId="7" applyNumberFormat="1" applyFont="1" applyBorder="1" applyAlignment="1">
      <alignment horizontal="center" vertical="center"/>
    </xf>
    <xf numFmtId="0" fontId="50" fillId="0" borderId="54" xfId="7" applyFont="1" applyBorder="1" applyAlignment="1">
      <alignment horizontal="center" vertical="center"/>
    </xf>
    <xf numFmtId="188" fontId="50" fillId="0" borderId="54" xfId="7" applyNumberFormat="1" applyFont="1" applyBorder="1">
      <alignment vertical="center"/>
    </xf>
    <xf numFmtId="187" fontId="52" fillId="0" borderId="54" xfId="7" applyNumberFormat="1" applyFont="1" applyBorder="1">
      <alignment vertical="center"/>
    </xf>
    <xf numFmtId="189" fontId="50" fillId="0" borderId="54" xfId="7" applyNumberFormat="1" applyFont="1" applyBorder="1">
      <alignment vertical="center"/>
    </xf>
    <xf numFmtId="189" fontId="50" fillId="0" borderId="75" xfId="7" applyNumberFormat="1" applyFont="1" applyBorder="1">
      <alignment vertical="center"/>
    </xf>
    <xf numFmtId="0" fontId="50" fillId="0" borderId="178" xfId="7" applyFont="1" applyBorder="1" applyAlignment="1">
      <alignment horizontal="center" vertical="center"/>
    </xf>
    <xf numFmtId="0" fontId="50" fillId="0" borderId="179" xfId="7" applyFont="1" applyBorder="1" applyAlignment="1">
      <alignment horizontal="center" vertical="center"/>
    </xf>
    <xf numFmtId="0" fontId="50" fillId="0" borderId="94" xfId="7" applyFont="1" applyBorder="1" applyAlignment="1">
      <alignment horizontal="center" vertical="center" shrinkToFit="1"/>
    </xf>
    <xf numFmtId="0" fontId="50" fillId="0" borderId="63" xfId="7" applyFont="1" applyBorder="1" applyAlignment="1">
      <alignment vertical="center" shrinkToFit="1"/>
    </xf>
    <xf numFmtId="0" fontId="50" fillId="0" borderId="93" xfId="7" applyFont="1" applyBorder="1" applyAlignment="1">
      <alignment vertical="center" shrinkToFit="1"/>
    </xf>
    <xf numFmtId="0" fontId="50" fillId="0" borderId="1" xfId="7" applyFont="1" applyBorder="1" applyAlignment="1">
      <alignment horizontal="center" vertical="center" shrinkToFit="1"/>
    </xf>
    <xf numFmtId="0" fontId="50" fillId="0" borderId="2" xfId="7" applyFont="1" applyBorder="1" applyAlignment="1">
      <alignment vertical="center" shrinkToFit="1"/>
    </xf>
    <xf numFmtId="0" fontId="50" fillId="0" borderId="131" xfId="7" applyFont="1" applyBorder="1" applyAlignment="1">
      <alignment vertical="center" shrinkToFit="1"/>
    </xf>
    <xf numFmtId="0" fontId="17" fillId="0" borderId="241" xfId="7" applyFont="1" applyBorder="1" applyAlignment="1">
      <alignment horizontal="center" vertical="center" textRotation="255"/>
    </xf>
    <xf numFmtId="0" fontId="61" fillId="7" borderId="134" xfId="7" applyFont="1" applyFill="1" applyBorder="1">
      <alignment vertical="center"/>
    </xf>
    <xf numFmtId="0" fontId="61" fillId="7" borderId="135" xfId="7" applyFont="1" applyFill="1" applyBorder="1">
      <alignment vertical="center"/>
    </xf>
    <xf numFmtId="0" fontId="61" fillId="7" borderId="136" xfId="7" applyFont="1" applyFill="1" applyBorder="1">
      <alignment vertical="center"/>
    </xf>
    <xf numFmtId="0" fontId="61" fillId="7" borderId="125" xfId="7" applyFont="1" applyFill="1" applyBorder="1">
      <alignment vertical="center"/>
    </xf>
    <xf numFmtId="0" fontId="61" fillId="7" borderId="239" xfId="7" applyFont="1" applyFill="1" applyBorder="1">
      <alignment vertical="center"/>
    </xf>
    <xf numFmtId="0" fontId="61" fillId="7" borderId="240" xfId="7" applyFont="1" applyFill="1" applyBorder="1">
      <alignment vertical="center"/>
    </xf>
    <xf numFmtId="0" fontId="50" fillId="0" borderId="0" xfId="7" applyFont="1" applyAlignment="1">
      <alignment vertical="center" wrapText="1"/>
    </xf>
    <xf numFmtId="0" fontId="61" fillId="7" borderId="127" xfId="7" applyFont="1" applyFill="1" applyBorder="1">
      <alignment vertical="center"/>
    </xf>
    <xf numFmtId="0" fontId="61" fillId="7" borderId="51" xfId="7" applyFont="1" applyFill="1" applyBorder="1">
      <alignment vertical="center"/>
    </xf>
    <xf numFmtId="0" fontId="61" fillId="7" borderId="52" xfId="7" applyFont="1" applyFill="1" applyBorder="1">
      <alignment vertical="center"/>
    </xf>
    <xf numFmtId="0" fontId="104" fillId="0" borderId="0" xfId="19" applyFont="1">
      <alignment vertical="center"/>
    </xf>
    <xf numFmtId="0" fontId="61" fillId="7" borderId="94" xfId="7" applyFont="1" applyFill="1" applyBorder="1">
      <alignment vertical="center"/>
    </xf>
    <xf numFmtId="0" fontId="61" fillId="7" borderId="63" xfId="7" applyFont="1" applyFill="1" applyBorder="1">
      <alignment vertical="center"/>
    </xf>
    <xf numFmtId="0" fontId="61" fillId="7" borderId="93" xfId="7" applyFont="1" applyFill="1" applyBorder="1">
      <alignment vertical="center"/>
    </xf>
    <xf numFmtId="0" fontId="61" fillId="7" borderId="245" xfId="7" applyFont="1" applyFill="1" applyBorder="1">
      <alignment vertical="center"/>
    </xf>
    <xf numFmtId="193" fontId="50" fillId="0" borderId="0" xfId="7" applyNumberFormat="1" applyFont="1">
      <alignment vertical="center"/>
    </xf>
    <xf numFmtId="0" fontId="61" fillId="7" borderId="40" xfId="7" applyFont="1" applyFill="1" applyBorder="1">
      <alignment vertical="center"/>
    </xf>
    <xf numFmtId="0" fontId="105" fillId="0" borderId="0" xfId="19" applyFont="1">
      <alignment vertical="center"/>
    </xf>
    <xf numFmtId="0" fontId="61" fillId="7" borderId="130" xfId="7" applyFont="1" applyFill="1" applyBorder="1">
      <alignment vertical="center"/>
    </xf>
    <xf numFmtId="0" fontId="61" fillId="7" borderId="91" xfId="7" applyFont="1" applyFill="1" applyBorder="1">
      <alignment vertical="center"/>
    </xf>
    <xf numFmtId="0" fontId="61" fillId="7" borderId="92" xfId="7" applyFont="1" applyFill="1" applyBorder="1">
      <alignment vertical="center"/>
    </xf>
    <xf numFmtId="0" fontId="61" fillId="7" borderId="90" xfId="7" applyFont="1" applyFill="1" applyBorder="1">
      <alignment vertical="center"/>
    </xf>
    <xf numFmtId="0" fontId="61" fillId="7" borderId="12" xfId="7" applyFont="1" applyFill="1" applyBorder="1">
      <alignment vertical="center"/>
    </xf>
    <xf numFmtId="0" fontId="61" fillId="7" borderId="86" xfId="7" applyFont="1" applyFill="1" applyBorder="1">
      <alignment vertical="center"/>
    </xf>
    <xf numFmtId="0" fontId="61" fillId="7" borderId="87" xfId="7" applyFont="1" applyFill="1" applyBorder="1">
      <alignment vertical="center"/>
    </xf>
    <xf numFmtId="0" fontId="93" fillId="0" borderId="134" xfId="7" applyFont="1" applyBorder="1">
      <alignment vertical="center"/>
    </xf>
    <xf numFmtId="0" fontId="93" fillId="0" borderId="78" xfId="7" applyFont="1" applyBorder="1">
      <alignment vertical="center"/>
    </xf>
    <xf numFmtId="0" fontId="93" fillId="0" borderId="80" xfId="7" applyFont="1" applyBorder="1">
      <alignment vertical="center"/>
    </xf>
    <xf numFmtId="0" fontId="61" fillId="0" borderId="134" xfId="7" applyFont="1" applyBorder="1" applyAlignment="1">
      <alignment vertical="center" shrinkToFit="1"/>
    </xf>
    <xf numFmtId="0" fontId="61" fillId="0" borderId="135" xfId="7" applyFont="1" applyBorder="1" applyAlignment="1">
      <alignment vertical="center" shrinkToFit="1"/>
    </xf>
    <xf numFmtId="0" fontId="61" fillId="0" borderId="136" xfId="7" applyFont="1" applyBorder="1" applyAlignment="1">
      <alignment vertical="center" shrinkToFit="1"/>
    </xf>
    <xf numFmtId="0" fontId="50" fillId="0" borderId="53" xfId="7" applyFont="1" applyBorder="1">
      <alignment vertical="center"/>
    </xf>
    <xf numFmtId="0" fontId="50" fillId="0" borderId="54" xfId="7" applyFont="1" applyBorder="1">
      <alignment vertical="center"/>
    </xf>
    <xf numFmtId="0" fontId="50" fillId="0" borderId="77" xfId="7" applyFont="1" applyBorder="1">
      <alignment vertical="center"/>
    </xf>
    <xf numFmtId="0" fontId="50" fillId="0" borderId="77" xfId="7" applyFont="1" applyBorder="1" applyAlignment="1">
      <alignment horizontal="center" vertical="center"/>
    </xf>
    <xf numFmtId="0" fontId="50" fillId="0" borderId="75" xfId="7" applyFont="1" applyBorder="1" applyAlignment="1">
      <alignment horizontal="center" vertical="center"/>
    </xf>
    <xf numFmtId="0" fontId="50" fillId="0" borderId="60" xfId="7" applyFont="1" applyBorder="1" applyAlignment="1">
      <alignment vertical="center" shrinkToFit="1"/>
    </xf>
    <xf numFmtId="0" fontId="61" fillId="7" borderId="50" xfId="7" applyFont="1" applyFill="1" applyBorder="1">
      <alignment vertical="center"/>
    </xf>
    <xf numFmtId="0" fontId="50" fillId="7" borderId="52" xfId="7" applyFont="1" applyFill="1" applyBorder="1">
      <alignment vertical="center"/>
    </xf>
    <xf numFmtId="0" fontId="98" fillId="0" borderId="0" xfId="19" applyFont="1">
      <alignment vertical="center"/>
    </xf>
    <xf numFmtId="0" fontId="98" fillId="0" borderId="0" xfId="19" applyFont="1" applyProtection="1">
      <alignment vertical="center"/>
      <protection locked="0"/>
    </xf>
    <xf numFmtId="0" fontId="108" fillId="0" borderId="0" xfId="19" applyFont="1" applyAlignment="1">
      <alignment horizontal="left" vertical="center"/>
    </xf>
    <xf numFmtId="0" fontId="109" fillId="0" borderId="0" xfId="19" applyFont="1">
      <alignment vertical="center"/>
    </xf>
    <xf numFmtId="0" fontId="18" fillId="0" borderId="0" xfId="19" applyFont="1" applyAlignment="1">
      <alignment horizontal="center" vertical="center"/>
    </xf>
    <xf numFmtId="0" fontId="110" fillId="0" borderId="0" xfId="19" applyFont="1">
      <alignment vertical="center"/>
    </xf>
    <xf numFmtId="194" fontId="110" fillId="0" borderId="0" xfId="19" applyNumberFormat="1" applyFont="1">
      <alignment vertical="center"/>
    </xf>
    <xf numFmtId="0" fontId="31" fillId="0" borderId="0" xfId="19" applyFont="1" applyAlignment="1">
      <alignment horizontal="left" vertical="center"/>
    </xf>
    <xf numFmtId="0" fontId="18" fillId="0" borderId="0" xfId="19" applyFont="1" applyAlignment="1">
      <alignment vertical="center" shrinkToFit="1"/>
    </xf>
    <xf numFmtId="181" fontId="110" fillId="0" borderId="0" xfId="19" applyNumberFormat="1" applyFont="1" applyAlignment="1">
      <alignment horizontal="right" vertical="center" shrinkToFit="1"/>
    </xf>
    <xf numFmtId="0" fontId="98" fillId="0" borderId="0" xfId="19" applyFont="1" applyAlignment="1">
      <alignment horizontal="center" vertical="center"/>
    </xf>
    <xf numFmtId="0" fontId="98" fillId="0" borderId="0" xfId="19" applyFont="1" applyAlignment="1">
      <alignment horizontal="center" vertical="center" shrinkToFit="1"/>
    </xf>
    <xf numFmtId="0" fontId="31" fillId="0" borderId="0" xfId="19" applyFont="1">
      <alignment vertical="center"/>
    </xf>
    <xf numFmtId="0" fontId="113" fillId="0" borderId="0" xfId="19" applyFont="1">
      <alignment vertical="center"/>
    </xf>
    <xf numFmtId="0" fontId="115" fillId="0" borderId="0" xfId="19" applyFont="1" applyAlignment="1">
      <alignment horizontal="right" vertical="center"/>
    </xf>
    <xf numFmtId="0" fontId="9" fillId="0" borderId="97" xfId="1" applyFont="1" applyFill="1" applyBorder="1" applyAlignment="1">
      <alignment vertical="center"/>
    </xf>
    <xf numFmtId="0" fontId="8" fillId="0" borderId="83" xfId="1" applyFont="1" applyFill="1" applyBorder="1">
      <alignment vertical="center"/>
    </xf>
    <xf numFmtId="0" fontId="19" fillId="0" borderId="16" xfId="4" applyFill="1" applyBorder="1" applyAlignment="1">
      <alignment horizontal="center" vertical="center"/>
    </xf>
    <xf numFmtId="0" fontId="19" fillId="0" borderId="22" xfId="4" applyFill="1" applyBorder="1" applyAlignment="1">
      <alignment horizontal="center" vertical="center"/>
    </xf>
    <xf numFmtId="17" fontId="19" fillId="0" borderId="22" xfId="4" quotePrefix="1" applyNumberFormat="1" applyFill="1" applyBorder="1" applyAlignment="1">
      <alignment horizontal="center" vertical="center"/>
    </xf>
    <xf numFmtId="0" fontId="19" fillId="0" borderId="22" xfId="4" quotePrefix="1" applyNumberFormat="1" applyFill="1" applyBorder="1" applyAlignment="1">
      <alignment horizontal="center" vertical="center"/>
    </xf>
    <xf numFmtId="0" fontId="19" fillId="0" borderId="28" xfId="4" applyFill="1" applyBorder="1" applyAlignment="1">
      <alignment horizontal="center" vertical="center"/>
    </xf>
    <xf numFmtId="49" fontId="19" fillId="0" borderId="28" xfId="4" applyNumberFormat="1" applyFill="1" applyBorder="1" applyAlignment="1">
      <alignment horizontal="center" vertical="center"/>
    </xf>
    <xf numFmtId="0" fontId="19" fillId="0" borderId="0" xfId="4" applyAlignment="1">
      <alignment horizontal="center" vertical="center"/>
    </xf>
    <xf numFmtId="0" fontId="19" fillId="0" borderId="29" xfId="4" applyFill="1" applyBorder="1" applyAlignment="1">
      <alignment horizontal="center" vertical="center"/>
    </xf>
    <xf numFmtId="0" fontId="19" fillId="0" borderId="6" xfId="4" applyFill="1" applyBorder="1" applyAlignment="1">
      <alignment horizontal="center" vertical="center"/>
    </xf>
    <xf numFmtId="0" fontId="71" fillId="0" borderId="0" xfId="3" applyFont="1" applyAlignment="1">
      <alignment horizontal="center" vertical="center"/>
    </xf>
    <xf numFmtId="0" fontId="17" fillId="0" borderId="0" xfId="11" applyFont="1" applyAlignment="1" applyProtection="1">
      <alignment horizontal="left" vertical="center"/>
    </xf>
    <xf numFmtId="0" fontId="17" fillId="0" borderId="0" xfId="11" applyFont="1" applyProtection="1">
      <alignment vertical="center"/>
    </xf>
    <xf numFmtId="0" fontId="51" fillId="2" borderId="0" xfId="15" applyFont="1" applyFill="1" applyAlignment="1">
      <alignment horizontal="left" vertical="top"/>
    </xf>
    <xf numFmtId="0" fontId="51" fillId="2" borderId="0" xfId="6" applyFont="1" applyFill="1" applyAlignment="1">
      <alignment vertical="top"/>
    </xf>
    <xf numFmtId="0" fontId="75" fillId="0" borderId="0" xfId="3" applyFont="1" applyAlignment="1">
      <alignment horizontal="center" vertical="center"/>
    </xf>
    <xf numFmtId="0" fontId="75" fillId="0" borderId="0" xfId="10" applyFont="1" applyAlignment="1">
      <alignment horizontal="left" vertical="center"/>
    </xf>
    <xf numFmtId="0" fontId="118" fillId="0" borderId="0" xfId="10" applyFont="1" applyAlignment="1">
      <alignment horizontal="left" vertical="center"/>
    </xf>
    <xf numFmtId="0" fontId="75" fillId="0" borderId="0" xfId="10" applyFont="1" applyAlignment="1">
      <alignment vertical="top"/>
    </xf>
    <xf numFmtId="0" fontId="75" fillId="0" borderId="64" xfId="10" applyFont="1" applyBorder="1" applyAlignment="1">
      <alignment horizontal="left" vertical="center"/>
    </xf>
    <xf numFmtId="0" fontId="75" fillId="0" borderId="45" xfId="10" applyFont="1" applyBorder="1" applyAlignment="1">
      <alignment horizontal="left" vertical="center"/>
    </xf>
    <xf numFmtId="0" fontId="75" fillId="0" borderId="46" xfId="10" applyFont="1" applyBorder="1" applyAlignment="1">
      <alignment horizontal="left" vertical="center"/>
    </xf>
    <xf numFmtId="0" fontId="75" fillId="0" borderId="66" xfId="10" applyFont="1" applyBorder="1" applyAlignment="1">
      <alignment horizontal="left" vertical="center"/>
    </xf>
    <xf numFmtId="0" fontId="75" fillId="0" borderId="66" xfId="10" applyFont="1" applyBorder="1">
      <alignment vertical="center"/>
    </xf>
    <xf numFmtId="0" fontId="75" fillId="0" borderId="67" xfId="10" applyFont="1" applyBorder="1">
      <alignment vertical="center"/>
    </xf>
    <xf numFmtId="0" fontId="75" fillId="0" borderId="0" xfId="10" applyFont="1" applyAlignment="1">
      <alignment horizontal="left" vertical="top"/>
    </xf>
    <xf numFmtId="0" fontId="75" fillId="0" borderId="0" xfId="10" applyFont="1" applyAlignment="1">
      <alignment horizontal="left" vertical="center" wrapText="1"/>
    </xf>
    <xf numFmtId="0" fontId="116" fillId="0" borderId="51" xfId="10" applyFont="1" applyBorder="1" applyAlignment="1">
      <alignment horizontal="left" vertical="center"/>
    </xf>
    <xf numFmtId="0" fontId="116" fillId="0" borderId="0" xfId="10" applyFont="1" applyAlignment="1">
      <alignment horizontal="left" vertical="center"/>
    </xf>
    <xf numFmtId="49" fontId="75" fillId="0" borderId="51" xfId="10" applyNumberFormat="1" applyFont="1" applyBorder="1" applyAlignment="1">
      <alignment horizontal="center" vertical="center"/>
    </xf>
    <xf numFmtId="0" fontId="75" fillId="0" borderId="0" xfId="10" applyFont="1" applyAlignment="1">
      <alignment vertical="top" wrapText="1"/>
    </xf>
    <xf numFmtId="0" fontId="116" fillId="0" borderId="0" xfId="10" applyFont="1" applyAlignment="1">
      <alignment vertical="center" wrapText="1"/>
    </xf>
    <xf numFmtId="0" fontId="116" fillId="0" borderId="0" xfId="10" applyFont="1" applyAlignment="1">
      <alignment horizontal="left" vertical="center" wrapText="1"/>
    </xf>
    <xf numFmtId="49" fontId="71" fillId="0" borderId="51" xfId="10" applyNumberFormat="1" applyFont="1" applyBorder="1" applyAlignment="1">
      <alignment horizontal="center" vertical="center"/>
    </xf>
    <xf numFmtId="0" fontId="74" fillId="0" borderId="0" xfId="10" applyFont="1" applyAlignment="1">
      <alignment horizontal="left" vertical="center" wrapText="1"/>
    </xf>
    <xf numFmtId="0" fontId="75" fillId="0" borderId="51" xfId="10" applyFont="1" applyBorder="1" applyAlignment="1">
      <alignment horizontal="center" vertical="center"/>
    </xf>
    <xf numFmtId="0" fontId="75" fillId="0" borderId="0" xfId="10" applyFont="1" applyAlignment="1">
      <alignment horizontal="center" vertical="center" wrapText="1"/>
    </xf>
    <xf numFmtId="0" fontId="75" fillId="0" borderId="0" xfId="10" applyFont="1" applyAlignment="1">
      <alignment vertical="center" wrapText="1"/>
    </xf>
    <xf numFmtId="0" fontId="75" fillId="0" borderId="0" xfId="10" applyFont="1" applyBorder="1" applyAlignment="1">
      <alignment horizontal="center" vertical="center" wrapText="1"/>
    </xf>
    <xf numFmtId="0" fontId="75" fillId="0" borderId="0" xfId="3" applyFont="1" applyBorder="1" applyAlignment="1">
      <alignment horizontal="center" vertical="center"/>
    </xf>
    <xf numFmtId="0" fontId="75" fillId="0" borderId="41" xfId="10" applyFont="1" applyBorder="1" applyAlignment="1">
      <alignment horizontal="left" vertical="center"/>
    </xf>
    <xf numFmtId="0" fontId="75" fillId="0" borderId="42" xfId="10" applyFont="1" applyBorder="1" applyAlignment="1">
      <alignment vertical="center" wrapText="1"/>
    </xf>
    <xf numFmtId="0" fontId="75" fillId="0" borderId="41" xfId="10" applyFont="1" applyBorder="1">
      <alignment vertical="center"/>
    </xf>
    <xf numFmtId="0" fontId="75" fillId="0" borderId="42" xfId="3" applyFont="1" applyBorder="1" applyAlignment="1">
      <alignment horizontal="center" vertical="center"/>
    </xf>
    <xf numFmtId="0" fontId="75" fillId="0" borderId="50" xfId="10" applyFont="1" applyBorder="1">
      <alignment vertical="center"/>
    </xf>
    <xf numFmtId="0" fontId="75" fillId="0" borderId="0" xfId="10" applyFont="1" applyBorder="1" applyAlignment="1">
      <alignment horizontal="left" vertical="center"/>
    </xf>
    <xf numFmtId="0" fontId="75" fillId="0" borderId="0" xfId="10" applyFont="1" applyBorder="1" applyAlignment="1">
      <alignment vertical="center" wrapText="1"/>
    </xf>
    <xf numFmtId="0" fontId="75" fillId="0" borderId="0" xfId="10" applyFont="1" applyBorder="1" applyAlignment="1">
      <alignment horizontal="left" vertical="top" wrapText="1"/>
    </xf>
    <xf numFmtId="0" fontId="75" fillId="0" borderId="0" xfId="10" applyFont="1" applyBorder="1">
      <alignment vertical="center"/>
    </xf>
    <xf numFmtId="0" fontId="75" fillId="0" borderId="0" xfId="10" applyFont="1" applyAlignment="1">
      <alignment horizontal="center" vertical="center"/>
    </xf>
    <xf numFmtId="0" fontId="75" fillId="0" borderId="0" xfId="10" applyFont="1" applyAlignment="1">
      <alignment horizontal="left" vertical="top" wrapText="1"/>
    </xf>
    <xf numFmtId="0" fontId="71" fillId="0" borderId="0" xfId="10" applyFont="1" applyAlignment="1">
      <alignment horizontal="left" vertical="center"/>
    </xf>
    <xf numFmtId="0" fontId="71" fillId="0" borderId="0" xfId="10" applyFont="1" applyAlignment="1">
      <alignment vertical="top"/>
    </xf>
    <xf numFmtId="0" fontId="71" fillId="0" borderId="47" xfId="10" applyFont="1" applyBorder="1" applyAlignment="1">
      <alignment horizontal="center" vertical="center"/>
    </xf>
    <xf numFmtId="0" fontId="71" fillId="0" borderId="39" xfId="10" applyFont="1" applyBorder="1" applyAlignment="1">
      <alignment horizontal="center" vertical="center"/>
    </xf>
    <xf numFmtId="0" fontId="71" fillId="0" borderId="39" xfId="10" applyFont="1" applyBorder="1" applyAlignment="1">
      <alignment horizontal="left" vertical="center"/>
    </xf>
    <xf numFmtId="0" fontId="71" fillId="0" borderId="40" xfId="10" applyFont="1" applyBorder="1" applyAlignment="1">
      <alignment horizontal="left" vertical="center"/>
    </xf>
    <xf numFmtId="0" fontId="71" fillId="0" borderId="64" xfId="10" applyFont="1" applyBorder="1" applyAlignment="1">
      <alignment horizontal="left" vertical="center"/>
    </xf>
    <xf numFmtId="0" fontId="71" fillId="0" borderId="45" xfId="10" applyFont="1" applyBorder="1" applyAlignment="1">
      <alignment horizontal="left" vertical="center"/>
    </xf>
    <xf numFmtId="0" fontId="71" fillId="0" borderId="64" xfId="10" applyFont="1" applyBorder="1">
      <alignment vertical="center"/>
    </xf>
    <xf numFmtId="0" fontId="71" fillId="0" borderId="46" xfId="10" applyFont="1" applyBorder="1">
      <alignment vertical="center"/>
    </xf>
    <xf numFmtId="0" fontId="71" fillId="0" borderId="66" xfId="10" applyFont="1" applyBorder="1" applyAlignment="1">
      <alignment horizontal="left" vertical="center"/>
    </xf>
    <xf numFmtId="0" fontId="71" fillId="0" borderId="66" xfId="10" applyFont="1" applyBorder="1">
      <alignment vertical="center"/>
    </xf>
    <xf numFmtId="0" fontId="71" fillId="0" borderId="67" xfId="10" applyFont="1" applyBorder="1">
      <alignment vertical="center"/>
    </xf>
    <xf numFmtId="0" fontId="71" fillId="0" borderId="0" xfId="10" applyFont="1" applyAlignment="1">
      <alignment horizontal="left" vertical="top"/>
    </xf>
    <xf numFmtId="0" fontId="71" fillId="0" borderId="0" xfId="10" applyFont="1" applyAlignment="1">
      <alignment horizontal="left" vertical="top" wrapText="1"/>
    </xf>
    <xf numFmtId="0" fontId="71" fillId="0" borderId="67" xfId="10" applyFont="1" applyBorder="1" applyAlignment="1">
      <alignment horizontal="left" vertical="top" wrapText="1"/>
    </xf>
    <xf numFmtId="0" fontId="71" fillId="0" borderId="67" xfId="10" applyFont="1" applyBorder="1" applyAlignment="1">
      <alignment horizontal="left" vertical="center"/>
    </xf>
    <xf numFmtId="0" fontId="71" fillId="0" borderId="0" xfId="10" applyFont="1" applyAlignment="1">
      <alignment horizontal="left" vertical="center" wrapText="1"/>
    </xf>
    <xf numFmtId="0" fontId="74" fillId="0" borderId="51" xfId="10" applyFont="1" applyBorder="1" applyAlignment="1">
      <alignment horizontal="left" vertical="center"/>
    </xf>
    <xf numFmtId="0" fontId="74" fillId="0" borderId="0" xfId="10" applyFont="1" applyAlignment="1">
      <alignment horizontal="left" vertical="center"/>
    </xf>
    <xf numFmtId="49" fontId="74" fillId="0" borderId="51" xfId="10" applyNumberFormat="1" applyFont="1" applyBorder="1" applyAlignment="1">
      <alignment horizontal="center" vertical="center"/>
    </xf>
    <xf numFmtId="0" fontId="71" fillId="0" borderId="0" xfId="10" applyFont="1" applyAlignment="1">
      <alignment vertical="top" wrapText="1"/>
    </xf>
    <xf numFmtId="0" fontId="74" fillId="0" borderId="0" xfId="10" applyFont="1" applyAlignment="1">
      <alignment vertical="center" wrapText="1"/>
    </xf>
    <xf numFmtId="0" fontId="71" fillId="0" borderId="0" xfId="10" applyFont="1" applyAlignment="1">
      <alignment horizontal="center" vertical="top" wrapText="1"/>
    </xf>
    <xf numFmtId="0" fontId="71" fillId="0" borderId="51" xfId="10" applyFont="1" applyBorder="1" applyAlignment="1">
      <alignment horizontal="center" vertical="center"/>
    </xf>
    <xf numFmtId="0" fontId="71" fillId="0" borderId="67" xfId="10" applyFont="1" applyBorder="1" applyAlignment="1">
      <alignment vertical="top" wrapText="1"/>
    </xf>
    <xf numFmtId="0" fontId="71" fillId="0" borderId="0" xfId="10" applyFont="1" applyBorder="1" applyAlignment="1">
      <alignment horizontal="center" vertical="top" wrapText="1"/>
    </xf>
    <xf numFmtId="0" fontId="71" fillId="0" borderId="0" xfId="3" applyFont="1" applyBorder="1" applyAlignment="1">
      <alignment horizontal="center" vertical="center"/>
    </xf>
    <xf numFmtId="0" fontId="71" fillId="0" borderId="41" xfId="10" applyFont="1" applyBorder="1" applyAlignment="1">
      <alignment horizontal="left" vertical="center"/>
    </xf>
    <xf numFmtId="0" fontId="71" fillId="0" borderId="42" xfId="10" applyFont="1" applyBorder="1" applyAlignment="1">
      <alignment horizontal="center" vertical="top" wrapText="1"/>
    </xf>
    <xf numFmtId="0" fontId="71" fillId="0" borderId="41" xfId="10" applyFont="1" applyBorder="1">
      <alignment vertical="center"/>
    </xf>
    <xf numFmtId="0" fontId="71" fillId="0" borderId="50" xfId="10" applyFont="1" applyBorder="1">
      <alignment vertical="center"/>
    </xf>
    <xf numFmtId="0" fontId="71" fillId="0" borderId="0" xfId="10" applyFont="1" applyBorder="1" applyAlignment="1">
      <alignment horizontal="left" vertical="center"/>
    </xf>
    <xf numFmtId="0" fontId="71" fillId="0" borderId="0" xfId="10" applyFont="1" applyAlignment="1">
      <alignment horizontal="center" vertical="top"/>
    </xf>
    <xf numFmtId="0" fontId="118" fillId="0" borderId="0" xfId="10" applyFont="1" applyAlignment="1">
      <alignment horizontal="left" vertical="center" wrapText="1"/>
    </xf>
    <xf numFmtId="0" fontId="71" fillId="0" borderId="0" xfId="10" applyFont="1" applyAlignment="1">
      <alignment horizontal="center" vertical="center"/>
    </xf>
    <xf numFmtId="0" fontId="71" fillId="0" borderId="0" xfId="10" applyFont="1">
      <alignment vertical="center"/>
    </xf>
    <xf numFmtId="0" fontId="60" fillId="0" borderId="0" xfId="6" applyFont="1">
      <alignment vertical="center"/>
    </xf>
    <xf numFmtId="0" fontId="81" fillId="0" borderId="0" xfId="6" applyFont="1" applyAlignment="1">
      <alignment horizontal="center" vertical="center"/>
    </xf>
    <xf numFmtId="0" fontId="81" fillId="0" borderId="47" xfId="6" applyFont="1" applyBorder="1" applyAlignment="1">
      <alignment horizontal="center" vertical="center"/>
    </xf>
    <xf numFmtId="0" fontId="81" fillId="0" borderId="262" xfId="6" applyFont="1" applyBorder="1">
      <alignment vertical="center"/>
    </xf>
    <xf numFmtId="0" fontId="81" fillId="0" borderId="263" xfId="6" applyFont="1" applyBorder="1">
      <alignment vertical="center"/>
    </xf>
    <xf numFmtId="0" fontId="81" fillId="0" borderId="264" xfId="6" applyFont="1" applyBorder="1">
      <alignment vertical="center"/>
    </xf>
    <xf numFmtId="0" fontId="81" fillId="0" borderId="265" xfId="6" applyFont="1" applyBorder="1">
      <alignment vertical="center"/>
    </xf>
    <xf numFmtId="0" fontId="81" fillId="0" borderId="41" xfId="6" applyFont="1" applyBorder="1" applyAlignment="1">
      <alignment horizontal="center" vertical="center"/>
    </xf>
    <xf numFmtId="0" fontId="81" fillId="0" borderId="266" xfId="6" applyFont="1" applyBorder="1">
      <alignment vertical="center"/>
    </xf>
    <xf numFmtId="0" fontId="81" fillId="0" borderId="267" xfId="6" applyFont="1" applyBorder="1">
      <alignment vertical="center"/>
    </xf>
    <xf numFmtId="0" fontId="81" fillId="0" borderId="0" xfId="6" applyFont="1" applyAlignment="1">
      <alignment horizontal="left" vertical="center" wrapText="1"/>
    </xf>
    <xf numFmtId="0" fontId="85" fillId="0" borderId="51" xfId="6" applyFont="1" applyBorder="1" applyAlignment="1">
      <alignment horizontal="center" vertical="center" wrapText="1"/>
    </xf>
    <xf numFmtId="0" fontId="81" fillId="0" borderId="47" xfId="6" applyFont="1" applyBorder="1">
      <alignment vertical="center"/>
    </xf>
    <xf numFmtId="0" fontId="81" fillId="0" borderId="40" xfId="6" applyFont="1" applyBorder="1">
      <alignment vertical="center"/>
    </xf>
    <xf numFmtId="0" fontId="85" fillId="0" borderId="86" xfId="6" applyFont="1" applyBorder="1" applyAlignment="1">
      <alignment horizontal="center" vertical="center" wrapText="1"/>
    </xf>
    <xf numFmtId="0" fontId="81" fillId="0" borderId="0" xfId="6" applyFont="1" applyAlignment="1">
      <alignment vertical="center" textRotation="255" wrapText="1"/>
    </xf>
    <xf numFmtId="0" fontId="69" fillId="0" borderId="0" xfId="13" applyFont="1"/>
    <xf numFmtId="0" fontId="69" fillId="0" borderId="0" xfId="13" applyFont="1" applyAlignment="1">
      <alignment wrapText="1"/>
    </xf>
    <xf numFmtId="0" fontId="69" fillId="0" borderId="0" xfId="3" applyFont="1" applyAlignment="1">
      <alignment horizontal="right" vertical="center"/>
    </xf>
    <xf numFmtId="0" fontId="69" fillId="0" borderId="0" xfId="3" applyFont="1" applyAlignment="1">
      <alignment vertical="center"/>
    </xf>
    <xf numFmtId="0" fontId="50" fillId="0" borderId="0" xfId="13" applyFont="1"/>
    <xf numFmtId="0" fontId="69" fillId="0" borderId="0" xfId="13" applyFont="1" applyAlignment="1">
      <alignment horizontal="center" wrapText="1"/>
    </xf>
    <xf numFmtId="0" fontId="69" fillId="0" borderId="0" xfId="13" applyFont="1" applyAlignment="1">
      <alignment horizontal="right" vertical="center"/>
    </xf>
    <xf numFmtId="0" fontId="69" fillId="0" borderId="0" xfId="13" applyFont="1" applyBorder="1" applyAlignment="1">
      <alignment wrapText="1"/>
    </xf>
    <xf numFmtId="0" fontId="69" fillId="0" borderId="0" xfId="13" applyFont="1" applyAlignment="1">
      <alignment vertical="center"/>
    </xf>
    <xf numFmtId="0" fontId="50" fillId="0" borderId="0" xfId="13" applyFont="1" applyAlignment="1">
      <alignment vertical="center"/>
    </xf>
    <xf numFmtId="0" fontId="69" fillId="0" borderId="51" xfId="13" applyFont="1" applyBorder="1" applyAlignment="1">
      <alignment horizontal="left" vertical="center" wrapText="1"/>
    </xf>
    <xf numFmtId="0" fontId="69" fillId="0" borderId="47" xfId="13" applyFont="1" applyBorder="1" applyAlignment="1">
      <alignment wrapText="1"/>
    </xf>
    <xf numFmtId="0" fontId="69" fillId="0" borderId="40" xfId="13" applyFont="1" applyBorder="1" applyAlignment="1">
      <alignment vertical="center" wrapText="1"/>
    </xf>
    <xf numFmtId="0" fontId="69" fillId="0" borderId="50" xfId="13" applyFont="1" applyBorder="1" applyAlignment="1">
      <alignment vertical="center" wrapText="1"/>
    </xf>
    <xf numFmtId="0" fontId="69" fillId="0" borderId="47" xfId="13" applyFont="1" applyBorder="1" applyAlignment="1">
      <alignment horizontal="left" vertical="center" wrapText="1" indent="1"/>
    </xf>
    <xf numFmtId="0" fontId="69" fillId="0" borderId="47" xfId="13" applyFont="1" applyBorder="1" applyAlignment="1">
      <alignment horizontal="right" vertical="center" wrapText="1" indent="1"/>
    </xf>
    <xf numFmtId="0" fontId="69" fillId="0" borderId="42" xfId="13" applyFont="1" applyBorder="1" applyAlignment="1">
      <alignment vertical="center" wrapText="1"/>
    </xf>
    <xf numFmtId="0" fontId="69" fillId="0" borderId="0" xfId="13" applyFont="1" applyBorder="1" applyAlignment="1">
      <alignment horizontal="left" vertical="center" wrapText="1"/>
    </xf>
    <xf numFmtId="0" fontId="69" fillId="0" borderId="0" xfId="13" applyFont="1" applyBorder="1" applyAlignment="1">
      <alignment horizontal="center" vertical="center" wrapText="1"/>
    </xf>
    <xf numFmtId="0" fontId="69" fillId="0" borderId="0" xfId="13" applyFont="1" applyAlignment="1">
      <alignment horizontal="center" vertical="top"/>
    </xf>
    <xf numFmtId="0" fontId="50" fillId="0" borderId="0" xfId="13" applyFont="1" applyAlignment="1">
      <alignment wrapText="1"/>
    </xf>
    <xf numFmtId="0" fontId="49" fillId="0" borderId="0" xfId="7" applyFont="1" applyFill="1">
      <alignment vertical="center"/>
    </xf>
    <xf numFmtId="0" fontId="123" fillId="0" borderId="0" xfId="7" applyFont="1" applyFill="1">
      <alignment vertical="center"/>
    </xf>
    <xf numFmtId="0" fontId="125" fillId="0" borderId="0" xfId="6" applyFont="1" applyFill="1" applyBorder="1" applyAlignment="1">
      <alignment horizontal="center" vertical="center"/>
    </xf>
    <xf numFmtId="0" fontId="126" fillId="0" borderId="0" xfId="6" applyFont="1" applyFill="1">
      <alignment vertical="center"/>
    </xf>
    <xf numFmtId="180" fontId="123" fillId="0" borderId="188" xfId="7" applyNumberFormat="1" applyFont="1" applyFill="1" applyBorder="1" applyAlignment="1">
      <alignment vertical="center"/>
    </xf>
    <xf numFmtId="180" fontId="123" fillId="0" borderId="189" xfId="7" applyNumberFormat="1" applyFont="1" applyFill="1" applyBorder="1" applyAlignment="1">
      <alignment vertical="center"/>
    </xf>
    <xf numFmtId="182" fontId="123" fillId="0" borderId="0" xfId="7" applyNumberFormat="1" applyFont="1" applyFill="1">
      <alignment vertical="center"/>
    </xf>
    <xf numFmtId="0" fontId="123" fillId="0" borderId="187" xfId="7" applyFont="1" applyFill="1" applyBorder="1" applyAlignment="1">
      <alignment vertical="center"/>
    </xf>
    <xf numFmtId="176" fontId="123" fillId="0" borderId="194" xfId="7" applyNumberFormat="1" applyFont="1" applyFill="1" applyBorder="1" applyAlignment="1">
      <alignment vertical="center"/>
    </xf>
    <xf numFmtId="176" fontId="123" fillId="0" borderId="200" xfId="7" applyNumberFormat="1" applyFont="1" applyFill="1" applyBorder="1" applyAlignment="1">
      <alignment vertical="center"/>
    </xf>
    <xf numFmtId="0" fontId="123" fillId="0" borderId="182" xfId="7" applyFont="1" applyFill="1" applyBorder="1" applyAlignment="1">
      <alignment vertical="center" shrinkToFit="1"/>
    </xf>
    <xf numFmtId="0" fontId="123" fillId="0" borderId="0" xfId="7" applyFont="1" applyFill="1" applyBorder="1" applyAlignment="1">
      <alignment vertical="center" shrinkToFit="1"/>
    </xf>
    <xf numFmtId="0" fontId="123" fillId="0" borderId="0" xfId="7" applyFont="1" applyFill="1" applyBorder="1" applyAlignment="1">
      <alignment horizontal="center" vertical="center"/>
    </xf>
    <xf numFmtId="178" fontId="123" fillId="0" borderId="212" xfId="7" applyNumberFormat="1" applyFont="1" applyFill="1" applyBorder="1" applyAlignment="1">
      <alignment vertical="center"/>
    </xf>
    <xf numFmtId="178" fontId="123" fillId="0" borderId="213" xfId="7" applyNumberFormat="1" applyFont="1" applyFill="1" applyBorder="1" applyAlignment="1">
      <alignment vertical="center"/>
    </xf>
    <xf numFmtId="178" fontId="123" fillId="0" borderId="200" xfId="7" applyNumberFormat="1" applyFont="1" applyFill="1" applyBorder="1" applyAlignment="1">
      <alignment vertical="center"/>
    </xf>
    <xf numFmtId="178" fontId="123" fillId="0" borderId="268" xfId="7" applyNumberFormat="1" applyFont="1" applyFill="1" applyBorder="1" applyAlignment="1">
      <alignment vertical="center"/>
    </xf>
    <xf numFmtId="0" fontId="129" fillId="0" borderId="0" xfId="7" applyFont="1" applyFill="1" applyBorder="1" applyAlignment="1">
      <alignment vertical="center" wrapText="1"/>
    </xf>
    <xf numFmtId="0" fontId="129" fillId="0" borderId="0" xfId="7" applyFont="1" applyFill="1">
      <alignment vertical="center"/>
    </xf>
    <xf numFmtId="0" fontId="129" fillId="0" borderId="0" xfId="7" applyFont="1" applyFill="1" applyAlignment="1">
      <alignment horizontal="right" vertical="center"/>
    </xf>
    <xf numFmtId="0" fontId="48" fillId="0" borderId="0" xfId="6" applyFont="1" applyFill="1">
      <alignment vertical="center"/>
    </xf>
    <xf numFmtId="182" fontId="49" fillId="0" borderId="0" xfId="7" applyNumberFormat="1" applyFont="1" applyFill="1">
      <alignment vertical="center"/>
    </xf>
    <xf numFmtId="0" fontId="130" fillId="0" borderId="0" xfId="7" applyFont="1" applyFill="1" applyBorder="1" applyAlignment="1">
      <alignment vertical="center" wrapText="1"/>
    </xf>
    <xf numFmtId="0" fontId="130" fillId="0" borderId="0" xfId="7" applyFont="1" applyFill="1">
      <alignment vertical="center"/>
    </xf>
    <xf numFmtId="0" fontId="130" fillId="0" borderId="0" xfId="7" applyFont="1" applyFill="1" applyAlignment="1">
      <alignment horizontal="right" vertical="center"/>
    </xf>
    <xf numFmtId="0" fontId="17" fillId="0" borderId="0" xfId="11" applyFont="1" applyAlignment="1" applyProtection="1">
      <alignment horizontal="left" vertical="center" wrapText="1"/>
    </xf>
    <xf numFmtId="0" fontId="42" fillId="0" borderId="0" xfId="10">
      <alignment vertical="center"/>
    </xf>
    <xf numFmtId="0" fontId="92" fillId="0" borderId="0" xfId="10" applyFont="1" applyAlignment="1">
      <alignment horizontal="right" vertical="center"/>
    </xf>
    <xf numFmtId="0" fontId="92" fillId="0" borderId="63" xfId="10" applyFont="1" applyBorder="1" applyAlignment="1">
      <alignment vertical="center"/>
    </xf>
    <xf numFmtId="0" fontId="92" fillId="0" borderId="47" xfId="10" applyFont="1" applyBorder="1" applyAlignment="1">
      <alignment vertical="center" wrapText="1"/>
    </xf>
    <xf numFmtId="0" fontId="84" fillId="0" borderId="47" xfId="10" applyFont="1" applyBorder="1" applyAlignment="1">
      <alignment vertical="center" wrapText="1"/>
    </xf>
    <xf numFmtId="0" fontId="85" fillId="0" borderId="0" xfId="10" applyFont="1">
      <alignment vertical="center"/>
    </xf>
    <xf numFmtId="0" fontId="132" fillId="0" borderId="0" xfId="10" applyFont="1">
      <alignment vertical="center"/>
    </xf>
    <xf numFmtId="0" fontId="133" fillId="0" borderId="0" xfId="10" applyFont="1">
      <alignment vertical="center"/>
    </xf>
    <xf numFmtId="0" fontId="134" fillId="0" borderId="0" xfId="7" applyFont="1">
      <alignment vertical="center"/>
    </xf>
    <xf numFmtId="0" fontId="92" fillId="0" borderId="0" xfId="7" applyFont="1">
      <alignment vertical="center"/>
    </xf>
    <xf numFmtId="0" fontId="134" fillId="0" borderId="0" xfId="7" applyFont="1" applyAlignment="1">
      <alignment horizontal="center" vertical="center" shrinkToFit="1"/>
    </xf>
    <xf numFmtId="0" fontId="134" fillId="0" borderId="0" xfId="7" applyFont="1" applyAlignment="1">
      <alignment horizontal="center" vertical="center"/>
    </xf>
    <xf numFmtId="0" fontId="134" fillId="0" borderId="0" xfId="7" applyFont="1" applyAlignment="1">
      <alignment horizontal="distributed" vertical="center" indent="1"/>
    </xf>
    <xf numFmtId="0" fontId="138" fillId="0" borderId="0" xfId="6" applyFont="1">
      <alignment vertical="center"/>
    </xf>
    <xf numFmtId="0" fontId="71" fillId="0" borderId="0" xfId="6" applyFont="1">
      <alignment vertical="center"/>
    </xf>
    <xf numFmtId="0" fontId="71" fillId="0" borderId="0" xfId="6" applyFont="1" applyAlignment="1">
      <alignment horizontal="right" vertical="center"/>
    </xf>
    <xf numFmtId="0" fontId="138" fillId="0" borderId="0" xfId="6" applyFont="1" applyAlignment="1">
      <alignment horizontal="center" vertical="center"/>
    </xf>
    <xf numFmtId="0" fontId="71" fillId="0" borderId="45" xfId="6" applyFont="1" applyBorder="1" applyAlignment="1">
      <alignment horizontal="center" vertical="center"/>
    </xf>
    <xf numFmtId="0" fontId="71" fillId="0" borderId="39" xfId="6" applyFont="1" applyBorder="1" applyAlignment="1">
      <alignment horizontal="center" vertical="center"/>
    </xf>
    <xf numFmtId="0" fontId="71" fillId="0" borderId="47" xfId="6" applyFont="1" applyBorder="1">
      <alignment vertical="center"/>
    </xf>
    <xf numFmtId="0" fontId="71" fillId="0" borderId="40" xfId="6" applyFont="1" applyBorder="1" applyAlignment="1">
      <alignment horizontal="center" vertical="center"/>
    </xf>
    <xf numFmtId="0" fontId="71" fillId="0" borderId="51" xfId="6" quotePrefix="1" applyFont="1" applyBorder="1" applyAlignment="1">
      <alignment horizontal="center" vertical="center"/>
    </xf>
    <xf numFmtId="0" fontId="71" fillId="0" borderId="51" xfId="6" applyFont="1" applyBorder="1" applyAlignment="1">
      <alignment vertical="center" wrapText="1"/>
    </xf>
    <xf numFmtId="0" fontId="71" fillId="0" borderId="47" xfId="6" applyFont="1" applyBorder="1" applyAlignment="1">
      <alignment horizontal="center" vertical="center"/>
    </xf>
    <xf numFmtId="0" fontId="71" fillId="0" borderId="51" xfId="6" applyFont="1" applyBorder="1">
      <alignment vertical="center"/>
    </xf>
    <xf numFmtId="0" fontId="71" fillId="0" borderId="47" xfId="6" applyFont="1" applyBorder="1" applyAlignment="1">
      <alignment vertical="center" wrapText="1"/>
    </xf>
    <xf numFmtId="0" fontId="71" fillId="0" borderId="0" xfId="6" applyFont="1" applyAlignment="1">
      <alignment horizontal="center" vertical="center" wrapText="1"/>
    </xf>
    <xf numFmtId="0" fontId="71" fillId="0" borderId="0" xfId="6" applyFont="1" applyAlignment="1">
      <alignment vertical="center" wrapText="1"/>
    </xf>
    <xf numFmtId="0" fontId="71" fillId="0" borderId="0" xfId="6" applyFont="1" applyAlignment="1">
      <alignment horizontal="center" vertical="center"/>
    </xf>
    <xf numFmtId="0" fontId="29" fillId="0" borderId="51" xfId="10" applyFont="1" applyBorder="1" applyAlignment="1" applyProtection="1">
      <alignment horizontal="center" vertical="center" wrapText="1"/>
    </xf>
    <xf numFmtId="0" fontId="42" fillId="0" borderId="63" xfId="10" applyFont="1" applyBorder="1" applyAlignment="1" applyProtection="1">
      <alignment horizontal="center" vertical="center" wrapText="1"/>
    </xf>
    <xf numFmtId="0" fontId="42" fillId="3" borderId="63" xfId="10" applyFont="1" applyFill="1" applyBorder="1" applyAlignment="1" applyProtection="1">
      <alignment horizontal="right" vertical="center"/>
      <protection locked="0"/>
    </xf>
    <xf numFmtId="0" fontId="42" fillId="3" borderId="64" xfId="10" applyFont="1" applyFill="1" applyBorder="1" applyAlignment="1" applyProtection="1">
      <alignment horizontal="right" vertical="center"/>
      <protection locked="0"/>
    </xf>
    <xf numFmtId="0" fontId="42" fillId="0" borderId="273" xfId="10" applyFont="1" applyFill="1" applyBorder="1" applyAlignment="1" applyProtection="1">
      <alignment horizontal="right" vertical="center" wrapText="1"/>
    </xf>
    <xf numFmtId="0" fontId="42" fillId="0" borderId="273" xfId="10" applyFont="1" applyBorder="1" applyAlignment="1" applyProtection="1">
      <alignment horizontal="left" vertical="center"/>
    </xf>
    <xf numFmtId="0" fontId="42" fillId="0" borderId="40" xfId="10" applyFont="1" applyBorder="1" applyAlignment="1" applyProtection="1">
      <alignment horizontal="left" vertical="top"/>
    </xf>
    <xf numFmtId="0" fontId="8" fillId="0" borderId="22" xfId="4" applyFont="1" applyFill="1" applyBorder="1" applyAlignment="1">
      <alignment horizontal="center" vertical="center"/>
    </xf>
    <xf numFmtId="0" fontId="3" fillId="0" borderId="0" xfId="1" applyFont="1" applyFill="1" applyAlignment="1">
      <alignment horizontal="center" vertical="center" wrapText="1"/>
    </xf>
    <xf numFmtId="0" fontId="10" fillId="0" borderId="1" xfId="1" applyFont="1" applyFill="1" applyBorder="1" applyAlignment="1">
      <alignment horizontal="center" textRotation="255"/>
    </xf>
    <xf numFmtId="0" fontId="10" fillId="0" borderId="6" xfId="1" applyFont="1" applyFill="1" applyBorder="1" applyAlignment="1">
      <alignment horizontal="center" textRotation="255"/>
    </xf>
    <xf numFmtId="0" fontId="10" fillId="0" borderId="12" xfId="1" applyFont="1" applyFill="1" applyBorder="1" applyAlignment="1">
      <alignment horizontal="center" textRotation="255"/>
    </xf>
    <xf numFmtId="0" fontId="8" fillId="0" borderId="2" xfId="1" applyFont="1" applyFill="1" applyBorder="1" applyAlignment="1">
      <alignment horizontal="center" vertical="center"/>
    </xf>
    <xf numFmtId="0" fontId="8" fillId="0" borderId="7" xfId="1" applyFont="1" applyFill="1" applyBorder="1" applyAlignment="1">
      <alignment horizontal="center" vertical="center"/>
    </xf>
    <xf numFmtId="0" fontId="9" fillId="0" borderId="3" xfId="1" applyFont="1" applyFill="1" applyBorder="1" applyAlignment="1">
      <alignment horizontal="center" vertical="center"/>
    </xf>
    <xf numFmtId="0" fontId="9" fillId="0" borderId="4" xfId="1" applyFont="1" applyFill="1" applyBorder="1" applyAlignment="1">
      <alignment horizontal="center" vertical="center"/>
    </xf>
    <xf numFmtId="0" fontId="16" fillId="0" borderId="81" xfId="2" applyFont="1" applyFill="1" applyBorder="1" applyAlignment="1" applyProtection="1">
      <alignment horizontal="center" vertical="center" textRotation="255" shrinkToFit="1"/>
    </xf>
    <xf numFmtId="0" fontId="16" fillId="0" borderId="83" xfId="2" applyFont="1" applyFill="1" applyBorder="1" applyAlignment="1" applyProtection="1">
      <alignment horizontal="center" vertical="center" textRotation="255" shrinkToFit="1"/>
    </xf>
    <xf numFmtId="0" fontId="16" fillId="0" borderId="53" xfId="2" applyFont="1" applyFill="1" applyBorder="1" applyAlignment="1" applyProtection="1">
      <alignment horizontal="center" vertical="center" textRotation="255" shrinkToFit="1"/>
    </xf>
    <xf numFmtId="0" fontId="16" fillId="0" borderId="7" xfId="2" applyFont="1" applyFill="1" applyBorder="1" applyAlignment="1" applyProtection="1">
      <alignment horizontal="center" vertical="center" textRotation="255" shrinkToFit="1"/>
    </xf>
    <xf numFmtId="0" fontId="16" fillId="0" borderId="73" xfId="2" applyFont="1" applyFill="1" applyBorder="1" applyAlignment="1" applyProtection="1">
      <alignment horizontal="center" vertical="center" textRotation="255" shrinkToFit="1"/>
    </xf>
    <xf numFmtId="0" fontId="16" fillId="3" borderId="63" xfId="2" applyNumberFormat="1" applyFont="1" applyFill="1" applyBorder="1" applyAlignment="1" applyProtection="1">
      <alignment horizontal="center" vertical="center"/>
      <protection locked="0"/>
    </xf>
    <xf numFmtId="0" fontId="16" fillId="3" borderId="7" xfId="2" applyNumberFormat="1" applyFont="1" applyFill="1" applyBorder="1" applyAlignment="1" applyProtection="1">
      <alignment horizontal="center" vertical="center"/>
      <protection locked="0"/>
    </xf>
    <xf numFmtId="0" fontId="16" fillId="3" borderId="73" xfId="2" applyNumberFormat="1" applyFont="1" applyFill="1" applyBorder="1" applyAlignment="1" applyProtection="1">
      <alignment horizontal="center" vertical="center"/>
      <protection locked="0"/>
    </xf>
    <xf numFmtId="0" fontId="16" fillId="3" borderId="63" xfId="2" applyFont="1" applyFill="1" applyBorder="1" applyAlignment="1" applyProtection="1">
      <alignment horizontal="center" vertical="center"/>
      <protection locked="0"/>
    </xf>
    <xf numFmtId="0" fontId="16" fillId="3" borderId="93" xfId="2" applyFont="1" applyFill="1" applyBorder="1" applyAlignment="1" applyProtection="1">
      <alignment horizontal="center" vertical="center"/>
      <protection locked="0"/>
    </xf>
    <xf numFmtId="0" fontId="16" fillId="3" borderId="7" xfId="2" applyFont="1" applyFill="1" applyBorder="1" applyAlignment="1" applyProtection="1">
      <alignment horizontal="center" vertical="center"/>
      <protection locked="0"/>
    </xf>
    <xf numFmtId="0" fontId="16" fillId="3" borderId="11" xfId="2" applyFont="1" applyFill="1" applyBorder="1" applyAlignment="1" applyProtection="1">
      <alignment horizontal="center" vertical="center"/>
      <protection locked="0"/>
    </xf>
    <xf numFmtId="0" fontId="16" fillId="3" borderId="73" xfId="2" applyFont="1" applyFill="1" applyBorder="1" applyAlignment="1" applyProtection="1">
      <alignment horizontal="center" vertical="center"/>
      <protection locked="0"/>
    </xf>
    <xf numFmtId="0" fontId="16" fillId="3" borderId="89" xfId="2" applyFont="1" applyFill="1" applyBorder="1" applyAlignment="1" applyProtection="1">
      <alignment horizontal="center" vertical="center"/>
      <protection locked="0"/>
    </xf>
    <xf numFmtId="0" fontId="16" fillId="0" borderId="63" xfId="2" applyFont="1" applyFill="1" applyBorder="1" applyAlignment="1" applyProtection="1">
      <alignment horizontal="left" vertical="center" shrinkToFit="1"/>
    </xf>
    <xf numFmtId="0" fontId="16" fillId="4" borderId="47" xfId="2" applyFont="1" applyFill="1" applyBorder="1" applyAlignment="1" applyProtection="1">
      <alignment horizontal="center" vertical="center"/>
      <protection locked="0"/>
    </xf>
    <xf numFmtId="0" fontId="16" fillId="4" borderId="40" xfId="2" applyFont="1" applyFill="1" applyBorder="1" applyAlignment="1" applyProtection="1">
      <alignment horizontal="center" vertical="center"/>
      <protection locked="0"/>
    </xf>
    <xf numFmtId="0" fontId="18" fillId="4" borderId="47" xfId="2" applyFont="1" applyFill="1" applyBorder="1" applyAlignment="1" applyProtection="1">
      <alignment horizontal="center" vertical="center" shrinkToFit="1"/>
      <protection locked="0"/>
    </xf>
    <xf numFmtId="0" fontId="18" fillId="4" borderId="39" xfId="2" applyFont="1" applyFill="1" applyBorder="1" applyAlignment="1" applyProtection="1">
      <alignment horizontal="center" vertical="center" shrinkToFit="1"/>
      <protection locked="0"/>
    </xf>
    <xf numFmtId="0" fontId="18" fillId="4" borderId="40" xfId="2" applyFont="1" applyFill="1" applyBorder="1" applyAlignment="1" applyProtection="1">
      <alignment horizontal="center" vertical="center" shrinkToFit="1"/>
      <protection locked="0"/>
    </xf>
    <xf numFmtId="57" fontId="14" fillId="3" borderId="41" xfId="2" applyNumberFormat="1" applyFont="1" applyFill="1" applyBorder="1" applyAlignment="1" applyProtection="1">
      <alignment horizontal="center" vertical="center"/>
      <protection locked="0"/>
    </xf>
    <xf numFmtId="57" fontId="14" fillId="3" borderId="42" xfId="2" applyNumberFormat="1" applyFont="1" applyFill="1" applyBorder="1" applyAlignment="1" applyProtection="1">
      <alignment horizontal="center" vertical="center"/>
      <protection locked="0"/>
    </xf>
    <xf numFmtId="57" fontId="14" fillId="3" borderId="50" xfId="2" applyNumberFormat="1" applyFont="1" applyFill="1" applyBorder="1" applyAlignment="1" applyProtection="1">
      <alignment horizontal="center" vertical="center"/>
      <protection locked="0"/>
    </xf>
    <xf numFmtId="0" fontId="16" fillId="0" borderId="59" xfId="2" applyFont="1" applyFill="1" applyBorder="1" applyAlignment="1" applyProtection="1">
      <alignment horizontal="center" vertical="center" wrapText="1"/>
    </xf>
    <xf numFmtId="0" fontId="16" fillId="0" borderId="51" xfId="2" applyFont="1" applyFill="1" applyBorder="1" applyAlignment="1" applyProtection="1">
      <alignment horizontal="center" vertical="center" wrapText="1"/>
    </xf>
    <xf numFmtId="0" fontId="20" fillId="0" borderId="60" xfId="2" applyFont="1" applyFill="1" applyBorder="1" applyAlignment="1" applyProtection="1">
      <alignment horizontal="center" vertical="center" wrapText="1"/>
    </xf>
    <xf numFmtId="0" fontId="20" fillId="0" borderId="61" xfId="2" applyFont="1" applyFill="1" applyBorder="1" applyAlignment="1" applyProtection="1">
      <alignment horizontal="center" vertical="center" wrapText="1"/>
    </xf>
    <xf numFmtId="0" fontId="20" fillId="0" borderId="41" xfId="2" applyFont="1" applyFill="1" applyBorder="1" applyAlignment="1" applyProtection="1">
      <alignment horizontal="center" vertical="center" wrapText="1"/>
    </xf>
    <xf numFmtId="0" fontId="20" fillId="0" borderId="50" xfId="2" applyFont="1" applyFill="1" applyBorder="1" applyAlignment="1" applyProtection="1">
      <alignment horizontal="center" vertical="center" wrapText="1"/>
    </xf>
    <xf numFmtId="0" fontId="16" fillId="0" borderId="62" xfId="2" applyFont="1" applyFill="1" applyBorder="1" applyAlignment="1" applyProtection="1">
      <alignment horizontal="center" vertical="center"/>
    </xf>
    <xf numFmtId="0" fontId="16" fillId="0" borderId="61" xfId="2" applyFont="1" applyFill="1" applyBorder="1" applyAlignment="1" applyProtection="1">
      <alignment horizontal="center" vertical="center"/>
    </xf>
    <xf numFmtId="0" fontId="16" fillId="0" borderId="42" xfId="2" applyFont="1" applyFill="1" applyBorder="1" applyAlignment="1" applyProtection="1">
      <alignment horizontal="center" vertical="center"/>
    </xf>
    <xf numFmtId="0" fontId="16" fillId="0" borderId="50" xfId="2" applyFont="1" applyFill="1" applyBorder="1" applyAlignment="1" applyProtection="1">
      <alignment horizontal="center" vertical="center"/>
    </xf>
    <xf numFmtId="0" fontId="16" fillId="0" borderId="60" xfId="2" applyFont="1" applyFill="1" applyBorder="1" applyAlignment="1" applyProtection="1">
      <alignment horizontal="center" vertical="center"/>
    </xf>
    <xf numFmtId="0" fontId="16" fillId="0" borderId="41" xfId="2" applyFont="1" applyFill="1" applyBorder="1" applyAlignment="1" applyProtection="1">
      <alignment horizontal="center" vertical="center"/>
    </xf>
    <xf numFmtId="0" fontId="16" fillId="0" borderId="36" xfId="2" applyFont="1" applyFill="1" applyBorder="1" applyAlignment="1" applyProtection="1">
      <alignment horizontal="center" vertical="center" wrapText="1"/>
    </xf>
    <xf numFmtId="0" fontId="16" fillId="0" borderId="3" xfId="2" applyFont="1" applyFill="1" applyBorder="1" applyAlignment="1" applyProtection="1">
      <alignment horizontal="center" vertical="center" wrapText="1"/>
    </xf>
    <xf numFmtId="0" fontId="16" fillId="0" borderId="37" xfId="2" applyFont="1" applyFill="1" applyBorder="1" applyAlignment="1" applyProtection="1">
      <alignment horizontal="center" vertical="center" wrapText="1"/>
    </xf>
    <xf numFmtId="0" fontId="16" fillId="0" borderId="47" xfId="2" applyFont="1" applyFill="1" applyBorder="1" applyAlignment="1" applyProtection="1">
      <alignment horizontal="center" vertical="center"/>
    </xf>
    <xf numFmtId="0" fontId="16" fillId="0" borderId="39" xfId="2" applyFont="1" applyFill="1" applyBorder="1" applyAlignment="1" applyProtection="1">
      <alignment horizontal="center" vertical="center"/>
    </xf>
    <xf numFmtId="0" fontId="16" fillId="0" borderId="40" xfId="2" applyFont="1" applyFill="1" applyBorder="1" applyAlignment="1" applyProtection="1">
      <alignment horizontal="center" vertical="center"/>
    </xf>
    <xf numFmtId="0" fontId="16" fillId="0" borderId="48" xfId="2" applyFont="1" applyFill="1" applyBorder="1" applyAlignment="1" applyProtection="1">
      <alignment horizontal="center" vertical="center"/>
    </xf>
    <xf numFmtId="0" fontId="16" fillId="0" borderId="63" xfId="2" applyFont="1" applyFill="1" applyBorder="1" applyAlignment="1" applyProtection="1">
      <alignment horizontal="center" vertical="center" textRotation="255" shrinkToFit="1"/>
    </xf>
    <xf numFmtId="0" fontId="18" fillId="0" borderId="0" xfId="2" applyFont="1" applyAlignment="1" applyProtection="1">
      <alignment horizontal="left" vertical="center" wrapText="1"/>
    </xf>
    <xf numFmtId="0" fontId="18" fillId="0" borderId="0" xfId="2" applyFont="1" applyAlignment="1" applyProtection="1">
      <alignment horizontal="left" vertical="center"/>
    </xf>
    <xf numFmtId="0" fontId="16" fillId="0" borderId="76" xfId="2" applyFont="1" applyFill="1" applyBorder="1" applyAlignment="1" applyProtection="1">
      <alignment horizontal="center" vertical="center"/>
    </xf>
    <xf numFmtId="0" fontId="16" fillId="0" borderId="77" xfId="2" applyFont="1" applyFill="1" applyBorder="1" applyAlignment="1" applyProtection="1">
      <alignment horizontal="center" vertical="center"/>
    </xf>
    <xf numFmtId="0" fontId="16" fillId="0" borderId="78" xfId="2" applyFont="1" applyFill="1" applyBorder="1" applyAlignment="1" applyProtection="1">
      <alignment horizontal="center" vertical="center"/>
    </xf>
    <xf numFmtId="0" fontId="16" fillId="0" borderId="79" xfId="2" applyFont="1" applyFill="1" applyBorder="1" applyAlignment="1" applyProtection="1">
      <alignment horizontal="center" vertical="center"/>
    </xf>
    <xf numFmtId="0" fontId="16" fillId="0" borderId="80" xfId="2" applyFont="1" applyFill="1" applyBorder="1" applyAlignment="1" applyProtection="1">
      <alignment horizontal="center" vertical="center"/>
    </xf>
    <xf numFmtId="0" fontId="16" fillId="0" borderId="86" xfId="2" applyFont="1" applyFill="1" applyBorder="1" applyAlignment="1" applyProtection="1">
      <alignment horizontal="center" vertical="center" textRotation="255" shrinkToFit="1"/>
    </xf>
    <xf numFmtId="0" fontId="16" fillId="0" borderId="51" xfId="2" applyFont="1" applyFill="1" applyBorder="1" applyAlignment="1" applyProtection="1">
      <alignment horizontal="left" vertical="center" shrinkToFit="1"/>
    </xf>
    <xf numFmtId="0" fontId="16" fillId="0" borderId="47" xfId="2" applyFont="1" applyFill="1" applyBorder="1" applyAlignment="1" applyProtection="1">
      <alignment horizontal="center" vertical="center"/>
      <protection locked="0"/>
    </xf>
    <xf numFmtId="0" fontId="16" fillId="0" borderId="40" xfId="2" applyFont="1" applyFill="1" applyBorder="1" applyAlignment="1" applyProtection="1">
      <alignment horizontal="center" vertical="center"/>
      <protection locked="0"/>
    </xf>
    <xf numFmtId="0" fontId="18" fillId="0" borderId="69" xfId="2" applyFont="1" applyFill="1" applyBorder="1" applyAlignment="1" applyProtection="1">
      <alignment horizontal="center" vertical="center" shrinkToFit="1"/>
      <protection locked="0"/>
    </xf>
    <xf numFmtId="0" fontId="18" fillId="0" borderId="70" xfId="2" applyFont="1" applyFill="1" applyBorder="1" applyAlignment="1" applyProtection="1">
      <alignment horizontal="center" vertical="center" shrinkToFit="1"/>
      <protection locked="0"/>
    </xf>
    <xf numFmtId="0" fontId="18" fillId="0" borderId="71" xfId="2" applyFont="1" applyFill="1" applyBorder="1" applyAlignment="1" applyProtection="1">
      <alignment horizontal="center" vertical="center" shrinkToFit="1"/>
      <protection locked="0"/>
    </xf>
    <xf numFmtId="57" fontId="14" fillId="0" borderId="69" xfId="2" applyNumberFormat="1" applyFont="1" applyBorder="1" applyAlignment="1" applyProtection="1">
      <alignment horizontal="center" vertical="center"/>
      <protection locked="0"/>
    </xf>
    <xf numFmtId="57" fontId="14" fillId="0" borderId="70" xfId="2" applyNumberFormat="1" applyFont="1" applyBorder="1" applyAlignment="1" applyProtection="1">
      <alignment horizontal="center" vertical="center"/>
      <protection locked="0"/>
    </xf>
    <xf numFmtId="57" fontId="14" fillId="0" borderId="71" xfId="2" applyNumberFormat="1" applyFont="1" applyBorder="1" applyAlignment="1" applyProtection="1">
      <alignment horizontal="center" vertical="center"/>
      <protection locked="0"/>
    </xf>
    <xf numFmtId="57" fontId="14" fillId="3" borderId="47" xfId="2" applyNumberFormat="1" applyFont="1" applyFill="1" applyBorder="1" applyAlignment="1" applyProtection="1">
      <alignment horizontal="center" vertical="center"/>
      <protection locked="0"/>
    </xf>
    <xf numFmtId="57" fontId="16" fillId="3" borderId="39" xfId="5" applyNumberFormat="1" applyFont="1" applyFill="1" applyBorder="1" applyAlignment="1" applyProtection="1">
      <alignment horizontal="center" vertical="center"/>
      <protection locked="0"/>
    </xf>
    <xf numFmtId="57" fontId="16" fillId="3" borderId="40" xfId="5" applyNumberFormat="1" applyFont="1" applyFill="1" applyBorder="1" applyAlignment="1" applyProtection="1">
      <alignment horizontal="center" vertical="center"/>
      <protection locked="0"/>
    </xf>
    <xf numFmtId="0" fontId="16" fillId="0" borderId="47" xfId="2" applyFont="1" applyFill="1" applyBorder="1" applyAlignment="1" applyProtection="1">
      <alignment horizontal="left" vertical="center" shrinkToFit="1"/>
    </xf>
    <xf numFmtId="0" fontId="16" fillId="0" borderId="39" xfId="2" applyFont="1" applyFill="1" applyBorder="1" applyAlignment="1" applyProtection="1">
      <alignment horizontal="left" vertical="center" shrinkToFit="1"/>
    </xf>
    <xf numFmtId="0" fontId="16" fillId="0" borderId="40" xfId="2" applyFont="1" applyFill="1" applyBorder="1" applyAlignment="1" applyProtection="1">
      <alignment horizontal="left" vertical="center" shrinkToFit="1"/>
    </xf>
    <xf numFmtId="0" fontId="15" fillId="0" borderId="44" xfId="2" applyFont="1" applyBorder="1" applyAlignment="1" applyProtection="1">
      <alignment horizontal="center" vertical="center" shrinkToFit="1"/>
    </xf>
    <xf numFmtId="0" fontId="15" fillId="0" borderId="45" xfId="2" applyFont="1" applyBorder="1" applyAlignment="1" applyProtection="1">
      <alignment horizontal="center" vertical="center" shrinkToFit="1"/>
    </xf>
    <xf numFmtId="0" fontId="15" fillId="0" borderId="46" xfId="2" applyFont="1" applyBorder="1" applyAlignment="1" applyProtection="1">
      <alignment horizontal="center" vertical="center" shrinkToFit="1"/>
    </xf>
    <xf numFmtId="0" fontId="15" fillId="0" borderId="53" xfId="2" applyFont="1" applyBorder="1" applyAlignment="1" applyProtection="1">
      <alignment horizontal="center" vertical="center" shrinkToFit="1"/>
    </xf>
    <xf numFmtId="0" fontId="15" fillId="0" borderId="54" xfId="2" applyFont="1" applyBorder="1" applyAlignment="1" applyProtection="1">
      <alignment horizontal="center" vertical="center" shrinkToFit="1"/>
    </xf>
    <xf numFmtId="0" fontId="15" fillId="0" borderId="55" xfId="2" applyFont="1" applyBorder="1" applyAlignment="1" applyProtection="1">
      <alignment horizontal="center" vertical="center" shrinkToFit="1"/>
    </xf>
    <xf numFmtId="0" fontId="16" fillId="0" borderId="51" xfId="2" applyFont="1" applyFill="1" applyBorder="1" applyAlignment="1" applyProtection="1">
      <alignment horizontal="center" vertical="center"/>
    </xf>
    <xf numFmtId="0" fontId="16" fillId="3" borderId="51" xfId="2" applyFont="1" applyFill="1" applyBorder="1" applyAlignment="1" applyProtection="1">
      <alignment horizontal="center" vertical="center"/>
      <protection locked="0"/>
    </xf>
    <xf numFmtId="0" fontId="16" fillId="3" borderId="52" xfId="2" applyFont="1" applyFill="1" applyBorder="1" applyAlignment="1" applyProtection="1">
      <alignment horizontal="center" vertical="center"/>
      <protection locked="0"/>
    </xf>
    <xf numFmtId="0" fontId="16" fillId="0" borderId="56" xfId="2" applyFont="1" applyFill="1" applyBorder="1" applyAlignment="1" applyProtection="1">
      <alignment horizontal="center" vertical="center"/>
    </xf>
    <xf numFmtId="0" fontId="16" fillId="0" borderId="57" xfId="2" applyFont="1" applyFill="1" applyBorder="1" applyAlignment="1" applyProtection="1">
      <alignment horizontal="center" vertical="center"/>
    </xf>
    <xf numFmtId="0" fontId="19" fillId="3" borderId="56" xfId="4" applyFill="1" applyBorder="1" applyAlignment="1" applyProtection="1">
      <alignment horizontal="left" vertical="center"/>
      <protection locked="0"/>
    </xf>
    <xf numFmtId="0" fontId="14" fillId="3" borderId="57" xfId="2" applyFont="1" applyFill="1" applyBorder="1" applyAlignment="1" applyProtection="1">
      <alignment horizontal="left" vertical="center"/>
      <protection locked="0"/>
    </xf>
    <xf numFmtId="0" fontId="14" fillId="3" borderId="58" xfId="2" applyFont="1" applyFill="1" applyBorder="1" applyAlignment="1" applyProtection="1">
      <alignment horizontal="left" vertical="center"/>
      <protection locked="0"/>
    </xf>
    <xf numFmtId="0" fontId="15" fillId="0" borderId="49" xfId="2" applyFont="1" applyBorder="1" applyAlignment="1" applyProtection="1">
      <alignment horizontal="center" vertical="center" shrinkToFit="1"/>
    </xf>
    <xf numFmtId="0" fontId="15" fillId="0" borderId="42" xfId="2" applyFont="1" applyBorder="1" applyAlignment="1" applyProtection="1">
      <alignment horizontal="center" vertical="center" shrinkToFit="1"/>
    </xf>
    <xf numFmtId="0" fontId="15" fillId="0" borderId="50" xfId="2" applyFont="1" applyBorder="1" applyAlignment="1" applyProtection="1">
      <alignment horizontal="center" vertical="center" shrinkToFit="1"/>
    </xf>
    <xf numFmtId="0" fontId="15" fillId="0" borderId="41" xfId="2" applyFont="1" applyFill="1" applyBorder="1" applyAlignment="1" applyProtection="1">
      <alignment horizontal="center" vertical="center"/>
    </xf>
    <xf numFmtId="0" fontId="15" fillId="0" borderId="42" xfId="2" applyFont="1" applyFill="1" applyBorder="1" applyAlignment="1" applyProtection="1">
      <alignment horizontal="center" vertical="center"/>
    </xf>
    <xf numFmtId="0" fontId="16" fillId="3" borderId="47" xfId="2" applyFont="1" applyFill="1" applyBorder="1" applyAlignment="1" applyProtection="1">
      <alignment horizontal="center" vertical="center"/>
      <protection locked="0"/>
    </xf>
    <xf numFmtId="0" fontId="16" fillId="3" borderId="39" xfId="2" applyFont="1" applyFill="1" applyBorder="1" applyAlignment="1" applyProtection="1">
      <alignment horizontal="center" vertical="center"/>
      <protection locked="0"/>
    </xf>
    <xf numFmtId="49" fontId="16" fillId="3" borderId="39" xfId="2" applyNumberFormat="1" applyFont="1" applyFill="1" applyBorder="1" applyAlignment="1" applyProtection="1">
      <alignment horizontal="center" vertical="center"/>
      <protection locked="0"/>
    </xf>
    <xf numFmtId="49" fontId="16" fillId="3" borderId="40" xfId="2" applyNumberFormat="1" applyFont="1" applyFill="1" applyBorder="1" applyAlignment="1" applyProtection="1">
      <alignment horizontal="center" vertical="center"/>
      <protection locked="0"/>
    </xf>
    <xf numFmtId="0" fontId="16" fillId="3" borderId="39" xfId="2" applyFont="1" applyFill="1" applyBorder="1" applyAlignment="1" applyProtection="1">
      <alignment horizontal="left" vertical="center"/>
      <protection locked="0"/>
    </xf>
    <xf numFmtId="0" fontId="16" fillId="3" borderId="48" xfId="2" applyFont="1" applyFill="1" applyBorder="1" applyAlignment="1" applyProtection="1">
      <alignment horizontal="left" vertical="center"/>
      <protection locked="0"/>
    </xf>
    <xf numFmtId="58" fontId="14" fillId="3" borderId="0" xfId="2" applyNumberFormat="1" applyFont="1" applyFill="1" applyAlignment="1" applyProtection="1">
      <alignment horizontal="left" vertical="center" shrinkToFit="1"/>
      <protection locked="0"/>
    </xf>
    <xf numFmtId="0" fontId="14" fillId="3" borderId="0" xfId="2" applyFont="1" applyFill="1" applyAlignment="1" applyProtection="1">
      <alignment horizontal="left" vertical="center" shrinkToFit="1"/>
      <protection locked="0"/>
    </xf>
    <xf numFmtId="0" fontId="15" fillId="0" borderId="35" xfId="2" applyFont="1" applyBorder="1" applyAlignment="1" applyProtection="1">
      <alignment horizontal="center" vertical="center" shrinkToFit="1"/>
    </xf>
    <xf numFmtId="0" fontId="15" fillId="0" borderId="3" xfId="2" applyFont="1" applyBorder="1" applyAlignment="1" applyProtection="1">
      <alignment horizontal="center" vertical="center" shrinkToFit="1"/>
    </xf>
    <xf numFmtId="0" fontId="15" fillId="0" borderId="4" xfId="2" applyFont="1" applyBorder="1" applyAlignment="1" applyProtection="1">
      <alignment horizontal="center" vertical="center" shrinkToFit="1"/>
    </xf>
    <xf numFmtId="0" fontId="16" fillId="3" borderId="36" xfId="2" applyFont="1" applyFill="1" applyBorder="1" applyAlignment="1" applyProtection="1">
      <alignment horizontal="left" vertical="center" indent="1"/>
      <protection locked="0"/>
    </xf>
    <xf numFmtId="0" fontId="16" fillId="3" borderId="3" xfId="2" applyFont="1" applyFill="1" applyBorder="1" applyAlignment="1" applyProtection="1">
      <alignment horizontal="left" vertical="center" indent="1"/>
      <protection locked="0"/>
    </xf>
    <xf numFmtId="0" fontId="16" fillId="3" borderId="37" xfId="2" applyFont="1" applyFill="1" applyBorder="1" applyAlignment="1" applyProtection="1">
      <alignment horizontal="left" vertical="center" indent="1"/>
      <protection locked="0"/>
    </xf>
    <xf numFmtId="0" fontId="15" fillId="0" borderId="38" xfId="2" applyFont="1" applyBorder="1" applyAlignment="1" applyProtection="1">
      <alignment horizontal="center" vertical="center" shrinkToFit="1"/>
    </xf>
    <xf numFmtId="0" fontId="15" fillId="0" borderId="39" xfId="2" applyFont="1" applyBorder="1" applyAlignment="1" applyProtection="1">
      <alignment horizontal="center" vertical="center" shrinkToFit="1"/>
    </xf>
    <xf numFmtId="0" fontId="15" fillId="0" borderId="40" xfId="2" applyFont="1" applyBorder="1" applyAlignment="1" applyProtection="1">
      <alignment horizontal="center" vertical="center" shrinkToFit="1"/>
    </xf>
    <xf numFmtId="49" fontId="16" fillId="3" borderId="41" xfId="2" applyNumberFormat="1" applyFont="1" applyFill="1" applyBorder="1" applyAlignment="1" applyProtection="1">
      <alignment horizontal="left" vertical="center" indent="1"/>
      <protection locked="0"/>
    </xf>
    <xf numFmtId="49" fontId="16" fillId="3" borderId="42" xfId="2" applyNumberFormat="1" applyFont="1" applyFill="1" applyBorder="1" applyAlignment="1" applyProtection="1">
      <alignment horizontal="left" vertical="center" indent="1"/>
      <protection locked="0"/>
    </xf>
    <xf numFmtId="49" fontId="16" fillId="3" borderId="43" xfId="2" applyNumberFormat="1" applyFont="1" applyFill="1" applyBorder="1" applyAlignment="1" applyProtection="1">
      <alignment horizontal="left" vertical="center" indent="1"/>
      <protection locked="0"/>
    </xf>
    <xf numFmtId="0" fontId="13" fillId="0" borderId="0" xfId="2" applyFont="1" applyAlignment="1" applyProtection="1">
      <alignment horizontal="left" vertical="center" shrinkToFit="1"/>
    </xf>
    <xf numFmtId="0" fontId="14" fillId="0" borderId="0" xfId="2" applyFont="1" applyAlignment="1" applyProtection="1">
      <alignment horizontal="left" vertical="center" shrinkToFit="1"/>
    </xf>
    <xf numFmtId="0" fontId="15" fillId="0" borderId="0" xfId="2" applyFont="1" applyAlignment="1" applyProtection="1">
      <alignment horizontal="center" vertical="center"/>
    </xf>
    <xf numFmtId="0" fontId="14" fillId="0" borderId="0" xfId="2" applyFont="1" applyAlignment="1" applyProtection="1">
      <alignment horizontal="distributed" vertical="center"/>
    </xf>
    <xf numFmtId="58" fontId="14" fillId="3" borderId="0" xfId="2" applyNumberFormat="1" applyFont="1" applyFill="1" applyAlignment="1" applyProtection="1">
      <alignment horizontal="center" vertical="center"/>
      <protection locked="0"/>
    </xf>
    <xf numFmtId="0" fontId="23" fillId="2" borderId="0" xfId="15" applyFont="1" applyFill="1" applyAlignment="1">
      <alignment horizontal="center" vertical="center"/>
    </xf>
    <xf numFmtId="0" fontId="17" fillId="2" borderId="81" xfId="15" applyFont="1" applyFill="1" applyBorder="1" applyAlignment="1">
      <alignment horizontal="center" vertical="center" shrinkToFit="1"/>
    </xf>
    <xf numFmtId="0" fontId="17" fillId="2" borderId="62" xfId="15" applyFont="1" applyFill="1" applyBorder="1" applyAlignment="1">
      <alignment horizontal="center" vertical="center" shrinkToFit="1"/>
    </xf>
    <xf numFmtId="0" fontId="17" fillId="2" borderId="61" xfId="15" applyFont="1" applyFill="1" applyBorder="1" applyAlignment="1">
      <alignment horizontal="center" vertical="center" shrinkToFit="1"/>
    </xf>
    <xf numFmtId="0" fontId="17" fillId="2" borderId="101" xfId="15" applyFont="1" applyFill="1" applyBorder="1" applyAlignment="1">
      <alignment horizontal="center" vertical="center" shrinkToFit="1"/>
    </xf>
    <xf numFmtId="0" fontId="17" fillId="2" borderId="82" xfId="15" applyFont="1" applyFill="1" applyBorder="1" applyAlignment="1">
      <alignment horizontal="center" vertical="center" shrinkToFit="1"/>
    </xf>
    <xf numFmtId="0" fontId="17" fillId="2" borderId="102" xfId="15" applyFont="1" applyFill="1" applyBorder="1" applyAlignment="1">
      <alignment horizontal="center" vertical="center" shrinkToFit="1"/>
    </xf>
    <xf numFmtId="0" fontId="17" fillId="2" borderId="60" xfId="15" applyFont="1" applyFill="1" applyBorder="1" applyAlignment="1">
      <alignment horizontal="center" vertical="center" shrinkToFit="1"/>
    </xf>
    <xf numFmtId="0" fontId="17" fillId="2" borderId="150" xfId="15" applyFont="1" applyFill="1" applyBorder="1" applyAlignment="1">
      <alignment horizontal="center" vertical="center" shrinkToFit="1"/>
    </xf>
    <xf numFmtId="0" fontId="17" fillId="2" borderId="60" xfId="15" applyFont="1" applyFill="1" applyBorder="1" applyAlignment="1">
      <alignment horizontal="center" vertical="center" wrapText="1" shrinkToFit="1"/>
    </xf>
    <xf numFmtId="0" fontId="17" fillId="2" borderId="62" xfId="6" applyFont="1" applyFill="1" applyBorder="1" applyAlignment="1">
      <alignment horizontal="center" vertical="center" shrinkToFit="1"/>
    </xf>
    <xf numFmtId="0" fontId="17" fillId="2" borderId="61" xfId="6" applyFont="1" applyFill="1" applyBorder="1" applyAlignment="1">
      <alignment horizontal="center" vertical="center" shrinkToFit="1"/>
    </xf>
    <xf numFmtId="0" fontId="17" fillId="2" borderId="150" xfId="6" applyFont="1" applyFill="1" applyBorder="1" applyAlignment="1">
      <alignment horizontal="center" vertical="center" shrinkToFit="1"/>
    </xf>
    <xf numFmtId="0" fontId="17" fillId="2" borderId="82" xfId="6" applyFont="1" applyFill="1" applyBorder="1" applyAlignment="1">
      <alignment horizontal="center" vertical="center" shrinkToFit="1"/>
    </xf>
    <xf numFmtId="0" fontId="17" fillId="2" borderId="102" xfId="6" applyFont="1" applyFill="1" applyBorder="1" applyAlignment="1">
      <alignment horizontal="center" vertical="center" shrinkToFit="1"/>
    </xf>
    <xf numFmtId="0" fontId="17" fillId="2" borderId="155" xfId="15" applyFont="1" applyFill="1" applyBorder="1" applyAlignment="1">
      <alignment horizontal="center" vertical="center" shrinkToFit="1"/>
    </xf>
    <xf numFmtId="0" fontId="17" fillId="2" borderId="156" xfId="15" applyFont="1" applyFill="1" applyBorder="1" applyAlignment="1">
      <alignment horizontal="center" vertical="center" shrinkToFit="1"/>
    </xf>
    <xf numFmtId="0" fontId="17" fillId="2" borderId="143" xfId="15" applyFont="1" applyFill="1" applyBorder="1" applyAlignment="1">
      <alignment horizontal="center" vertical="center" shrinkToFit="1"/>
    </xf>
    <xf numFmtId="0" fontId="17" fillId="2" borderId="142" xfId="15" applyFont="1" applyFill="1" applyBorder="1" applyAlignment="1">
      <alignment horizontal="center" vertical="center" shrinkToFit="1"/>
    </xf>
    <xf numFmtId="0" fontId="17" fillId="2" borderId="103" xfId="15" applyFont="1" applyFill="1" applyBorder="1" applyAlignment="1">
      <alignment horizontal="center" vertical="center" shrinkToFit="1"/>
    </xf>
    <xf numFmtId="0" fontId="17" fillId="2" borderId="148" xfId="15" applyFont="1" applyFill="1" applyBorder="1" applyAlignment="1">
      <alignment horizontal="center" vertical="center" shrinkToFit="1"/>
    </xf>
    <xf numFmtId="0" fontId="17" fillId="2" borderId="149" xfId="15" applyFont="1" applyFill="1" applyBorder="1" applyAlignment="1">
      <alignment horizontal="center" vertical="center" shrinkToFit="1"/>
    </xf>
    <xf numFmtId="0" fontId="17" fillId="2" borderId="163" xfId="15" applyFont="1" applyFill="1" applyBorder="1" applyAlignment="1">
      <alignment horizontal="left" vertical="center" wrapText="1"/>
    </xf>
    <xf numFmtId="0" fontId="17" fillId="2" borderId="158" xfId="6" applyFont="1" applyFill="1" applyBorder="1" applyAlignment="1">
      <alignment horizontal="left" vertical="center"/>
    </xf>
    <xf numFmtId="0" fontId="17" fillId="2" borderId="159" xfId="6" applyFont="1" applyFill="1" applyBorder="1" applyAlignment="1">
      <alignment horizontal="left" vertical="center"/>
    </xf>
    <xf numFmtId="0" fontId="17" fillId="2" borderId="163" xfId="15" applyFont="1" applyFill="1" applyBorder="1" applyAlignment="1">
      <alignment horizontal="center" vertical="center" shrinkToFit="1"/>
    </xf>
    <xf numFmtId="0" fontId="17" fillId="2" borderId="158" xfId="15" applyFont="1" applyFill="1" applyBorder="1" applyAlignment="1">
      <alignment horizontal="center" vertical="center" shrinkToFit="1"/>
    </xf>
    <xf numFmtId="0" fontId="17" fillId="2" borderId="164" xfId="15" applyFont="1" applyFill="1" applyBorder="1" applyAlignment="1">
      <alignment horizontal="center" vertical="center" shrinkToFit="1"/>
    </xf>
    <xf numFmtId="0" fontId="16" fillId="0" borderId="1" xfId="6" applyFont="1" applyFill="1" applyBorder="1" applyAlignment="1">
      <alignment horizontal="center" vertical="center" textRotation="255" shrinkToFit="1"/>
    </xf>
    <xf numFmtId="0" fontId="16" fillId="0" borderId="6" xfId="6" applyFont="1" applyFill="1" applyBorder="1" applyAlignment="1">
      <alignment horizontal="center" vertical="center" textRotation="255" shrinkToFit="1"/>
    </xf>
    <xf numFmtId="0" fontId="16" fillId="0" borderId="59" xfId="15" applyFont="1" applyFill="1" applyBorder="1" applyAlignment="1">
      <alignment horizontal="left" vertical="center" shrinkToFit="1"/>
    </xf>
    <xf numFmtId="0" fontId="16" fillId="0" borderId="86" xfId="15" applyFont="1" applyFill="1" applyBorder="1" applyAlignment="1">
      <alignment horizontal="left" vertical="center" shrinkToFit="1"/>
    </xf>
    <xf numFmtId="0" fontId="16" fillId="0" borderId="51" xfId="15" applyFont="1" applyFill="1" applyBorder="1" applyAlignment="1">
      <alignment horizontal="left" vertical="center" shrinkToFit="1"/>
    </xf>
    <xf numFmtId="0" fontId="16" fillId="0" borderId="177" xfId="15" applyFont="1" applyFill="1" applyBorder="1" applyAlignment="1">
      <alignment horizontal="left" vertical="center" shrinkToFit="1"/>
    </xf>
    <xf numFmtId="0" fontId="16" fillId="0" borderId="177" xfId="6" applyFont="1" applyFill="1" applyBorder="1" applyAlignment="1">
      <alignment horizontal="left" vertical="center" shrinkToFit="1"/>
    </xf>
    <xf numFmtId="0" fontId="16" fillId="0" borderId="165" xfId="15" applyFont="1" applyFill="1" applyBorder="1" applyAlignment="1">
      <alignment horizontal="left" vertical="center" shrinkToFit="1"/>
    </xf>
    <xf numFmtId="0" fontId="16" fillId="0" borderId="165" xfId="6" applyFont="1" applyFill="1" applyBorder="1" applyAlignment="1">
      <alignment horizontal="left" vertical="center" shrinkToFit="1"/>
    </xf>
    <xf numFmtId="0" fontId="16" fillId="0" borderId="137" xfId="6" applyFont="1" applyFill="1" applyBorder="1" applyAlignment="1">
      <alignment horizontal="left" vertical="center" shrinkToFit="1"/>
    </xf>
    <xf numFmtId="0" fontId="16" fillId="0" borderId="36" xfId="15" applyFont="1" applyFill="1" applyBorder="1" applyAlignment="1">
      <alignment horizontal="left" vertical="center" shrinkToFit="1"/>
    </xf>
    <xf numFmtId="0" fontId="16" fillId="0" borderId="3" xfId="15" applyFont="1" applyFill="1" applyBorder="1" applyAlignment="1">
      <alignment horizontal="left" vertical="center" shrinkToFit="1"/>
    </xf>
    <xf numFmtId="0" fontId="16" fillId="0" borderId="4" xfId="15" applyFont="1" applyFill="1" applyBorder="1" applyAlignment="1">
      <alignment horizontal="left" vertical="center" shrinkToFit="1"/>
    </xf>
    <xf numFmtId="0" fontId="16" fillId="0" borderId="36" xfId="15" applyFont="1" applyFill="1" applyBorder="1" applyAlignment="1">
      <alignment horizontal="center" vertical="center" shrinkToFit="1"/>
    </xf>
    <xf numFmtId="0" fontId="16" fillId="0" borderId="3" xfId="15" applyFont="1" applyFill="1" applyBorder="1" applyAlignment="1">
      <alignment horizontal="center" vertical="center" shrinkToFit="1"/>
    </xf>
    <xf numFmtId="0" fontId="16" fillId="0" borderId="4" xfId="15" applyFont="1" applyFill="1" applyBorder="1" applyAlignment="1">
      <alignment horizontal="center" vertical="center" shrinkToFit="1"/>
    </xf>
    <xf numFmtId="0" fontId="17" fillId="2" borderId="157" xfId="7" applyFont="1" applyFill="1" applyBorder="1" applyAlignment="1">
      <alignment horizontal="left" vertical="center" shrinkToFit="1"/>
    </xf>
    <xf numFmtId="0" fontId="17" fillId="2" borderId="158" xfId="7" applyFont="1" applyFill="1" applyBorder="1" applyAlignment="1">
      <alignment horizontal="left" vertical="center" shrinkToFit="1"/>
    </xf>
    <xf numFmtId="0" fontId="17" fillId="2" borderId="159" xfId="7" applyFont="1" applyFill="1" applyBorder="1" applyAlignment="1">
      <alignment horizontal="left" vertical="center" shrinkToFit="1"/>
    </xf>
    <xf numFmtId="0" fontId="17" fillId="2" borderId="160" xfId="15" applyFont="1" applyFill="1" applyBorder="1" applyAlignment="1">
      <alignment horizontal="center" vertical="center" shrinkToFit="1"/>
    </xf>
    <xf numFmtId="0" fontId="17" fillId="2" borderId="161" xfId="15" applyFont="1" applyFill="1" applyBorder="1" applyAlignment="1">
      <alignment horizontal="center" vertical="center" shrinkToFit="1"/>
    </xf>
    <xf numFmtId="0" fontId="17" fillId="2" borderId="162" xfId="15" applyFont="1" applyFill="1" applyBorder="1" applyAlignment="1">
      <alignment horizontal="center" vertical="center" shrinkToFit="1"/>
    </xf>
    <xf numFmtId="0" fontId="17" fillId="2" borderId="160" xfId="6" applyFont="1" applyFill="1" applyBorder="1" applyAlignment="1">
      <alignment horizontal="center" vertical="center" shrinkToFit="1"/>
    </xf>
    <xf numFmtId="0" fontId="17" fillId="2" borderId="161" xfId="6" applyFont="1" applyFill="1" applyBorder="1" applyAlignment="1">
      <alignment horizontal="center" vertical="center" shrinkToFit="1"/>
    </xf>
    <xf numFmtId="0" fontId="17" fillId="2" borderId="162" xfId="6" applyFont="1" applyFill="1" applyBorder="1" applyAlignment="1">
      <alignment horizontal="center" vertical="center" shrinkToFit="1"/>
    </xf>
    <xf numFmtId="0" fontId="17" fillId="2" borderId="163" xfId="15" applyFont="1" applyFill="1" applyBorder="1" applyAlignment="1">
      <alignment horizontal="left" vertical="center" shrinkToFit="1"/>
    </xf>
    <xf numFmtId="0" fontId="17" fillId="2" borderId="158" xfId="15" applyFont="1" applyFill="1" applyBorder="1" applyAlignment="1">
      <alignment horizontal="left" vertical="center" shrinkToFit="1"/>
    </xf>
    <xf numFmtId="0" fontId="17" fillId="2" borderId="159" xfId="15" applyFont="1" applyFill="1" applyBorder="1" applyAlignment="1">
      <alignment horizontal="left" vertical="center" shrinkToFit="1"/>
    </xf>
    <xf numFmtId="0" fontId="16" fillId="0" borderId="39" xfId="15" applyFont="1" applyFill="1" applyBorder="1" applyAlignment="1">
      <alignment horizontal="left" vertical="center" shrinkToFit="1"/>
    </xf>
    <xf numFmtId="0" fontId="16" fillId="0" borderId="40" xfId="15" applyFont="1" applyFill="1" applyBorder="1" applyAlignment="1">
      <alignment horizontal="left" vertical="center" shrinkToFit="1"/>
    </xf>
    <xf numFmtId="0" fontId="16" fillId="0" borderId="41" xfId="15" applyFont="1" applyFill="1" applyBorder="1" applyAlignment="1">
      <alignment horizontal="center" vertical="center" shrinkToFit="1"/>
    </xf>
    <xf numFmtId="0" fontId="16" fillId="0" borderId="42" xfId="15" applyFont="1" applyFill="1" applyBorder="1" applyAlignment="1">
      <alignment horizontal="center" vertical="center" shrinkToFit="1"/>
    </xf>
    <xf numFmtId="0" fontId="16" fillId="0" borderId="50" xfId="15" applyFont="1" applyFill="1" applyBorder="1" applyAlignment="1">
      <alignment horizontal="center" vertical="center" shrinkToFit="1"/>
    </xf>
    <xf numFmtId="0" fontId="16" fillId="0" borderId="47" xfId="15" applyFont="1" applyFill="1" applyBorder="1" applyAlignment="1">
      <alignment horizontal="left" vertical="center" shrinkToFit="1"/>
    </xf>
    <xf numFmtId="0" fontId="16" fillId="0" borderId="41" xfId="15" applyFont="1" applyFill="1" applyBorder="1" applyAlignment="1">
      <alignment horizontal="center" vertical="center" wrapText="1" shrinkToFit="1"/>
    </xf>
    <xf numFmtId="0" fontId="16" fillId="0" borderId="47" xfId="15" applyFont="1" applyFill="1" applyBorder="1" applyAlignment="1">
      <alignment horizontal="center" vertical="center" shrinkToFit="1"/>
    </xf>
    <xf numFmtId="0" fontId="16" fillId="0" borderId="39" xfId="15" applyFont="1" applyFill="1" applyBorder="1" applyAlignment="1">
      <alignment horizontal="center" vertical="center" shrinkToFit="1"/>
    </xf>
    <xf numFmtId="0" fontId="16" fillId="0" borderId="40" xfId="15" applyFont="1" applyFill="1" applyBorder="1" applyAlignment="1">
      <alignment horizontal="center" vertical="center" shrinkToFit="1"/>
    </xf>
    <xf numFmtId="0" fontId="16" fillId="0" borderId="41" xfId="15" applyFont="1" applyFill="1" applyBorder="1" applyAlignment="1">
      <alignment horizontal="left" vertical="center" shrinkToFit="1"/>
    </xf>
    <xf numFmtId="0" fontId="16" fillId="0" borderId="42" xfId="15" applyFont="1" applyFill="1" applyBorder="1" applyAlignment="1">
      <alignment horizontal="left" vertical="center" shrinkToFit="1"/>
    </xf>
    <xf numFmtId="0" fontId="16" fillId="0" borderId="50" xfId="15" applyFont="1" applyFill="1" applyBorder="1" applyAlignment="1">
      <alignment horizontal="left" vertical="center" shrinkToFit="1"/>
    </xf>
    <xf numFmtId="0" fontId="16" fillId="0" borderId="52" xfId="15" applyFont="1" applyFill="1" applyBorder="1" applyAlignment="1">
      <alignment horizontal="left" vertical="center" shrinkToFit="1"/>
    </xf>
    <xf numFmtId="0" fontId="16" fillId="0" borderId="88" xfId="15" applyFont="1" applyFill="1" applyBorder="1" applyAlignment="1">
      <alignment horizontal="left" vertical="center" shrinkToFit="1"/>
    </xf>
    <xf numFmtId="0" fontId="16" fillId="0" borderId="48" xfId="15" applyFont="1" applyFill="1" applyBorder="1" applyAlignment="1">
      <alignment horizontal="left" vertical="center" shrinkToFit="1"/>
    </xf>
    <xf numFmtId="0" fontId="16" fillId="0" borderId="51" xfId="6" applyFont="1" applyFill="1" applyBorder="1" applyAlignment="1">
      <alignment horizontal="left" vertical="center" shrinkToFit="1"/>
    </xf>
    <xf numFmtId="0" fontId="16" fillId="0" borderId="52" xfId="6" applyFont="1" applyFill="1" applyBorder="1" applyAlignment="1">
      <alignment horizontal="left" vertical="center" shrinkToFit="1"/>
    </xf>
    <xf numFmtId="0" fontId="16" fillId="0" borderId="137" xfId="15" applyFont="1" applyFill="1" applyBorder="1" applyAlignment="1">
      <alignment horizontal="left" vertical="center" shrinkToFit="1"/>
    </xf>
    <xf numFmtId="0" fontId="16" fillId="0" borderId="63" xfId="15" applyFont="1" applyFill="1" applyBorder="1" applyAlignment="1">
      <alignment horizontal="left" vertical="center" shrinkToFit="1"/>
    </xf>
    <xf numFmtId="0" fontId="16" fillId="0" borderId="7" xfId="15" applyFont="1" applyFill="1" applyBorder="1" applyAlignment="1">
      <alignment horizontal="left" vertical="center" shrinkToFit="1"/>
    </xf>
    <xf numFmtId="0" fontId="16" fillId="0" borderId="166" xfId="15" applyFont="1" applyFill="1" applyBorder="1" applyAlignment="1">
      <alignment horizontal="left" vertical="center" shrinkToFit="1"/>
    </xf>
    <xf numFmtId="0" fontId="16" fillId="0" borderId="166" xfId="6" applyFont="1" applyFill="1" applyBorder="1" applyAlignment="1">
      <alignment horizontal="left" vertical="center" shrinkToFit="1"/>
    </xf>
    <xf numFmtId="0" fontId="16" fillId="0" borderId="167" xfId="15" applyFont="1" applyFill="1" applyBorder="1" applyAlignment="1">
      <alignment horizontal="left" vertical="center" shrinkToFit="1"/>
    </xf>
    <xf numFmtId="0" fontId="16" fillId="0" borderId="167" xfId="6" applyFont="1" applyFill="1" applyBorder="1" applyAlignment="1">
      <alignment horizontal="left" vertical="center" shrinkToFit="1"/>
    </xf>
    <xf numFmtId="0" fontId="16" fillId="0" borderId="64" xfId="15" applyFont="1" applyFill="1" applyBorder="1" applyAlignment="1">
      <alignment horizontal="left" vertical="center" shrinkToFit="1"/>
    </xf>
    <xf numFmtId="0" fontId="16" fillId="0" borderId="45" xfId="15" applyFont="1" applyFill="1" applyBorder="1" applyAlignment="1">
      <alignment horizontal="left" vertical="center" shrinkToFit="1"/>
    </xf>
    <xf numFmtId="0" fontId="16" fillId="0" borderId="46" xfId="15" applyFont="1" applyFill="1" applyBorder="1" applyAlignment="1">
      <alignment horizontal="left" vertical="center" shrinkToFit="1"/>
    </xf>
    <xf numFmtId="0" fontId="16" fillId="0" borderId="66" xfId="15" applyFont="1" applyFill="1" applyBorder="1" applyAlignment="1">
      <alignment horizontal="left" vertical="center" shrinkToFit="1"/>
    </xf>
    <xf numFmtId="0" fontId="16" fillId="0" borderId="0" xfId="15" applyFont="1" applyFill="1" applyBorder="1" applyAlignment="1">
      <alignment horizontal="left" vertical="center" shrinkToFit="1"/>
    </xf>
    <xf numFmtId="0" fontId="16" fillId="0" borderId="67" xfId="15" applyFont="1" applyFill="1" applyBorder="1" applyAlignment="1">
      <alignment horizontal="left" vertical="center" shrinkToFit="1"/>
    </xf>
    <xf numFmtId="0" fontId="16" fillId="0" borderId="41" xfId="10" applyFont="1" applyFill="1" applyBorder="1" applyAlignment="1">
      <alignment horizontal="left" vertical="center" shrinkToFit="1"/>
    </xf>
    <xf numFmtId="0" fontId="16" fillId="0" borderId="42" xfId="10" applyFont="1" applyFill="1" applyBorder="1" applyAlignment="1">
      <alignment horizontal="left" vertical="center" shrinkToFit="1"/>
    </xf>
    <xf numFmtId="0" fontId="16" fillId="0" borderId="50" xfId="10" applyFont="1" applyFill="1" applyBorder="1" applyAlignment="1">
      <alignment horizontal="left" vertical="center" shrinkToFit="1"/>
    </xf>
    <xf numFmtId="0" fontId="16" fillId="0" borderId="174" xfId="15" applyFont="1" applyFill="1" applyBorder="1" applyAlignment="1">
      <alignment horizontal="left" vertical="center" shrinkToFit="1"/>
    </xf>
    <xf numFmtId="0" fontId="16" fillId="0" borderId="175" xfId="15" applyFont="1" applyFill="1" applyBorder="1" applyAlignment="1">
      <alignment horizontal="left" vertical="center" shrinkToFit="1"/>
    </xf>
    <xf numFmtId="0" fontId="16" fillId="0" borderId="176" xfId="15" applyFont="1" applyFill="1" applyBorder="1" applyAlignment="1">
      <alignment horizontal="left" vertical="center" shrinkToFit="1"/>
    </xf>
    <xf numFmtId="0" fontId="16" fillId="0" borderId="168" xfId="15" applyFont="1" applyFill="1" applyBorder="1" applyAlignment="1">
      <alignment horizontal="left" vertical="center" shrinkToFit="1"/>
    </xf>
    <xf numFmtId="0" fontId="16" fillId="0" borderId="169" xfId="15" applyFont="1" applyFill="1" applyBorder="1" applyAlignment="1">
      <alignment horizontal="left" vertical="center" shrinkToFit="1"/>
    </xf>
    <xf numFmtId="0" fontId="16" fillId="0" borderId="170" xfId="15" applyFont="1" applyFill="1" applyBorder="1" applyAlignment="1">
      <alignment horizontal="left" vertical="center" shrinkToFit="1"/>
    </xf>
    <xf numFmtId="0" fontId="16" fillId="0" borderId="171" xfId="10" applyFont="1" applyFill="1" applyBorder="1" applyAlignment="1">
      <alignment horizontal="left" vertical="center" shrinkToFit="1"/>
    </xf>
    <xf numFmtId="0" fontId="16" fillId="0" borderId="172" xfId="10" applyFont="1" applyFill="1" applyBorder="1" applyAlignment="1">
      <alignment horizontal="left" vertical="center" shrinkToFit="1"/>
    </xf>
    <xf numFmtId="0" fontId="16" fillId="0" borderId="173" xfId="10" applyFont="1" applyFill="1" applyBorder="1" applyAlignment="1">
      <alignment horizontal="left" vertical="center" shrinkToFit="1"/>
    </xf>
    <xf numFmtId="0" fontId="16" fillId="0" borderId="47" xfId="15" applyFont="1" applyFill="1" applyBorder="1" applyAlignment="1">
      <alignment vertical="center" shrinkToFit="1"/>
    </xf>
    <xf numFmtId="0" fontId="16" fillId="0" borderId="39" xfId="15" applyFont="1" applyFill="1" applyBorder="1" applyAlignment="1">
      <alignment vertical="center" shrinkToFit="1"/>
    </xf>
    <xf numFmtId="0" fontId="16" fillId="0" borderId="48" xfId="15" applyFont="1" applyFill="1" applyBorder="1" applyAlignment="1">
      <alignment vertical="center" shrinkToFit="1"/>
    </xf>
    <xf numFmtId="0" fontId="16" fillId="0" borderId="48" xfId="15" applyFont="1" applyFill="1" applyBorder="1" applyAlignment="1">
      <alignment horizontal="center" vertical="center" shrinkToFit="1"/>
    </xf>
    <xf numFmtId="0" fontId="16" fillId="0" borderId="47" xfId="15" applyFont="1" applyFill="1" applyBorder="1" applyAlignment="1">
      <alignment horizontal="center" vertical="center" wrapText="1" shrinkToFit="1"/>
    </xf>
    <xf numFmtId="0" fontId="16" fillId="0" borderId="47" xfId="7" applyFont="1" applyFill="1" applyBorder="1" applyAlignment="1">
      <alignment horizontal="center" vertical="center" shrinkToFit="1"/>
    </xf>
    <xf numFmtId="0" fontId="16" fillId="0" borderId="39" xfId="7" applyFont="1" applyFill="1" applyBorder="1" applyAlignment="1">
      <alignment horizontal="center" vertical="center" shrinkToFit="1"/>
    </xf>
    <xf numFmtId="0" fontId="16" fillId="0" borderId="40" xfId="7" applyFont="1" applyFill="1" applyBorder="1" applyAlignment="1">
      <alignment horizontal="center" vertical="center" shrinkToFit="1"/>
    </xf>
    <xf numFmtId="0" fontId="16" fillId="0" borderId="45" xfId="6" applyFont="1" applyFill="1" applyBorder="1" applyAlignment="1">
      <alignment horizontal="left" vertical="center" shrinkToFit="1"/>
    </xf>
    <xf numFmtId="0" fontId="16" fillId="0" borderId="46" xfId="6" applyFont="1" applyFill="1" applyBorder="1" applyAlignment="1">
      <alignment horizontal="left" vertical="center" shrinkToFit="1"/>
    </xf>
    <xf numFmtId="0" fontId="16" fillId="0" borderId="0" xfId="6" applyFont="1" applyFill="1" applyBorder="1" applyAlignment="1">
      <alignment horizontal="left" vertical="center" shrinkToFit="1"/>
    </xf>
    <xf numFmtId="0" fontId="16" fillId="0" borderId="67" xfId="6" applyFont="1" applyFill="1" applyBorder="1" applyAlignment="1">
      <alignment horizontal="left" vertical="center" shrinkToFit="1"/>
    </xf>
    <xf numFmtId="0" fontId="16" fillId="0" borderId="41" xfId="6" applyFont="1" applyFill="1" applyBorder="1" applyAlignment="1">
      <alignment horizontal="left" vertical="center" shrinkToFit="1"/>
    </xf>
    <xf numFmtId="0" fontId="16" fillId="0" borderId="42" xfId="6" applyFont="1" applyFill="1" applyBorder="1" applyAlignment="1">
      <alignment horizontal="left" vertical="center" shrinkToFit="1"/>
    </xf>
    <xf numFmtId="0" fontId="16" fillId="0" borderId="50" xfId="6" applyFont="1" applyFill="1" applyBorder="1" applyAlignment="1">
      <alignment horizontal="left" vertical="center" shrinkToFit="1"/>
    </xf>
    <xf numFmtId="0" fontId="16" fillId="0" borderId="174" xfId="15" applyFont="1" applyFill="1" applyBorder="1" applyAlignment="1">
      <alignment horizontal="center" vertical="center" shrinkToFit="1"/>
    </xf>
    <xf numFmtId="0" fontId="16" fillId="0" borderId="175" xfId="15" applyFont="1" applyFill="1" applyBorder="1" applyAlignment="1">
      <alignment horizontal="center" vertical="center" shrinkToFit="1"/>
    </xf>
    <xf numFmtId="0" fontId="16" fillId="0" borderId="176" xfId="15" applyFont="1" applyFill="1" applyBorder="1" applyAlignment="1">
      <alignment horizontal="center" vertical="center" shrinkToFit="1"/>
    </xf>
    <xf numFmtId="0" fontId="16" fillId="0" borderId="168" xfId="15" applyFont="1" applyFill="1" applyBorder="1" applyAlignment="1">
      <alignment horizontal="center" vertical="center" shrinkToFit="1"/>
    </xf>
    <xf numFmtId="0" fontId="16" fillId="0" borderId="169" xfId="15" applyFont="1" applyFill="1" applyBorder="1" applyAlignment="1">
      <alignment horizontal="center" vertical="center" shrinkToFit="1"/>
    </xf>
    <xf numFmtId="0" fontId="16" fillId="0" borderId="170" xfId="15" applyFont="1" applyFill="1" applyBorder="1" applyAlignment="1">
      <alignment horizontal="center" vertical="center" shrinkToFit="1"/>
    </xf>
    <xf numFmtId="0" fontId="16" fillId="0" borderId="171" xfId="6" applyFont="1" applyFill="1" applyBorder="1" applyAlignment="1">
      <alignment horizontal="center" vertical="center" shrinkToFit="1"/>
    </xf>
    <xf numFmtId="0" fontId="16" fillId="0" borderId="172" xfId="6" applyFont="1" applyFill="1" applyBorder="1" applyAlignment="1">
      <alignment horizontal="center" vertical="center" shrinkToFit="1"/>
    </xf>
    <xf numFmtId="0" fontId="16" fillId="0" borderId="173" xfId="6" applyFont="1" applyFill="1" applyBorder="1" applyAlignment="1">
      <alignment horizontal="center" vertical="center" shrinkToFit="1"/>
    </xf>
    <xf numFmtId="0" fontId="16" fillId="0" borderId="174" xfId="15" applyFont="1" applyFill="1" applyBorder="1" applyAlignment="1">
      <alignment horizontal="left" vertical="center" wrapText="1" shrinkToFit="1"/>
    </xf>
    <xf numFmtId="0" fontId="16" fillId="0" borderId="168" xfId="15" applyFont="1" applyFill="1" applyBorder="1" applyAlignment="1">
      <alignment horizontal="left" vertical="center" wrapText="1" shrinkToFit="1"/>
    </xf>
    <xf numFmtId="0" fontId="16" fillId="0" borderId="171" xfId="6" applyFont="1" applyFill="1" applyBorder="1" applyAlignment="1">
      <alignment horizontal="left" vertical="center" shrinkToFit="1"/>
    </xf>
    <xf numFmtId="0" fontId="16" fillId="0" borderId="172" xfId="6" applyFont="1" applyFill="1" applyBorder="1" applyAlignment="1">
      <alignment horizontal="left" vertical="center" shrinkToFit="1"/>
    </xf>
    <xf numFmtId="0" fontId="16" fillId="0" borderId="173" xfId="6" applyFont="1" applyFill="1" applyBorder="1" applyAlignment="1">
      <alignment horizontal="left" vertical="center" shrinkToFit="1"/>
    </xf>
    <xf numFmtId="0" fontId="16" fillId="0" borderId="6" xfId="15" applyFont="1" applyFill="1" applyBorder="1" applyAlignment="1">
      <alignment horizontal="center" vertical="center" textRotation="255" shrinkToFit="1"/>
    </xf>
    <xf numFmtId="0" fontId="16" fillId="0" borderId="12" xfId="15" applyFont="1" applyFill="1" applyBorder="1" applyAlignment="1">
      <alignment horizontal="center" vertical="center" textRotation="255" shrinkToFit="1"/>
    </xf>
    <xf numFmtId="0" fontId="16" fillId="0" borderId="171" xfId="15" applyFont="1" applyFill="1" applyBorder="1" applyAlignment="1">
      <alignment horizontal="left" vertical="center" shrinkToFit="1"/>
    </xf>
    <xf numFmtId="0" fontId="16" fillId="0" borderId="172" xfId="15" applyFont="1" applyFill="1" applyBorder="1" applyAlignment="1">
      <alignment horizontal="left" vertical="center" shrinkToFit="1"/>
    </xf>
    <xf numFmtId="0" fontId="16" fillId="0" borderId="173" xfId="15" applyFont="1" applyFill="1" applyBorder="1" applyAlignment="1">
      <alignment horizontal="left" vertical="center" shrinkToFit="1"/>
    </xf>
    <xf numFmtId="0" fontId="16" fillId="0" borderId="175" xfId="6" applyFont="1" applyFill="1" applyBorder="1" applyAlignment="1">
      <alignment horizontal="left" vertical="center" shrinkToFit="1"/>
    </xf>
    <xf numFmtId="0" fontId="16" fillId="0" borderId="176" xfId="6" applyFont="1" applyFill="1" applyBorder="1" applyAlignment="1">
      <alignment horizontal="left" vertical="center" shrinkToFit="1"/>
    </xf>
    <xf numFmtId="0" fontId="16" fillId="0" borderId="169" xfId="6" applyFont="1" applyFill="1" applyBorder="1" applyAlignment="1">
      <alignment horizontal="left" vertical="center" shrinkToFit="1"/>
    </xf>
    <xf numFmtId="0" fontId="16" fillId="0" borderId="170" xfId="6" applyFont="1" applyFill="1" applyBorder="1" applyAlignment="1">
      <alignment horizontal="left" vertical="center" shrinkToFit="1"/>
    </xf>
    <xf numFmtId="0" fontId="16" fillId="0" borderId="64" xfId="15" applyFont="1" applyFill="1" applyBorder="1" applyAlignment="1">
      <alignment horizontal="left" vertical="center" wrapText="1" shrinkToFit="1"/>
    </xf>
    <xf numFmtId="0" fontId="16" fillId="0" borderId="66" xfId="15" applyFont="1" applyFill="1" applyBorder="1" applyAlignment="1">
      <alignment horizontal="left" vertical="center" wrapText="1" shrinkToFit="1"/>
    </xf>
    <xf numFmtId="0" fontId="16" fillId="0" borderId="41" xfId="15" applyFont="1" applyFill="1" applyBorder="1" applyAlignment="1">
      <alignment horizontal="left" vertical="center" wrapText="1" shrinkToFit="1"/>
    </xf>
    <xf numFmtId="0" fontId="16" fillId="0" borderId="66" xfId="6" applyFont="1" applyFill="1" applyBorder="1" applyAlignment="1">
      <alignment horizontal="left" vertical="center" shrinkToFit="1"/>
    </xf>
    <xf numFmtId="0" fontId="16" fillId="0" borderId="168" xfId="6" applyFont="1" applyFill="1" applyBorder="1" applyAlignment="1">
      <alignment horizontal="left" vertical="center" shrinkToFit="1"/>
    </xf>
    <xf numFmtId="0" fontId="16" fillId="0" borderId="87" xfId="15" applyFont="1" applyFill="1" applyBorder="1" applyAlignment="1">
      <alignment horizontal="left" vertical="center" shrinkToFit="1"/>
    </xf>
    <xf numFmtId="0" fontId="16" fillId="0" borderId="39" xfId="15" applyFont="1" applyFill="1" applyBorder="1" applyAlignment="1">
      <alignment horizontal="center" vertical="center" wrapText="1" shrinkToFit="1"/>
    </xf>
    <xf numFmtId="0" fontId="16" fillId="0" borderId="40" xfId="15" applyFont="1" applyFill="1" applyBorder="1" applyAlignment="1">
      <alignment horizontal="center" vertical="center" wrapText="1" shrinkToFit="1"/>
    </xf>
    <xf numFmtId="0" fontId="16" fillId="0" borderId="40" xfId="15" applyFont="1" applyFill="1" applyBorder="1" applyAlignment="1">
      <alignment vertical="center" shrinkToFit="1"/>
    </xf>
    <xf numFmtId="0" fontId="16" fillId="0" borderId="47" xfId="15" applyFont="1" applyFill="1" applyBorder="1" applyAlignment="1">
      <alignment horizontal="left" vertical="center" wrapText="1" shrinkToFit="1"/>
    </xf>
    <xf numFmtId="0" fontId="51" fillId="2" borderId="0" xfId="6" applyFont="1" applyFill="1" applyAlignment="1">
      <alignment horizontal="left" vertical="top" wrapText="1"/>
    </xf>
    <xf numFmtId="0" fontId="51" fillId="2" borderId="0" xfId="6" applyFont="1" applyFill="1" applyAlignment="1">
      <alignment horizontal="left" vertical="top"/>
    </xf>
    <xf numFmtId="0" fontId="51" fillId="0" borderId="0" xfId="6" applyFont="1" applyFill="1" applyAlignment="1">
      <alignment horizontal="left" vertical="top" wrapText="1"/>
    </xf>
    <xf numFmtId="0" fontId="51" fillId="2" borderId="0" xfId="6" applyFont="1" applyFill="1" applyAlignment="1">
      <alignment horizontal="left" vertical="center" wrapText="1"/>
    </xf>
    <xf numFmtId="0" fontId="16" fillId="0" borderId="0" xfId="3" applyFont="1" applyFill="1" applyAlignment="1">
      <alignment horizontal="left" vertical="top" wrapText="1"/>
    </xf>
    <xf numFmtId="0" fontId="16" fillId="4" borderId="81" xfId="3" applyFont="1" applyFill="1" applyBorder="1" applyAlignment="1" applyProtection="1">
      <alignment horizontal="center" vertical="center"/>
      <protection locked="0"/>
    </xf>
    <xf numFmtId="0" fontId="16" fillId="4" borderId="62" xfId="3" applyFont="1" applyFill="1" applyBorder="1" applyAlignment="1" applyProtection="1">
      <alignment horizontal="center" vertical="center"/>
      <protection locked="0"/>
    </xf>
    <xf numFmtId="0" fontId="16" fillId="4" borderId="5" xfId="3" applyFont="1" applyFill="1" applyBorder="1" applyAlignment="1" applyProtection="1">
      <alignment horizontal="center" vertical="center"/>
      <protection locked="0"/>
    </xf>
    <xf numFmtId="0" fontId="16" fillId="4" borderId="83" xfId="3" applyFont="1" applyFill="1" applyBorder="1" applyAlignment="1" applyProtection="1">
      <alignment horizontal="center" vertical="center"/>
      <protection locked="0"/>
    </xf>
    <xf numFmtId="0" fontId="16" fillId="4" borderId="0" xfId="3" applyFont="1" applyFill="1" applyBorder="1" applyAlignment="1" applyProtection="1">
      <alignment horizontal="center" vertical="center"/>
      <protection locked="0"/>
    </xf>
    <xf numFmtId="0" fontId="16" fillId="4" borderId="68" xfId="3" applyFont="1" applyFill="1" applyBorder="1" applyAlignment="1" applyProtection="1">
      <alignment horizontal="center" vertical="center"/>
      <protection locked="0"/>
    </xf>
    <xf numFmtId="0" fontId="16" fillId="4" borderId="53" xfId="3" applyFont="1" applyFill="1" applyBorder="1" applyAlignment="1" applyProtection="1">
      <alignment horizontal="center" vertical="center"/>
      <protection locked="0"/>
    </xf>
    <xf numFmtId="0" fontId="16" fillId="4" borderId="54" xfId="3" applyFont="1" applyFill="1" applyBorder="1" applyAlignment="1" applyProtection="1">
      <alignment horizontal="center" vertical="center"/>
      <protection locked="0"/>
    </xf>
    <xf numFmtId="0" fontId="16" fillId="4" borderId="75" xfId="3" applyFont="1" applyFill="1" applyBorder="1" applyAlignment="1" applyProtection="1">
      <alignment horizontal="center" vertical="center"/>
      <protection locked="0"/>
    </xf>
    <xf numFmtId="0" fontId="16" fillId="0" borderId="0" xfId="3" applyFont="1" applyFill="1" applyBorder="1" applyAlignment="1">
      <alignment horizontal="left" vertical="center" wrapText="1"/>
    </xf>
    <xf numFmtId="0" fontId="16" fillId="0" borderId="0" xfId="3" applyFont="1" applyAlignment="1">
      <alignment horizontal="left" vertical="center"/>
    </xf>
    <xf numFmtId="0" fontId="16" fillId="0" borderId="0" xfId="3" applyFont="1" applyFill="1" applyAlignment="1">
      <alignment horizontal="left" vertical="center"/>
    </xf>
    <xf numFmtId="0" fontId="16" fillId="0" borderId="64" xfId="3" applyFont="1" applyFill="1" applyBorder="1" applyAlignment="1">
      <alignment horizontal="center" vertical="center" wrapText="1"/>
    </xf>
    <xf numFmtId="0" fontId="16" fillId="0" borderId="45" xfId="3" applyFont="1" applyFill="1" applyBorder="1" applyAlignment="1">
      <alignment horizontal="center" vertical="center" wrapText="1"/>
    </xf>
    <xf numFmtId="0" fontId="16" fillId="0" borderId="46" xfId="3" applyFont="1" applyFill="1" applyBorder="1" applyAlignment="1">
      <alignment horizontal="center" vertical="center" wrapText="1"/>
    </xf>
    <xf numFmtId="0" fontId="16" fillId="0" borderId="41" xfId="3" applyFont="1" applyFill="1" applyBorder="1" applyAlignment="1">
      <alignment horizontal="center" vertical="center" wrapText="1"/>
    </xf>
    <xf numFmtId="0" fontId="16" fillId="0" borderId="42" xfId="3" applyFont="1" applyFill="1" applyBorder="1" applyAlignment="1">
      <alignment horizontal="center" vertical="center" wrapText="1"/>
    </xf>
    <xf numFmtId="0" fontId="16" fillId="0" borderId="50" xfId="3" applyFont="1" applyFill="1" applyBorder="1" applyAlignment="1">
      <alignment horizontal="center" vertical="center" wrapText="1"/>
    </xf>
    <xf numFmtId="0" fontId="16" fillId="3" borderId="47" xfId="3" applyFont="1" applyFill="1" applyBorder="1" applyAlignment="1" applyProtection="1">
      <alignment horizontal="center" vertical="center"/>
      <protection locked="0"/>
    </xf>
    <xf numFmtId="0" fontId="16" fillId="3" borderId="39" xfId="3" applyFont="1" applyFill="1" applyBorder="1" applyAlignment="1" applyProtection="1">
      <alignment horizontal="center" vertical="center"/>
      <protection locked="0"/>
    </xf>
    <xf numFmtId="0" fontId="16" fillId="0" borderId="137" xfId="3" applyFont="1" applyFill="1" applyBorder="1" applyAlignment="1">
      <alignment horizontal="right" vertical="center"/>
    </xf>
    <xf numFmtId="0" fontId="16" fillId="4" borderId="134" xfId="3" applyFont="1" applyFill="1" applyBorder="1" applyAlignment="1" applyProtection="1">
      <alignment horizontal="center" vertical="center"/>
      <protection locked="0"/>
    </xf>
    <xf numFmtId="0" fontId="16" fillId="4" borderId="135" xfId="3" applyFont="1" applyFill="1" applyBorder="1" applyAlignment="1" applyProtection="1">
      <alignment horizontal="center" vertical="center"/>
      <protection locked="0"/>
    </xf>
    <xf numFmtId="0" fontId="16" fillId="4" borderId="136" xfId="3" applyFont="1" applyFill="1" applyBorder="1" applyAlignment="1" applyProtection="1">
      <alignment horizontal="center" vertical="center"/>
      <protection locked="0"/>
    </xf>
    <xf numFmtId="0" fontId="16" fillId="0" borderId="47" xfId="3" applyFont="1" applyFill="1" applyBorder="1" applyAlignment="1">
      <alignment horizontal="center" vertical="center"/>
    </xf>
    <xf numFmtId="0" fontId="16" fillId="0" borderId="39" xfId="3" applyFont="1" applyFill="1" applyBorder="1" applyAlignment="1">
      <alignment horizontal="center" vertical="center"/>
    </xf>
    <xf numFmtId="0" fontId="16" fillId="0" borderId="40" xfId="3" applyFont="1" applyFill="1" applyBorder="1" applyAlignment="1">
      <alignment horizontal="center" vertical="center"/>
    </xf>
    <xf numFmtId="0" fontId="16" fillId="0" borderId="138" xfId="3" applyFont="1" applyFill="1" applyBorder="1" applyAlignment="1">
      <alignment horizontal="center" vertical="center" wrapText="1"/>
    </xf>
    <xf numFmtId="0" fontId="16" fillId="0" borderId="140" xfId="3" applyFont="1" applyFill="1" applyBorder="1" applyAlignment="1">
      <alignment horizontal="center" vertical="center" wrapText="1"/>
    </xf>
    <xf numFmtId="0" fontId="16" fillId="0" borderId="139" xfId="3" applyFont="1" applyFill="1" applyBorder="1" applyAlignment="1">
      <alignment horizontal="center" vertical="center" wrapText="1"/>
    </xf>
    <xf numFmtId="0" fontId="16" fillId="0" borderId="51" xfId="3" applyFont="1" applyFill="1" applyBorder="1" applyAlignment="1">
      <alignment horizontal="center" vertical="center"/>
    </xf>
    <xf numFmtId="0" fontId="18" fillId="0" borderId="47" xfId="3" applyFont="1" applyFill="1" applyBorder="1" applyAlignment="1">
      <alignment horizontal="left" vertical="center" wrapText="1"/>
    </xf>
    <xf numFmtId="0" fontId="18" fillId="0" borderId="39" xfId="3" applyFont="1" applyFill="1" applyBorder="1" applyAlignment="1">
      <alignment horizontal="left" vertical="center" wrapText="1"/>
    </xf>
    <xf numFmtId="0" fontId="18" fillId="0" borderId="40" xfId="3" applyFont="1" applyFill="1" applyBorder="1" applyAlignment="1">
      <alignment horizontal="left" vertical="center" wrapText="1"/>
    </xf>
    <xf numFmtId="0" fontId="18" fillId="0" borderId="137" xfId="3" applyFont="1" applyFill="1" applyBorder="1" applyAlignment="1">
      <alignment horizontal="right" vertical="center"/>
    </xf>
    <xf numFmtId="0" fontId="20" fillId="0" borderId="0" xfId="3" applyFont="1" applyFill="1" applyBorder="1" applyAlignment="1">
      <alignment horizontal="left" vertical="center" wrapText="1"/>
    </xf>
    <xf numFmtId="0" fontId="16" fillId="0" borderId="134" xfId="3" applyFont="1" applyFill="1" applyBorder="1" applyAlignment="1">
      <alignment horizontal="center" vertical="center"/>
    </xf>
    <xf numFmtId="0" fontId="16" fillId="0" borderId="135" xfId="3" applyFont="1" applyFill="1" applyBorder="1" applyAlignment="1">
      <alignment horizontal="center" vertical="center"/>
    </xf>
    <xf numFmtId="0" fontId="16" fillId="0" borderId="136" xfId="3" applyFont="1" applyFill="1" applyBorder="1" applyAlignment="1">
      <alignment horizontal="center" vertical="center"/>
    </xf>
    <xf numFmtId="0" fontId="20" fillId="0" borderId="47" xfId="3" applyFont="1" applyFill="1" applyBorder="1" applyAlignment="1">
      <alignment horizontal="left" vertical="center" wrapText="1"/>
    </xf>
    <xf numFmtId="0" fontId="20" fillId="0" borderId="39" xfId="3" applyFont="1" applyFill="1" applyBorder="1" applyAlignment="1">
      <alignment horizontal="left" vertical="center" wrapText="1"/>
    </xf>
    <xf numFmtId="0" fontId="20" fillId="0" borderId="40" xfId="3" applyFont="1" applyFill="1" applyBorder="1" applyAlignment="1">
      <alignment horizontal="left" vertical="center" wrapText="1"/>
    </xf>
    <xf numFmtId="0" fontId="16" fillId="0" borderId="138" xfId="3" applyFont="1" applyFill="1" applyBorder="1" applyAlignment="1">
      <alignment horizontal="right" vertical="center"/>
    </xf>
    <xf numFmtId="0" fontId="16" fillId="0" borderId="139" xfId="3" applyFont="1" applyFill="1" applyBorder="1" applyAlignment="1">
      <alignment horizontal="right" vertical="center"/>
    </xf>
    <xf numFmtId="0" fontId="16" fillId="4" borderId="1" xfId="3" applyFont="1" applyFill="1" applyBorder="1" applyAlignment="1" applyProtection="1">
      <alignment horizontal="center" vertical="center"/>
      <protection locked="0"/>
    </xf>
    <xf numFmtId="0" fontId="16" fillId="4" borderId="2" xfId="3" applyFont="1" applyFill="1" applyBorder="1" applyAlignment="1" applyProtection="1">
      <alignment horizontal="center" vertical="center"/>
      <protection locked="0"/>
    </xf>
    <xf numFmtId="0" fontId="16" fillId="4" borderId="131" xfId="3" applyFont="1" applyFill="1" applyBorder="1" applyAlignment="1" applyProtection="1">
      <alignment horizontal="center" vertical="center"/>
      <protection locked="0"/>
    </xf>
    <xf numFmtId="0" fontId="16" fillId="4" borderId="72" xfId="3" applyFont="1" applyFill="1" applyBorder="1" applyAlignment="1" applyProtection="1">
      <alignment horizontal="center" vertical="center"/>
      <protection locked="0"/>
    </xf>
    <xf numFmtId="0" fontId="16" fillId="4" borderId="73" xfId="3" applyFont="1" applyFill="1" applyBorder="1" applyAlignment="1" applyProtection="1">
      <alignment horizontal="center" vertical="center"/>
      <protection locked="0"/>
    </xf>
    <xf numFmtId="0" fontId="16" fillId="4" borderId="89" xfId="3" applyFont="1" applyFill="1" applyBorder="1" applyAlignment="1" applyProtection="1">
      <alignment horizontal="center" vertical="center"/>
      <protection locked="0"/>
    </xf>
    <xf numFmtId="0" fontId="16" fillId="0" borderId="67" xfId="3" applyFont="1" applyFill="1" applyBorder="1" applyAlignment="1">
      <alignment horizontal="left" vertical="center" wrapText="1"/>
    </xf>
    <xf numFmtId="0" fontId="18" fillId="0" borderId="41" xfId="3" applyFont="1" applyFill="1" applyBorder="1" applyAlignment="1">
      <alignment horizontal="center" vertical="center"/>
    </xf>
    <xf numFmtId="0" fontId="18" fillId="0" borderId="42" xfId="3" applyFont="1" applyFill="1" applyBorder="1" applyAlignment="1">
      <alignment horizontal="center" vertical="center"/>
    </xf>
    <xf numFmtId="0" fontId="18" fillId="0" borderId="50" xfId="3" applyFont="1" applyFill="1" applyBorder="1" applyAlignment="1">
      <alignment horizontal="center" vertical="center"/>
    </xf>
    <xf numFmtId="0" fontId="16" fillId="0" borderId="47" xfId="3" applyFont="1" applyFill="1" applyBorder="1" applyAlignment="1">
      <alignment horizontal="center" vertical="center" wrapText="1"/>
    </xf>
    <xf numFmtId="0" fontId="16" fillId="0" borderId="40" xfId="3" applyFont="1" applyFill="1" applyBorder="1" applyAlignment="1">
      <alignment horizontal="center" vertical="center" wrapText="1"/>
    </xf>
    <xf numFmtId="0" fontId="18" fillId="0" borderId="47" xfId="3" applyFont="1" applyFill="1" applyBorder="1" applyAlignment="1">
      <alignment horizontal="center" vertical="center" wrapText="1"/>
    </xf>
    <xf numFmtId="0" fontId="18" fillId="0" borderId="39" xfId="3" applyFont="1" applyFill="1" applyBorder="1" applyAlignment="1">
      <alignment horizontal="center" vertical="center" wrapText="1"/>
    </xf>
    <xf numFmtId="0" fontId="18" fillId="0" borderId="40" xfId="3" applyFont="1" applyFill="1" applyBorder="1" applyAlignment="1">
      <alignment horizontal="center" vertical="center" wrapText="1"/>
    </xf>
    <xf numFmtId="0" fontId="16" fillId="0" borderId="0" xfId="3" applyFont="1" applyFill="1" applyBorder="1" applyAlignment="1">
      <alignment horizontal="left" vertical="center"/>
    </xf>
    <xf numFmtId="0" fontId="16" fillId="4" borderId="47" xfId="3" applyFont="1" applyFill="1" applyBorder="1" applyAlignment="1" applyProtection="1">
      <alignment horizontal="center" vertical="center" shrinkToFit="1"/>
      <protection locked="0"/>
    </xf>
    <xf numFmtId="0" fontId="16" fillId="4" borderId="39" xfId="3" applyFont="1" applyFill="1" applyBorder="1" applyAlignment="1" applyProtection="1">
      <alignment horizontal="center" vertical="center" shrinkToFit="1"/>
      <protection locked="0"/>
    </xf>
    <xf numFmtId="0" fontId="16" fillId="4" borderId="40" xfId="3" applyFont="1" applyFill="1" applyBorder="1" applyAlignment="1" applyProtection="1">
      <alignment horizontal="center" vertical="center" shrinkToFit="1"/>
      <protection locked="0"/>
    </xf>
    <xf numFmtId="0" fontId="16" fillId="0" borderId="0" xfId="3" applyFont="1" applyFill="1" applyBorder="1" applyAlignment="1">
      <alignment horizontal="left" vertical="top" wrapText="1"/>
    </xf>
    <xf numFmtId="0" fontId="16" fillId="0" borderId="67" xfId="3" applyFont="1" applyFill="1" applyBorder="1" applyAlignment="1">
      <alignment horizontal="left" vertical="top" wrapText="1"/>
    </xf>
    <xf numFmtId="58" fontId="16" fillId="0" borderId="0" xfId="3" applyNumberFormat="1" applyFont="1" applyFill="1" applyAlignment="1">
      <alignment horizontal="distributed" vertical="top"/>
    </xf>
    <xf numFmtId="0" fontId="16" fillId="0" borderId="0" xfId="3" applyFont="1" applyFill="1" applyAlignment="1">
      <alignment horizontal="center" vertical="center"/>
    </xf>
    <xf numFmtId="177" fontId="16" fillId="0" borderId="47" xfId="3" applyNumberFormat="1" applyFont="1" applyFill="1" applyBorder="1" applyAlignment="1">
      <alignment horizontal="left" vertical="center" shrinkToFit="1"/>
    </xf>
    <xf numFmtId="177" fontId="16" fillId="0" borderId="39" xfId="3" applyNumberFormat="1" applyFont="1" applyFill="1" applyBorder="1" applyAlignment="1">
      <alignment horizontal="left" vertical="center" shrinkToFit="1"/>
    </xf>
    <xf numFmtId="177" fontId="16" fillId="0" borderId="40" xfId="3" applyNumberFormat="1" applyFont="1" applyFill="1" applyBorder="1" applyAlignment="1">
      <alignment horizontal="left" vertical="center" shrinkToFit="1"/>
    </xf>
    <xf numFmtId="0" fontId="16" fillId="4" borderId="47" xfId="3" applyFont="1" applyFill="1" applyBorder="1" applyAlignment="1" applyProtection="1">
      <alignment horizontal="center" vertical="center"/>
      <protection locked="0"/>
    </xf>
    <xf numFmtId="0" fontId="16" fillId="4" borderId="39" xfId="3" applyFont="1" applyFill="1" applyBorder="1" applyAlignment="1" applyProtection="1">
      <alignment horizontal="center" vertical="center"/>
      <protection locked="0"/>
    </xf>
    <xf numFmtId="0" fontId="16" fillId="4" borderId="40" xfId="3" applyFont="1" applyFill="1" applyBorder="1" applyAlignment="1" applyProtection="1">
      <alignment horizontal="center" vertical="center"/>
      <protection locked="0"/>
    </xf>
    <xf numFmtId="0" fontId="17" fillId="4" borderId="81" xfId="3" applyFont="1" applyFill="1" applyBorder="1" applyAlignment="1" applyProtection="1">
      <alignment horizontal="center" vertical="center"/>
      <protection locked="0"/>
    </xf>
    <xf numFmtId="0" fontId="17" fillId="4" borderId="62" xfId="3" applyFont="1" applyFill="1" applyBorder="1" applyAlignment="1" applyProtection="1">
      <alignment horizontal="center" vertical="center"/>
      <protection locked="0"/>
    </xf>
    <xf numFmtId="0" fontId="17" fillId="4" borderId="5" xfId="3" applyFont="1" applyFill="1" applyBorder="1" applyAlignment="1" applyProtection="1">
      <alignment horizontal="center" vertical="center"/>
      <protection locked="0"/>
    </xf>
    <xf numFmtId="0" fontId="17" fillId="4" borderId="83" xfId="3" applyFont="1" applyFill="1" applyBorder="1" applyAlignment="1" applyProtection="1">
      <alignment horizontal="center" vertical="center"/>
      <protection locked="0"/>
    </xf>
    <xf numFmtId="0" fontId="17" fillId="4" borderId="0" xfId="3" applyFont="1" applyFill="1" applyBorder="1" applyAlignment="1" applyProtection="1">
      <alignment horizontal="center" vertical="center"/>
      <protection locked="0"/>
    </xf>
    <xf numFmtId="0" fontId="17" fillId="4" borderId="68" xfId="3" applyFont="1" applyFill="1" applyBorder="1" applyAlignment="1" applyProtection="1">
      <alignment horizontal="center" vertical="center"/>
      <protection locked="0"/>
    </xf>
    <xf numFmtId="0" fontId="17" fillId="4" borderId="53" xfId="3" applyFont="1" applyFill="1" applyBorder="1" applyAlignment="1" applyProtection="1">
      <alignment horizontal="center" vertical="center"/>
      <protection locked="0"/>
    </xf>
    <xf numFmtId="0" fontId="17" fillId="4" borderId="54" xfId="3" applyFont="1" applyFill="1" applyBorder="1" applyAlignment="1" applyProtection="1">
      <alignment horizontal="center" vertical="center"/>
      <protection locked="0"/>
    </xf>
    <xf numFmtId="0" fontId="17" fillId="4" borderId="75" xfId="3" applyFont="1" applyFill="1" applyBorder="1" applyAlignment="1" applyProtection="1">
      <alignment horizontal="center" vertical="center"/>
      <protection locked="0"/>
    </xf>
    <xf numFmtId="0" fontId="17" fillId="0" borderId="0" xfId="3" applyFont="1" applyAlignment="1">
      <alignment horizontal="left" vertical="center"/>
    </xf>
    <xf numFmtId="0" fontId="17" fillId="0" borderId="0" xfId="3" applyFont="1" applyFill="1" applyAlignment="1">
      <alignment horizontal="left" vertical="center"/>
    </xf>
    <xf numFmtId="0" fontId="17" fillId="0" borderId="0" xfId="3" applyFont="1" applyFill="1" applyAlignment="1">
      <alignment horizontal="left" vertical="top" wrapText="1"/>
    </xf>
    <xf numFmtId="0" fontId="17" fillId="0" borderId="0" xfId="3" applyFont="1" applyFill="1" applyBorder="1" applyAlignment="1">
      <alignment horizontal="left" vertical="center" wrapText="1"/>
    </xf>
    <xf numFmtId="0" fontId="17" fillId="0" borderId="42" xfId="3" applyFont="1" applyFill="1" applyBorder="1" applyAlignment="1">
      <alignment horizontal="left" vertical="center" wrapText="1"/>
    </xf>
    <xf numFmtId="0" fontId="17" fillId="0" borderId="64" xfId="3" applyFont="1" applyFill="1" applyBorder="1" applyAlignment="1">
      <alignment horizontal="center" vertical="center" wrapText="1"/>
    </xf>
    <xf numFmtId="0" fontId="17" fillId="0" borderId="45" xfId="3" applyFont="1" applyFill="1" applyBorder="1" applyAlignment="1">
      <alignment horizontal="center" vertical="center" wrapText="1"/>
    </xf>
    <xf numFmtId="0" fontId="17" fillId="0" borderId="46" xfId="3" applyFont="1" applyFill="1" applyBorder="1" applyAlignment="1">
      <alignment horizontal="center" vertical="center" wrapText="1"/>
    </xf>
    <xf numFmtId="0" fontId="17" fillId="0" borderId="66" xfId="3" applyFont="1" applyFill="1" applyBorder="1" applyAlignment="1">
      <alignment horizontal="center" vertical="center" wrapText="1"/>
    </xf>
    <xf numFmtId="0" fontId="17" fillId="0" borderId="0" xfId="3" applyFont="1" applyFill="1" applyBorder="1" applyAlignment="1">
      <alignment horizontal="center" vertical="center" wrapText="1"/>
    </xf>
    <xf numFmtId="0" fontId="17" fillId="0" borderId="67" xfId="3" applyFont="1" applyFill="1" applyBorder="1" applyAlignment="1">
      <alignment horizontal="center" vertical="center" wrapText="1"/>
    </xf>
    <xf numFmtId="0" fontId="17" fillId="0" borderId="41" xfId="3" applyFont="1" applyFill="1" applyBorder="1" applyAlignment="1">
      <alignment horizontal="center" vertical="center" wrapText="1"/>
    </xf>
    <xf numFmtId="0" fontId="17" fillId="0" borderId="42" xfId="3" applyFont="1" applyFill="1" applyBorder="1" applyAlignment="1">
      <alignment horizontal="center" vertical="center" wrapText="1"/>
    </xf>
    <xf numFmtId="0" fontId="17" fillId="0" borderId="50" xfId="3" applyFont="1" applyFill="1" applyBorder="1" applyAlignment="1">
      <alignment horizontal="center" vertical="center" wrapText="1"/>
    </xf>
    <xf numFmtId="0" fontId="17" fillId="0" borderId="51" xfId="3" applyFont="1" applyFill="1" applyBorder="1" applyAlignment="1">
      <alignment horizontal="left" vertical="center" wrapText="1"/>
    </xf>
    <xf numFmtId="0" fontId="55" fillId="3" borderId="47" xfId="3" applyFont="1" applyFill="1" applyBorder="1" applyAlignment="1" applyProtection="1">
      <alignment horizontal="center" vertical="center"/>
      <protection locked="0"/>
    </xf>
    <xf numFmtId="0" fontId="55" fillId="3" borderId="39" xfId="3" applyFont="1" applyFill="1" applyBorder="1" applyAlignment="1" applyProtection="1">
      <alignment horizontal="center" vertical="center"/>
      <protection locked="0"/>
    </xf>
    <xf numFmtId="0" fontId="17" fillId="0" borderId="51" xfId="3" applyFont="1" applyFill="1" applyBorder="1" applyAlignment="1">
      <alignment horizontal="left" vertical="center"/>
    </xf>
    <xf numFmtId="0" fontId="17" fillId="0" borderId="47" xfId="3" applyFont="1" applyFill="1" applyBorder="1" applyAlignment="1">
      <alignment horizontal="center" vertical="center"/>
    </xf>
    <xf numFmtId="0" fontId="17" fillId="0" borderId="39" xfId="3" applyFont="1" applyFill="1" applyBorder="1" applyAlignment="1">
      <alignment horizontal="center" vertical="center"/>
    </xf>
    <xf numFmtId="0" fontId="17" fillId="0" borderId="40" xfId="3" applyFont="1" applyFill="1" applyBorder="1" applyAlignment="1">
      <alignment horizontal="center" vertical="center"/>
    </xf>
    <xf numFmtId="0" fontId="17" fillId="0" borderId="138" xfId="3" applyFont="1" applyFill="1" applyBorder="1" applyAlignment="1">
      <alignment horizontal="center" vertical="center" wrapText="1"/>
    </xf>
    <xf numFmtId="0" fontId="17" fillId="0" borderId="140" xfId="3" applyFont="1" applyFill="1" applyBorder="1" applyAlignment="1">
      <alignment horizontal="center" vertical="center" wrapText="1"/>
    </xf>
    <xf numFmtId="0" fontId="17" fillId="0" borderId="139" xfId="3" applyFont="1" applyFill="1" applyBorder="1" applyAlignment="1">
      <alignment horizontal="center" vertical="center" wrapText="1"/>
    </xf>
    <xf numFmtId="0" fontId="17" fillId="0" borderId="51" xfId="3" applyFont="1" applyFill="1" applyBorder="1" applyAlignment="1">
      <alignment horizontal="center" vertical="center"/>
    </xf>
    <xf numFmtId="0" fontId="52" fillId="0" borderId="47" xfId="3" applyFont="1" applyFill="1" applyBorder="1" applyAlignment="1">
      <alignment horizontal="center" vertical="center" wrapText="1"/>
    </xf>
    <xf numFmtId="0" fontId="52" fillId="0" borderId="39" xfId="3" applyFont="1" applyFill="1" applyBorder="1" applyAlignment="1">
      <alignment horizontal="center" vertical="center" wrapText="1"/>
    </xf>
    <xf numFmtId="0" fontId="52" fillId="0" borderId="40" xfId="3" applyFont="1" applyFill="1" applyBorder="1" applyAlignment="1">
      <alignment horizontal="center" vertical="center" wrapText="1"/>
    </xf>
    <xf numFmtId="0" fontId="17" fillId="0" borderId="138" xfId="3" applyFont="1" applyFill="1" applyBorder="1" applyAlignment="1">
      <alignment horizontal="center" vertical="center"/>
    </xf>
    <xf numFmtId="0" fontId="17" fillId="0" borderId="140" xfId="3" applyFont="1" applyFill="1" applyBorder="1" applyAlignment="1">
      <alignment horizontal="center" vertical="center"/>
    </xf>
    <xf numFmtId="0" fontId="17" fillId="0" borderId="67" xfId="3" applyFont="1" applyFill="1" applyBorder="1" applyAlignment="1">
      <alignment horizontal="left" vertical="center" wrapText="1"/>
    </xf>
    <xf numFmtId="0" fontId="17" fillId="4" borderId="76" xfId="3" applyFont="1" applyFill="1" applyBorder="1" applyAlignment="1" applyProtection="1">
      <alignment horizontal="center" vertical="center"/>
      <protection locked="0"/>
    </xf>
    <xf numFmtId="0" fontId="17" fillId="4" borderId="77" xfId="3" applyFont="1" applyFill="1" applyBorder="1" applyAlignment="1" applyProtection="1">
      <alignment horizontal="center" vertical="center"/>
      <protection locked="0"/>
    </xf>
    <xf numFmtId="0" fontId="17" fillId="4" borderId="80" xfId="3" applyFont="1" applyFill="1" applyBorder="1" applyAlignment="1" applyProtection="1">
      <alignment horizontal="center" vertical="center"/>
      <protection locked="0"/>
    </xf>
    <xf numFmtId="0" fontId="25" fillId="0" borderId="51" xfId="3" applyFont="1" applyFill="1" applyBorder="1" applyAlignment="1">
      <alignment horizontal="left" vertical="center" wrapText="1"/>
    </xf>
    <xf numFmtId="0" fontId="16" fillId="3" borderId="51" xfId="3" applyFont="1" applyFill="1" applyBorder="1" applyAlignment="1" applyProtection="1">
      <alignment horizontal="center" vertical="center"/>
      <protection locked="0"/>
    </xf>
    <xf numFmtId="0" fontId="25" fillId="0" borderId="137" xfId="3" applyFont="1" applyFill="1" applyBorder="1" applyAlignment="1">
      <alignment horizontal="right" vertical="center"/>
    </xf>
    <xf numFmtId="0" fontId="56" fillId="0" borderId="0" xfId="3" applyFont="1" applyFill="1" applyBorder="1" applyAlignment="1">
      <alignment horizontal="left" vertical="center" wrapText="1"/>
    </xf>
    <xf numFmtId="0" fontId="56" fillId="0" borderId="67" xfId="3" applyFont="1" applyFill="1" applyBorder="1" applyAlignment="1">
      <alignment horizontal="left" vertical="center" wrapText="1"/>
    </xf>
    <xf numFmtId="0" fontId="57" fillId="0" borderId="51" xfId="3" applyFont="1" applyFill="1" applyBorder="1" applyAlignment="1">
      <alignment horizontal="left" vertical="center" wrapText="1"/>
    </xf>
    <xf numFmtId="0" fontId="17" fillId="0" borderId="137" xfId="3" applyFont="1" applyFill="1" applyBorder="1" applyAlignment="1">
      <alignment horizontal="right" vertical="center"/>
    </xf>
    <xf numFmtId="0" fontId="25" fillId="0" borderId="47" xfId="3" applyFont="1" applyFill="1" applyBorder="1" applyAlignment="1">
      <alignment horizontal="center" vertical="center"/>
    </xf>
    <xf numFmtId="0" fontId="25" fillId="0" borderId="39" xfId="3" applyFont="1" applyFill="1" applyBorder="1" applyAlignment="1">
      <alignment horizontal="center" vertical="center"/>
    </xf>
    <xf numFmtId="0" fontId="25" fillId="0" borderId="40" xfId="3" applyFont="1" applyFill="1" applyBorder="1" applyAlignment="1">
      <alignment horizontal="center" vertical="center"/>
    </xf>
    <xf numFmtId="0" fontId="17" fillId="0" borderId="47" xfId="3" applyFont="1" applyFill="1" applyBorder="1" applyAlignment="1">
      <alignment horizontal="center" vertical="center" wrapText="1"/>
    </xf>
    <xf numFmtId="0" fontId="25" fillId="0" borderId="47" xfId="3" applyFont="1" applyFill="1" applyBorder="1" applyAlignment="1">
      <alignment horizontal="center" vertical="center" wrapText="1"/>
    </xf>
    <xf numFmtId="0" fontId="25" fillId="0" borderId="39" xfId="3" applyFont="1" applyFill="1" applyBorder="1" applyAlignment="1">
      <alignment horizontal="center" vertical="center" wrapText="1"/>
    </xf>
    <xf numFmtId="0" fontId="25" fillId="0" borderId="40" xfId="3" applyFont="1" applyFill="1" applyBorder="1" applyAlignment="1">
      <alignment horizontal="center" vertical="center" wrapText="1"/>
    </xf>
    <xf numFmtId="0" fontId="55" fillId="4" borderId="47" xfId="3" applyFont="1" applyFill="1" applyBorder="1" applyAlignment="1" applyProtection="1">
      <alignment horizontal="center" vertical="center" shrinkToFit="1"/>
      <protection locked="0"/>
    </xf>
    <xf numFmtId="0" fontId="55" fillId="4" borderId="39" xfId="3" applyFont="1" applyFill="1" applyBorder="1" applyAlignment="1" applyProtection="1">
      <alignment horizontal="center" vertical="center" shrinkToFit="1"/>
      <protection locked="0"/>
    </xf>
    <xf numFmtId="0" fontId="55" fillId="4" borderId="40" xfId="3" applyFont="1" applyFill="1" applyBorder="1" applyAlignment="1" applyProtection="1">
      <alignment horizontal="center" vertical="center" shrinkToFit="1"/>
      <protection locked="0"/>
    </xf>
    <xf numFmtId="0" fontId="17" fillId="0" borderId="0" xfId="3" applyFont="1" applyFill="1" applyBorder="1" applyAlignment="1">
      <alignment horizontal="left" vertical="top" wrapText="1"/>
    </xf>
    <xf numFmtId="0" fontId="17" fillId="0" borderId="67" xfId="3" applyFont="1" applyFill="1" applyBorder="1" applyAlignment="1">
      <alignment horizontal="left" vertical="top" wrapText="1"/>
    </xf>
    <xf numFmtId="0" fontId="17" fillId="0" borderId="66" xfId="3" applyFont="1" applyFill="1" applyBorder="1" applyAlignment="1">
      <alignment horizontal="center" vertical="center"/>
    </xf>
    <xf numFmtId="0" fontId="17" fillId="0" borderId="0" xfId="3" applyFont="1" applyFill="1" applyBorder="1" applyAlignment="1">
      <alignment horizontal="center" vertical="center"/>
    </xf>
    <xf numFmtId="0" fontId="17" fillId="0" borderId="67" xfId="3" applyFont="1" applyFill="1" applyBorder="1" applyAlignment="1">
      <alignment horizontal="center" vertical="center"/>
    </xf>
    <xf numFmtId="0" fontId="16" fillId="0" borderId="0" xfId="3" applyFont="1" applyFill="1" applyAlignment="1">
      <alignment horizontal="distributed" vertical="top"/>
    </xf>
    <xf numFmtId="0" fontId="55" fillId="0" borderId="0" xfId="3" applyFont="1" applyFill="1" applyAlignment="1">
      <alignment horizontal="center" vertical="center"/>
    </xf>
    <xf numFmtId="0" fontId="55" fillId="0" borderId="47" xfId="3" applyFont="1" applyFill="1" applyBorder="1" applyAlignment="1">
      <alignment horizontal="center" vertical="center"/>
    </xf>
    <xf numFmtId="0" fontId="55" fillId="0" borderId="39" xfId="3" applyFont="1" applyFill="1" applyBorder="1" applyAlignment="1">
      <alignment horizontal="center" vertical="center"/>
    </xf>
    <xf numFmtId="0" fontId="55" fillId="0" borderId="40" xfId="3" applyFont="1" applyFill="1" applyBorder="1" applyAlignment="1">
      <alignment horizontal="center" vertical="center"/>
    </xf>
    <xf numFmtId="0" fontId="55" fillId="4" borderId="47" xfId="3" applyFont="1" applyFill="1" applyBorder="1" applyAlignment="1" applyProtection="1">
      <alignment horizontal="center" vertical="center"/>
      <protection locked="0"/>
    </xf>
    <xf numFmtId="0" fontId="55" fillId="4" borderId="39" xfId="3" applyFont="1" applyFill="1" applyBorder="1" applyAlignment="1" applyProtection="1">
      <alignment horizontal="center" vertical="center"/>
      <protection locked="0"/>
    </xf>
    <xf numFmtId="0" fontId="55" fillId="4" borderId="40" xfId="3" applyFont="1" applyFill="1" applyBorder="1" applyAlignment="1" applyProtection="1">
      <alignment horizontal="center" vertical="center"/>
      <protection locked="0"/>
    </xf>
    <xf numFmtId="0" fontId="75" fillId="0" borderId="0" xfId="10" applyFont="1" applyAlignment="1">
      <alignment horizontal="left" vertical="top"/>
    </xf>
    <xf numFmtId="0" fontId="76" fillId="0" borderId="66" xfId="10" applyFont="1" applyBorder="1" applyAlignment="1">
      <alignment horizontal="center" vertical="center"/>
    </xf>
    <xf numFmtId="0" fontId="76" fillId="0" borderId="0" xfId="10" applyFont="1" applyAlignment="1">
      <alignment horizontal="center" vertical="center"/>
    </xf>
    <xf numFmtId="0" fontId="76" fillId="0" borderId="67" xfId="10" applyFont="1" applyBorder="1" applyAlignment="1">
      <alignment horizontal="center" vertical="center"/>
    </xf>
    <xf numFmtId="0" fontId="75" fillId="0" borderId="0" xfId="10" applyFont="1" applyAlignment="1">
      <alignment horizontal="left" vertical="top" wrapText="1"/>
    </xf>
    <xf numFmtId="0" fontId="75" fillId="0" borderId="67" xfId="10" applyFont="1" applyBorder="1" applyAlignment="1">
      <alignment horizontal="left" vertical="top" wrapText="1"/>
    </xf>
    <xf numFmtId="0" fontId="75" fillId="0" borderId="0" xfId="10" applyFont="1" applyBorder="1" applyAlignment="1">
      <alignment horizontal="left" vertical="top" wrapText="1"/>
    </xf>
    <xf numFmtId="0" fontId="75" fillId="0" borderId="42" xfId="10" applyFont="1" applyBorder="1" applyAlignment="1">
      <alignment horizontal="left" vertical="top" wrapText="1"/>
    </xf>
    <xf numFmtId="0" fontId="75" fillId="0" borderId="50" xfId="10" applyFont="1" applyBorder="1" applyAlignment="1">
      <alignment horizontal="left" vertical="top" wrapText="1"/>
    </xf>
    <xf numFmtId="0" fontId="75" fillId="0" borderId="0" xfId="10" applyFont="1" applyAlignment="1">
      <alignment horizontal="left" vertical="center"/>
    </xf>
    <xf numFmtId="0" fontId="75" fillId="0" borderId="138" xfId="10" applyFont="1" applyBorder="1" applyAlignment="1">
      <alignment horizontal="center" vertical="center" wrapText="1"/>
    </xf>
    <xf numFmtId="0" fontId="75" fillId="0" borderId="140" xfId="10" applyFont="1" applyBorder="1" applyAlignment="1">
      <alignment horizontal="center" vertical="center" wrapText="1"/>
    </xf>
    <xf numFmtId="0" fontId="75" fillId="0" borderId="139" xfId="10" applyFont="1" applyBorder="1" applyAlignment="1">
      <alignment horizontal="center" vertical="center" wrapText="1"/>
    </xf>
    <xf numFmtId="0" fontId="75" fillId="0" borderId="51" xfId="10" applyFont="1" applyBorder="1" applyAlignment="1">
      <alignment horizontal="center" vertical="center"/>
    </xf>
    <xf numFmtId="0" fontId="75" fillId="0" borderId="64" xfId="10" applyFont="1" applyBorder="1" applyAlignment="1">
      <alignment horizontal="center" vertical="center" wrapText="1"/>
    </xf>
    <xf numFmtId="0" fontId="75" fillId="0" borderId="45" xfId="10" applyFont="1" applyBorder="1" applyAlignment="1">
      <alignment horizontal="center" vertical="center" wrapText="1"/>
    </xf>
    <xf numFmtId="0" fontId="75" fillId="0" borderId="46" xfId="10" applyFont="1" applyBorder="1" applyAlignment="1">
      <alignment horizontal="center" vertical="center" wrapText="1"/>
    </xf>
    <xf numFmtId="0" fontId="75" fillId="0" borderId="41" xfId="10" applyFont="1" applyBorder="1" applyAlignment="1">
      <alignment horizontal="center" vertical="center" wrapText="1"/>
    </xf>
    <xf numFmtId="0" fontId="75" fillId="0" borderId="42" xfId="10" applyFont="1" applyBorder="1" applyAlignment="1">
      <alignment horizontal="center" vertical="center" wrapText="1"/>
    </xf>
    <xf numFmtId="0" fontId="75" fillId="0" borderId="50" xfId="10" applyFont="1" applyBorder="1" applyAlignment="1">
      <alignment horizontal="center" vertical="center" wrapText="1"/>
    </xf>
    <xf numFmtId="0" fontId="75" fillId="0" borderId="51" xfId="10" applyFont="1" applyBorder="1" applyAlignment="1">
      <alignment horizontal="right" vertical="center"/>
    </xf>
    <xf numFmtId="0" fontId="75" fillId="0" borderId="137" xfId="10" applyFont="1" applyBorder="1" applyAlignment="1">
      <alignment horizontal="right" vertical="center"/>
    </xf>
    <xf numFmtId="0" fontId="75" fillId="0" borderId="47" xfId="10" applyFont="1" applyBorder="1" applyAlignment="1">
      <alignment horizontal="center" vertical="center"/>
    </xf>
    <xf numFmtId="0" fontId="75" fillId="0" borderId="39" xfId="10" applyFont="1" applyBorder="1" applyAlignment="1">
      <alignment horizontal="center" vertical="center"/>
    </xf>
    <xf numFmtId="0" fontId="75" fillId="0" borderId="40" xfId="10" applyFont="1" applyBorder="1" applyAlignment="1">
      <alignment horizontal="center" vertical="center"/>
    </xf>
    <xf numFmtId="0" fontId="75" fillId="0" borderId="47" xfId="10" applyFont="1" applyBorder="1" applyAlignment="1">
      <alignment horizontal="right" vertical="center"/>
    </xf>
    <xf numFmtId="0" fontId="75" fillId="0" borderId="40" xfId="10" applyFont="1" applyBorder="1" applyAlignment="1">
      <alignment horizontal="right" vertical="center"/>
    </xf>
    <xf numFmtId="0" fontId="75" fillId="0" borderId="51" xfId="10" applyFont="1" applyBorder="1" applyAlignment="1">
      <alignment horizontal="left" vertical="center" wrapText="1"/>
    </xf>
    <xf numFmtId="0" fontId="117" fillId="0" borderId="0" xfId="10" applyFont="1" applyAlignment="1">
      <alignment horizontal="left" vertical="center" wrapText="1"/>
    </xf>
    <xf numFmtId="0" fontId="117" fillId="0" borderId="67" xfId="10" applyFont="1" applyBorder="1" applyAlignment="1">
      <alignment horizontal="left" vertical="center" wrapText="1"/>
    </xf>
    <xf numFmtId="0" fontId="71" fillId="0" borderId="51" xfId="10" applyFont="1" applyBorder="1" applyAlignment="1">
      <alignment horizontal="left" vertical="center" wrapText="1"/>
    </xf>
    <xf numFmtId="0" fontId="71" fillId="0" borderId="47" xfId="10" applyFont="1" applyBorder="1" applyAlignment="1">
      <alignment horizontal="right" vertical="center"/>
    </xf>
    <xf numFmtId="0" fontId="71" fillId="0" borderId="39" xfId="10" applyFont="1" applyBorder="1" applyAlignment="1">
      <alignment horizontal="right" vertical="center"/>
    </xf>
    <xf numFmtId="0" fontId="71" fillId="0" borderId="40" xfId="10" applyFont="1" applyBorder="1" applyAlignment="1">
      <alignment horizontal="right" vertical="center"/>
    </xf>
    <xf numFmtId="0" fontId="71" fillId="0" borderId="51" xfId="10" applyFont="1" applyBorder="1" applyAlignment="1">
      <alignment horizontal="right" vertical="center"/>
    </xf>
    <xf numFmtId="0" fontId="119" fillId="0" borderId="0" xfId="10" applyFont="1" applyAlignment="1">
      <alignment horizontal="left" vertical="center" wrapText="1"/>
    </xf>
    <xf numFmtId="0" fontId="119" fillId="0" borderId="67" xfId="10" applyFont="1" applyBorder="1" applyAlignment="1">
      <alignment horizontal="left" vertical="center" wrapText="1"/>
    </xf>
    <xf numFmtId="0" fontId="116" fillId="0" borderId="137" xfId="10" applyFont="1" applyBorder="1" applyAlignment="1">
      <alignment horizontal="right" vertical="center"/>
    </xf>
    <xf numFmtId="0" fontId="75" fillId="0" borderId="64" xfId="10" applyFont="1" applyBorder="1" applyAlignment="1">
      <alignment horizontal="right" vertical="center"/>
    </xf>
    <xf numFmtId="0" fontId="75" fillId="0" borderId="45" xfId="10" applyFont="1" applyBorder="1" applyAlignment="1">
      <alignment horizontal="right" vertical="center"/>
    </xf>
    <xf numFmtId="0" fontId="75" fillId="0" borderId="46" xfId="10" applyFont="1" applyBorder="1" applyAlignment="1">
      <alignment horizontal="right" vertical="center"/>
    </xf>
    <xf numFmtId="0" fontId="116" fillId="0" borderId="47" xfId="10" applyFont="1" applyBorder="1" applyAlignment="1">
      <alignment horizontal="center" vertical="center"/>
    </xf>
    <xf numFmtId="0" fontId="116" fillId="0" borderId="39" xfId="10" applyFont="1" applyBorder="1" applyAlignment="1">
      <alignment horizontal="center" vertical="center"/>
    </xf>
    <xf numFmtId="0" fontId="116" fillId="0" borderId="40" xfId="10" applyFont="1" applyBorder="1" applyAlignment="1">
      <alignment horizontal="center" vertical="center"/>
    </xf>
    <xf numFmtId="0" fontId="75" fillId="0" borderId="47" xfId="10" applyFont="1" applyBorder="1" applyAlignment="1">
      <alignment horizontal="center" vertical="center" wrapText="1"/>
    </xf>
    <xf numFmtId="0" fontId="75" fillId="0" borderId="39" xfId="10" applyFont="1" applyBorder="1" applyAlignment="1">
      <alignment horizontal="center" vertical="center" wrapText="1"/>
    </xf>
    <xf numFmtId="0" fontId="75" fillId="0" borderId="40" xfId="10" applyFont="1" applyBorder="1" applyAlignment="1">
      <alignment horizontal="center" vertical="center" wrapText="1"/>
    </xf>
    <xf numFmtId="0" fontId="71" fillId="0" borderId="51" xfId="10" applyFont="1" applyBorder="1" applyAlignment="1">
      <alignment horizontal="center" vertical="center"/>
    </xf>
    <xf numFmtId="0" fontId="71" fillId="0" borderId="47" xfId="10" applyFont="1" applyBorder="1" applyAlignment="1">
      <alignment horizontal="center" vertical="center" shrinkToFit="1"/>
    </xf>
    <xf numFmtId="0" fontId="71" fillId="0" borderId="39" xfId="10" applyFont="1" applyBorder="1" applyAlignment="1">
      <alignment horizontal="center" vertical="center" shrinkToFit="1"/>
    </xf>
    <xf numFmtId="0" fontId="71" fillId="0" borderId="40" xfId="10" applyFont="1" applyBorder="1" applyAlignment="1">
      <alignment horizontal="center" vertical="center" shrinkToFit="1"/>
    </xf>
    <xf numFmtId="0" fontId="75" fillId="0" borderId="67" xfId="10" applyFont="1" applyBorder="1" applyAlignment="1">
      <alignment horizontal="left" vertical="center"/>
    </xf>
    <xf numFmtId="0" fontId="75" fillId="0" borderId="0" xfId="10" applyFont="1" applyAlignment="1">
      <alignment horizontal="left" vertical="center" wrapText="1"/>
    </xf>
    <xf numFmtId="0" fontId="75" fillId="0" borderId="67" xfId="10" applyFont="1" applyBorder="1" applyAlignment="1">
      <alignment horizontal="left" vertical="center" wrapText="1"/>
    </xf>
    <xf numFmtId="0" fontId="75" fillId="0" borderId="0" xfId="10" applyFont="1" applyAlignment="1">
      <alignment horizontal="right" vertical="top"/>
    </xf>
    <xf numFmtId="0" fontId="75" fillId="0" borderId="0" xfId="10" applyFont="1" applyAlignment="1">
      <alignment horizontal="center" vertical="center"/>
    </xf>
    <xf numFmtId="0" fontId="71" fillId="0" borderId="47" xfId="10" applyFont="1" applyBorder="1" applyAlignment="1">
      <alignment horizontal="center" vertical="center"/>
    </xf>
    <xf numFmtId="0" fontId="71" fillId="0" borderId="39" xfId="10" applyFont="1" applyBorder="1" applyAlignment="1">
      <alignment horizontal="center" vertical="center"/>
    </xf>
    <xf numFmtId="0" fontId="71" fillId="0" borderId="40" xfId="10" applyFont="1" applyBorder="1" applyAlignment="1">
      <alignment horizontal="center" vertical="center"/>
    </xf>
    <xf numFmtId="0" fontId="71" fillId="0" borderId="0" xfId="10" applyFont="1" applyAlignment="1">
      <alignment horizontal="left" vertical="top" wrapText="1"/>
    </xf>
    <xf numFmtId="0" fontId="71" fillId="0" borderId="0" xfId="10" applyFont="1" applyAlignment="1">
      <alignment horizontal="left" vertical="top"/>
    </xf>
    <xf numFmtId="0" fontId="71" fillId="0" borderId="66" xfId="10" applyFont="1" applyBorder="1" applyAlignment="1">
      <alignment horizontal="center" vertical="center"/>
    </xf>
    <xf numFmtId="0" fontId="71" fillId="0" borderId="0" xfId="10" applyFont="1" applyAlignment="1">
      <alignment horizontal="center" vertical="center"/>
    </xf>
    <xf numFmtId="0" fontId="71" fillId="0" borderId="67" xfId="10" applyFont="1" applyBorder="1" applyAlignment="1">
      <alignment horizontal="center" vertical="center"/>
    </xf>
    <xf numFmtId="0" fontId="71" fillId="0" borderId="67" xfId="10" applyFont="1" applyBorder="1" applyAlignment="1">
      <alignment horizontal="left" vertical="top" wrapText="1"/>
    </xf>
    <xf numFmtId="0" fontId="71" fillId="0" borderId="0" xfId="10" applyFont="1" applyBorder="1" applyAlignment="1">
      <alignment horizontal="left" vertical="top" wrapText="1"/>
    </xf>
    <xf numFmtId="0" fontId="71" fillId="0" borderId="42" xfId="10" applyFont="1" applyBorder="1" applyAlignment="1">
      <alignment horizontal="left" vertical="top" wrapText="1"/>
    </xf>
    <xf numFmtId="0" fontId="71" fillId="0" borderId="50" xfId="10" applyFont="1" applyBorder="1" applyAlignment="1">
      <alignment horizontal="left" vertical="top" wrapText="1"/>
    </xf>
    <xf numFmtId="0" fontId="71" fillId="0" borderId="138" xfId="10" applyFont="1" applyBorder="1" applyAlignment="1">
      <alignment horizontal="center" vertical="center" wrapText="1"/>
    </xf>
    <xf numFmtId="0" fontId="71" fillId="0" borderId="140" xfId="10" applyFont="1" applyBorder="1" applyAlignment="1">
      <alignment horizontal="center" vertical="center" wrapText="1"/>
    </xf>
    <xf numFmtId="0" fontId="71" fillId="0" borderId="139" xfId="10" applyFont="1" applyBorder="1" applyAlignment="1">
      <alignment horizontal="center" vertical="center" wrapText="1"/>
    </xf>
    <xf numFmtId="0" fontId="71" fillId="0" borderId="64" xfId="10" applyFont="1" applyBorder="1" applyAlignment="1">
      <alignment horizontal="center" vertical="center" wrapText="1"/>
    </xf>
    <xf numFmtId="0" fontId="71" fillId="0" borderId="45" xfId="10" applyFont="1" applyBorder="1" applyAlignment="1">
      <alignment horizontal="center" vertical="center" wrapText="1"/>
    </xf>
    <xf numFmtId="0" fontId="71" fillId="0" borderId="46" xfId="10" applyFont="1" applyBorder="1" applyAlignment="1">
      <alignment horizontal="center" vertical="center" wrapText="1"/>
    </xf>
    <xf numFmtId="0" fontId="71" fillId="0" borderId="41" xfId="10" applyFont="1" applyBorder="1" applyAlignment="1">
      <alignment horizontal="center" vertical="center" wrapText="1"/>
    </xf>
    <xf numFmtId="0" fontId="71" fillId="0" borderId="42" xfId="10" applyFont="1" applyBorder="1" applyAlignment="1">
      <alignment horizontal="center" vertical="center" wrapText="1"/>
    </xf>
    <xf numFmtId="0" fontId="71" fillId="0" borderId="50" xfId="10" applyFont="1" applyBorder="1" applyAlignment="1">
      <alignment horizontal="center" vertical="center" wrapText="1"/>
    </xf>
    <xf numFmtId="0" fontId="71" fillId="0" borderId="137" xfId="10" applyFont="1" applyBorder="1" applyAlignment="1">
      <alignment horizontal="right" vertical="center"/>
    </xf>
    <xf numFmtId="0" fontId="71" fillId="0" borderId="64" xfId="10" applyFont="1" applyBorder="1" applyAlignment="1">
      <alignment horizontal="right" vertical="center"/>
    </xf>
    <xf numFmtId="0" fontId="71" fillId="0" borderId="45" xfId="10" applyFont="1" applyBorder="1" applyAlignment="1">
      <alignment horizontal="right" vertical="center"/>
    </xf>
    <xf numFmtId="0" fontId="71" fillId="0" borderId="46" xfId="10" applyFont="1" applyBorder="1" applyAlignment="1">
      <alignment horizontal="right" vertical="center"/>
    </xf>
    <xf numFmtId="0" fontId="74" fillId="0" borderId="137" xfId="10" applyFont="1" applyBorder="1" applyAlignment="1">
      <alignment horizontal="right" vertical="center"/>
    </xf>
    <xf numFmtId="0" fontId="71" fillId="0" borderId="0" xfId="10" applyFont="1" applyAlignment="1">
      <alignment horizontal="left" vertical="center" wrapText="1"/>
    </xf>
    <xf numFmtId="0" fontId="71" fillId="0" borderId="67" xfId="10" applyFont="1" applyBorder="1" applyAlignment="1">
      <alignment horizontal="left" vertical="center" wrapText="1"/>
    </xf>
    <xf numFmtId="0" fontId="74" fillId="0" borderId="47" xfId="10" applyFont="1" applyBorder="1" applyAlignment="1">
      <alignment horizontal="center" vertical="center"/>
    </xf>
    <xf numFmtId="0" fontId="74" fillId="0" borderId="39" xfId="10" applyFont="1" applyBorder="1" applyAlignment="1">
      <alignment horizontal="center" vertical="center"/>
    </xf>
    <xf numFmtId="0" fontId="74" fillId="0" borderId="40" xfId="10" applyFont="1" applyBorder="1" applyAlignment="1">
      <alignment horizontal="center" vertical="center"/>
    </xf>
    <xf numFmtId="0" fontId="71" fillId="0" borderId="47" xfId="10" applyFont="1" applyBorder="1" applyAlignment="1">
      <alignment horizontal="center" vertical="center" wrapText="1"/>
    </xf>
    <xf numFmtId="0" fontId="74" fillId="0" borderId="47" xfId="10" applyFont="1" applyBorder="1" applyAlignment="1">
      <alignment horizontal="center" vertical="center" wrapText="1"/>
    </xf>
    <xf numFmtId="0" fontId="74" fillId="0" borderId="39" xfId="10" applyFont="1" applyBorder="1" applyAlignment="1">
      <alignment horizontal="center" vertical="center" wrapText="1"/>
    </xf>
    <xf numFmtId="0" fontId="74" fillId="0" borderId="40" xfId="10" applyFont="1" applyBorder="1" applyAlignment="1">
      <alignment horizontal="center" vertical="center" wrapText="1"/>
    </xf>
    <xf numFmtId="0" fontId="71" fillId="0" borderId="0" xfId="10" applyFont="1" applyAlignment="1">
      <alignment horizontal="right" vertical="top"/>
    </xf>
    <xf numFmtId="0" fontId="71" fillId="0" borderId="0" xfId="10" applyFont="1" applyAlignment="1">
      <alignment horizontal="left" vertical="center"/>
    </xf>
    <xf numFmtId="0" fontId="71" fillId="0" borderId="67" xfId="10" applyFont="1" applyBorder="1" applyAlignment="1">
      <alignment horizontal="left" vertical="center"/>
    </xf>
    <xf numFmtId="0" fontId="2" fillId="0" borderId="0" xfId="16" applyFont="1" applyFill="1" applyBorder="1" applyAlignment="1">
      <alignment horizontal="left" vertical="center"/>
    </xf>
    <xf numFmtId="0" fontId="71" fillId="0" borderId="0" xfId="16" applyFont="1" applyFill="1" applyBorder="1" applyAlignment="1">
      <alignment horizontal="left" vertical="center"/>
    </xf>
    <xf numFmtId="0" fontId="69" fillId="0" borderId="178" xfId="16" applyFont="1" applyFill="1" applyBorder="1" applyAlignment="1">
      <alignment horizontal="center" vertical="center" textRotation="255" wrapText="1"/>
    </xf>
    <xf numFmtId="0" fontId="69" fillId="0" borderId="179" xfId="16" applyFont="1" applyFill="1" applyBorder="1" applyAlignment="1">
      <alignment horizontal="center" vertical="center" textRotation="255" wrapText="1"/>
    </xf>
    <xf numFmtId="0" fontId="69" fillId="0" borderId="180" xfId="16" applyFont="1" applyFill="1" applyBorder="1" applyAlignment="1">
      <alignment horizontal="center" vertical="center" textRotation="255" wrapText="1"/>
    </xf>
    <xf numFmtId="0" fontId="71" fillId="0" borderId="36" xfId="16" applyFont="1" applyFill="1" applyBorder="1" applyAlignment="1">
      <alignment horizontal="left" vertical="center"/>
    </xf>
    <xf numFmtId="0" fontId="71" fillId="0" borderId="3" xfId="16" applyFont="1" applyFill="1" applyBorder="1" applyAlignment="1">
      <alignment horizontal="left" vertical="center"/>
    </xf>
    <xf numFmtId="0" fontId="73" fillId="0" borderId="3" xfId="16" applyFont="1" applyFill="1" applyBorder="1" applyAlignment="1">
      <alignment horizontal="left" vertical="center" wrapText="1"/>
    </xf>
    <xf numFmtId="0" fontId="73" fillId="0" borderId="37" xfId="16" applyFont="1" applyFill="1" applyBorder="1" applyAlignment="1">
      <alignment horizontal="left" vertical="center" wrapText="1"/>
    </xf>
    <xf numFmtId="0" fontId="71" fillId="0" borderId="47" xfId="16" applyFont="1" applyFill="1" applyBorder="1" applyAlignment="1">
      <alignment horizontal="left" vertical="center"/>
    </xf>
    <xf numFmtId="0" fontId="71" fillId="0" borderId="39" xfId="16" applyFont="1" applyFill="1" applyBorder="1" applyAlignment="1">
      <alignment horizontal="left" vertical="center"/>
    </xf>
    <xf numFmtId="0" fontId="73" fillId="0" borderId="39" xfId="16" applyFont="1" applyFill="1" applyBorder="1" applyAlignment="1">
      <alignment horizontal="left" vertical="center" wrapText="1"/>
    </xf>
    <xf numFmtId="0" fontId="73" fillId="0" borderId="48" xfId="16" applyFont="1" applyFill="1" applyBorder="1" applyAlignment="1">
      <alignment horizontal="left" vertical="center" wrapText="1"/>
    </xf>
    <xf numFmtId="0" fontId="71" fillId="0" borderId="47" xfId="16" applyFont="1" applyBorder="1" applyAlignment="1">
      <alignment horizontal="left" vertical="center"/>
    </xf>
    <xf numFmtId="0" fontId="71" fillId="0" borderId="39" xfId="16" applyFont="1" applyBorder="1" applyAlignment="1">
      <alignment horizontal="left" vertical="center"/>
    </xf>
    <xf numFmtId="0" fontId="71" fillId="0" borderId="56" xfId="16" applyFont="1" applyFill="1" applyBorder="1" applyAlignment="1">
      <alignment horizontal="left" vertical="center"/>
    </xf>
    <xf numFmtId="0" fontId="71" fillId="0" borderId="57" xfId="16" applyFont="1" applyFill="1" applyBorder="1" applyAlignment="1">
      <alignment horizontal="left" vertical="center"/>
    </xf>
    <xf numFmtId="0" fontId="71" fillId="0" borderId="0" xfId="16" applyFont="1" applyFill="1" applyBorder="1" applyAlignment="1">
      <alignment horizontal="left" vertical="center" wrapText="1" shrinkToFit="1" readingOrder="1"/>
    </xf>
    <xf numFmtId="0" fontId="71" fillId="0" borderId="0" xfId="16" applyFont="1" applyFill="1" applyBorder="1" applyAlignment="1">
      <alignment horizontal="left" vertical="center" wrapText="1"/>
    </xf>
    <xf numFmtId="0" fontId="69" fillId="0" borderId="44" xfId="16" applyFont="1" applyFill="1" applyBorder="1" applyAlignment="1">
      <alignment horizontal="left" vertical="center" wrapText="1"/>
    </xf>
    <xf numFmtId="0" fontId="69" fillId="0" borderId="45" xfId="16" applyFont="1" applyFill="1" applyBorder="1" applyAlignment="1">
      <alignment horizontal="left" vertical="center" wrapText="1"/>
    </xf>
    <xf numFmtId="0" fontId="69" fillId="0" borderId="46" xfId="16" applyFont="1" applyFill="1" applyBorder="1" applyAlignment="1">
      <alignment horizontal="left" vertical="center" wrapText="1"/>
    </xf>
    <xf numFmtId="0" fontId="69" fillId="0" borderId="83" xfId="16" applyFont="1" applyFill="1" applyBorder="1" applyAlignment="1">
      <alignment horizontal="left" vertical="center" wrapText="1"/>
    </xf>
    <xf numFmtId="0" fontId="69" fillId="0" borderId="0" xfId="16" applyFont="1" applyFill="1" applyBorder="1" applyAlignment="1">
      <alignment horizontal="left" vertical="center" wrapText="1"/>
    </xf>
    <xf numFmtId="0" fontId="69" fillId="0" borderId="67" xfId="16" applyFont="1" applyFill="1" applyBorder="1" applyAlignment="1">
      <alignment horizontal="left" vertical="center" wrapText="1"/>
    </xf>
    <xf numFmtId="0" fontId="69" fillId="0" borderId="49" xfId="16" applyFont="1" applyFill="1" applyBorder="1" applyAlignment="1">
      <alignment horizontal="left" vertical="center" wrapText="1"/>
    </xf>
    <xf numFmtId="0" fontId="69" fillId="0" borderId="42" xfId="16" applyFont="1" applyFill="1" applyBorder="1" applyAlignment="1">
      <alignment horizontal="left" vertical="center" wrapText="1"/>
    </xf>
    <xf numFmtId="0" fontId="69" fillId="0" borderId="50" xfId="16" applyFont="1" applyFill="1" applyBorder="1" applyAlignment="1">
      <alignment horizontal="left" vertical="center" wrapText="1"/>
    </xf>
    <xf numFmtId="0" fontId="71" fillId="0" borderId="64" xfId="16" applyFont="1" applyFill="1" applyBorder="1" applyAlignment="1">
      <alignment horizontal="left" vertical="center" wrapText="1"/>
    </xf>
    <xf numFmtId="0" fontId="71" fillId="0" borderId="45" xfId="16" applyFont="1" applyFill="1" applyBorder="1" applyAlignment="1">
      <alignment horizontal="left" vertical="center" wrapText="1"/>
    </xf>
    <xf numFmtId="0" fontId="71" fillId="0" borderId="46" xfId="16" applyFont="1" applyFill="1" applyBorder="1" applyAlignment="1">
      <alignment horizontal="left" vertical="center" wrapText="1"/>
    </xf>
    <xf numFmtId="0" fontId="71" fillId="0" borderId="41" xfId="16" applyFont="1" applyFill="1" applyBorder="1" applyAlignment="1">
      <alignment horizontal="left" vertical="center" wrapText="1"/>
    </xf>
    <xf numFmtId="0" fontId="71" fillId="0" borderId="42" xfId="16" applyFont="1" applyFill="1" applyBorder="1" applyAlignment="1">
      <alignment horizontal="left" vertical="center" wrapText="1"/>
    </xf>
    <xf numFmtId="0" fontId="71" fillId="0" borderId="50" xfId="16" applyFont="1" applyFill="1" applyBorder="1" applyAlignment="1">
      <alignment horizontal="left" vertical="center" wrapText="1"/>
    </xf>
    <xf numFmtId="0" fontId="71" fillId="0" borderId="64" xfId="16" applyFont="1" applyFill="1" applyBorder="1" applyAlignment="1">
      <alignment horizontal="center" vertical="center"/>
    </xf>
    <xf numFmtId="0" fontId="71" fillId="0" borderId="45" xfId="16" applyFont="1" applyFill="1" applyBorder="1" applyAlignment="1">
      <alignment horizontal="center" vertical="center"/>
    </xf>
    <xf numFmtId="0" fontId="71" fillId="0" borderId="65" xfId="16" applyFont="1" applyFill="1" applyBorder="1" applyAlignment="1">
      <alignment horizontal="center" vertical="center"/>
    </xf>
    <xf numFmtId="0" fontId="71" fillId="0" borderId="41" xfId="16" applyFont="1" applyFill="1" applyBorder="1" applyAlignment="1">
      <alignment horizontal="center" vertical="center"/>
    </xf>
    <xf numFmtId="0" fontId="71" fillId="0" borderId="42" xfId="16" applyFont="1" applyFill="1" applyBorder="1" applyAlignment="1">
      <alignment horizontal="center" vertical="center"/>
    </xf>
    <xf numFmtId="0" fontId="71" fillId="0" borderId="43" xfId="16" applyFont="1" applyFill="1" applyBorder="1" applyAlignment="1">
      <alignment horizontal="center" vertical="center"/>
    </xf>
    <xf numFmtId="0" fontId="71" fillId="0" borderId="40" xfId="16" applyFont="1" applyFill="1" applyBorder="1" applyAlignment="1">
      <alignment horizontal="left" vertical="center"/>
    </xf>
    <xf numFmtId="0" fontId="73" fillId="0" borderId="56" xfId="16" applyFont="1" applyFill="1" applyBorder="1" applyAlignment="1">
      <alignment horizontal="left"/>
    </xf>
    <xf numFmtId="0" fontId="73" fillId="0" borderId="57" xfId="16" applyFont="1" applyFill="1" applyBorder="1" applyAlignment="1">
      <alignment horizontal="left"/>
    </xf>
    <xf numFmtId="0" fontId="73" fillId="0" borderId="58" xfId="16" applyFont="1" applyFill="1" applyBorder="1" applyAlignment="1">
      <alignment horizontal="left"/>
    </xf>
    <xf numFmtId="0" fontId="69" fillId="0" borderId="0" xfId="16" applyFont="1" applyFill="1" applyBorder="1" applyAlignment="1">
      <alignment horizontal="right" vertical="center"/>
    </xf>
    <xf numFmtId="0" fontId="70" fillId="0" borderId="0" xfId="16" applyFont="1" applyFill="1" applyBorder="1" applyAlignment="1">
      <alignment horizontal="center" vertical="center" wrapText="1"/>
    </xf>
    <xf numFmtId="0" fontId="70" fillId="0" borderId="0" xfId="16" applyFont="1" applyFill="1" applyBorder="1" applyAlignment="1">
      <alignment horizontal="center" vertical="center"/>
    </xf>
    <xf numFmtId="0" fontId="69" fillId="0" borderId="35" xfId="16" applyFont="1" applyFill="1" applyBorder="1" applyAlignment="1">
      <alignment horizontal="left" vertical="center"/>
    </xf>
    <xf numFmtId="0" fontId="69" fillId="0" borderId="3" xfId="16" applyFont="1" applyFill="1" applyBorder="1" applyAlignment="1">
      <alignment horizontal="left" vertical="center"/>
    </xf>
    <xf numFmtId="0" fontId="69" fillId="0" borderId="4" xfId="16" applyFont="1" applyFill="1" applyBorder="1" applyAlignment="1">
      <alignment horizontal="left" vertical="center"/>
    </xf>
    <xf numFmtId="0" fontId="69" fillId="0" borderId="36" xfId="16" applyFont="1" applyFill="1" applyBorder="1" applyAlignment="1">
      <alignment horizontal="center" vertical="center"/>
    </xf>
    <xf numFmtId="0" fontId="69" fillId="0" borderId="3" xfId="16" applyFont="1" applyFill="1" applyBorder="1" applyAlignment="1">
      <alignment horizontal="center" vertical="center"/>
    </xf>
    <xf numFmtId="0" fontId="69" fillId="0" borderId="37" xfId="16" applyFont="1" applyFill="1" applyBorder="1" applyAlignment="1">
      <alignment horizontal="center" vertical="center"/>
    </xf>
    <xf numFmtId="0" fontId="69" fillId="0" borderId="38" xfId="16" applyFont="1" applyFill="1" applyBorder="1" applyAlignment="1">
      <alignment horizontal="left" vertical="center"/>
    </xf>
    <xf numFmtId="0" fontId="69" fillId="0" borderId="39" xfId="16" applyFont="1" applyFill="1" applyBorder="1" applyAlignment="1">
      <alignment horizontal="left" vertical="center"/>
    </xf>
    <xf numFmtId="0" fontId="69" fillId="0" borderId="40" xfId="16" applyFont="1" applyFill="1" applyBorder="1" applyAlignment="1">
      <alignment horizontal="left" vertical="center"/>
    </xf>
    <xf numFmtId="0" fontId="71" fillId="0" borderId="47" xfId="16" applyFont="1" applyFill="1" applyBorder="1" applyAlignment="1">
      <alignment horizontal="center" vertical="center"/>
    </xf>
    <xf numFmtId="0" fontId="71" fillId="0" borderId="39" xfId="16" applyFont="1" applyFill="1" applyBorder="1" applyAlignment="1">
      <alignment horizontal="center" vertical="center"/>
    </xf>
    <xf numFmtId="0" fontId="71" fillId="0" borderId="48" xfId="16" applyFont="1" applyFill="1" applyBorder="1" applyAlignment="1">
      <alignment horizontal="center" vertical="center"/>
    </xf>
    <xf numFmtId="0" fontId="84" fillId="0" borderId="0" xfId="6" applyFont="1" applyBorder="1" applyAlignment="1">
      <alignment horizontal="left" vertical="top" wrapText="1"/>
    </xf>
    <xf numFmtId="0" fontId="84" fillId="0" borderId="47" xfId="6" applyFont="1" applyBorder="1" applyAlignment="1">
      <alignment horizontal="center" vertical="center"/>
    </xf>
    <xf numFmtId="0" fontId="84" fillId="0" borderId="39" xfId="6" applyFont="1" applyBorder="1" applyAlignment="1">
      <alignment horizontal="center" vertical="center"/>
    </xf>
    <xf numFmtId="0" fontId="84" fillId="0" borderId="40" xfId="6" applyFont="1" applyBorder="1" applyAlignment="1">
      <alignment horizontal="center" vertical="center"/>
    </xf>
    <xf numFmtId="0" fontId="84" fillId="0" borderId="64" xfId="6" applyFont="1" applyBorder="1" applyAlignment="1">
      <alignment vertical="center" wrapText="1"/>
    </xf>
    <xf numFmtId="0" fontId="84" fillId="0" borderId="66" xfId="6" applyFont="1" applyBorder="1" applyAlignment="1">
      <alignment vertical="center"/>
    </xf>
    <xf numFmtId="0" fontId="84" fillId="0" borderId="41" xfId="6" applyFont="1" applyBorder="1" applyAlignment="1">
      <alignment vertical="center"/>
    </xf>
    <xf numFmtId="0" fontId="84" fillId="8" borderId="47" xfId="6" applyFont="1" applyFill="1" applyBorder="1" applyAlignment="1">
      <alignment horizontal="center" vertical="center"/>
    </xf>
    <xf numFmtId="0" fontId="84" fillId="8" borderId="40" xfId="6" applyFont="1" applyFill="1" applyBorder="1" applyAlignment="1">
      <alignment horizontal="center" vertical="center"/>
    </xf>
    <xf numFmtId="0" fontId="84" fillId="8" borderId="3" xfId="6" applyFont="1" applyFill="1" applyBorder="1" applyAlignment="1">
      <alignment horizontal="center" vertical="center"/>
    </xf>
    <xf numFmtId="0" fontId="84" fillId="8" borderId="37" xfId="6" applyFont="1" applyFill="1" applyBorder="1" applyAlignment="1">
      <alignment horizontal="center" vertical="center"/>
    </xf>
    <xf numFmtId="0" fontId="84" fillId="8" borderId="35" xfId="6" applyFont="1" applyFill="1" applyBorder="1" applyAlignment="1">
      <alignment horizontal="center" vertical="center"/>
    </xf>
    <xf numFmtId="0" fontId="94" fillId="0" borderId="47" xfId="6" applyFont="1" applyBorder="1" applyAlignment="1">
      <alignment horizontal="center" vertical="center" wrapText="1"/>
    </xf>
    <xf numFmtId="0" fontId="94" fillId="0" borderId="39" xfId="6" applyFont="1" applyBorder="1" applyAlignment="1">
      <alignment horizontal="center" vertical="center" wrapText="1"/>
    </xf>
    <xf numFmtId="0" fontId="94" fillId="0" borderId="40" xfId="6" applyFont="1" applyBorder="1" applyAlignment="1">
      <alignment horizontal="center" vertical="center" wrapText="1"/>
    </xf>
    <xf numFmtId="0" fontId="94" fillId="7" borderId="47" xfId="6" applyFont="1" applyFill="1" applyBorder="1" applyAlignment="1">
      <alignment horizontal="center" vertical="center"/>
    </xf>
    <xf numFmtId="0" fontId="94" fillId="7" borderId="40" xfId="6" applyFont="1" applyFill="1" applyBorder="1" applyAlignment="1">
      <alignment horizontal="center" vertical="center"/>
    </xf>
    <xf numFmtId="0" fontId="84" fillId="0" borderId="0" xfId="6" applyFont="1" applyAlignment="1">
      <alignment horizontal="center" vertical="center" wrapText="1" justifyLastLine="1"/>
    </xf>
    <xf numFmtId="0" fontId="84" fillId="0" borderId="0" xfId="6" applyFont="1" applyAlignment="1">
      <alignment horizontal="right" vertical="center"/>
    </xf>
    <xf numFmtId="0" fontId="82" fillId="0" borderId="0" xfId="6" applyFont="1" applyAlignment="1">
      <alignment horizontal="center" vertical="center"/>
    </xf>
    <xf numFmtId="0" fontId="84" fillId="0" borderId="45" xfId="6" applyFont="1" applyBorder="1" applyAlignment="1">
      <alignment horizontal="center" vertical="center"/>
    </xf>
    <xf numFmtId="0" fontId="84" fillId="0" borderId="46" xfId="6" applyFont="1" applyBorder="1" applyAlignment="1">
      <alignment horizontal="center" vertical="center"/>
    </xf>
    <xf numFmtId="0" fontId="50" fillId="0" borderId="257" xfId="7" applyFont="1" applyBorder="1" applyAlignment="1">
      <alignment horizontal="center" vertical="center"/>
    </xf>
    <xf numFmtId="0" fontId="50" fillId="0" borderId="258" xfId="7" applyFont="1" applyBorder="1" applyAlignment="1">
      <alignment horizontal="center" vertical="center"/>
    </xf>
    <xf numFmtId="0" fontId="61" fillId="0" borderId="76" xfId="7" applyFont="1" applyFill="1" applyBorder="1" applyAlignment="1">
      <alignment horizontal="center" vertical="center"/>
    </xf>
    <xf numFmtId="0" fontId="61" fillId="0" borderId="77" xfId="7" applyFont="1" applyFill="1" applyBorder="1" applyAlignment="1">
      <alignment horizontal="center" vertical="center"/>
    </xf>
    <xf numFmtId="0" fontId="61" fillId="0" borderId="80" xfId="7" applyFont="1" applyFill="1" applyBorder="1" applyAlignment="1">
      <alignment horizontal="center" vertical="center"/>
    </xf>
    <xf numFmtId="0" fontId="50" fillId="0" borderId="51" xfId="7" applyFont="1" applyBorder="1" applyAlignment="1">
      <alignment horizontal="center" vertical="center" shrinkToFit="1"/>
    </xf>
    <xf numFmtId="0" fontId="50" fillId="0" borderId="52" xfId="7" applyFont="1" applyBorder="1" applyAlignment="1">
      <alignment horizontal="center" vertical="center" shrinkToFit="1"/>
    </xf>
    <xf numFmtId="0" fontId="61" fillId="7" borderId="130" xfId="7" applyFont="1" applyFill="1" applyBorder="1" applyAlignment="1">
      <alignment horizontal="center" vertical="center" shrinkToFit="1"/>
    </xf>
    <xf numFmtId="0" fontId="61" fillId="7" borderId="91" xfId="7" applyFont="1" applyFill="1" applyBorder="1" applyAlignment="1">
      <alignment horizontal="center" vertical="center" shrinkToFit="1"/>
    </xf>
    <xf numFmtId="0" fontId="61" fillId="7" borderId="56" xfId="7" applyFont="1" applyFill="1" applyBorder="1" applyAlignment="1">
      <alignment horizontal="center" vertical="center"/>
    </xf>
    <xf numFmtId="0" fontId="61" fillId="7" borderId="57" xfId="7" applyFont="1" applyFill="1" applyBorder="1" applyAlignment="1">
      <alignment horizontal="center" vertical="center"/>
    </xf>
    <xf numFmtId="0" fontId="61" fillId="7" borderId="58" xfId="7" applyFont="1" applyFill="1" applyBorder="1" applyAlignment="1">
      <alignment horizontal="center" vertical="center"/>
    </xf>
    <xf numFmtId="0" fontId="61" fillId="0" borderId="94" xfId="7" applyFont="1" applyBorder="1" applyAlignment="1">
      <alignment horizontal="center" vertical="center"/>
    </xf>
    <xf numFmtId="0" fontId="61" fillId="0" borderId="63" xfId="7" applyFont="1" applyBorder="1" applyAlignment="1">
      <alignment horizontal="center" vertical="center"/>
    </xf>
    <xf numFmtId="193" fontId="61" fillId="0" borderId="63" xfId="7" applyNumberFormat="1" applyFont="1" applyBorder="1" applyAlignment="1">
      <alignment horizontal="center" vertical="center"/>
    </xf>
    <xf numFmtId="193" fontId="61" fillId="0" borderId="64" xfId="7" applyNumberFormat="1" applyFont="1" applyBorder="1" applyAlignment="1">
      <alignment horizontal="center" vertical="center"/>
    </xf>
    <xf numFmtId="0" fontId="50" fillId="0" borderId="63" xfId="7" applyFont="1" applyBorder="1" applyAlignment="1">
      <alignment horizontal="center" vertical="center" shrinkToFit="1"/>
    </xf>
    <xf numFmtId="0" fontId="50" fillId="0" borderId="93" xfId="7" applyFont="1" applyBorder="1" applyAlignment="1">
      <alignment horizontal="center" vertical="center" shrinkToFit="1"/>
    </xf>
    <xf numFmtId="0" fontId="61" fillId="7" borderId="127" xfId="7" applyFont="1" applyFill="1" applyBorder="1" applyAlignment="1">
      <alignment horizontal="center" vertical="center" shrinkToFit="1"/>
    </xf>
    <xf numFmtId="0" fontId="61" fillId="7" borderId="51" xfId="7" applyFont="1" applyFill="1" applyBorder="1" applyAlignment="1">
      <alignment horizontal="center" vertical="center" shrinkToFit="1"/>
    </xf>
    <xf numFmtId="0" fontId="61" fillId="7" borderId="47" xfId="7" applyFont="1" applyFill="1" applyBorder="1" applyAlignment="1">
      <alignment horizontal="center" vertical="center"/>
    </xf>
    <xf numFmtId="0" fontId="61" fillId="7" borderId="39" xfId="7" applyFont="1" applyFill="1" applyBorder="1" applyAlignment="1">
      <alignment horizontal="center" vertical="center"/>
    </xf>
    <xf numFmtId="0" fontId="61" fillId="7" borderId="48" xfId="7" applyFont="1" applyFill="1" applyBorder="1" applyAlignment="1">
      <alignment horizontal="center" vertical="center"/>
    </xf>
    <xf numFmtId="0" fontId="61" fillId="0" borderId="127" xfId="7" applyFont="1" applyBorder="1" applyAlignment="1">
      <alignment horizontal="center" vertical="center"/>
    </xf>
    <xf numFmtId="0" fontId="61" fillId="0" borderId="51" xfId="7" applyFont="1" applyBorder="1" applyAlignment="1">
      <alignment horizontal="center" vertical="center"/>
    </xf>
    <xf numFmtId="193" fontId="61" fillId="0" borderId="51" xfId="7" applyNumberFormat="1" applyFont="1" applyBorder="1" applyAlignment="1">
      <alignment horizontal="center" vertical="center"/>
    </xf>
    <xf numFmtId="193" fontId="61" fillId="0" borderId="47" xfId="7" applyNumberFormat="1" applyFont="1" applyBorder="1" applyAlignment="1">
      <alignment horizontal="center" vertical="center"/>
    </xf>
    <xf numFmtId="0" fontId="61" fillId="7" borderId="51" xfId="7" applyFont="1" applyFill="1" applyBorder="1" applyAlignment="1">
      <alignment horizontal="center" vertical="center"/>
    </xf>
    <xf numFmtId="0" fontId="61" fillId="7" borderId="52" xfId="7" applyFont="1" applyFill="1" applyBorder="1" applyAlignment="1">
      <alignment horizontal="center" vertical="center"/>
    </xf>
    <xf numFmtId="0" fontId="50" fillId="0" borderId="86" xfId="7" applyFont="1" applyBorder="1" applyAlignment="1">
      <alignment horizontal="center" vertical="center" shrinkToFit="1"/>
    </xf>
    <xf numFmtId="0" fontId="50" fillId="0" borderId="87" xfId="7" applyFont="1" applyBorder="1" applyAlignment="1">
      <alignment horizontal="center" vertical="center" shrinkToFit="1"/>
    </xf>
    <xf numFmtId="0" fontId="17" fillId="0" borderId="83" xfId="7" applyFont="1" applyBorder="1" applyAlignment="1">
      <alignment horizontal="center" vertical="center" textRotation="255"/>
    </xf>
    <xf numFmtId="0" fontId="17" fillId="0" borderId="81" xfId="7" applyFont="1" applyBorder="1" applyAlignment="1">
      <alignment horizontal="center" vertical="center" textRotation="255"/>
    </xf>
    <xf numFmtId="0" fontId="61" fillId="7" borderId="125" xfId="7" applyFont="1" applyFill="1" applyBorder="1" applyAlignment="1">
      <alignment horizontal="center" vertical="center" shrinkToFit="1"/>
    </xf>
    <xf numFmtId="0" fontId="61" fillId="7" borderId="239" xfId="7" applyFont="1" applyFill="1" applyBorder="1" applyAlignment="1">
      <alignment horizontal="center" vertical="center" shrinkToFit="1"/>
    </xf>
    <xf numFmtId="0" fontId="61" fillId="7" borderId="239" xfId="7" applyFont="1" applyFill="1" applyBorder="1" applyAlignment="1">
      <alignment horizontal="center" vertical="center"/>
    </xf>
    <xf numFmtId="0" fontId="61" fillId="7" borderId="240" xfId="7" applyFont="1" applyFill="1" applyBorder="1" applyAlignment="1">
      <alignment horizontal="center" vertical="center"/>
    </xf>
    <xf numFmtId="0" fontId="61" fillId="0" borderId="12" xfId="7" applyFont="1" applyBorder="1" applyAlignment="1">
      <alignment horizontal="center" vertical="center"/>
    </xf>
    <xf numFmtId="0" fontId="61" fillId="0" borderId="86" xfId="7" applyFont="1" applyBorder="1" applyAlignment="1">
      <alignment horizontal="center" vertical="center"/>
    </xf>
    <xf numFmtId="193" fontId="61" fillId="0" borderId="86" xfId="7" applyNumberFormat="1" applyFont="1" applyBorder="1" applyAlignment="1">
      <alignment horizontal="center" vertical="center"/>
    </xf>
    <xf numFmtId="193" fontId="61" fillId="0" borderId="41" xfId="7" applyNumberFormat="1" applyFont="1" applyBorder="1" applyAlignment="1">
      <alignment horizontal="center" vertical="center"/>
    </xf>
    <xf numFmtId="179" fontId="50" fillId="0" borderId="86" xfId="7" applyNumberFormat="1" applyFont="1" applyBorder="1" applyAlignment="1">
      <alignment horizontal="center" vertical="center" shrinkToFit="1"/>
    </xf>
    <xf numFmtId="179" fontId="50" fillId="0" borderId="51" xfId="7" applyNumberFormat="1" applyFont="1" applyBorder="1" applyAlignment="1">
      <alignment horizontal="center" vertical="center" shrinkToFit="1"/>
    </xf>
    <xf numFmtId="179" fontId="50" fillId="0" borderId="63" xfId="7" applyNumberFormat="1" applyFont="1" applyBorder="1" applyAlignment="1">
      <alignment horizontal="center" vertical="center" shrinkToFit="1"/>
    </xf>
    <xf numFmtId="0" fontId="50" fillId="0" borderId="76" xfId="7" applyFont="1" applyBorder="1" applyAlignment="1">
      <alignment horizontal="center" vertical="center"/>
    </xf>
    <xf numFmtId="0" fontId="50" fillId="0" borderId="77" xfId="7" applyFont="1" applyBorder="1" applyAlignment="1">
      <alignment horizontal="center" vertical="center"/>
    </xf>
    <xf numFmtId="0" fontId="50" fillId="0" borderId="80" xfId="7" applyFont="1" applyBorder="1" applyAlignment="1">
      <alignment horizontal="center" vertical="center"/>
    </xf>
    <xf numFmtId="0" fontId="61" fillId="0" borderId="1" xfId="7" applyFont="1" applyBorder="1" applyAlignment="1">
      <alignment horizontal="center" vertical="center"/>
    </xf>
    <xf numFmtId="0" fontId="61" fillId="0" borderId="2" xfId="7" applyFont="1" applyBorder="1" applyAlignment="1">
      <alignment horizontal="center" vertical="center"/>
    </xf>
    <xf numFmtId="193" fontId="61" fillId="0" borderId="2" xfId="7" applyNumberFormat="1" applyFont="1" applyBorder="1" applyAlignment="1">
      <alignment horizontal="center" vertical="center" shrinkToFit="1"/>
    </xf>
    <xf numFmtId="193" fontId="61" fillId="0" borderId="60" xfId="7" applyNumberFormat="1" applyFont="1" applyBorder="1" applyAlignment="1">
      <alignment horizontal="center" vertical="center" shrinkToFit="1"/>
    </xf>
    <xf numFmtId="179" fontId="50" fillId="0" borderId="60" xfId="7" applyNumberFormat="1" applyFont="1" applyBorder="1" applyAlignment="1">
      <alignment horizontal="center" vertical="center"/>
    </xf>
    <xf numFmtId="179" fontId="50" fillId="0" borderId="62" xfId="7" applyNumberFormat="1" applyFont="1" applyBorder="1" applyAlignment="1">
      <alignment horizontal="center" vertical="center"/>
    </xf>
    <xf numFmtId="179" fontId="50" fillId="0" borderId="61" xfId="7" applyNumberFormat="1" applyFont="1" applyBorder="1" applyAlignment="1">
      <alignment horizontal="center" vertical="center"/>
    </xf>
    <xf numFmtId="0" fontId="61" fillId="7" borderId="76" xfId="7" applyFont="1" applyFill="1" applyBorder="1" applyAlignment="1">
      <alignment horizontal="center" vertical="center"/>
    </xf>
    <xf numFmtId="0" fontId="61" fillId="7" borderId="77" xfId="7" applyFont="1" applyFill="1" applyBorder="1" applyAlignment="1">
      <alignment horizontal="center" vertical="center"/>
    </xf>
    <xf numFmtId="0" fontId="61" fillId="7" borderId="80" xfId="7" applyFont="1" applyFill="1" applyBorder="1" applyAlignment="1">
      <alignment horizontal="center" vertical="center"/>
    </xf>
    <xf numFmtId="0" fontId="50" fillId="0" borderId="81" xfId="7" applyFont="1" applyBorder="1" applyAlignment="1">
      <alignment horizontal="center" vertical="center"/>
    </xf>
    <xf numFmtId="0" fontId="50" fillId="0" borderId="49" xfId="7" applyFont="1" applyBorder="1" applyAlignment="1">
      <alignment horizontal="center" vertical="center"/>
    </xf>
    <xf numFmtId="0" fontId="50" fillId="0" borderId="62" xfId="7" applyFont="1" applyBorder="1" applyAlignment="1">
      <alignment horizontal="center" vertical="center"/>
    </xf>
    <xf numFmtId="0" fontId="50" fillId="0" borderId="61" xfId="7" applyFont="1" applyBorder="1" applyAlignment="1">
      <alignment horizontal="center" vertical="center"/>
    </xf>
    <xf numFmtId="0" fontId="50" fillId="0" borderId="0" xfId="7" applyFont="1" applyAlignment="1">
      <alignment horizontal="center" vertical="center"/>
    </xf>
    <xf numFmtId="0" fontId="50" fillId="0" borderId="67" xfId="7" applyFont="1" applyBorder="1" applyAlignment="1">
      <alignment horizontal="center" vertical="center"/>
    </xf>
    <xf numFmtId="0" fontId="50" fillId="0" borderId="60" xfId="7" applyFont="1" applyBorder="1" applyAlignment="1">
      <alignment horizontal="center" vertical="center" wrapText="1"/>
    </xf>
    <xf numFmtId="0" fontId="50" fillId="0" borderId="62" xfId="7" applyFont="1" applyBorder="1" applyAlignment="1">
      <alignment horizontal="center" vertical="center" wrapText="1"/>
    </xf>
    <xf numFmtId="0" fontId="50" fillId="0" borderId="61" xfId="7" applyFont="1" applyBorder="1" applyAlignment="1">
      <alignment horizontal="center" vertical="center" wrapText="1"/>
    </xf>
    <xf numFmtId="0" fontId="50" fillId="0" borderId="66" xfId="7" applyFont="1" applyBorder="1" applyAlignment="1">
      <alignment horizontal="center" vertical="center" wrapText="1"/>
    </xf>
    <xf numFmtId="0" fontId="50" fillId="0" borderId="0" xfId="7" applyFont="1" applyAlignment="1">
      <alignment horizontal="center" vertical="center" wrapText="1"/>
    </xf>
    <xf numFmtId="0" fontId="50" fillId="0" borderId="67" xfId="7" applyFont="1" applyBorder="1" applyAlignment="1">
      <alignment horizontal="center" vertical="center" wrapText="1"/>
    </xf>
    <xf numFmtId="0" fontId="50" fillId="0" borderId="60" xfId="7" applyFont="1" applyBorder="1" applyAlignment="1">
      <alignment horizontal="center" vertical="center"/>
    </xf>
    <xf numFmtId="0" fontId="50" fillId="0" borderId="5" xfId="7" applyFont="1" applyBorder="1" applyAlignment="1">
      <alignment horizontal="center" vertical="center"/>
    </xf>
    <xf numFmtId="0" fontId="50" fillId="0" borderId="66" xfId="7" applyFont="1" applyBorder="1" applyAlignment="1">
      <alignment horizontal="center" vertical="center"/>
    </xf>
    <xf numFmtId="0" fontId="50" fillId="0" borderId="68" xfId="7" applyFont="1" applyBorder="1" applyAlignment="1">
      <alignment horizontal="center" vertical="center"/>
    </xf>
    <xf numFmtId="0" fontId="50" fillId="0" borderId="125" xfId="7" applyFont="1" applyBorder="1" applyAlignment="1">
      <alignment horizontal="center" vertical="center"/>
    </xf>
    <xf numFmtId="0" fontId="50" fillId="0" borderId="239" xfId="7" applyFont="1" applyBorder="1" applyAlignment="1">
      <alignment horizontal="center" vertical="center"/>
    </xf>
    <xf numFmtId="0" fontId="50" fillId="0" borderId="240" xfId="7" applyFont="1" applyBorder="1" applyAlignment="1">
      <alignment horizontal="center" vertical="center"/>
    </xf>
    <xf numFmtId="0" fontId="50" fillId="0" borderId="125" xfId="7" applyFont="1" applyBorder="1" applyAlignment="1">
      <alignment horizontal="center" vertical="center" wrapText="1"/>
    </xf>
    <xf numFmtId="0" fontId="50" fillId="0" borderId="239" xfId="7" applyFont="1" applyBorder="1" applyAlignment="1">
      <alignment horizontal="center" vertical="center" wrapText="1"/>
    </xf>
    <xf numFmtId="0" fontId="50" fillId="0" borderId="130" xfId="7" applyFont="1" applyBorder="1" applyAlignment="1">
      <alignment horizontal="center" vertical="center" wrapText="1"/>
    </xf>
    <xf numFmtId="0" fontId="50" fillId="0" borderId="91" xfId="7" applyFont="1" applyBorder="1" applyAlignment="1">
      <alignment horizontal="center" vertical="center" wrapText="1"/>
    </xf>
    <xf numFmtId="0" fontId="50" fillId="0" borderId="91" xfId="7" applyFont="1" applyBorder="1" applyAlignment="1">
      <alignment horizontal="center" vertical="center"/>
    </xf>
    <xf numFmtId="0" fontId="50" fillId="0" borderId="92" xfId="7" applyFont="1" applyBorder="1" applyAlignment="1">
      <alignment horizontal="center" vertical="center"/>
    </xf>
    <xf numFmtId="0" fontId="61" fillId="0" borderId="78" xfId="7" applyFont="1" applyBorder="1" applyAlignment="1">
      <alignment horizontal="center" vertical="center"/>
    </xf>
    <xf numFmtId="0" fontId="61" fillId="0" borderId="135" xfId="7" applyFont="1" applyBorder="1" applyAlignment="1">
      <alignment horizontal="center" vertical="center"/>
    </xf>
    <xf numFmtId="193" fontId="61" fillId="0" borderId="135" xfId="7" applyNumberFormat="1" applyFont="1" applyBorder="1" applyAlignment="1">
      <alignment horizontal="center" vertical="center" shrinkToFit="1"/>
    </xf>
    <xf numFmtId="193" fontId="61" fillId="0" borderId="254" xfId="7" applyNumberFormat="1" applyFont="1" applyBorder="1" applyAlignment="1">
      <alignment horizontal="center" vertical="center"/>
    </xf>
    <xf numFmtId="193" fontId="61" fillId="0" borderId="255" xfId="7" applyNumberFormat="1" applyFont="1" applyBorder="1" applyAlignment="1">
      <alignment horizontal="center" vertical="center"/>
    </xf>
    <xf numFmtId="193" fontId="61" fillId="0" borderId="256" xfId="7" applyNumberFormat="1" applyFont="1" applyBorder="1" applyAlignment="1">
      <alignment horizontal="center" vertical="center"/>
    </xf>
    <xf numFmtId="180" fontId="50" fillId="0" borderId="254" xfId="7" applyNumberFormat="1" applyFont="1" applyBorder="1" applyAlignment="1">
      <alignment horizontal="center" vertical="center"/>
    </xf>
    <xf numFmtId="180" fontId="50" fillId="0" borderId="255" xfId="7" applyNumberFormat="1" applyFont="1" applyBorder="1" applyAlignment="1">
      <alignment horizontal="center" vertical="center"/>
    </xf>
    <xf numFmtId="0" fontId="50" fillId="0" borderId="252" xfId="7" applyFont="1" applyBorder="1" applyAlignment="1">
      <alignment horizontal="center" vertical="center"/>
    </xf>
    <xf numFmtId="0" fontId="50" fillId="0" borderId="253" xfId="7" applyFont="1" applyBorder="1" applyAlignment="1">
      <alignment horizontal="center" vertical="center"/>
    </xf>
    <xf numFmtId="191" fontId="61" fillId="0" borderId="135" xfId="7" applyNumberFormat="1" applyFont="1" applyBorder="1" applyAlignment="1">
      <alignment horizontal="center" vertical="center"/>
    </xf>
    <xf numFmtId="179" fontId="50" fillId="0" borderId="135" xfId="7" applyNumberFormat="1" applyFont="1" applyBorder="1" applyAlignment="1">
      <alignment horizontal="center" vertical="center"/>
    </xf>
    <xf numFmtId="0" fontId="50" fillId="0" borderId="135" xfId="7" applyFont="1" applyBorder="1" applyAlignment="1">
      <alignment horizontal="center" vertical="center"/>
    </xf>
    <xf numFmtId="0" fontId="50" fillId="7" borderId="90" xfId="7" applyFont="1" applyFill="1" applyBorder="1" applyAlignment="1">
      <alignment horizontal="center" vertical="center" shrinkToFit="1"/>
    </xf>
    <xf numFmtId="0" fontId="50" fillId="7" borderId="91" xfId="7" applyFont="1" applyFill="1" applyBorder="1" applyAlignment="1">
      <alignment horizontal="center" vertical="center" shrinkToFit="1"/>
    </xf>
    <xf numFmtId="0" fontId="61" fillId="0" borderId="46" xfId="7" applyFont="1" applyBorder="1" applyAlignment="1">
      <alignment horizontal="center" vertical="center"/>
    </xf>
    <xf numFmtId="0" fontId="17" fillId="0" borderId="251" xfId="7" applyFont="1" applyBorder="1" applyAlignment="1">
      <alignment horizontal="center" vertical="center" textRotation="255"/>
    </xf>
    <xf numFmtId="0" fontId="17" fillId="0" borderId="229" xfId="7" applyFont="1" applyBorder="1" applyAlignment="1">
      <alignment horizontal="center" vertical="center" textRotation="255"/>
    </xf>
    <xf numFmtId="0" fontId="17" fillId="0" borderId="230" xfId="7" applyFont="1" applyBorder="1" applyAlignment="1">
      <alignment horizontal="center" vertical="center" textRotation="255"/>
    </xf>
    <xf numFmtId="0" fontId="61" fillId="7" borderId="40" xfId="7" applyFont="1" applyFill="1" applyBorder="1" applyAlignment="1">
      <alignment horizontal="center" vertical="center" shrinkToFit="1"/>
    </xf>
    <xf numFmtId="0" fontId="61" fillId="0" borderId="40" xfId="7" applyFont="1" applyBorder="1" applyAlignment="1">
      <alignment horizontal="center" vertical="center"/>
    </xf>
    <xf numFmtId="0" fontId="50" fillId="0" borderId="41" xfId="7" applyFont="1" applyBorder="1" applyAlignment="1">
      <alignment horizontal="center" vertical="center" shrinkToFit="1"/>
    </xf>
    <xf numFmtId="0" fontId="50" fillId="0" borderId="42" xfId="7" applyFont="1" applyBorder="1" applyAlignment="1">
      <alignment horizontal="center" vertical="center" shrinkToFit="1"/>
    </xf>
    <xf numFmtId="0" fontId="50" fillId="0" borderId="43" xfId="7" applyFont="1" applyBorder="1" applyAlignment="1">
      <alignment horizontal="center" vertical="center" shrinkToFit="1"/>
    </xf>
    <xf numFmtId="0" fontId="50" fillId="0" borderId="56" xfId="7" applyFont="1" applyBorder="1" applyAlignment="1">
      <alignment horizontal="center" vertical="center" shrinkToFit="1"/>
    </xf>
    <xf numFmtId="0" fontId="50" fillId="0" borderId="57" xfId="7" applyFont="1" applyBorder="1" applyAlignment="1">
      <alignment horizontal="center" vertical="center" shrinkToFit="1"/>
    </xf>
    <xf numFmtId="0" fontId="50" fillId="0" borderId="58" xfId="7" applyFont="1" applyBorder="1" applyAlignment="1">
      <alignment horizontal="center" vertical="center" shrinkToFit="1"/>
    </xf>
    <xf numFmtId="0" fontId="61" fillId="7" borderId="245" xfId="7" applyFont="1" applyFill="1" applyBorder="1" applyAlignment="1">
      <alignment horizontal="center" vertical="center" shrinkToFit="1"/>
    </xf>
    <xf numFmtId="0" fontId="61" fillId="7" borderId="246" xfId="7" applyFont="1" applyFill="1" applyBorder="1" applyAlignment="1">
      <alignment horizontal="center" vertical="center"/>
    </xf>
    <xf numFmtId="0" fontId="61" fillId="7" borderId="244" xfId="7" applyFont="1" applyFill="1" applyBorder="1" applyAlignment="1">
      <alignment horizontal="center" vertical="center"/>
    </xf>
    <xf numFmtId="0" fontId="61" fillId="7" borderId="247" xfId="7" applyFont="1" applyFill="1" applyBorder="1" applyAlignment="1">
      <alignment horizontal="center" vertical="center"/>
    </xf>
    <xf numFmtId="0" fontId="61" fillId="0" borderId="50" xfId="7" applyFont="1" applyBorder="1" applyAlignment="1">
      <alignment horizontal="center" vertical="center"/>
    </xf>
    <xf numFmtId="191" fontId="61" fillId="0" borderId="66" xfId="7" applyNumberFormat="1" applyFont="1" applyBorder="1" applyAlignment="1">
      <alignment horizontal="center" vertical="center" shrinkToFit="1"/>
    </xf>
    <xf numFmtId="191" fontId="61" fillId="0" borderId="0" xfId="7" applyNumberFormat="1" applyFont="1" applyAlignment="1">
      <alignment horizontal="center" vertical="center" shrinkToFit="1"/>
    </xf>
    <xf numFmtId="191" fontId="61" fillId="0" borderId="67" xfId="7" applyNumberFormat="1" applyFont="1" applyBorder="1" applyAlignment="1">
      <alignment horizontal="center" vertical="center" shrinkToFit="1"/>
    </xf>
    <xf numFmtId="180" fontId="50" fillId="0" borderId="66" xfId="7" applyNumberFormat="1" applyFont="1" applyBorder="1" applyAlignment="1">
      <alignment horizontal="center" vertical="center" shrinkToFit="1"/>
    </xf>
    <xf numFmtId="180" fontId="50" fillId="0" borderId="0" xfId="7" applyNumberFormat="1" applyFont="1" applyAlignment="1">
      <alignment horizontal="center" vertical="center" shrinkToFit="1"/>
    </xf>
    <xf numFmtId="180" fontId="50" fillId="0" borderId="67" xfId="7" applyNumberFormat="1" applyFont="1" applyBorder="1" applyAlignment="1">
      <alignment horizontal="center" vertical="center" shrinkToFit="1"/>
    </xf>
    <xf numFmtId="0" fontId="61" fillId="7" borderId="94" xfId="7" applyFont="1" applyFill="1" applyBorder="1" applyAlignment="1">
      <alignment horizontal="center" vertical="center" shrinkToFit="1"/>
    </xf>
    <xf numFmtId="0" fontId="61" fillId="7" borderId="63" xfId="7" applyFont="1" applyFill="1" applyBorder="1" applyAlignment="1">
      <alignment horizontal="center" vertical="center" shrinkToFit="1"/>
    </xf>
    <xf numFmtId="0" fontId="61" fillId="7" borderId="64" xfId="7" applyFont="1" applyFill="1" applyBorder="1" applyAlignment="1">
      <alignment horizontal="center" vertical="center"/>
    </xf>
    <xf numFmtId="0" fontId="61" fillId="7" borderId="45" xfId="7" applyFont="1" applyFill="1" applyBorder="1" applyAlignment="1">
      <alignment horizontal="center" vertical="center"/>
    </xf>
    <xf numFmtId="0" fontId="61" fillId="7" borderId="65" xfId="7" applyFont="1" applyFill="1" applyBorder="1" applyAlignment="1">
      <alignment horizontal="center" vertical="center"/>
    </xf>
    <xf numFmtId="0" fontId="61" fillId="0" borderId="90" xfId="7" applyFont="1" applyBorder="1" applyAlignment="1">
      <alignment horizontal="center" vertical="center"/>
    </xf>
    <xf numFmtId="0" fontId="61" fillId="0" borderId="91" xfId="7" applyFont="1" applyBorder="1" applyAlignment="1">
      <alignment horizontal="center" vertical="center"/>
    </xf>
    <xf numFmtId="193" fontId="61" fillId="0" borderId="91" xfId="7" applyNumberFormat="1" applyFont="1" applyBorder="1" applyAlignment="1">
      <alignment horizontal="center" vertical="center"/>
    </xf>
    <xf numFmtId="0" fontId="50" fillId="0" borderId="47" xfId="7" applyFont="1" applyBorder="1" applyAlignment="1">
      <alignment horizontal="center" vertical="center" shrinkToFit="1"/>
    </xf>
    <xf numFmtId="0" fontId="50" fillId="0" borderId="39" xfId="7" applyFont="1" applyBorder="1" applyAlignment="1">
      <alignment horizontal="center" vertical="center" shrinkToFit="1"/>
    </xf>
    <xf numFmtId="0" fontId="50" fillId="0" borderId="48" xfId="7" applyFont="1" applyBorder="1" applyAlignment="1">
      <alignment horizontal="center" vertical="center" shrinkToFit="1"/>
    </xf>
    <xf numFmtId="0" fontId="50" fillId="0" borderId="64" xfId="7" applyFont="1" applyBorder="1" applyAlignment="1">
      <alignment horizontal="center" vertical="center" shrinkToFit="1"/>
    </xf>
    <xf numFmtId="0" fontId="50" fillId="0" borderId="45" xfId="7" applyFont="1" applyBorder="1" applyAlignment="1">
      <alignment horizontal="center" vertical="center" shrinkToFit="1"/>
    </xf>
    <xf numFmtId="0" fontId="50" fillId="0" borderId="65" xfId="7" applyFont="1" applyBorder="1" applyAlignment="1">
      <alignment horizontal="center" vertical="center" shrinkToFit="1"/>
    </xf>
    <xf numFmtId="0" fontId="98" fillId="0" borderId="0" xfId="19" applyFont="1" applyAlignment="1">
      <alignment horizontal="center" vertical="center"/>
    </xf>
    <xf numFmtId="49" fontId="98" fillId="0" borderId="0" xfId="19" applyNumberFormat="1" applyFont="1" applyAlignment="1">
      <alignment horizontal="center" vertical="center"/>
    </xf>
    <xf numFmtId="0" fontId="61" fillId="0" borderId="245" xfId="7" applyFont="1" applyBorder="1" applyAlignment="1">
      <alignment horizontal="center" vertical="center"/>
    </xf>
    <xf numFmtId="0" fontId="61" fillId="0" borderId="239" xfId="7" applyFont="1" applyBorder="1" applyAlignment="1">
      <alignment horizontal="center" vertical="center"/>
    </xf>
    <xf numFmtId="193" fontId="61" fillId="0" borderId="239" xfId="7" applyNumberFormat="1" applyFont="1" applyBorder="1" applyAlignment="1">
      <alignment horizontal="center" vertical="center"/>
    </xf>
    <xf numFmtId="191" fontId="61" fillId="0" borderId="60" xfId="7" applyNumberFormat="1" applyFont="1" applyBorder="1" applyAlignment="1">
      <alignment horizontal="center" vertical="center" shrinkToFit="1"/>
    </xf>
    <xf numFmtId="191" fontId="61" fillId="0" borderId="62" xfId="7" applyNumberFormat="1" applyFont="1" applyBorder="1" applyAlignment="1">
      <alignment horizontal="center" vertical="center" shrinkToFit="1"/>
    </xf>
    <xf numFmtId="191" fontId="61" fillId="0" borderId="61" xfId="7" applyNumberFormat="1" applyFont="1" applyBorder="1" applyAlignment="1">
      <alignment horizontal="center" vertical="center" shrinkToFit="1"/>
    </xf>
    <xf numFmtId="191" fontId="61" fillId="0" borderId="74" xfId="7" applyNumberFormat="1" applyFont="1" applyBorder="1" applyAlignment="1">
      <alignment horizontal="center" vertical="center" shrinkToFit="1"/>
    </xf>
    <xf numFmtId="191" fontId="61" fillId="0" borderId="54" xfId="7" applyNumberFormat="1" applyFont="1" applyBorder="1" applyAlignment="1">
      <alignment horizontal="center" vertical="center" shrinkToFit="1"/>
    </xf>
    <xf numFmtId="191" fontId="61" fillId="0" borderId="55" xfId="7" applyNumberFormat="1" applyFont="1" applyBorder="1" applyAlignment="1">
      <alignment horizontal="center" vertical="center" shrinkToFit="1"/>
    </xf>
    <xf numFmtId="179" fontId="50" fillId="0" borderId="60" xfId="7" applyNumberFormat="1" applyFont="1" applyBorder="1" applyAlignment="1">
      <alignment horizontal="center" vertical="center" shrinkToFit="1"/>
    </xf>
    <xf numFmtId="179" fontId="50" fillId="0" borderId="62" xfId="7" applyNumberFormat="1" applyFont="1" applyBorder="1" applyAlignment="1">
      <alignment horizontal="center" vertical="center" shrinkToFit="1"/>
    </xf>
    <xf numFmtId="179" fontId="50" fillId="0" borderId="61" xfId="7" applyNumberFormat="1" applyFont="1" applyBorder="1" applyAlignment="1">
      <alignment horizontal="center" vertical="center" shrinkToFit="1"/>
    </xf>
    <xf numFmtId="179" fontId="50" fillId="0" borderId="66" xfId="7" applyNumberFormat="1" applyFont="1" applyBorder="1" applyAlignment="1">
      <alignment horizontal="center" vertical="center" shrinkToFit="1"/>
    </xf>
    <xf numFmtId="179" fontId="50" fillId="0" borderId="0" xfId="7" applyNumberFormat="1" applyFont="1" applyAlignment="1">
      <alignment horizontal="center" vertical="center" shrinkToFit="1"/>
    </xf>
    <xf numFmtId="179" fontId="50" fillId="0" borderId="67" xfId="7" applyNumberFormat="1" applyFont="1" applyBorder="1" applyAlignment="1">
      <alignment horizontal="center" vertical="center" shrinkToFit="1"/>
    </xf>
    <xf numFmtId="179" fontId="50" fillId="0" borderId="74" xfId="7" applyNumberFormat="1" applyFont="1" applyBorder="1" applyAlignment="1">
      <alignment horizontal="center" vertical="center" shrinkToFit="1"/>
    </xf>
    <xf numFmtId="179" fontId="50" fillId="0" borderId="54" xfId="7" applyNumberFormat="1" applyFont="1" applyBorder="1" applyAlignment="1">
      <alignment horizontal="center" vertical="center" shrinkToFit="1"/>
    </xf>
    <xf numFmtId="179" fontId="50" fillId="0" borderId="55" xfId="7" applyNumberFormat="1" applyFont="1" applyBorder="1" applyAlignment="1">
      <alignment horizontal="center" vertical="center" shrinkToFit="1"/>
    </xf>
    <xf numFmtId="0" fontId="50" fillId="0" borderId="246" xfId="7" applyFont="1" applyBorder="1" applyAlignment="1">
      <alignment horizontal="center" vertical="center" shrinkToFit="1"/>
    </xf>
    <xf numFmtId="0" fontId="50" fillId="0" borderId="244" xfId="7" applyFont="1" applyBorder="1" applyAlignment="1">
      <alignment horizontal="center" vertical="center" shrinkToFit="1"/>
    </xf>
    <xf numFmtId="0" fontId="50" fillId="0" borderId="247" xfId="7" applyFont="1" applyBorder="1" applyAlignment="1">
      <alignment horizontal="center" vertical="center" shrinkToFit="1"/>
    </xf>
    <xf numFmtId="0" fontId="61" fillId="7" borderId="39" xfId="7" applyFont="1" applyFill="1" applyBorder="1" applyAlignment="1">
      <alignment horizontal="center" vertical="center" shrinkToFit="1"/>
    </xf>
    <xf numFmtId="0" fontId="61" fillId="7" borderId="47" xfId="7" applyFont="1" applyFill="1" applyBorder="1" applyAlignment="1">
      <alignment horizontal="center" vertical="center" shrinkToFit="1"/>
    </xf>
    <xf numFmtId="0" fontId="61" fillId="0" borderId="39" xfId="7" applyFont="1" applyBorder="1" applyAlignment="1">
      <alignment horizontal="center" vertical="center"/>
    </xf>
    <xf numFmtId="193" fontId="61" fillId="0" borderId="39" xfId="7" applyNumberFormat="1" applyFont="1" applyBorder="1" applyAlignment="1">
      <alignment horizontal="center" vertical="center"/>
    </xf>
    <xf numFmtId="193" fontId="61" fillId="0" borderId="40" xfId="7" applyNumberFormat="1" applyFont="1" applyBorder="1" applyAlignment="1">
      <alignment horizontal="center" vertical="center"/>
    </xf>
    <xf numFmtId="193" fontId="61" fillId="0" borderId="138" xfId="7" applyNumberFormat="1" applyFont="1" applyBorder="1" applyAlignment="1">
      <alignment horizontal="center" vertical="center" shrinkToFit="1"/>
    </xf>
    <xf numFmtId="193" fontId="61" fillId="0" borderId="140" xfId="7" applyNumberFormat="1" applyFont="1" applyBorder="1" applyAlignment="1">
      <alignment horizontal="center" vertical="center" shrinkToFit="1"/>
    </xf>
    <xf numFmtId="193" fontId="61" fillId="0" borderId="139" xfId="7" applyNumberFormat="1" applyFont="1" applyBorder="1" applyAlignment="1">
      <alignment horizontal="center" vertical="center" shrinkToFit="1"/>
    </xf>
    <xf numFmtId="0" fontId="50" fillId="0" borderId="79" xfId="7" applyFont="1" applyBorder="1" applyAlignment="1">
      <alignment horizontal="center" vertical="center" shrinkToFit="1"/>
    </xf>
    <xf numFmtId="0" fontId="50" fillId="0" borderId="77" xfId="7" applyFont="1" applyBorder="1" applyAlignment="1">
      <alignment horizontal="center" vertical="center" shrinkToFit="1"/>
    </xf>
    <xf numFmtId="0" fontId="50" fillId="0" borderId="80" xfId="7" applyFont="1" applyBorder="1" applyAlignment="1">
      <alignment horizontal="center" vertical="center" shrinkToFit="1"/>
    </xf>
    <xf numFmtId="0" fontId="52" fillId="0" borderId="178" xfId="7" applyFont="1" applyBorder="1" applyAlignment="1">
      <alignment horizontal="center" vertical="center" textRotation="255" wrapText="1"/>
    </xf>
    <xf numFmtId="0" fontId="52" fillId="0" borderId="179" xfId="7" applyFont="1" applyBorder="1" applyAlignment="1">
      <alignment horizontal="center" vertical="center" textRotation="255"/>
    </xf>
    <xf numFmtId="0" fontId="61" fillId="7" borderId="244" xfId="7" applyFont="1" applyFill="1" applyBorder="1" applyAlignment="1">
      <alignment horizontal="center" vertical="center" shrinkToFit="1"/>
    </xf>
    <xf numFmtId="0" fontId="61" fillId="7" borderId="246" xfId="7" applyFont="1" applyFill="1" applyBorder="1" applyAlignment="1">
      <alignment horizontal="center" vertical="center" shrinkToFit="1"/>
    </xf>
    <xf numFmtId="0" fontId="61" fillId="0" borderId="244" xfId="7" applyFont="1" applyBorder="1" applyAlignment="1">
      <alignment horizontal="center" vertical="center"/>
    </xf>
    <xf numFmtId="193" fontId="61" fillId="0" borderId="246" xfId="7" applyNumberFormat="1" applyFont="1" applyBorder="1" applyAlignment="1">
      <alignment horizontal="center" vertical="center"/>
    </xf>
    <xf numFmtId="193" fontId="61" fillId="0" borderId="244" xfId="7" applyNumberFormat="1" applyFont="1" applyBorder="1" applyAlignment="1">
      <alignment horizontal="center" vertical="center"/>
    </xf>
    <xf numFmtId="193" fontId="61" fillId="0" borderId="245" xfId="7" applyNumberFormat="1" applyFont="1" applyBorder="1" applyAlignment="1">
      <alignment horizontal="center" vertical="center"/>
    </xf>
    <xf numFmtId="193" fontId="61" fillId="0" borderId="248" xfId="7" applyNumberFormat="1" applyFont="1" applyBorder="1" applyAlignment="1">
      <alignment horizontal="center" vertical="center" shrinkToFit="1"/>
    </xf>
    <xf numFmtId="193" fontId="61" fillId="0" borderId="249" xfId="7" applyNumberFormat="1" applyFont="1" applyBorder="1" applyAlignment="1">
      <alignment horizontal="center" vertical="center" shrinkToFit="1"/>
    </xf>
    <xf numFmtId="193" fontId="61" fillId="0" borderId="250" xfId="7" applyNumberFormat="1" applyFont="1" applyBorder="1" applyAlignment="1">
      <alignment horizontal="center" vertical="center" shrinkToFit="1"/>
    </xf>
    <xf numFmtId="0" fontId="17" fillId="0" borderId="44" xfId="7" applyFont="1" applyBorder="1" applyAlignment="1">
      <alignment horizontal="center" vertical="center" textRotation="255"/>
    </xf>
    <xf numFmtId="0" fontId="17" fillId="0" borderId="53" xfId="7" applyFont="1" applyBorder="1" applyAlignment="1">
      <alignment horizontal="center" vertical="center" textRotation="255"/>
    </xf>
    <xf numFmtId="0" fontId="61" fillId="7" borderId="77" xfId="7" applyFont="1" applyFill="1" applyBorder="1" applyAlignment="1">
      <alignment horizontal="center" vertical="center" shrinkToFit="1"/>
    </xf>
    <xf numFmtId="0" fontId="61" fillId="7" borderId="78" xfId="7" applyFont="1" applyFill="1" applyBorder="1" applyAlignment="1">
      <alignment horizontal="center" vertical="center" shrinkToFit="1"/>
    </xf>
    <xf numFmtId="0" fontId="61" fillId="7" borderId="79" xfId="7" applyFont="1" applyFill="1" applyBorder="1" applyAlignment="1">
      <alignment horizontal="center" vertical="center" shrinkToFit="1"/>
    </xf>
    <xf numFmtId="0" fontId="61" fillId="7" borderId="79" xfId="7" applyFont="1" applyFill="1" applyBorder="1" applyAlignment="1">
      <alignment horizontal="center" vertical="center"/>
    </xf>
    <xf numFmtId="0" fontId="61" fillId="0" borderId="77" xfId="7" applyFont="1" applyBorder="1" applyAlignment="1">
      <alignment horizontal="center" vertical="center"/>
    </xf>
    <xf numFmtId="193" fontId="61" fillId="0" borderId="79" xfId="7" applyNumberFormat="1" applyFont="1" applyBorder="1" applyAlignment="1">
      <alignment horizontal="center" vertical="center"/>
    </xf>
    <xf numFmtId="193" fontId="61" fillId="0" borderId="77" xfId="7" applyNumberFormat="1" applyFont="1" applyBorder="1" applyAlignment="1">
      <alignment horizontal="center" vertical="center"/>
    </xf>
    <xf numFmtId="193" fontId="61" fillId="0" borderId="78" xfId="7" applyNumberFormat="1" applyFont="1" applyBorder="1" applyAlignment="1">
      <alignment horizontal="center" vertical="center"/>
    </xf>
    <xf numFmtId="180" fontId="50" fillId="0" borderId="242" xfId="7" applyNumberFormat="1" applyFont="1" applyBorder="1" applyAlignment="1">
      <alignment horizontal="center" vertical="center"/>
    </xf>
    <xf numFmtId="180" fontId="50" fillId="0" borderId="243" xfId="7" applyNumberFormat="1" applyFont="1" applyBorder="1" applyAlignment="1">
      <alignment horizontal="center" vertical="center"/>
    </xf>
    <xf numFmtId="0" fontId="61" fillId="7" borderId="45" xfId="7" applyFont="1" applyFill="1" applyBorder="1" applyAlignment="1">
      <alignment horizontal="center" vertical="center" shrinkToFit="1"/>
    </xf>
    <xf numFmtId="0" fontId="61" fillId="7" borderId="46" xfId="7" applyFont="1" applyFill="1" applyBorder="1" applyAlignment="1">
      <alignment horizontal="center" vertical="center" shrinkToFit="1"/>
    </xf>
    <xf numFmtId="0" fontId="61" fillId="7" borderId="64" xfId="7" applyFont="1" applyFill="1" applyBorder="1" applyAlignment="1">
      <alignment horizontal="center" vertical="center" shrinkToFit="1"/>
    </xf>
    <xf numFmtId="0" fontId="61" fillId="0" borderId="45" xfId="7" applyFont="1" applyBorder="1" applyAlignment="1">
      <alignment horizontal="center" vertical="center"/>
    </xf>
    <xf numFmtId="193" fontId="61" fillId="0" borderId="45" xfId="7" applyNumberFormat="1" applyFont="1" applyBorder="1" applyAlignment="1">
      <alignment horizontal="center" vertical="center"/>
    </xf>
    <xf numFmtId="193" fontId="61" fillId="0" borderId="46" xfId="7" applyNumberFormat="1" applyFont="1" applyBorder="1" applyAlignment="1">
      <alignment horizontal="center" vertical="center"/>
    </xf>
    <xf numFmtId="193" fontId="61" fillId="0" borderId="174" xfId="7" applyNumberFormat="1" applyFont="1" applyBorder="1" applyAlignment="1">
      <alignment horizontal="center" vertical="center" shrinkToFit="1"/>
    </xf>
    <xf numFmtId="193" fontId="61" fillId="0" borderId="175" xfId="7" applyNumberFormat="1" applyFont="1" applyBorder="1" applyAlignment="1">
      <alignment horizontal="center" vertical="center" shrinkToFit="1"/>
    </xf>
    <xf numFmtId="193" fontId="61" fillId="0" borderId="176" xfId="7" applyNumberFormat="1" applyFont="1" applyBorder="1" applyAlignment="1">
      <alignment horizontal="center" vertical="center" shrinkToFit="1"/>
    </xf>
    <xf numFmtId="49" fontId="102" fillId="0" borderId="47" xfId="7" applyNumberFormat="1" applyFont="1" applyBorder="1" applyAlignment="1">
      <alignment horizontal="center" vertical="center"/>
    </xf>
    <xf numFmtId="49" fontId="102" fillId="0" borderId="39" xfId="7" applyNumberFormat="1" applyFont="1" applyBorder="1" applyAlignment="1">
      <alignment horizontal="center" vertical="center"/>
    </xf>
    <xf numFmtId="49" fontId="102" fillId="0" borderId="40" xfId="7" applyNumberFormat="1" applyFont="1" applyBorder="1" applyAlignment="1">
      <alignment horizontal="center" vertical="center"/>
    </xf>
    <xf numFmtId="0" fontId="103" fillId="0" borderId="47" xfId="19" applyFont="1" applyBorder="1" applyAlignment="1">
      <alignment horizontal="center" vertical="center" shrinkToFit="1"/>
    </xf>
    <xf numFmtId="0" fontId="103" fillId="0" borderId="39" xfId="19" applyFont="1" applyBorder="1" applyAlignment="1">
      <alignment horizontal="center" vertical="center" shrinkToFit="1"/>
    </xf>
    <xf numFmtId="0" fontId="103" fillId="0" borderId="40" xfId="19" applyFont="1" applyBorder="1" applyAlignment="1">
      <alignment horizontal="center" vertical="center" shrinkToFit="1"/>
    </xf>
    <xf numFmtId="0" fontId="50" fillId="0" borderId="74" xfId="7" applyFont="1" applyBorder="1" applyAlignment="1">
      <alignment horizontal="center" vertical="center"/>
    </xf>
    <xf numFmtId="0" fontId="50" fillId="0" borderId="54" xfId="7" applyFont="1" applyBorder="1" applyAlignment="1">
      <alignment horizontal="center" vertical="center"/>
    </xf>
    <xf numFmtId="0" fontId="50" fillId="0" borderId="75" xfId="7" applyFont="1" applyBorder="1" applyAlignment="1">
      <alignment horizontal="center" vertical="center"/>
    </xf>
    <xf numFmtId="0" fontId="50" fillId="0" borderId="238" xfId="7" applyFont="1" applyBorder="1" applyAlignment="1">
      <alignment horizontal="center" vertical="center"/>
    </xf>
    <xf numFmtId="187" fontId="17" fillId="0" borderId="86" xfId="7" applyNumberFormat="1" applyFont="1" applyBorder="1" applyAlignment="1">
      <alignment horizontal="center" vertical="center" wrapText="1"/>
    </xf>
    <xf numFmtId="187" fontId="17" fillId="0" borderId="86" xfId="7" applyNumberFormat="1" applyFont="1" applyBorder="1" applyAlignment="1">
      <alignment horizontal="center" vertical="center"/>
    </xf>
    <xf numFmtId="190" fontId="17" fillId="0" borderId="86" xfId="7" applyNumberFormat="1" applyFont="1" applyBorder="1" applyAlignment="1">
      <alignment horizontal="center" vertical="center"/>
    </xf>
    <xf numFmtId="192" fontId="17" fillId="0" borderId="86" xfId="7" applyNumberFormat="1" applyFont="1" applyBorder="1" applyAlignment="1">
      <alignment horizontal="center" vertical="center"/>
    </xf>
    <xf numFmtId="187" fontId="17" fillId="0" borderId="237" xfId="7" applyNumberFormat="1" applyFont="1" applyBorder="1" applyAlignment="1">
      <alignment horizontal="center" vertical="center"/>
    </xf>
    <xf numFmtId="191" fontId="17" fillId="0" borderId="237" xfId="7" applyNumberFormat="1" applyFont="1" applyBorder="1" applyAlignment="1">
      <alignment horizontal="center" vertical="center"/>
    </xf>
    <xf numFmtId="188" fontId="17" fillId="0" borderId="103" xfId="7" applyNumberFormat="1" applyFont="1" applyBorder="1" applyAlignment="1">
      <alignment horizontal="center" vertical="center"/>
    </xf>
    <xf numFmtId="188" fontId="17" fillId="0" borderId="148" xfId="7" applyNumberFormat="1" applyFont="1" applyBorder="1" applyAlignment="1">
      <alignment horizontal="center" vertical="center"/>
    </xf>
    <xf numFmtId="188" fontId="17" fillId="0" borderId="132" xfId="7" applyNumberFormat="1" applyFont="1" applyBorder="1" applyAlignment="1">
      <alignment horizontal="center" vertical="center"/>
    </xf>
    <xf numFmtId="190" fontId="17" fillId="0" borderId="237" xfId="7" applyNumberFormat="1" applyFont="1" applyBorder="1" applyAlignment="1">
      <alignment horizontal="center" vertical="center"/>
    </xf>
    <xf numFmtId="187" fontId="17" fillId="0" borderId="47" xfId="7" applyNumberFormat="1" applyFont="1" applyBorder="1" applyAlignment="1">
      <alignment horizontal="center" vertical="center"/>
    </xf>
    <xf numFmtId="187" fontId="17" fillId="0" borderId="39" xfId="7" applyNumberFormat="1" applyFont="1" applyBorder="1" applyAlignment="1">
      <alignment horizontal="center" vertical="center"/>
    </xf>
    <xf numFmtId="187" fontId="17" fillId="0" borderId="40" xfId="7" applyNumberFormat="1" applyFont="1" applyBorder="1" applyAlignment="1">
      <alignment horizontal="center" vertical="center"/>
    </xf>
    <xf numFmtId="190" fontId="17" fillId="0" borderId="51" xfId="7" applyNumberFormat="1" applyFont="1" applyBorder="1" applyAlignment="1">
      <alignment horizontal="center" vertical="center"/>
    </xf>
    <xf numFmtId="190" fontId="17" fillId="0" borderId="47" xfId="7" applyNumberFormat="1" applyFont="1" applyBorder="1" applyAlignment="1">
      <alignment horizontal="center" vertical="center"/>
    </xf>
    <xf numFmtId="190" fontId="17" fillId="0" borderId="39" xfId="7" applyNumberFormat="1" applyFont="1" applyBorder="1" applyAlignment="1">
      <alignment horizontal="center" vertical="center"/>
    </xf>
    <xf numFmtId="190" fontId="17" fillId="0" borderId="40" xfId="7" applyNumberFormat="1" applyFont="1" applyBorder="1" applyAlignment="1">
      <alignment horizontal="center" vertical="center"/>
    </xf>
    <xf numFmtId="187" fontId="17" fillId="0" borderId="51" xfId="7" applyNumberFormat="1" applyFont="1" applyBorder="1" applyAlignment="1">
      <alignment horizontal="center" vertical="center"/>
    </xf>
    <xf numFmtId="0" fontId="50" fillId="0" borderId="45" xfId="7" applyFont="1" applyBorder="1" applyAlignment="1">
      <alignment horizontal="left" vertical="center" wrapText="1"/>
    </xf>
    <xf numFmtId="0" fontId="50" fillId="0" borderId="46" xfId="7" applyFont="1" applyBorder="1" applyAlignment="1">
      <alignment horizontal="left" vertical="center" wrapText="1"/>
    </xf>
    <xf numFmtId="0" fontId="50" fillId="0" borderId="0" xfId="7" applyFont="1" applyAlignment="1">
      <alignment horizontal="left" vertical="center" wrapText="1"/>
    </xf>
    <xf numFmtId="0" fontId="50" fillId="0" borderId="67" xfId="7" applyFont="1" applyBorder="1" applyAlignment="1">
      <alignment horizontal="left" vertical="center" wrapText="1"/>
    </xf>
    <xf numFmtId="0" fontId="50" fillId="0" borderId="42" xfId="7" applyFont="1" applyBorder="1" applyAlignment="1">
      <alignment horizontal="left" vertical="center" wrapText="1"/>
    </xf>
    <xf numFmtId="0" fontId="50" fillId="0" borderId="50" xfId="7" applyFont="1" applyBorder="1" applyAlignment="1">
      <alignment horizontal="left" vertical="center" wrapText="1"/>
    </xf>
    <xf numFmtId="0" fontId="50" fillId="11" borderId="45" xfId="7" applyFont="1" applyFill="1" applyBorder="1" applyAlignment="1">
      <alignment horizontal="center" vertical="center" shrinkToFit="1"/>
    </xf>
    <xf numFmtId="0" fontId="50" fillId="12" borderId="45" xfId="7" applyFont="1" applyFill="1" applyBorder="1" applyAlignment="1">
      <alignment horizontal="center" vertical="center"/>
    </xf>
    <xf numFmtId="0" fontId="99" fillId="10" borderId="47" xfId="7" applyFont="1" applyFill="1" applyBorder="1" applyAlignment="1">
      <alignment horizontal="center" vertical="center"/>
    </xf>
    <xf numFmtId="0" fontId="99" fillId="10" borderId="39" xfId="7" applyFont="1" applyFill="1" applyBorder="1" applyAlignment="1">
      <alignment horizontal="center" vertical="center"/>
    </xf>
    <xf numFmtId="0" fontId="99" fillId="10" borderId="40" xfId="7" applyFont="1" applyFill="1" applyBorder="1" applyAlignment="1">
      <alignment horizontal="center" vertical="center"/>
    </xf>
    <xf numFmtId="185" fontId="99" fillId="10" borderId="47" xfId="7" applyNumberFormat="1" applyFont="1" applyFill="1" applyBorder="1" applyAlignment="1">
      <alignment horizontal="center" vertical="center"/>
    </xf>
    <xf numFmtId="185" fontId="99" fillId="10" borderId="39" xfId="7" applyNumberFormat="1" applyFont="1" applyFill="1" applyBorder="1" applyAlignment="1">
      <alignment horizontal="center" vertical="center"/>
    </xf>
    <xf numFmtId="185" fontId="99" fillId="10" borderId="40" xfId="7" applyNumberFormat="1" applyFont="1" applyFill="1" applyBorder="1" applyAlignment="1">
      <alignment horizontal="center" vertical="center"/>
    </xf>
    <xf numFmtId="0" fontId="99" fillId="10" borderId="51" xfId="7" applyFont="1" applyFill="1" applyBorder="1" applyAlignment="1">
      <alignment horizontal="center" vertical="center"/>
    </xf>
    <xf numFmtId="0" fontId="50" fillId="0" borderId="40" xfId="7" applyFont="1" applyBorder="1" applyAlignment="1">
      <alignment horizontal="center" vertical="center" shrinkToFit="1"/>
    </xf>
    <xf numFmtId="185" fontId="50" fillId="0" borderId="47" xfId="7" applyNumberFormat="1" applyFont="1" applyBorder="1" applyAlignment="1">
      <alignment horizontal="center" vertical="center"/>
    </xf>
    <xf numFmtId="185" fontId="50" fillId="0" borderId="39" xfId="7" applyNumberFormat="1" applyFont="1" applyBorder="1" applyAlignment="1">
      <alignment horizontal="center" vertical="center"/>
    </xf>
    <xf numFmtId="185" fontId="50" fillId="0" borderId="40" xfId="7" applyNumberFormat="1" applyFont="1" applyBorder="1" applyAlignment="1">
      <alignment horizontal="center" vertical="center"/>
    </xf>
    <xf numFmtId="179" fontId="50" fillId="0" borderId="47" xfId="7" applyNumberFormat="1" applyFont="1" applyBorder="1" applyAlignment="1">
      <alignment horizontal="center" vertical="center"/>
    </xf>
    <xf numFmtId="179" fontId="50" fillId="0" borderId="39" xfId="7" applyNumberFormat="1" applyFont="1" applyBorder="1" applyAlignment="1">
      <alignment horizontal="center" vertical="center"/>
    </xf>
    <xf numFmtId="179" fontId="50" fillId="0" borderId="40" xfId="7" applyNumberFormat="1" applyFont="1" applyBorder="1" applyAlignment="1">
      <alignment horizontal="center" vertical="center"/>
    </xf>
    <xf numFmtId="179" fontId="50" fillId="0" borderId="51" xfId="7" applyNumberFormat="1" applyFont="1" applyBorder="1" applyAlignment="1">
      <alignment horizontal="center" vertical="center"/>
    </xf>
    <xf numFmtId="1" fontId="99" fillId="10" borderId="51" xfId="7" applyNumberFormat="1" applyFont="1" applyFill="1" applyBorder="1" applyAlignment="1">
      <alignment horizontal="center" vertical="center"/>
    </xf>
    <xf numFmtId="0" fontId="25" fillId="0" borderId="47" xfId="7" applyFont="1" applyBorder="1" applyAlignment="1">
      <alignment horizontal="center" vertical="center" wrapText="1"/>
    </xf>
    <xf numFmtId="0" fontId="25" fillId="0" borderId="39" xfId="7" applyFont="1" applyBorder="1" applyAlignment="1">
      <alignment horizontal="center" vertical="center" wrapText="1"/>
    </xf>
    <xf numFmtId="0" fontId="25" fillId="0" borderId="40" xfId="7" applyFont="1" applyBorder="1" applyAlignment="1">
      <alignment horizontal="center" vertical="center" wrapText="1"/>
    </xf>
    <xf numFmtId="185" fontId="50" fillId="0" borderId="0" xfId="7" applyNumberFormat="1" applyFont="1" applyAlignment="1">
      <alignment horizontal="center" vertical="center"/>
    </xf>
    <xf numFmtId="179" fontId="50" fillId="0" borderId="0" xfId="7" applyNumberFormat="1" applyFont="1" applyAlignment="1">
      <alignment horizontal="center" vertical="center"/>
    </xf>
    <xf numFmtId="0" fontId="50" fillId="0" borderId="47" xfId="7" applyFont="1" applyBorder="1" applyAlignment="1">
      <alignment horizontal="center" vertical="center"/>
    </xf>
    <xf numFmtId="0" fontId="50" fillId="0" borderId="39" xfId="7" applyFont="1" applyBorder="1" applyAlignment="1">
      <alignment horizontal="center" vertical="center"/>
    </xf>
    <xf numFmtId="0" fontId="50" fillId="0" borderId="40" xfId="7" applyFont="1" applyBorder="1" applyAlignment="1">
      <alignment horizontal="center" vertical="center"/>
    </xf>
    <xf numFmtId="185" fontId="14" fillId="0" borderId="47" xfId="7" applyNumberFormat="1" applyFont="1" applyBorder="1" applyAlignment="1">
      <alignment horizontal="center" vertical="center"/>
    </xf>
    <xf numFmtId="185" fontId="14" fillId="0" borderId="39" xfId="7" applyNumberFormat="1" applyFont="1" applyBorder="1" applyAlignment="1">
      <alignment horizontal="center" vertical="center"/>
    </xf>
    <xf numFmtId="185" fontId="14" fillId="0" borderId="40" xfId="7" applyNumberFormat="1" applyFont="1" applyBorder="1" applyAlignment="1">
      <alignment horizontal="center" vertical="center"/>
    </xf>
    <xf numFmtId="185" fontId="99" fillId="0" borderId="0" xfId="7" applyNumberFormat="1" applyFont="1" applyAlignment="1">
      <alignment horizontal="center" vertical="center"/>
    </xf>
    <xf numFmtId="1" fontId="50" fillId="0" borderId="0" xfId="7" applyNumberFormat="1" applyFont="1" applyAlignment="1">
      <alignment horizontal="center" vertical="center"/>
    </xf>
    <xf numFmtId="0" fontId="50" fillId="7" borderId="47" xfId="7" applyFont="1" applyFill="1" applyBorder="1" applyAlignment="1">
      <alignment horizontal="center" vertical="center"/>
    </xf>
    <xf numFmtId="0" fontId="50" fillId="7" borderId="40" xfId="7" applyFont="1" applyFill="1" applyBorder="1" applyAlignment="1">
      <alignment horizontal="center" vertical="center"/>
    </xf>
    <xf numFmtId="0" fontId="50" fillId="0" borderId="47" xfId="7" applyFont="1" applyBorder="1" applyAlignment="1">
      <alignment horizontal="left" vertical="center"/>
    </xf>
    <xf numFmtId="0" fontId="50" fillId="0" borderId="39" xfId="7" applyFont="1" applyBorder="1" applyAlignment="1">
      <alignment horizontal="left" vertical="center"/>
    </xf>
    <xf numFmtId="0" fontId="50" fillId="0" borderId="40" xfId="7" applyFont="1" applyBorder="1" applyAlignment="1">
      <alignment horizontal="left" vertical="center"/>
    </xf>
    <xf numFmtId="0" fontId="50" fillId="7" borderId="39" xfId="7" applyFont="1" applyFill="1" applyBorder="1" applyAlignment="1">
      <alignment horizontal="center" vertical="center"/>
    </xf>
    <xf numFmtId="0" fontId="52" fillId="0" borderId="64" xfId="7" applyFont="1" applyBorder="1" applyAlignment="1">
      <alignment horizontal="center" vertical="center" wrapText="1"/>
    </xf>
    <xf numFmtId="0" fontId="52" fillId="0" borderId="45" xfId="7" applyFont="1" applyBorder="1" applyAlignment="1">
      <alignment horizontal="center" vertical="center" wrapText="1"/>
    </xf>
    <xf numFmtId="0" fontId="52" fillId="0" borderId="46" xfId="7" applyFont="1" applyBorder="1" applyAlignment="1">
      <alignment horizontal="center" vertical="center" wrapText="1"/>
    </xf>
    <xf numFmtId="0" fontId="52" fillId="0" borderId="41" xfId="7" applyFont="1" applyBorder="1" applyAlignment="1">
      <alignment horizontal="center" vertical="center" wrapText="1"/>
    </xf>
    <xf numFmtId="0" fontId="52" fillId="0" borderId="42" xfId="7" applyFont="1" applyBorder="1" applyAlignment="1">
      <alignment horizontal="center" vertical="center" wrapText="1"/>
    </xf>
    <xf numFmtId="0" fontId="52" fillId="0" borderId="50" xfId="7" applyFont="1" applyBorder="1" applyAlignment="1">
      <alignment horizontal="center" vertical="center" wrapText="1"/>
    </xf>
    <xf numFmtId="0" fontId="99" fillId="0" borderId="0" xfId="7" applyFont="1" applyAlignment="1">
      <alignment horizontal="center" vertical="center"/>
    </xf>
    <xf numFmtId="1" fontId="99" fillId="0" borderId="0" xfId="7" applyNumberFormat="1" applyFont="1" applyAlignment="1">
      <alignment horizontal="center" vertical="center"/>
    </xf>
    <xf numFmtId="185" fontId="50" fillId="0" borderId="0" xfId="7" applyNumberFormat="1" applyFont="1" applyAlignment="1">
      <alignment horizontal="right" vertical="center" shrinkToFit="1"/>
    </xf>
    <xf numFmtId="185" fontId="50" fillId="0" borderId="47" xfId="7" applyNumberFormat="1" applyFont="1" applyBorder="1" applyAlignment="1">
      <alignment horizontal="right" vertical="center" shrinkToFit="1"/>
    </xf>
    <xf numFmtId="185" fontId="50" fillId="0" borderId="39" xfId="7" applyNumberFormat="1" applyFont="1" applyBorder="1" applyAlignment="1">
      <alignment horizontal="right" vertical="center" shrinkToFit="1"/>
    </xf>
    <xf numFmtId="185" fontId="50" fillId="0" borderId="40" xfId="7" applyNumberFormat="1" applyFont="1" applyBorder="1" applyAlignment="1">
      <alignment horizontal="right" vertical="center" shrinkToFit="1"/>
    </xf>
    <xf numFmtId="0" fontId="25" fillId="0" borderId="0" xfId="7" applyFont="1" applyAlignment="1">
      <alignment horizontal="center" vertical="center" wrapText="1"/>
    </xf>
    <xf numFmtId="185" fontId="50" fillId="7" borderId="47" xfId="7" applyNumberFormat="1" applyFont="1" applyFill="1" applyBorder="1" applyAlignment="1">
      <alignment horizontal="right" vertical="center" shrinkToFit="1"/>
    </xf>
    <xf numFmtId="185" fontId="50" fillId="7" borderId="39" xfId="7" applyNumberFormat="1" applyFont="1" applyFill="1" applyBorder="1" applyAlignment="1">
      <alignment horizontal="right" vertical="center" shrinkToFit="1"/>
    </xf>
    <xf numFmtId="185" fontId="50" fillId="7" borderId="40" xfId="7" applyNumberFormat="1" applyFont="1" applyFill="1" applyBorder="1" applyAlignment="1">
      <alignment horizontal="right" vertical="center" shrinkToFit="1"/>
    </xf>
    <xf numFmtId="186" fontId="50" fillId="0" borderId="138" xfId="7" applyNumberFormat="1" applyFont="1" applyBorder="1" applyAlignment="1">
      <alignment horizontal="right" vertical="center" shrinkToFit="1"/>
    </xf>
    <xf numFmtId="186" fontId="50" fillId="0" borderId="140" xfId="7" applyNumberFormat="1" applyFont="1" applyBorder="1" applyAlignment="1">
      <alignment horizontal="right" vertical="center" shrinkToFit="1"/>
    </xf>
    <xf numFmtId="186" fontId="50" fillId="0" borderId="139" xfId="7" applyNumberFormat="1" applyFont="1" applyBorder="1" applyAlignment="1">
      <alignment horizontal="right" vertical="center" shrinkToFit="1"/>
    </xf>
    <xf numFmtId="0" fontId="50" fillId="0" borderId="0" xfId="7" applyFont="1" applyAlignment="1">
      <alignment horizontal="left" vertical="center"/>
    </xf>
    <xf numFmtId="186" fontId="50" fillId="0" borderId="0" xfId="7" applyNumberFormat="1" applyFont="1" applyAlignment="1">
      <alignment horizontal="right" vertical="center" shrinkToFit="1"/>
    </xf>
    <xf numFmtId="185" fontId="50" fillId="9" borderId="0" xfId="7" applyNumberFormat="1" applyFont="1" applyFill="1" applyAlignment="1">
      <alignment horizontal="right" vertical="center" shrinkToFit="1"/>
    </xf>
    <xf numFmtId="0" fontId="50" fillId="7" borderId="51" xfId="7" applyFont="1" applyFill="1" applyBorder="1" applyAlignment="1">
      <alignment horizontal="center" vertical="center"/>
    </xf>
    <xf numFmtId="0" fontId="52" fillId="0" borderId="0" xfId="7" applyFont="1" applyAlignment="1">
      <alignment horizontal="center" vertical="center" wrapText="1"/>
    </xf>
    <xf numFmtId="0" fontId="50" fillId="0" borderId="46" xfId="7" applyFont="1" applyBorder="1" applyAlignment="1">
      <alignment horizontal="center" vertical="center" shrinkToFit="1"/>
    </xf>
    <xf numFmtId="0" fontId="50" fillId="0" borderId="0" xfId="7" applyFont="1" applyAlignment="1">
      <alignment horizontal="center" vertical="center" shrinkToFit="1"/>
    </xf>
    <xf numFmtId="0" fontId="96" fillId="0" borderId="51" xfId="19" applyFont="1" applyBorder="1" applyAlignment="1">
      <alignment horizontal="center" vertical="center"/>
    </xf>
    <xf numFmtId="0" fontId="96" fillId="7" borderId="47" xfId="19" applyFont="1" applyFill="1" applyBorder="1" applyAlignment="1" applyProtection="1">
      <alignment horizontal="center" vertical="center" shrinkToFit="1"/>
      <protection locked="0"/>
    </xf>
    <xf numFmtId="0" fontId="96" fillId="7" borderId="39" xfId="19" applyFont="1" applyFill="1" applyBorder="1" applyAlignment="1" applyProtection="1">
      <alignment horizontal="center" vertical="center" shrinkToFit="1"/>
      <protection locked="0"/>
    </xf>
    <xf numFmtId="0" fontId="96" fillId="7" borderId="40" xfId="19" applyFont="1" applyFill="1" applyBorder="1" applyAlignment="1" applyProtection="1">
      <alignment horizontal="center" vertical="center" shrinkToFit="1"/>
      <protection locked="0"/>
    </xf>
    <xf numFmtId="0" fontId="96" fillId="7" borderId="51" xfId="19" applyFont="1" applyFill="1" applyBorder="1" applyAlignment="1" applyProtection="1">
      <alignment horizontal="center" vertical="center" shrinkToFit="1"/>
      <protection locked="0"/>
    </xf>
    <xf numFmtId="0" fontId="96" fillId="0" borderId="47" xfId="19" applyFont="1" applyBorder="1" applyAlignment="1">
      <alignment horizontal="center" vertical="center"/>
    </xf>
    <xf numFmtId="0" fontId="96" fillId="0" borderId="39" xfId="19" applyFont="1" applyBorder="1" applyAlignment="1">
      <alignment horizontal="center" vertical="center"/>
    </xf>
    <xf numFmtId="0" fontId="96" fillId="0" borderId="40" xfId="19" applyFont="1" applyBorder="1" applyAlignment="1">
      <alignment horizontal="center" vertical="center"/>
    </xf>
    <xf numFmtId="0" fontId="96" fillId="7" borderId="47" xfId="19" applyFont="1" applyFill="1" applyBorder="1" applyAlignment="1">
      <alignment horizontal="center" vertical="center"/>
    </xf>
    <xf numFmtId="0" fontId="96" fillId="7" borderId="39" xfId="19" applyFont="1" applyFill="1" applyBorder="1" applyAlignment="1">
      <alignment horizontal="center" vertical="center"/>
    </xf>
    <xf numFmtId="0" fontId="96" fillId="7" borderId="40" xfId="19" applyFont="1" applyFill="1" applyBorder="1" applyAlignment="1">
      <alignment horizontal="center" vertical="center"/>
    </xf>
    <xf numFmtId="0" fontId="99" fillId="5" borderId="232" xfId="7" applyFont="1" applyFill="1" applyBorder="1" applyAlignment="1">
      <alignment horizontal="left" vertical="center" shrinkToFit="1"/>
    </xf>
    <xf numFmtId="181" fontId="110" fillId="0" borderId="135" xfId="19" applyNumberFormat="1" applyFont="1" applyBorder="1" applyAlignment="1">
      <alignment horizontal="center" vertical="center" shrinkToFit="1"/>
    </xf>
    <xf numFmtId="181" fontId="110" fillId="0" borderId="136" xfId="19" applyNumberFormat="1" applyFont="1" applyBorder="1" applyAlignment="1">
      <alignment horizontal="center" vertical="center" shrinkToFit="1"/>
    </xf>
    <xf numFmtId="181" fontId="110" fillId="0" borderId="83" xfId="19" applyNumberFormat="1" applyFont="1" applyBorder="1" applyAlignment="1">
      <alignment horizontal="right" vertical="center" shrinkToFit="1"/>
    </xf>
    <xf numFmtId="181" fontId="110" fillId="0" borderId="0" xfId="19" applyNumberFormat="1" applyFont="1" applyAlignment="1">
      <alignment horizontal="right" vertical="center" shrinkToFit="1"/>
    </xf>
    <xf numFmtId="181" fontId="110" fillId="0" borderId="66" xfId="19" applyNumberFormat="1" applyFont="1" applyBorder="1" applyAlignment="1">
      <alignment horizontal="right" vertical="center" shrinkToFit="1"/>
    </xf>
    <xf numFmtId="181" fontId="110" fillId="0" borderId="68" xfId="19" applyNumberFormat="1" applyFont="1" applyBorder="1" applyAlignment="1">
      <alignment horizontal="right" vertical="center" shrinkToFit="1"/>
    </xf>
    <xf numFmtId="181" fontId="110" fillId="0" borderId="57" xfId="19" applyNumberFormat="1" applyFont="1" applyBorder="1" applyAlignment="1">
      <alignment horizontal="right" vertical="center" shrinkToFit="1"/>
    </xf>
    <xf numFmtId="0" fontId="98" fillId="0" borderId="57" xfId="19" applyFont="1" applyBorder="1" applyAlignment="1">
      <alignment horizontal="center" vertical="center"/>
    </xf>
    <xf numFmtId="0" fontId="98" fillId="0" borderId="58" xfId="19" applyFont="1" applyBorder="1" applyAlignment="1">
      <alignment horizontal="center" vertical="center"/>
    </xf>
    <xf numFmtId="0" fontId="113" fillId="0" borderId="134" xfId="19" applyFont="1" applyBorder="1" applyAlignment="1">
      <alignment horizontal="center" vertical="center" shrinkToFit="1"/>
    </xf>
    <xf numFmtId="0" fontId="113" fillId="0" borderId="135" xfId="19" applyFont="1" applyBorder="1" applyAlignment="1">
      <alignment horizontal="center" vertical="center" shrinkToFit="1"/>
    </xf>
    <xf numFmtId="0" fontId="113" fillId="0" borderId="136" xfId="19" applyFont="1" applyBorder="1" applyAlignment="1">
      <alignment horizontal="center" vertical="center" shrinkToFit="1"/>
    </xf>
    <xf numFmtId="181" fontId="110" fillId="0" borderId="78" xfId="19" applyNumberFormat="1" applyFont="1" applyBorder="1" applyAlignment="1">
      <alignment horizontal="center" vertical="center" shrinkToFit="1"/>
    </xf>
    <xf numFmtId="181" fontId="110" fillId="0" borderId="168" xfId="19" applyNumberFormat="1" applyFont="1" applyBorder="1" applyAlignment="1">
      <alignment horizontal="right" vertical="center" shrinkToFit="1"/>
    </xf>
    <xf numFmtId="181" fontId="110" fillId="0" borderId="169" xfId="19" applyNumberFormat="1" applyFont="1" applyBorder="1" applyAlignment="1">
      <alignment horizontal="right" vertical="center" shrinkToFit="1"/>
    </xf>
    <xf numFmtId="181" fontId="110" fillId="0" borderId="170" xfId="19" applyNumberFormat="1" applyFont="1" applyBorder="1" applyAlignment="1">
      <alignment horizontal="right" vertical="center" shrinkToFit="1"/>
    </xf>
    <xf numFmtId="0" fontId="98" fillId="0" borderId="39" xfId="19" applyFont="1" applyBorder="1" applyAlignment="1">
      <alignment horizontal="center" vertical="center"/>
    </xf>
    <xf numFmtId="0" fontId="98" fillId="0" borderId="48" xfId="19" applyFont="1" applyBorder="1" applyAlignment="1">
      <alignment horizontal="center" vertical="center"/>
    </xf>
    <xf numFmtId="0" fontId="111" fillId="0" borderId="44" xfId="19" applyFont="1" applyBorder="1" applyAlignment="1">
      <alignment horizontal="center" vertical="center" wrapText="1" shrinkToFit="1"/>
    </xf>
    <xf numFmtId="0" fontId="111" fillId="0" borderId="45" xfId="19" applyFont="1" applyBorder="1" applyAlignment="1">
      <alignment horizontal="center" vertical="center" shrinkToFit="1"/>
    </xf>
    <xf numFmtId="0" fontId="111" fillId="0" borderId="46" xfId="19" applyFont="1" applyBorder="1" applyAlignment="1">
      <alignment horizontal="center" vertical="center" shrinkToFit="1"/>
    </xf>
    <xf numFmtId="0" fontId="98" fillId="0" borderId="259" xfId="19" applyFont="1" applyBorder="1" applyAlignment="1">
      <alignment horizontal="center" vertical="center"/>
    </xf>
    <xf numFmtId="0" fontId="98" fillId="0" borderId="260" xfId="19" applyFont="1" applyBorder="1" applyAlignment="1">
      <alignment horizontal="center" vertical="center"/>
    </xf>
    <xf numFmtId="0" fontId="98" fillId="0" borderId="261" xfId="19" applyFont="1" applyBorder="1" applyAlignment="1">
      <alignment horizontal="center" vertical="center"/>
    </xf>
    <xf numFmtId="194" fontId="110" fillId="0" borderId="39" xfId="19" applyNumberFormat="1" applyFont="1" applyBorder="1" applyAlignment="1">
      <alignment horizontal="right" vertical="center" shrinkToFit="1"/>
    </xf>
    <xf numFmtId="194" fontId="110" fillId="0" borderId="41" xfId="19" applyNumberFormat="1" applyFont="1" applyBorder="1" applyAlignment="1">
      <alignment horizontal="right" vertical="center" shrinkToFit="1"/>
    </xf>
    <xf numFmtId="194" fontId="110" fillId="0" borderId="42" xfId="19" applyNumberFormat="1" applyFont="1" applyBorder="1" applyAlignment="1">
      <alignment horizontal="right" vertical="center" shrinkToFit="1"/>
    </xf>
    <xf numFmtId="194" fontId="110" fillId="0" borderId="38" xfId="19" applyNumberFormat="1" applyFont="1" applyBorder="1" applyAlignment="1">
      <alignment horizontal="right" vertical="center" shrinkToFit="1"/>
    </xf>
    <xf numFmtId="194" fontId="110" fillId="0" borderId="43" xfId="19" applyNumberFormat="1" applyFont="1" applyBorder="1" applyAlignment="1">
      <alignment horizontal="right" vertical="center" shrinkToFit="1"/>
    </xf>
    <xf numFmtId="194" fontId="110" fillId="0" borderId="171" xfId="19" applyNumberFormat="1" applyFont="1" applyBorder="1" applyAlignment="1">
      <alignment horizontal="right" vertical="center" shrinkToFit="1"/>
    </xf>
    <xf numFmtId="194" fontId="110" fillId="0" borderId="172" xfId="19" applyNumberFormat="1" applyFont="1" applyBorder="1" applyAlignment="1">
      <alignment horizontal="right" vertical="center" shrinkToFit="1"/>
    </xf>
    <xf numFmtId="194" fontId="110" fillId="0" borderId="173" xfId="19" applyNumberFormat="1" applyFont="1" applyBorder="1" applyAlignment="1">
      <alignment horizontal="right" vertical="center" shrinkToFit="1"/>
    </xf>
    <xf numFmtId="0" fontId="98" fillId="0" borderId="127" xfId="19" applyFont="1" applyBorder="1" applyAlignment="1">
      <alignment horizontal="center" vertical="center"/>
    </xf>
    <xf numFmtId="0" fontId="98" fillId="0" borderId="51" xfId="19" applyFont="1" applyBorder="1" applyAlignment="1">
      <alignment horizontal="center" vertical="center"/>
    </xf>
    <xf numFmtId="194" fontId="110" fillId="0" borderId="41" xfId="19" applyNumberFormat="1" applyFont="1" applyBorder="1" applyAlignment="1">
      <alignment horizontal="right" vertical="center"/>
    </xf>
    <xf numFmtId="194" fontId="110" fillId="0" borderId="42" xfId="19" applyNumberFormat="1" applyFont="1" applyBorder="1" applyAlignment="1">
      <alignment horizontal="right" vertical="center"/>
    </xf>
    <xf numFmtId="0" fontId="98" fillId="0" borderId="42" xfId="19" applyFont="1" applyBorder="1" applyAlignment="1">
      <alignment horizontal="center" vertical="center"/>
    </xf>
    <xf numFmtId="0" fontId="98" fillId="0" borderId="43" xfId="19" applyFont="1" applyBorder="1" applyAlignment="1">
      <alignment horizontal="center" vertical="center"/>
    </xf>
    <xf numFmtId="194" fontId="110" fillId="7" borderId="47" xfId="19" applyNumberFormat="1" applyFont="1" applyFill="1" applyBorder="1" applyAlignment="1" applyProtection="1">
      <alignment horizontal="right" vertical="center" shrinkToFit="1"/>
      <protection locked="0"/>
    </xf>
    <xf numFmtId="194" fontId="110" fillId="7" borderId="39" xfId="19" applyNumberFormat="1" applyFont="1" applyFill="1" applyBorder="1" applyAlignment="1" applyProtection="1">
      <alignment horizontal="right" vertical="center" shrinkToFit="1"/>
      <protection locked="0"/>
    </xf>
    <xf numFmtId="194" fontId="110" fillId="7" borderId="48" xfId="19" applyNumberFormat="1" applyFont="1" applyFill="1" applyBorder="1" applyAlignment="1" applyProtection="1">
      <alignment horizontal="right" vertical="center" shrinkToFit="1"/>
      <protection locked="0"/>
    </xf>
    <xf numFmtId="194" fontId="110" fillId="7" borderId="38" xfId="19" applyNumberFormat="1" applyFont="1" applyFill="1" applyBorder="1" applyAlignment="1" applyProtection="1">
      <alignment horizontal="right" vertical="center" shrinkToFit="1"/>
      <protection locked="0"/>
    </xf>
    <xf numFmtId="194" fontId="110" fillId="7" borderId="138" xfId="19" applyNumberFormat="1" applyFont="1" applyFill="1" applyBorder="1" applyAlignment="1" applyProtection="1">
      <alignment horizontal="right" vertical="center" shrinkToFit="1"/>
      <protection locked="0"/>
    </xf>
    <xf numFmtId="194" fontId="110" fillId="7" borderId="140" xfId="19" applyNumberFormat="1" applyFont="1" applyFill="1" applyBorder="1" applyAlignment="1" applyProtection="1">
      <alignment horizontal="right" vertical="center" shrinkToFit="1"/>
      <protection locked="0"/>
    </xf>
    <xf numFmtId="194" fontId="110" fillId="7" borderId="139" xfId="19" applyNumberFormat="1" applyFont="1" applyFill="1" applyBorder="1" applyAlignment="1" applyProtection="1">
      <alignment horizontal="right" vertical="center" shrinkToFit="1"/>
      <protection locked="0"/>
    </xf>
    <xf numFmtId="194" fontId="110" fillId="7" borderId="41" xfId="19" applyNumberFormat="1" applyFont="1" applyFill="1" applyBorder="1" applyAlignment="1" applyProtection="1">
      <alignment horizontal="right" vertical="center"/>
      <protection locked="0"/>
    </xf>
    <xf numFmtId="194" fontId="110" fillId="7" borderId="42" xfId="19" applyNumberFormat="1" applyFont="1" applyFill="1" applyBorder="1" applyAlignment="1" applyProtection="1">
      <alignment horizontal="right" vertical="center"/>
      <protection locked="0"/>
    </xf>
    <xf numFmtId="194" fontId="110" fillId="7" borderId="42" xfId="19" applyNumberFormat="1" applyFont="1" applyFill="1" applyBorder="1" applyAlignment="1" applyProtection="1">
      <alignment horizontal="right" vertical="center" shrinkToFit="1"/>
      <protection locked="0"/>
    </xf>
    <xf numFmtId="0" fontId="111" fillId="0" borderId="49" xfId="19" applyFont="1" applyBorder="1" applyAlignment="1">
      <alignment horizontal="center" vertical="center" shrinkToFit="1"/>
    </xf>
    <xf numFmtId="0" fontId="111" fillId="0" borderId="42" xfId="19" applyFont="1" applyBorder="1" applyAlignment="1">
      <alignment horizontal="center" vertical="center" shrinkToFit="1"/>
    </xf>
    <xf numFmtId="0" fontId="111" fillId="0" borderId="50" xfId="19" applyFont="1" applyBorder="1" applyAlignment="1">
      <alignment horizontal="center" vertical="center" shrinkToFit="1"/>
    </xf>
    <xf numFmtId="0" fontId="112" fillId="0" borderId="47" xfId="19" applyFont="1" applyBorder="1" applyAlignment="1">
      <alignment horizontal="center" vertical="center" wrapText="1" shrinkToFit="1"/>
    </xf>
    <xf numFmtId="0" fontId="112" fillId="0" borderId="39" xfId="19" applyFont="1" applyBorder="1" applyAlignment="1">
      <alignment horizontal="center" vertical="center" shrinkToFit="1"/>
    </xf>
    <xf numFmtId="0" fontId="112" fillId="0" borderId="40" xfId="19" applyFont="1" applyBorder="1" applyAlignment="1">
      <alignment horizontal="center" vertical="center" shrinkToFit="1"/>
    </xf>
    <xf numFmtId="0" fontId="98" fillId="0" borderId="125" xfId="19" applyFont="1" applyBorder="1" applyAlignment="1">
      <alignment horizontal="center" vertical="center"/>
    </xf>
    <xf numFmtId="0" fontId="98" fillId="0" borderId="239" xfId="19" applyFont="1" applyBorder="1" applyAlignment="1">
      <alignment horizontal="center" vertical="center"/>
    </xf>
    <xf numFmtId="0" fontId="98" fillId="0" borderId="240" xfId="19" applyFont="1" applyBorder="1" applyAlignment="1">
      <alignment horizontal="center" vertical="center"/>
    </xf>
    <xf numFmtId="0" fontId="98" fillId="0" borderId="52" xfId="19" applyFont="1" applyBorder="1" applyAlignment="1">
      <alignment horizontal="center" vertical="center"/>
    </xf>
    <xf numFmtId="0" fontId="111" fillId="0" borderId="0" xfId="19" applyFont="1" applyAlignment="1">
      <alignment horizontal="center" vertical="center" shrinkToFit="1"/>
    </xf>
    <xf numFmtId="0" fontId="111" fillId="0" borderId="67" xfId="19" applyFont="1" applyBorder="1" applyAlignment="1">
      <alignment horizontal="center" vertical="center" shrinkToFit="1"/>
    </xf>
    <xf numFmtId="0" fontId="98" fillId="0" borderId="60" xfId="19" applyFont="1" applyBorder="1" applyAlignment="1">
      <alignment horizontal="center" vertical="center" shrinkToFit="1"/>
    </xf>
    <xf numFmtId="0" fontId="98" fillId="0" borderId="62" xfId="19" applyFont="1" applyBorder="1" applyAlignment="1">
      <alignment horizontal="center" vertical="center" shrinkToFit="1"/>
    </xf>
    <xf numFmtId="0" fontId="98" fillId="0" borderId="5" xfId="19" applyFont="1" applyBorder="1" applyAlignment="1">
      <alignment horizontal="center" vertical="center" shrinkToFit="1"/>
    </xf>
    <xf numFmtId="0" fontId="98" fillId="0" borderId="41" xfId="19" applyFont="1" applyBorder="1" applyAlignment="1">
      <alignment horizontal="center" vertical="center" shrinkToFit="1"/>
    </xf>
    <xf numFmtId="0" fontId="98" fillId="0" borderId="42" xfId="19" applyFont="1" applyBorder="1" applyAlignment="1">
      <alignment horizontal="center" vertical="center" shrinkToFit="1"/>
    </xf>
    <xf numFmtId="0" fontId="98" fillId="0" borderId="43" xfId="19" applyFont="1" applyBorder="1" applyAlignment="1">
      <alignment horizontal="center" vertical="center" shrinkToFit="1"/>
    </xf>
    <xf numFmtId="0" fontId="111" fillId="0" borderId="83" xfId="19" applyFont="1" applyBorder="1" applyAlignment="1">
      <alignment horizontal="center" vertical="center" shrinkToFit="1"/>
    </xf>
    <xf numFmtId="0" fontId="111" fillId="0" borderId="66" xfId="19" applyFont="1" applyBorder="1" applyAlignment="1">
      <alignment horizontal="center" vertical="center" shrinkToFit="1"/>
    </xf>
    <xf numFmtId="0" fontId="111" fillId="0" borderId="68" xfId="19" applyFont="1" applyBorder="1" applyAlignment="1">
      <alignment horizontal="center" vertical="center" shrinkToFit="1"/>
    </xf>
    <xf numFmtId="0" fontId="111" fillId="0" borderId="43" xfId="19" applyFont="1" applyBorder="1" applyAlignment="1">
      <alignment horizontal="center" vertical="center" shrinkToFit="1"/>
    </xf>
    <xf numFmtId="0" fontId="18" fillId="0" borderId="76" xfId="19" applyFont="1" applyBorder="1" applyAlignment="1">
      <alignment horizontal="center" vertical="center"/>
    </xf>
    <xf numFmtId="0" fontId="18" fillId="0" borderId="77" xfId="19" applyFont="1" applyBorder="1" applyAlignment="1">
      <alignment horizontal="center" vertical="center"/>
    </xf>
    <xf numFmtId="0" fontId="18" fillId="0" borderId="80" xfId="19" applyFont="1" applyBorder="1" applyAlignment="1">
      <alignment horizontal="center" vertical="center"/>
    </xf>
    <xf numFmtId="0" fontId="98" fillId="0" borderId="76" xfId="19" applyFont="1" applyBorder="1" applyAlignment="1">
      <alignment horizontal="center" vertical="center" shrinkToFit="1"/>
    </xf>
    <xf numFmtId="0" fontId="98" fillId="0" borderId="77" xfId="19" applyFont="1" applyBorder="1" applyAlignment="1">
      <alignment horizontal="center" vertical="center" shrinkToFit="1"/>
    </xf>
    <xf numFmtId="0" fontId="98" fillId="0" borderId="80" xfId="19" applyFont="1" applyBorder="1" applyAlignment="1">
      <alignment horizontal="center" vertical="center" shrinkToFit="1"/>
    </xf>
    <xf numFmtId="0" fontId="98" fillId="0" borderId="81" xfId="19" applyFont="1" applyBorder="1" applyAlignment="1">
      <alignment horizontal="center" vertical="center"/>
    </xf>
    <xf numFmtId="0" fontId="98" fillId="0" borderId="62" xfId="19" applyFont="1" applyBorder="1" applyAlignment="1">
      <alignment horizontal="center" vertical="center"/>
    </xf>
    <xf numFmtId="0" fontId="98" fillId="0" borderId="5" xfId="19" applyFont="1" applyBorder="1" applyAlignment="1">
      <alignment horizontal="center" vertical="center"/>
    </xf>
    <xf numFmtId="0" fontId="98" fillId="0" borderId="83" xfId="19" applyFont="1" applyBorder="1" applyAlignment="1">
      <alignment horizontal="center" vertical="center"/>
    </xf>
    <xf numFmtId="0" fontId="98" fillId="0" borderId="68" xfId="19" applyFont="1" applyBorder="1" applyAlignment="1">
      <alignment horizontal="center" vertical="center"/>
    </xf>
    <xf numFmtId="0" fontId="98" fillId="0" borderId="49" xfId="19" applyFont="1" applyBorder="1" applyAlignment="1">
      <alignment horizontal="center" vertical="center"/>
    </xf>
    <xf numFmtId="0" fontId="98" fillId="7" borderId="51" xfId="19" applyFont="1" applyFill="1" applyBorder="1" applyAlignment="1" applyProtection="1">
      <alignment horizontal="center" vertical="center" shrinkToFit="1"/>
      <protection locked="0"/>
    </xf>
    <xf numFmtId="0" fontId="98" fillId="0" borderId="47" xfId="19" applyFont="1" applyBorder="1" applyAlignment="1">
      <alignment horizontal="center" vertical="center"/>
    </xf>
    <xf numFmtId="0" fontId="98" fillId="0" borderId="40" xfId="19" applyFont="1" applyBorder="1" applyAlignment="1">
      <alignment horizontal="center" vertical="center"/>
    </xf>
    <xf numFmtId="0" fontId="98" fillId="7" borderId="47" xfId="19" applyFont="1" applyFill="1" applyBorder="1" applyAlignment="1">
      <alignment horizontal="center" vertical="center"/>
    </xf>
    <xf numFmtId="0" fontId="98" fillId="7" borderId="39" xfId="19" applyFont="1" applyFill="1" applyBorder="1" applyAlignment="1">
      <alignment horizontal="center" vertical="center"/>
    </xf>
    <xf numFmtId="0" fontId="98" fillId="7" borderId="40" xfId="19" applyFont="1" applyFill="1" applyBorder="1" applyAlignment="1">
      <alignment horizontal="center" vertical="center"/>
    </xf>
    <xf numFmtId="0" fontId="98" fillId="7" borderId="51" xfId="19" applyFont="1" applyFill="1" applyBorder="1" applyAlignment="1" applyProtection="1">
      <alignment horizontal="center" vertical="center"/>
      <protection locked="0"/>
    </xf>
    <xf numFmtId="0" fontId="98" fillId="7" borderId="47" xfId="19" applyFont="1" applyFill="1" applyBorder="1" applyAlignment="1" applyProtection="1">
      <alignment horizontal="center" vertical="center" shrinkToFit="1"/>
      <protection locked="0"/>
    </xf>
    <xf numFmtId="0" fontId="98" fillId="7" borderId="39" xfId="19" applyFont="1" applyFill="1" applyBorder="1" applyAlignment="1" applyProtection="1">
      <alignment horizontal="center" vertical="center" shrinkToFit="1"/>
      <protection locked="0"/>
    </xf>
    <xf numFmtId="0" fontId="98" fillId="7" borderId="40" xfId="19" applyFont="1" applyFill="1" applyBorder="1" applyAlignment="1" applyProtection="1">
      <alignment horizontal="center" vertical="center" shrinkToFit="1"/>
      <protection locked="0"/>
    </xf>
    <xf numFmtId="0" fontId="98" fillId="9" borderId="0" xfId="19" applyFont="1" applyFill="1" applyAlignment="1" applyProtection="1">
      <alignment horizontal="center" vertical="center" shrinkToFit="1"/>
      <protection locked="0"/>
    </xf>
    <xf numFmtId="0" fontId="8" fillId="3" borderId="47" xfId="6" applyFont="1" applyFill="1" applyBorder="1" applyAlignment="1" applyProtection="1">
      <alignment horizontal="left" vertical="center"/>
      <protection locked="0"/>
    </xf>
    <xf numFmtId="0" fontId="8" fillId="3" borderId="40" xfId="6" applyFont="1" applyFill="1" applyBorder="1" applyAlignment="1" applyProtection="1">
      <alignment horizontal="left" vertical="center"/>
      <protection locked="0"/>
    </xf>
    <xf numFmtId="0" fontId="8" fillId="3" borderId="47" xfId="6" applyFont="1" applyFill="1" applyBorder="1" applyAlignment="1" applyProtection="1">
      <alignment horizontal="left" vertical="center" shrinkToFit="1"/>
      <protection locked="0"/>
    </xf>
    <xf numFmtId="0" fontId="8" fillId="3" borderId="39" xfId="6" applyFont="1" applyFill="1" applyBorder="1" applyAlignment="1" applyProtection="1">
      <alignment horizontal="left" vertical="center" shrinkToFit="1"/>
      <protection locked="0"/>
    </xf>
    <xf numFmtId="0" fontId="8" fillId="3" borderId="48" xfId="6" applyFont="1" applyFill="1" applyBorder="1" applyAlignment="1" applyProtection="1">
      <alignment horizontal="left" vertical="center" shrinkToFit="1"/>
      <protection locked="0"/>
    </xf>
    <xf numFmtId="0" fontId="8" fillId="3" borderId="56" xfId="6" applyFont="1" applyFill="1" applyBorder="1" applyAlignment="1" applyProtection="1">
      <alignment horizontal="left" vertical="center"/>
      <protection locked="0"/>
    </xf>
    <xf numFmtId="0" fontId="8" fillId="3" borderId="90" xfId="6" applyFont="1" applyFill="1" applyBorder="1" applyAlignment="1" applyProtection="1">
      <alignment horizontal="left" vertical="center"/>
      <protection locked="0"/>
    </xf>
    <xf numFmtId="0" fontId="8" fillId="3" borderId="56" xfId="6" applyFont="1" applyFill="1" applyBorder="1" applyAlignment="1" applyProtection="1">
      <alignment horizontal="left" vertical="center" shrinkToFit="1"/>
      <protection locked="0"/>
    </xf>
    <xf numFmtId="0" fontId="8" fillId="3" borderId="57" xfId="6" applyFont="1" applyFill="1" applyBorder="1" applyAlignment="1" applyProtection="1">
      <alignment horizontal="left" vertical="center" shrinkToFit="1"/>
      <protection locked="0"/>
    </xf>
    <xf numFmtId="0" fontId="8" fillId="3" borderId="58" xfId="6" applyFont="1" applyFill="1" applyBorder="1" applyAlignment="1" applyProtection="1">
      <alignment horizontal="left" vertical="center" shrinkToFit="1"/>
      <protection locked="0"/>
    </xf>
    <xf numFmtId="0" fontId="8" fillId="0" borderId="141" xfId="6" applyFont="1" applyBorder="1" applyAlignment="1" applyProtection="1">
      <alignment horizontal="distributed" vertical="center"/>
    </xf>
    <xf numFmtId="0" fontId="8" fillId="0" borderId="142" xfId="6" applyFont="1" applyBorder="1" applyAlignment="1" applyProtection="1">
      <alignment horizontal="distributed" vertical="center"/>
    </xf>
    <xf numFmtId="0" fontId="8" fillId="3" borderId="143" xfId="6" applyFont="1" applyFill="1" applyBorder="1" applyAlignment="1" applyProtection="1">
      <alignment horizontal="center" vertical="center"/>
      <protection locked="0"/>
    </xf>
    <xf numFmtId="0" fontId="8" fillId="3" borderId="142" xfId="6" applyFont="1" applyFill="1" applyBorder="1" applyAlignment="1" applyProtection="1">
      <alignment horizontal="center" vertical="center"/>
      <protection locked="0"/>
    </xf>
    <xf numFmtId="0" fontId="8" fillId="3" borderId="144" xfId="6" applyFont="1" applyFill="1" applyBorder="1" applyAlignment="1" applyProtection="1">
      <alignment horizontal="center" vertical="center"/>
      <protection locked="0"/>
    </xf>
    <xf numFmtId="0" fontId="8" fillId="0" borderId="104" xfId="6" applyFont="1" applyBorder="1" applyAlignment="1" applyProtection="1">
      <alignment horizontal="center" vertical="center" textRotation="255" wrapText="1"/>
    </xf>
    <xf numFmtId="0" fontId="8" fillId="0" borderId="6" xfId="6" applyFont="1" applyBorder="1" applyAlignment="1" applyProtection="1">
      <alignment horizontal="center" vertical="center" textRotation="255" wrapText="1"/>
    </xf>
    <xf numFmtId="0" fontId="8" fillId="0" borderId="72" xfId="6" applyFont="1" applyBorder="1" applyAlignment="1" applyProtection="1">
      <alignment horizontal="center" vertical="center" textRotation="255" wrapText="1"/>
    </xf>
    <xf numFmtId="0" fontId="8" fillId="0" borderId="145" xfId="6" applyFont="1" applyBorder="1" applyAlignment="1" applyProtection="1">
      <alignment horizontal="center" vertical="center" wrapText="1"/>
    </xf>
    <xf numFmtId="0" fontId="8" fillId="0" borderId="146" xfId="6" applyFont="1" applyBorder="1" applyAlignment="1" applyProtection="1">
      <alignment vertical="center"/>
    </xf>
    <xf numFmtId="0" fontId="8" fillId="3" borderId="145" xfId="6" applyFont="1" applyFill="1" applyBorder="1" applyAlignment="1" applyProtection="1">
      <alignment horizontal="center" vertical="center"/>
      <protection locked="0"/>
    </xf>
    <xf numFmtId="0" fontId="8" fillId="3" borderId="147" xfId="6" applyFont="1" applyFill="1" applyBorder="1" applyAlignment="1" applyProtection="1">
      <alignment horizontal="center" vertical="center"/>
      <protection locked="0"/>
    </xf>
    <xf numFmtId="0" fontId="8" fillId="0" borderId="47" xfId="6" applyFont="1" applyBorder="1" applyAlignment="1" applyProtection="1">
      <alignment horizontal="center" vertical="center"/>
    </xf>
    <xf numFmtId="0" fontId="8" fillId="0" borderId="39" xfId="6" applyFont="1" applyBorder="1" applyAlignment="1" applyProtection="1">
      <alignment horizontal="center" vertical="center"/>
    </xf>
    <xf numFmtId="0" fontId="8" fillId="0" borderId="40" xfId="6" applyFont="1" applyBorder="1" applyAlignment="1" applyProtection="1">
      <alignment horizontal="center" vertical="center"/>
    </xf>
    <xf numFmtId="0" fontId="8" fillId="0" borderId="48" xfId="6" applyFont="1" applyBorder="1" applyAlignment="1" applyProtection="1">
      <alignment horizontal="center" vertical="center"/>
    </xf>
    <xf numFmtId="0" fontId="8" fillId="0" borderId="38" xfId="6" applyFont="1" applyBorder="1" applyAlignment="1" applyProtection="1">
      <alignment horizontal="distributed" vertical="center"/>
    </xf>
    <xf numFmtId="0" fontId="8" fillId="0" borderId="40" xfId="6" applyFont="1" applyBorder="1" applyAlignment="1" applyProtection="1">
      <alignment horizontal="distributed" vertical="center"/>
    </xf>
    <xf numFmtId="0" fontId="8" fillId="4" borderId="47" xfId="6" applyFont="1" applyFill="1" applyBorder="1" applyAlignment="1" applyProtection="1">
      <alignment horizontal="center" vertical="center"/>
      <protection locked="0"/>
    </xf>
    <xf numFmtId="0" fontId="8" fillId="4" borderId="39" xfId="6" applyFont="1" applyFill="1" applyBorder="1" applyAlignment="1" applyProtection="1">
      <alignment horizontal="center" vertical="center"/>
      <protection locked="0"/>
    </xf>
    <xf numFmtId="0" fontId="8" fillId="4" borderId="48" xfId="6" applyFont="1" applyFill="1" applyBorder="1" applyAlignment="1" applyProtection="1">
      <alignment horizontal="center" vertical="center"/>
      <protection locked="0"/>
    </xf>
    <xf numFmtId="0" fontId="8" fillId="0" borderId="94" xfId="6" applyFont="1" applyBorder="1" applyAlignment="1" applyProtection="1">
      <alignment horizontal="distributed" vertical="center"/>
    </xf>
    <xf numFmtId="0" fontId="8" fillId="0" borderId="6" xfId="6" applyFont="1" applyBorder="1" applyAlignment="1" applyProtection="1">
      <alignment horizontal="distributed" vertical="center"/>
    </xf>
    <xf numFmtId="177" fontId="8" fillId="0" borderId="47" xfId="6" applyNumberFormat="1" applyFont="1" applyFill="1" applyBorder="1" applyAlignment="1" applyProtection="1">
      <alignment vertical="center"/>
    </xf>
    <xf numFmtId="177" fontId="8" fillId="0" borderId="39" xfId="6" applyNumberFormat="1" applyFont="1" applyFill="1" applyBorder="1" applyAlignment="1" applyProtection="1">
      <alignment vertical="center"/>
    </xf>
    <xf numFmtId="177" fontId="8" fillId="0" borderId="40" xfId="6" applyNumberFormat="1" applyFont="1" applyFill="1" applyBorder="1" applyAlignment="1" applyProtection="1">
      <alignment vertical="center"/>
    </xf>
    <xf numFmtId="0" fontId="8" fillId="0" borderId="63" xfId="6" applyFont="1" applyBorder="1" applyAlignment="1" applyProtection="1">
      <alignment horizontal="distributed" vertical="center"/>
    </xf>
    <xf numFmtId="0" fontId="8" fillId="0" borderId="7" xfId="6" applyFont="1" applyBorder="1" applyAlignment="1" applyProtection="1">
      <alignment horizontal="distributed" vertical="center"/>
    </xf>
    <xf numFmtId="0" fontId="8" fillId="3" borderId="64" xfId="6" applyFont="1" applyFill="1" applyBorder="1" applyAlignment="1" applyProtection="1">
      <alignment vertical="center"/>
      <protection locked="0"/>
    </xf>
    <xf numFmtId="0" fontId="8" fillId="3" borderId="65" xfId="6" applyFont="1" applyFill="1" applyBorder="1" applyAlignment="1" applyProtection="1">
      <alignment vertical="center"/>
      <protection locked="0"/>
    </xf>
    <xf numFmtId="0" fontId="8" fillId="3" borderId="66" xfId="6" applyFont="1" applyFill="1" applyBorder="1" applyAlignment="1" applyProtection="1">
      <alignment vertical="center"/>
      <protection locked="0"/>
    </xf>
    <xf numFmtId="0" fontId="8" fillId="3" borderId="68" xfId="6" applyFont="1" applyFill="1" applyBorder="1" applyAlignment="1" applyProtection="1">
      <alignment vertical="center"/>
      <protection locked="0"/>
    </xf>
    <xf numFmtId="177" fontId="8" fillId="0" borderId="64" xfId="6" applyNumberFormat="1" applyFont="1" applyFill="1" applyBorder="1" applyAlignment="1" applyProtection="1">
      <alignment vertical="center"/>
    </xf>
    <xf numFmtId="177" fontId="8" fillId="0" borderId="45" xfId="6" applyNumberFormat="1" applyFont="1" applyFill="1" applyBorder="1" applyAlignment="1" applyProtection="1">
      <alignment vertical="center"/>
    </xf>
    <xf numFmtId="177" fontId="8" fillId="0" borderId="46" xfId="6" applyNumberFormat="1" applyFont="1" applyFill="1" applyBorder="1" applyAlignment="1" applyProtection="1">
      <alignment vertical="center"/>
    </xf>
    <xf numFmtId="58" fontId="8" fillId="0" borderId="0" xfId="6" applyNumberFormat="1" applyFont="1" applyFill="1" applyAlignment="1" applyProtection="1">
      <alignment horizontal="distributed" vertical="center"/>
    </xf>
    <xf numFmtId="0" fontId="8" fillId="0" borderId="0" xfId="6" applyFont="1" applyFill="1" applyAlignment="1" applyProtection="1">
      <alignment horizontal="distributed" vertical="center"/>
    </xf>
    <xf numFmtId="0" fontId="59" fillId="0" borderId="0" xfId="6" applyFont="1" applyAlignment="1" applyProtection="1">
      <alignment horizontal="center" vertical="center"/>
    </xf>
    <xf numFmtId="0" fontId="8" fillId="0" borderId="35" xfId="6" applyFont="1" applyBorder="1" applyAlignment="1" applyProtection="1">
      <alignment horizontal="distributed" vertical="center"/>
    </xf>
    <xf numFmtId="0" fontId="8" fillId="0" borderId="4" xfId="6" applyFont="1" applyBorder="1" applyAlignment="1" applyProtection="1">
      <alignment horizontal="distributed" vertical="center"/>
    </xf>
    <xf numFmtId="177" fontId="8" fillId="0" borderId="36" xfId="14" applyNumberFormat="1" applyFont="1" applyFill="1" applyBorder="1" applyAlignment="1" applyProtection="1">
      <alignment horizontal="left" vertical="center"/>
    </xf>
    <xf numFmtId="177" fontId="8" fillId="0" borderId="3" xfId="14" applyNumberFormat="1" applyFont="1" applyFill="1" applyBorder="1" applyAlignment="1" applyProtection="1">
      <alignment horizontal="left" vertical="center"/>
    </xf>
    <xf numFmtId="177" fontId="8" fillId="0" borderId="37" xfId="14" applyNumberFormat="1" applyFont="1" applyFill="1" applyBorder="1" applyAlignment="1" applyProtection="1">
      <alignment horizontal="left" vertical="center"/>
    </xf>
    <xf numFmtId="177" fontId="8" fillId="0" borderId="36" xfId="6" applyNumberFormat="1" applyFont="1" applyFill="1" applyBorder="1" applyAlignment="1" applyProtection="1">
      <alignment horizontal="left" vertical="center"/>
    </xf>
    <xf numFmtId="177" fontId="8" fillId="0" borderId="3" xfId="6" applyNumberFormat="1" applyFont="1" applyFill="1" applyBorder="1" applyAlignment="1" applyProtection="1">
      <alignment horizontal="left" vertical="center"/>
    </xf>
    <xf numFmtId="177" fontId="8" fillId="0" borderId="37" xfId="6" applyNumberFormat="1" applyFont="1" applyFill="1" applyBorder="1" applyAlignment="1" applyProtection="1">
      <alignment horizontal="left" vertical="center"/>
    </xf>
    <xf numFmtId="0" fontId="84" fillId="0" borderId="0" xfId="6" applyFont="1" applyAlignment="1">
      <alignment horizontal="left" vertical="center" wrapText="1"/>
    </xf>
    <xf numFmtId="0" fontId="81" fillId="0" borderId="51" xfId="6" applyFont="1" applyBorder="1" applyAlignment="1">
      <alignment horizontal="center" vertical="center"/>
    </xf>
    <xf numFmtId="0" fontId="81" fillId="0" borderId="47" xfId="6" applyFont="1" applyBorder="1" applyAlignment="1">
      <alignment horizontal="left" vertical="center" wrapText="1" indent="1"/>
    </xf>
    <xf numFmtId="0" fontId="81" fillId="0" borderId="39" xfId="6" applyFont="1" applyBorder="1" applyAlignment="1">
      <alignment horizontal="left" vertical="center" wrapText="1" indent="1"/>
    </xf>
    <xf numFmtId="0" fontId="81" fillId="0" borderId="40" xfId="6" applyFont="1" applyBorder="1" applyAlignment="1">
      <alignment horizontal="left" vertical="center" wrapText="1" indent="1"/>
    </xf>
    <xf numFmtId="0" fontId="81" fillId="0" borderId="64" xfId="6" applyFont="1" applyBorder="1" applyAlignment="1">
      <alignment horizontal="center" vertical="center" wrapText="1"/>
    </xf>
    <xf numFmtId="0" fontId="81" fillId="0" borderId="46" xfId="6" applyFont="1" applyBorder="1" applyAlignment="1">
      <alignment horizontal="center" vertical="center"/>
    </xf>
    <xf numFmtId="0" fontId="81" fillId="0" borderId="66" xfId="6" applyFont="1" applyBorder="1" applyAlignment="1">
      <alignment horizontal="center" vertical="center"/>
    </xf>
    <xf numFmtId="0" fontId="81" fillId="0" borderId="67" xfId="6" applyFont="1" applyBorder="1" applyAlignment="1">
      <alignment horizontal="center" vertical="center"/>
    </xf>
    <xf numFmtId="0" fontId="81" fillId="0" borderId="41" xfId="6" applyFont="1" applyBorder="1" applyAlignment="1">
      <alignment horizontal="center" vertical="center"/>
    </xf>
    <xf numFmtId="0" fontId="81" fillId="0" borderId="50" xfId="6" applyFont="1" applyBorder="1" applyAlignment="1">
      <alignment horizontal="center" vertical="center"/>
    </xf>
    <xf numFmtId="0" fontId="85" fillId="0" borderId="45" xfId="6" applyFont="1" applyBorder="1" applyAlignment="1">
      <alignment horizontal="left" vertical="center" wrapText="1" indent="1"/>
    </xf>
    <xf numFmtId="0" fontId="85" fillId="0" borderId="46" xfId="6" applyFont="1" applyBorder="1" applyAlignment="1">
      <alignment horizontal="left" vertical="center" wrapText="1" indent="1"/>
    </xf>
    <xf numFmtId="0" fontId="85" fillId="0" borderId="0" xfId="6" applyFont="1" applyAlignment="1">
      <alignment horizontal="left" vertical="center" wrapText="1" indent="1"/>
    </xf>
    <xf numFmtId="0" fontId="85" fillId="0" borderId="67" xfId="6" applyFont="1" applyBorder="1" applyAlignment="1">
      <alignment horizontal="left" vertical="center" wrapText="1" indent="1"/>
    </xf>
    <xf numFmtId="0" fontId="85" fillId="0" borderId="42" xfId="6" applyFont="1" applyBorder="1" applyAlignment="1">
      <alignment horizontal="left" vertical="center" wrapText="1" indent="1"/>
    </xf>
    <xf numFmtId="0" fontId="85" fillId="0" borderId="50" xfId="6" applyFont="1" applyBorder="1" applyAlignment="1">
      <alignment horizontal="left" vertical="center" wrapText="1" indent="1"/>
    </xf>
    <xf numFmtId="0" fontId="81" fillId="0" borderId="63" xfId="6" applyFont="1" applyBorder="1" applyAlignment="1">
      <alignment horizontal="center" vertical="center" wrapText="1"/>
    </xf>
    <xf numFmtId="0" fontId="81" fillId="0" borderId="7" xfId="6" applyFont="1" applyBorder="1" applyAlignment="1">
      <alignment horizontal="center" vertical="center"/>
    </xf>
    <xf numFmtId="0" fontId="81" fillId="0" borderId="86" xfId="6" applyFont="1" applyBorder="1" applyAlignment="1">
      <alignment horizontal="center" vertical="center"/>
    </xf>
    <xf numFmtId="0" fontId="85" fillId="0" borderId="51" xfId="6" applyFont="1" applyBorder="1" applyAlignment="1">
      <alignment horizontal="left" vertical="center" wrapText="1" indent="1"/>
    </xf>
    <xf numFmtId="0" fontId="81" fillId="0" borderId="51" xfId="6" applyFont="1" applyBorder="1" applyAlignment="1">
      <alignment horizontal="center" vertical="center" wrapText="1"/>
    </xf>
    <xf numFmtId="0" fontId="84" fillId="0" borderId="51" xfId="6" applyFont="1" applyBorder="1" applyAlignment="1">
      <alignment horizontal="left" vertical="center" indent="1"/>
    </xf>
    <xf numFmtId="0" fontId="84" fillId="0" borderId="64" xfId="6" applyFont="1" applyBorder="1" applyAlignment="1">
      <alignment horizontal="center" vertical="center" wrapText="1"/>
    </xf>
    <xf numFmtId="0" fontId="84" fillId="0" borderId="46" xfId="6" applyFont="1" applyBorder="1" applyAlignment="1">
      <alignment horizontal="center" vertical="center" wrapText="1"/>
    </xf>
    <xf numFmtId="0" fontId="84" fillId="0" borderId="66" xfId="6" applyFont="1" applyBorder="1" applyAlignment="1">
      <alignment horizontal="center" vertical="center" wrapText="1"/>
    </xf>
    <xf numFmtId="0" fontId="84" fillId="0" borderId="67" xfId="6" applyFont="1" applyBorder="1" applyAlignment="1">
      <alignment horizontal="center" vertical="center" wrapText="1"/>
    </xf>
    <xf numFmtId="0" fontId="84" fillId="0" borderId="41" xfId="6" applyFont="1" applyBorder="1" applyAlignment="1">
      <alignment horizontal="center" vertical="center" wrapText="1"/>
    </xf>
    <xf numFmtId="0" fontId="84" fillId="0" borderId="50" xfId="6" applyFont="1" applyBorder="1" applyAlignment="1">
      <alignment horizontal="center" vertical="center" wrapText="1"/>
    </xf>
    <xf numFmtId="0" fontId="84" fillId="0" borderId="64" xfId="6" applyFont="1" applyBorder="1" applyAlignment="1">
      <alignment horizontal="left" vertical="center" indent="1"/>
    </xf>
    <xf numFmtId="0" fontId="84" fillId="0" borderId="46" xfId="6" applyFont="1" applyBorder="1" applyAlignment="1">
      <alignment horizontal="left" vertical="center" indent="1"/>
    </xf>
    <xf numFmtId="0" fontId="81" fillId="0" borderId="0" xfId="6" applyFont="1" applyAlignment="1">
      <alignment horizontal="right" vertical="center"/>
    </xf>
    <xf numFmtId="0" fontId="82" fillId="0" borderId="0" xfId="6" applyFont="1" applyAlignment="1">
      <alignment horizontal="center" vertical="center" wrapText="1"/>
    </xf>
    <xf numFmtId="0" fontId="84" fillId="0" borderId="51" xfId="6" applyFont="1" applyBorder="1" applyAlignment="1">
      <alignment horizontal="center" vertical="center"/>
    </xf>
    <xf numFmtId="0" fontId="84" fillId="0" borderId="47" xfId="6" applyFont="1" applyBorder="1" applyAlignment="1">
      <alignment horizontal="center" vertical="center" wrapText="1"/>
    </xf>
    <xf numFmtId="0" fontId="84" fillId="0" borderId="39" xfId="6" applyFont="1" applyBorder="1" applyAlignment="1">
      <alignment horizontal="center" vertical="center" wrapText="1"/>
    </xf>
    <xf numFmtId="0" fontId="84" fillId="0" borderId="40" xfId="6" applyFont="1" applyBorder="1" applyAlignment="1">
      <alignment horizontal="center" vertical="center" wrapText="1"/>
    </xf>
    <xf numFmtId="0" fontId="84" fillId="0" borderId="51" xfId="6" applyFont="1" applyBorder="1" applyAlignment="1">
      <alignment horizontal="center" vertical="center" wrapText="1"/>
    </xf>
    <xf numFmtId="0" fontId="84" fillId="0" borderId="0" xfId="7" applyFont="1" applyBorder="1" applyAlignment="1">
      <alignment horizontal="left" vertical="center" wrapText="1"/>
    </xf>
    <xf numFmtId="0" fontId="81" fillId="0" borderId="51" xfId="7" applyFont="1" applyBorder="1" applyAlignment="1" applyProtection="1">
      <alignment horizontal="center" vertical="center"/>
      <protection locked="0"/>
    </xf>
    <xf numFmtId="0" fontId="81" fillId="0" borderId="52" xfId="7" applyFont="1" applyBorder="1" applyAlignment="1" applyProtection="1">
      <alignment horizontal="center" vertical="center"/>
      <protection locked="0"/>
    </xf>
    <xf numFmtId="0" fontId="81" fillId="0" borderId="63" xfId="7" applyFont="1" applyBorder="1" applyAlignment="1" applyProtection="1">
      <alignment horizontal="center" vertical="center"/>
      <protection locked="0"/>
    </xf>
    <xf numFmtId="0" fontId="81" fillId="0" borderId="93" xfId="7" applyFont="1" applyBorder="1" applyAlignment="1" applyProtection="1">
      <alignment horizontal="center" vertical="center"/>
      <protection locked="0"/>
    </xf>
    <xf numFmtId="0" fontId="85" fillId="0" borderId="81" xfId="7" applyFont="1" applyBorder="1" applyAlignment="1">
      <alignment horizontal="left" vertical="center" wrapText="1" shrinkToFit="1"/>
    </xf>
    <xf numFmtId="0" fontId="85" fillId="0" borderId="62" xfId="7" applyFont="1" applyBorder="1" applyAlignment="1">
      <alignment horizontal="left" vertical="center" wrapText="1" shrinkToFit="1"/>
    </xf>
    <xf numFmtId="0" fontId="85" fillId="0" borderId="53" xfId="7" applyFont="1" applyBorder="1" applyAlignment="1">
      <alignment horizontal="left" vertical="center" wrapText="1" shrinkToFit="1"/>
    </xf>
    <xf numFmtId="0" fontId="85" fillId="0" borderId="54" xfId="7" applyFont="1" applyBorder="1" applyAlignment="1">
      <alignment horizontal="left" vertical="center" wrapText="1" shrinkToFit="1"/>
    </xf>
    <xf numFmtId="0" fontId="85" fillId="0" borderId="59" xfId="7" applyFont="1" applyBorder="1" applyAlignment="1">
      <alignment horizontal="center" vertical="center" wrapText="1" shrinkToFit="1"/>
    </xf>
    <xf numFmtId="0" fontId="85" fillId="0" borderId="88" xfId="7" applyFont="1" applyBorder="1" applyAlignment="1">
      <alignment horizontal="center" vertical="center" wrapText="1" shrinkToFit="1"/>
    </xf>
    <xf numFmtId="0" fontId="85" fillId="0" borderId="91" xfId="7" applyFont="1" applyBorder="1" applyAlignment="1">
      <alignment horizontal="center" vertical="center" wrapText="1" shrinkToFit="1"/>
    </xf>
    <xf numFmtId="0" fontId="85" fillId="0" borderId="92" xfId="7" applyFont="1" applyBorder="1" applyAlignment="1">
      <alignment horizontal="center" vertical="center" wrapText="1" shrinkToFit="1"/>
    </xf>
    <xf numFmtId="0" fontId="84" fillId="0" borderId="182" xfId="6" applyFont="1" applyBorder="1" applyAlignment="1">
      <alignment horizontal="center" vertical="center"/>
    </xf>
    <xf numFmtId="0" fontId="84" fillId="0" borderId="182" xfId="6" applyFont="1" applyBorder="1" applyAlignment="1">
      <alignment horizontal="left" vertical="center" wrapText="1"/>
    </xf>
    <xf numFmtId="0" fontId="81" fillId="0" borderId="214" xfId="7" applyFont="1" applyBorder="1" applyAlignment="1">
      <alignment horizontal="center" vertical="center"/>
    </xf>
    <xf numFmtId="0" fontId="81" fillId="0" borderId="215" xfId="7" applyFont="1" applyBorder="1" applyAlignment="1">
      <alignment horizontal="center" vertical="center"/>
    </xf>
    <xf numFmtId="180" fontId="81" fillId="6" borderId="216" xfId="7" applyNumberFormat="1" applyFont="1" applyFill="1" applyBorder="1" applyAlignment="1" applyProtection="1">
      <alignment horizontal="right" vertical="center"/>
      <protection locked="0"/>
    </xf>
    <xf numFmtId="178" fontId="81" fillId="0" borderId="219" xfId="7" applyNumberFormat="1" applyFont="1" applyBorder="1" applyAlignment="1">
      <alignment horizontal="center" vertical="center"/>
    </xf>
    <xf numFmtId="178" fontId="81" fillId="0" borderId="220" xfId="7" applyNumberFormat="1" applyFont="1" applyBorder="1" applyAlignment="1">
      <alignment horizontal="center" vertical="center"/>
    </xf>
    <xf numFmtId="0" fontId="81" fillId="0" borderId="183" xfId="7" applyFont="1" applyBorder="1" applyAlignment="1">
      <alignment horizontal="left" vertical="center" indent="1"/>
    </xf>
    <xf numFmtId="0" fontId="81" fillId="0" borderId="184" xfId="7" applyFont="1" applyBorder="1" applyAlignment="1">
      <alignment horizontal="left" vertical="center" indent="1"/>
    </xf>
    <xf numFmtId="0" fontId="81" fillId="0" borderId="185" xfId="7" applyFont="1" applyBorder="1" applyAlignment="1">
      <alignment horizontal="left" vertical="center" indent="1"/>
    </xf>
    <xf numFmtId="0" fontId="81" fillId="0" borderId="81" xfId="7" applyFont="1" applyBorder="1" applyAlignment="1">
      <alignment horizontal="center" vertical="center"/>
    </xf>
    <xf numFmtId="0" fontId="81" fillId="0" borderId="62" xfId="7" applyFont="1" applyBorder="1" applyAlignment="1">
      <alignment horizontal="center" vertical="center"/>
    </xf>
    <xf numFmtId="0" fontId="81" fillId="0" borderId="221" xfId="7" applyFont="1" applyBorder="1" applyAlignment="1">
      <alignment horizontal="center" vertical="center"/>
    </xf>
    <xf numFmtId="0" fontId="81" fillId="0" borderId="83" xfId="7" applyFont="1" applyBorder="1" applyAlignment="1">
      <alignment horizontal="center" vertical="center"/>
    </xf>
    <xf numFmtId="0" fontId="81" fillId="0" borderId="0" xfId="7" applyFont="1" applyBorder="1" applyAlignment="1">
      <alignment horizontal="center" vertical="center"/>
    </xf>
    <xf numFmtId="0" fontId="81" fillId="0" borderId="222" xfId="7" applyFont="1" applyBorder="1" applyAlignment="1">
      <alignment horizontal="center" vertical="center"/>
    </xf>
    <xf numFmtId="0" fontId="81" fillId="0" borderId="223" xfId="7" applyFont="1" applyBorder="1" applyAlignment="1">
      <alignment horizontal="center" vertical="center"/>
    </xf>
    <xf numFmtId="0" fontId="81" fillId="0" borderId="224" xfId="7" applyFont="1" applyBorder="1" applyAlignment="1">
      <alignment horizontal="center" vertical="center"/>
    </xf>
    <xf numFmtId="0" fontId="89" fillId="0" borderId="63" xfId="7" applyFont="1" applyBorder="1" applyAlignment="1">
      <alignment horizontal="center" vertical="center" wrapText="1"/>
    </xf>
    <xf numFmtId="0" fontId="89" fillId="0" borderId="194" xfId="7" applyFont="1" applyBorder="1" applyAlignment="1">
      <alignment horizontal="center" vertical="center" wrapText="1"/>
    </xf>
    <xf numFmtId="0" fontId="89" fillId="0" borderId="225" xfId="7" applyFont="1" applyBorder="1" applyAlignment="1">
      <alignment horizontal="center" vertical="center" wrapText="1"/>
    </xf>
    <xf numFmtId="0" fontId="81" fillId="0" borderId="211" xfId="7" applyFont="1" applyBorder="1" applyAlignment="1">
      <alignment horizontal="center" vertical="center"/>
    </xf>
    <xf numFmtId="0" fontId="81" fillId="0" borderId="192" xfId="7" applyFont="1" applyBorder="1" applyAlignment="1">
      <alignment horizontal="center" vertical="center"/>
    </xf>
    <xf numFmtId="180" fontId="81" fillId="0" borderId="193" xfId="7" applyNumberFormat="1" applyFont="1" applyBorder="1" applyAlignment="1">
      <alignment horizontal="right" vertical="center"/>
    </xf>
    <xf numFmtId="178" fontId="81" fillId="0" borderId="195" xfId="7" applyNumberFormat="1" applyFont="1" applyBorder="1" applyAlignment="1">
      <alignment horizontal="center" vertical="center"/>
    </xf>
    <xf numFmtId="178" fontId="81" fillId="0" borderId="196" xfId="7" applyNumberFormat="1" applyFont="1" applyBorder="1" applyAlignment="1">
      <alignment horizontal="center" vertical="center"/>
    </xf>
    <xf numFmtId="0" fontId="81" fillId="0" borderId="192" xfId="7" applyFont="1" applyBorder="1" applyAlignment="1">
      <alignment horizontal="left" vertical="center" indent="1"/>
    </xf>
    <xf numFmtId="0" fontId="81" fillId="0" borderId="197" xfId="7" applyFont="1" applyBorder="1" applyAlignment="1">
      <alignment horizontal="center" vertical="center"/>
    </xf>
    <xf numFmtId="0" fontId="81" fillId="0" borderId="198" xfId="7" applyFont="1" applyBorder="1" applyAlignment="1">
      <alignment horizontal="center" vertical="center"/>
    </xf>
    <xf numFmtId="180" fontId="81" fillId="0" borderId="199" xfId="7" applyNumberFormat="1" applyFont="1" applyBorder="1" applyAlignment="1">
      <alignment horizontal="right" vertical="center"/>
    </xf>
    <xf numFmtId="178" fontId="81" fillId="0" borderId="201" xfId="7" applyNumberFormat="1" applyFont="1" applyBorder="1" applyAlignment="1">
      <alignment horizontal="center" vertical="center"/>
    </xf>
    <xf numFmtId="178" fontId="81" fillId="0" borderId="202" xfId="7" applyNumberFormat="1" applyFont="1" applyBorder="1" applyAlignment="1">
      <alignment horizontal="center" vertical="center"/>
    </xf>
    <xf numFmtId="0" fontId="81" fillId="0" borderId="203" xfId="7" applyFont="1" applyBorder="1" applyAlignment="1">
      <alignment horizontal="left" vertical="center" shrinkToFit="1"/>
    </xf>
    <xf numFmtId="0" fontId="81" fillId="0" borderId="188" xfId="7" applyFont="1" applyBorder="1" applyAlignment="1">
      <alignment horizontal="left" vertical="center" shrinkToFit="1"/>
    </xf>
    <xf numFmtId="0" fontId="81" fillId="0" borderId="204" xfId="7" applyFont="1" applyBorder="1" applyAlignment="1">
      <alignment horizontal="left" vertical="center" shrinkToFit="1"/>
    </xf>
    <xf numFmtId="38" fontId="81" fillId="6" borderId="182" xfId="17" applyFont="1" applyFill="1" applyBorder="1" applyAlignment="1" applyProtection="1">
      <alignment horizontal="center" vertical="center"/>
    </xf>
    <xf numFmtId="38" fontId="81" fillId="6" borderId="205" xfId="17" applyFont="1" applyFill="1" applyBorder="1" applyAlignment="1" applyProtection="1">
      <alignment horizontal="center" vertical="center"/>
    </xf>
    <xf numFmtId="0" fontId="81" fillId="0" borderId="206" xfId="7" applyFont="1" applyBorder="1" applyAlignment="1">
      <alignment horizontal="left" vertical="center" shrinkToFit="1"/>
    </xf>
    <xf numFmtId="0" fontId="81" fillId="0" borderId="207" xfId="7" applyFont="1" applyBorder="1" applyAlignment="1">
      <alignment horizontal="left" vertical="center" shrinkToFit="1"/>
    </xf>
    <xf numFmtId="0" fontId="81" fillId="0" borderId="208" xfId="7" applyFont="1" applyBorder="1" applyAlignment="1">
      <alignment horizontal="left" vertical="center" shrinkToFit="1"/>
    </xf>
    <xf numFmtId="38" fontId="81" fillId="6" borderId="209" xfId="17" applyFont="1" applyFill="1" applyBorder="1" applyAlignment="1" applyProtection="1">
      <alignment horizontal="center" vertical="center"/>
    </xf>
    <xf numFmtId="38" fontId="81" fillId="6" borderId="210" xfId="17" applyFont="1" applyFill="1" applyBorder="1" applyAlignment="1" applyProtection="1">
      <alignment horizontal="center" vertical="center"/>
    </xf>
    <xf numFmtId="0" fontId="84" fillId="0" borderId="181" xfId="6" applyFont="1" applyBorder="1" applyAlignment="1">
      <alignment horizontal="center" vertical="center" wrapText="1"/>
    </xf>
    <xf numFmtId="0" fontId="81" fillId="0" borderId="182" xfId="6" applyFont="1" applyBorder="1" applyAlignment="1" applyProtection="1">
      <alignment horizontal="center" vertical="center"/>
      <protection locked="0"/>
    </xf>
    <xf numFmtId="0" fontId="81" fillId="0" borderId="186" xfId="7" applyFont="1" applyBorder="1" applyAlignment="1">
      <alignment horizontal="center" vertical="center"/>
    </xf>
    <xf numFmtId="0" fontId="81" fillId="0" borderId="187" xfId="7" applyFont="1" applyBorder="1" applyAlignment="1">
      <alignment horizontal="center" vertical="center"/>
    </xf>
    <xf numFmtId="180" fontId="81" fillId="0" borderId="181" xfId="7" applyNumberFormat="1" applyFont="1" applyBorder="1" applyAlignment="1" applyProtection="1">
      <alignment horizontal="right" vertical="center"/>
      <protection locked="0"/>
    </xf>
    <xf numFmtId="176" fontId="81" fillId="0" borderId="190" xfId="7" applyNumberFormat="1" applyFont="1" applyBorder="1" applyAlignment="1">
      <alignment horizontal="center" vertical="center"/>
    </xf>
    <xf numFmtId="176" fontId="81" fillId="0" borderId="191" xfId="7" applyNumberFormat="1" applyFont="1" applyBorder="1" applyAlignment="1">
      <alignment horizontal="center" vertical="center"/>
    </xf>
    <xf numFmtId="0" fontId="81" fillId="0" borderId="0" xfId="7" applyFont="1" applyAlignment="1">
      <alignment horizontal="right" vertical="center"/>
    </xf>
    <xf numFmtId="0" fontId="82" fillId="0" borderId="0" xfId="7" applyFont="1" applyAlignment="1">
      <alignment horizontal="center" vertical="center"/>
    </xf>
    <xf numFmtId="0" fontId="81" fillId="0" borderId="181" xfId="6" applyFont="1" applyBorder="1" applyAlignment="1">
      <alignment horizontal="center" vertical="center"/>
    </xf>
    <xf numFmtId="0" fontId="85" fillId="0" borderId="182" xfId="6" applyFont="1" applyBorder="1" applyAlignment="1" applyProtection="1">
      <alignment horizontal="left" vertical="center" wrapText="1"/>
      <protection locked="0"/>
    </xf>
    <xf numFmtId="0" fontId="81" fillId="0" borderId="182" xfId="6" applyFont="1" applyBorder="1" applyAlignment="1">
      <alignment horizontal="center" vertical="center" shrinkToFit="1"/>
    </xf>
    <xf numFmtId="0" fontId="84" fillId="0" borderId="182" xfId="6" applyFont="1" applyBorder="1" applyAlignment="1" applyProtection="1">
      <alignment horizontal="center" vertical="center"/>
      <protection locked="0"/>
    </xf>
    <xf numFmtId="0" fontId="69" fillId="0" borderId="0" xfId="13" applyFont="1" applyBorder="1" applyAlignment="1">
      <alignment horizontal="left" vertical="top" wrapText="1"/>
    </xf>
    <xf numFmtId="0" fontId="69" fillId="0" borderId="64" xfId="13" quotePrefix="1" applyFont="1" applyBorder="1" applyAlignment="1">
      <alignment horizontal="center" vertical="center"/>
    </xf>
    <xf numFmtId="0" fontId="69" fillId="0" borderId="66" xfId="13" quotePrefix="1" applyFont="1" applyBorder="1" applyAlignment="1">
      <alignment horizontal="center" vertical="center"/>
    </xf>
    <xf numFmtId="0" fontId="69" fillId="0" borderId="45" xfId="13" applyFont="1" applyBorder="1" applyAlignment="1">
      <alignment horizontal="left" vertical="center" wrapText="1"/>
    </xf>
    <xf numFmtId="0" fontId="69" fillId="0" borderId="46" xfId="13" applyFont="1" applyBorder="1" applyAlignment="1">
      <alignment horizontal="left" vertical="center" wrapText="1"/>
    </xf>
    <xf numFmtId="0" fontId="69" fillId="0" borderId="41" xfId="13" quotePrefix="1" applyFont="1" applyBorder="1" applyAlignment="1">
      <alignment horizontal="center" vertical="center"/>
    </xf>
    <xf numFmtId="0" fontId="69" fillId="0" borderId="41" xfId="13" applyFont="1" applyBorder="1" applyAlignment="1">
      <alignment horizontal="left" vertical="center" wrapText="1"/>
    </xf>
    <xf numFmtId="0" fontId="69" fillId="0" borderId="50" xfId="13" applyFont="1" applyBorder="1" applyAlignment="1">
      <alignment horizontal="left" vertical="center" wrapText="1"/>
    </xf>
    <xf numFmtId="0" fontId="69" fillId="0" borderId="47" xfId="13" quotePrefix="1" applyFont="1" applyBorder="1" applyAlignment="1">
      <alignment horizontal="center" vertical="center"/>
    </xf>
    <xf numFmtId="0" fontId="69" fillId="0" borderId="51" xfId="13" quotePrefix="1" applyFont="1" applyBorder="1" applyAlignment="1">
      <alignment horizontal="center" vertical="center"/>
    </xf>
    <xf numFmtId="0" fontId="69" fillId="0" borderId="39" xfId="13" applyFont="1" applyBorder="1" applyAlignment="1">
      <alignment horizontal="left" vertical="center" wrapText="1"/>
    </xf>
    <xf numFmtId="0" fontId="69" fillId="0" borderId="40" xfId="13" applyFont="1" applyBorder="1" applyAlignment="1">
      <alignment horizontal="left" vertical="center" wrapText="1"/>
    </xf>
    <xf numFmtId="0" fontId="69" fillId="0" borderId="51" xfId="13" applyFont="1" applyBorder="1" applyAlignment="1">
      <alignment horizontal="center" vertical="center" wrapText="1"/>
    </xf>
    <xf numFmtId="0" fontId="69" fillId="0" borderId="47" xfId="13" applyFont="1" applyBorder="1" applyAlignment="1">
      <alignment horizontal="center" vertical="center" wrapText="1"/>
    </xf>
    <xf numFmtId="0" fontId="69" fillId="0" borderId="40" xfId="13" applyFont="1" applyBorder="1" applyAlignment="1">
      <alignment horizontal="center" vertical="center" wrapText="1"/>
    </xf>
    <xf numFmtId="0" fontId="69" fillId="0" borderId="51" xfId="13" applyFont="1" applyBorder="1" applyAlignment="1">
      <alignment horizontal="left" vertical="center" wrapText="1"/>
    </xf>
    <xf numFmtId="0" fontId="69" fillId="0" borderId="0" xfId="3" applyFont="1" applyAlignment="1">
      <alignment horizontal="left" vertical="top" wrapText="1"/>
    </xf>
    <xf numFmtId="0" fontId="69" fillId="0" borderId="0" xfId="13" applyFont="1" applyAlignment="1">
      <alignment horizontal="left" vertical="top" wrapText="1"/>
    </xf>
    <xf numFmtId="0" fontId="69" fillId="0" borderId="39" xfId="13" applyFont="1" applyBorder="1" applyAlignment="1">
      <alignment horizontal="center" vertical="center" wrapText="1"/>
    </xf>
    <xf numFmtId="0" fontId="69" fillId="0" borderId="47" xfId="13" applyFont="1" applyBorder="1" applyAlignment="1">
      <alignment horizontal="left" vertical="center" wrapText="1"/>
    </xf>
    <xf numFmtId="0" fontId="69" fillId="0" borderId="51" xfId="13" applyFont="1" applyBorder="1" applyAlignment="1">
      <alignment horizontal="left" vertical="distributed" wrapText="1"/>
    </xf>
    <xf numFmtId="0" fontId="69" fillId="0" borderId="51" xfId="1" applyFont="1" applyBorder="1" applyAlignment="1">
      <alignment horizontal="center" vertical="center"/>
    </xf>
    <xf numFmtId="0" fontId="70" fillId="0" borderId="0" xfId="13" applyFont="1" applyAlignment="1">
      <alignment horizontal="center" vertical="center" wrapText="1"/>
    </xf>
    <xf numFmtId="0" fontId="69" fillId="0" borderId="51" xfId="13" applyFont="1" applyBorder="1" applyAlignment="1">
      <alignment horizontal="center" wrapText="1"/>
    </xf>
    <xf numFmtId="0" fontId="126" fillId="0" borderId="0" xfId="7" applyFont="1" applyFill="1" applyAlignment="1">
      <alignment horizontal="left" vertical="center" wrapText="1"/>
    </xf>
    <xf numFmtId="0" fontId="126" fillId="0" borderId="0" xfId="7" applyFont="1" applyFill="1" applyBorder="1" applyAlignment="1">
      <alignment horizontal="left" vertical="center" wrapText="1"/>
    </xf>
    <xf numFmtId="0" fontId="123" fillId="0" borderId="182" xfId="7" applyFont="1" applyFill="1" applyBorder="1" applyAlignment="1" applyProtection="1">
      <alignment horizontal="center" vertical="center"/>
      <protection locked="0"/>
    </xf>
    <xf numFmtId="0" fontId="126" fillId="0" borderId="182" xfId="6" applyFont="1" applyFill="1" applyBorder="1" applyAlignment="1">
      <alignment horizontal="center" vertical="center"/>
    </xf>
    <xf numFmtId="0" fontId="126" fillId="0" borderId="182" xfId="6" applyFont="1" applyFill="1" applyBorder="1" applyAlignment="1">
      <alignment horizontal="left" vertical="center" wrapText="1"/>
    </xf>
    <xf numFmtId="0" fontId="126" fillId="0" borderId="0" xfId="7" applyFont="1" applyFill="1" applyBorder="1" applyAlignment="1">
      <alignment horizontal="left" vertical="top" wrapText="1"/>
    </xf>
    <xf numFmtId="0" fontId="123" fillId="0" borderId="269" xfId="7" applyFont="1" applyFill="1" applyBorder="1" applyAlignment="1">
      <alignment horizontal="center" vertical="center"/>
    </xf>
    <xf numFmtId="0" fontId="123" fillId="0" borderId="182" xfId="7" applyFont="1" applyFill="1" applyBorder="1" applyAlignment="1">
      <alignment horizontal="left" vertical="center" indent="1"/>
    </xf>
    <xf numFmtId="0" fontId="123" fillId="0" borderId="192" xfId="7" applyFont="1" applyFill="1" applyBorder="1" applyAlignment="1">
      <alignment horizontal="center" vertical="center"/>
    </xf>
    <xf numFmtId="180" fontId="123" fillId="0" borderId="193" xfId="7" applyNumberFormat="1" applyFont="1" applyFill="1" applyBorder="1" applyAlignment="1">
      <alignment horizontal="right" vertical="center"/>
    </xf>
    <xf numFmtId="178" fontId="123" fillId="0" borderId="195" xfId="7" applyNumberFormat="1" applyFont="1" applyFill="1" applyBorder="1" applyAlignment="1">
      <alignment horizontal="center" vertical="center"/>
    </xf>
    <xf numFmtId="0" fontId="123" fillId="0" borderId="198" xfId="7" applyFont="1" applyFill="1" applyBorder="1" applyAlignment="1">
      <alignment horizontal="center" vertical="center"/>
    </xf>
    <xf numFmtId="180" fontId="123" fillId="0" borderId="199" xfId="7" applyNumberFormat="1" applyFont="1" applyFill="1" applyBorder="1" applyAlignment="1" applyProtection="1">
      <alignment horizontal="right" vertical="center"/>
      <protection locked="0"/>
    </xf>
    <xf numFmtId="178" fontId="123" fillId="0" borderId="201" xfId="7" applyNumberFormat="1" applyFont="1" applyFill="1" applyBorder="1" applyAlignment="1">
      <alignment horizontal="center" vertical="center"/>
    </xf>
    <xf numFmtId="0" fontId="123" fillId="0" borderId="182" xfId="7" applyFont="1" applyFill="1" applyBorder="1" applyAlignment="1">
      <alignment horizontal="center" vertical="center" shrinkToFit="1"/>
    </xf>
    <xf numFmtId="0" fontId="123" fillId="0" borderId="181" xfId="7" applyFont="1" applyFill="1" applyBorder="1" applyAlignment="1" applyProtection="1">
      <alignment horizontal="center" vertical="center"/>
      <protection locked="0"/>
    </xf>
    <xf numFmtId="0" fontId="123" fillId="0" borderId="204" xfId="7" applyFont="1" applyFill="1" applyBorder="1" applyAlignment="1">
      <alignment horizontal="center" vertical="center"/>
    </xf>
    <xf numFmtId="0" fontId="123" fillId="0" borderId="182" xfId="7" applyFont="1" applyFill="1" applyBorder="1" applyAlignment="1">
      <alignment horizontal="center" vertical="center"/>
    </xf>
    <xf numFmtId="38" fontId="123" fillId="0" borderId="182" xfId="17" applyFont="1" applyFill="1" applyBorder="1" applyAlignment="1" applyProtection="1">
      <alignment horizontal="center" vertical="center"/>
    </xf>
    <xf numFmtId="0" fontId="123" fillId="0" borderId="192" xfId="7" applyFont="1" applyFill="1" applyBorder="1" applyAlignment="1">
      <alignment horizontal="left" vertical="center" indent="1"/>
    </xf>
    <xf numFmtId="180" fontId="123" fillId="0" borderId="199" xfId="7" applyNumberFormat="1" applyFont="1" applyFill="1" applyBorder="1" applyAlignment="1">
      <alignment horizontal="right" vertical="center"/>
    </xf>
    <xf numFmtId="0" fontId="126" fillId="0" borderId="181" xfId="6" applyFont="1" applyFill="1" applyBorder="1" applyAlignment="1">
      <alignment horizontal="center" vertical="center" wrapText="1"/>
    </xf>
    <xf numFmtId="0" fontId="123" fillId="0" borderId="182" xfId="6" applyFont="1" applyFill="1" applyBorder="1" applyAlignment="1" applyProtection="1">
      <alignment horizontal="center" vertical="center"/>
      <protection locked="0"/>
    </xf>
    <xf numFmtId="0" fontId="123" fillId="0" borderId="187" xfId="7" applyFont="1" applyFill="1" applyBorder="1" applyAlignment="1">
      <alignment horizontal="center" vertical="center"/>
    </xf>
    <xf numFmtId="180" fontId="123" fillId="0" borderId="181" xfId="7" applyNumberFormat="1" applyFont="1" applyFill="1" applyBorder="1" applyAlignment="1" applyProtection="1">
      <alignment horizontal="right" vertical="center"/>
      <protection locked="0"/>
    </xf>
    <xf numFmtId="176" fontId="123" fillId="0" borderId="190" xfId="7" applyNumberFormat="1" applyFont="1" applyFill="1" applyBorder="1" applyAlignment="1">
      <alignment horizontal="center" vertical="center"/>
    </xf>
    <xf numFmtId="0" fontId="123" fillId="0" borderId="0" xfId="7" applyFont="1" applyFill="1" applyAlignment="1">
      <alignment horizontal="right" vertical="center"/>
    </xf>
    <xf numFmtId="0" fontId="124" fillId="0" borderId="0" xfId="7" applyFont="1" applyFill="1" applyBorder="1" applyAlignment="1">
      <alignment horizontal="center" vertical="center"/>
    </xf>
    <xf numFmtId="0" fontId="123" fillId="0" borderId="181" xfId="6" applyFont="1" applyFill="1" applyBorder="1" applyAlignment="1">
      <alignment horizontal="center" vertical="center"/>
    </xf>
    <xf numFmtId="0" fontId="127" fillId="0" borderId="182" xfId="6" applyFont="1" applyFill="1" applyBorder="1" applyAlignment="1" applyProtection="1">
      <alignment horizontal="left" vertical="center" wrapText="1"/>
      <protection locked="0"/>
    </xf>
    <xf numFmtId="0" fontId="123" fillId="0" borderId="182" xfId="6" applyFont="1" applyFill="1" applyBorder="1" applyAlignment="1">
      <alignment horizontal="center" vertical="center" shrinkToFit="1"/>
    </xf>
    <xf numFmtId="0" fontId="126" fillId="0" borderId="182" xfId="6" applyFont="1" applyFill="1" applyBorder="1" applyAlignment="1" applyProtection="1">
      <alignment horizontal="center" vertical="center"/>
      <protection locked="0"/>
    </xf>
    <xf numFmtId="0" fontId="73" fillId="0" borderId="0" xfId="3" applyFont="1" applyAlignment="1">
      <alignment horizontal="center" vertical="center"/>
    </xf>
    <xf numFmtId="0" fontId="73" fillId="0" borderId="0" xfId="3" applyFont="1" applyAlignment="1">
      <alignment horizontal="left" vertical="center"/>
    </xf>
    <xf numFmtId="0" fontId="73" fillId="0" borderId="0" xfId="3" applyFont="1" applyAlignment="1">
      <alignment horizontal="left" vertical="center" wrapText="1"/>
    </xf>
    <xf numFmtId="0" fontId="71" fillId="0" borderId="51" xfId="3" applyFont="1" applyBorder="1" applyAlignment="1">
      <alignment horizontal="center" vertical="center" wrapText="1"/>
    </xf>
    <xf numFmtId="183" fontId="71" fillId="0" borderId="47" xfId="3" applyNumberFormat="1" applyFont="1" applyBorder="1" applyAlignment="1">
      <alignment horizontal="center" vertical="center"/>
    </xf>
    <xf numFmtId="183" fontId="71" fillId="0" borderId="39" xfId="3" applyNumberFormat="1" applyFont="1" applyBorder="1" applyAlignment="1">
      <alignment horizontal="center" vertical="center"/>
    </xf>
    <xf numFmtId="0" fontId="90" fillId="0" borderId="51" xfId="3" applyFont="1" applyBorder="1" applyAlignment="1">
      <alignment horizontal="center" vertical="center"/>
    </xf>
    <xf numFmtId="0" fontId="71" fillId="0" borderId="63" xfId="3" applyFont="1" applyBorder="1" applyAlignment="1">
      <alignment horizontal="center" vertical="center" wrapText="1"/>
    </xf>
    <xf numFmtId="0" fontId="71" fillId="0" borderId="64" xfId="3" applyFont="1" applyBorder="1" applyAlignment="1">
      <alignment horizontal="center" vertical="center" wrapText="1"/>
    </xf>
    <xf numFmtId="0" fontId="71" fillId="0" borderId="45" xfId="3" applyFont="1" applyBorder="1" applyAlignment="1">
      <alignment horizontal="center" vertical="center" wrapText="1"/>
    </xf>
    <xf numFmtId="0" fontId="71" fillId="0" borderId="41" xfId="3" applyFont="1" applyBorder="1" applyAlignment="1">
      <alignment horizontal="center" vertical="center" wrapText="1"/>
    </xf>
    <xf numFmtId="0" fontId="71" fillId="0" borderId="42" xfId="3" applyFont="1" applyBorder="1" applyAlignment="1">
      <alignment horizontal="center" vertical="center" wrapText="1"/>
    </xf>
    <xf numFmtId="38" fontId="71" fillId="0" borderId="51" xfId="18" applyFont="1" applyFill="1" applyBorder="1" applyAlignment="1">
      <alignment horizontal="center" vertical="center"/>
    </xf>
    <xf numFmtId="183" fontId="71" fillId="0" borderId="45" xfId="3" applyNumberFormat="1" applyFont="1" applyBorder="1" applyAlignment="1">
      <alignment horizontal="center" vertical="center"/>
    </xf>
    <xf numFmtId="183" fontId="71" fillId="0" borderId="42" xfId="3" applyNumberFormat="1" applyFont="1" applyBorder="1" applyAlignment="1">
      <alignment horizontal="center" vertical="center"/>
    </xf>
    <xf numFmtId="183" fontId="71" fillId="0" borderId="46" xfId="3" applyNumberFormat="1" applyFont="1" applyBorder="1" applyAlignment="1">
      <alignment horizontal="center" vertical="center"/>
    </xf>
    <xf numFmtId="183" fontId="71" fillId="0" borderId="50" xfId="3" applyNumberFormat="1" applyFont="1" applyBorder="1" applyAlignment="1">
      <alignment horizontal="center" vertical="center"/>
    </xf>
    <xf numFmtId="0" fontId="71" fillId="0" borderId="42" xfId="3" applyFont="1" applyBorder="1" applyAlignment="1">
      <alignment horizontal="left" vertical="center" wrapText="1"/>
    </xf>
    <xf numFmtId="0" fontId="71" fillId="0" borderId="40" xfId="3" applyFont="1" applyBorder="1" applyAlignment="1">
      <alignment horizontal="center" vertical="center" wrapText="1"/>
    </xf>
    <xf numFmtId="38" fontId="71" fillId="0" borderId="51" xfId="18" applyFont="1" applyFill="1" applyBorder="1" applyAlignment="1">
      <alignment horizontal="center" vertical="center" wrapText="1"/>
    </xf>
    <xf numFmtId="0" fontId="71" fillId="0" borderId="64" xfId="3" applyFont="1" applyBorder="1" applyAlignment="1">
      <alignment horizontal="left" vertical="center"/>
    </xf>
    <xf numFmtId="0" fontId="71" fillId="0" borderId="45" xfId="3" applyFont="1" applyBorder="1" applyAlignment="1">
      <alignment horizontal="left" vertical="center"/>
    </xf>
    <xf numFmtId="0" fontId="71" fillId="0" borderId="46" xfId="3" applyFont="1" applyBorder="1" applyAlignment="1">
      <alignment horizontal="left" vertical="center"/>
    </xf>
    <xf numFmtId="0" fontId="71" fillId="0" borderId="66" xfId="3" applyFont="1" applyBorder="1" applyAlignment="1">
      <alignment horizontal="left" vertical="center"/>
    </xf>
    <xf numFmtId="0" fontId="71" fillId="0" borderId="0" xfId="3" applyFont="1" applyAlignment="1">
      <alignment horizontal="left" vertical="center"/>
    </xf>
    <xf numFmtId="0" fontId="71" fillId="0" borderId="41" xfId="3" applyFont="1" applyBorder="1" applyAlignment="1">
      <alignment horizontal="left" vertical="center"/>
    </xf>
    <xf numFmtId="0" fontId="71" fillId="0" borderId="42" xfId="3" applyFont="1" applyBorder="1" applyAlignment="1">
      <alignment horizontal="left" vertical="center"/>
    </xf>
    <xf numFmtId="0" fontId="71" fillId="0" borderId="50" xfId="3" applyFont="1" applyBorder="1" applyAlignment="1">
      <alignment horizontal="left" vertical="center"/>
    </xf>
    <xf numFmtId="0" fontId="71" fillId="0" borderId="0" xfId="3" applyFont="1" applyAlignment="1">
      <alignment horizontal="center" vertical="center"/>
    </xf>
    <xf numFmtId="0" fontId="70" fillId="0" borderId="0" xfId="3" applyFont="1" applyAlignment="1">
      <alignment horizontal="center" vertical="center"/>
    </xf>
    <xf numFmtId="0" fontId="71" fillId="0" borderId="51" xfId="3" applyFont="1" applyBorder="1" applyAlignment="1">
      <alignment horizontal="left" vertical="center"/>
    </xf>
    <xf numFmtId="0" fontId="71" fillId="0" borderId="47" xfId="3" applyFont="1" applyBorder="1" applyAlignment="1">
      <alignment horizontal="left" vertical="center"/>
    </xf>
    <xf numFmtId="0" fontId="71" fillId="0" borderId="39" xfId="3" applyFont="1" applyBorder="1" applyAlignment="1">
      <alignment horizontal="left" vertical="center"/>
    </xf>
    <xf numFmtId="0" fontId="71" fillId="0" borderId="40" xfId="3" applyFont="1" applyBorder="1" applyAlignment="1">
      <alignment horizontal="left" vertical="center"/>
    </xf>
    <xf numFmtId="0" fontId="71" fillId="0" borderId="47" xfId="3" applyFont="1" applyBorder="1" applyAlignment="1">
      <alignment horizontal="center" vertical="center"/>
    </xf>
    <xf numFmtId="0" fontId="71" fillId="0" borderId="39" xfId="3" applyFont="1" applyBorder="1" applyAlignment="1">
      <alignment horizontal="center" vertical="center"/>
    </xf>
    <xf numFmtId="0" fontId="71" fillId="0" borderId="40" xfId="3" applyFont="1" applyBorder="1" applyAlignment="1">
      <alignment horizontal="center" vertical="center"/>
    </xf>
    <xf numFmtId="0" fontId="84" fillId="0" borderId="47" xfId="10" applyFont="1" applyBorder="1" applyAlignment="1">
      <alignment horizontal="center" vertical="center"/>
    </xf>
    <xf numFmtId="0" fontId="84" fillId="0" borderId="39" xfId="10" applyFont="1" applyBorder="1" applyAlignment="1">
      <alignment horizontal="center" vertical="center"/>
    </xf>
    <xf numFmtId="0" fontId="84" fillId="0" borderId="40" xfId="10" applyFont="1" applyBorder="1" applyAlignment="1">
      <alignment horizontal="center" vertical="center"/>
    </xf>
    <xf numFmtId="0" fontId="84" fillId="0" borderId="63" xfId="10" applyFont="1" applyBorder="1" applyAlignment="1">
      <alignment vertical="center"/>
    </xf>
    <xf numFmtId="0" fontId="84" fillId="0" borderId="86" xfId="10" applyFont="1" applyBorder="1" applyAlignment="1">
      <alignment vertical="center"/>
    </xf>
    <xf numFmtId="0" fontId="84" fillId="0" borderId="51" xfId="10" applyFont="1" applyBorder="1" applyAlignment="1">
      <alignment horizontal="center" vertical="center"/>
    </xf>
    <xf numFmtId="0" fontId="82" fillId="0" borderId="0" xfId="10" applyFont="1" applyAlignment="1">
      <alignment horizontal="center" vertical="center"/>
    </xf>
    <xf numFmtId="0" fontId="84" fillId="0" borderId="45" xfId="10" applyFont="1" applyBorder="1" applyAlignment="1">
      <alignment horizontal="center" vertical="center"/>
    </xf>
    <xf numFmtId="0" fontId="84" fillId="0" borderId="63" xfId="10" applyFont="1" applyBorder="1" applyAlignment="1">
      <alignment horizontal="left" vertical="center" wrapText="1"/>
    </xf>
    <xf numFmtId="0" fontId="84" fillId="0" borderId="7" xfId="10" applyFont="1" applyBorder="1" applyAlignment="1">
      <alignment horizontal="left" vertical="center" wrapText="1"/>
    </xf>
    <xf numFmtId="0" fontId="84" fillId="0" borderId="86" xfId="10" applyFont="1" applyBorder="1" applyAlignment="1">
      <alignment horizontal="left" vertical="center" wrapText="1"/>
    </xf>
    <xf numFmtId="0" fontId="84" fillId="0" borderId="64" xfId="10" applyFont="1" applyBorder="1" applyAlignment="1">
      <alignment horizontal="center" vertical="center"/>
    </xf>
    <xf numFmtId="0" fontId="84" fillId="0" borderId="51" xfId="7" applyFont="1" applyBorder="1" applyAlignment="1">
      <alignment horizontal="center" vertical="center" wrapText="1"/>
    </xf>
    <xf numFmtId="0" fontId="84" fillId="0" borderId="41" xfId="10" applyFont="1" applyBorder="1" applyAlignment="1">
      <alignment horizontal="center" vertical="center"/>
    </xf>
    <xf numFmtId="0" fontId="84" fillId="0" borderId="42" xfId="10" applyFont="1" applyBorder="1" applyAlignment="1">
      <alignment horizontal="center" vertical="center"/>
    </xf>
    <xf numFmtId="0" fontId="84" fillId="0" borderId="50" xfId="10" applyFont="1" applyBorder="1" applyAlignment="1">
      <alignment horizontal="center" vertical="center"/>
    </xf>
    <xf numFmtId="0" fontId="84" fillId="0" borderId="46" xfId="10" applyFont="1" applyBorder="1" applyAlignment="1">
      <alignment horizontal="center" vertical="center"/>
    </xf>
    <xf numFmtId="0" fontId="37" fillId="0" borderId="0" xfId="10" applyFont="1" applyAlignment="1">
      <alignment vertical="center" wrapText="1"/>
    </xf>
    <xf numFmtId="0" fontId="84" fillId="0" borderId="63" xfId="10" applyFont="1" applyBorder="1" applyAlignment="1">
      <alignment horizontal="center" vertical="center" wrapText="1"/>
    </xf>
    <xf numFmtId="0" fontId="84" fillId="0" borderId="86" xfId="10" applyFont="1" applyBorder="1" applyAlignment="1">
      <alignment horizontal="center" vertical="center" wrapText="1"/>
    </xf>
    <xf numFmtId="0" fontId="84" fillId="0" borderId="64" xfId="10" applyFont="1" applyBorder="1" applyAlignment="1">
      <alignment horizontal="left" vertical="center" wrapText="1"/>
    </xf>
    <xf numFmtId="0" fontId="84" fillId="0" borderId="45" xfId="10" applyFont="1" applyBorder="1" applyAlignment="1">
      <alignment horizontal="left" vertical="center" wrapText="1"/>
    </xf>
    <xf numFmtId="0" fontId="84" fillId="0" borderId="46" xfId="10" applyFont="1" applyBorder="1" applyAlignment="1">
      <alignment horizontal="left" vertical="center" wrapText="1"/>
    </xf>
    <xf numFmtId="0" fontId="84" fillId="0" borderId="41" xfId="10" applyFont="1" applyBorder="1" applyAlignment="1">
      <alignment horizontal="left" vertical="center" wrapText="1"/>
    </xf>
    <xf numFmtId="0" fontId="84" fillId="0" borderId="42" xfId="10" applyFont="1" applyBorder="1" applyAlignment="1">
      <alignment horizontal="left" vertical="center" wrapText="1"/>
    </xf>
    <xf numFmtId="0" fontId="84" fillId="0" borderId="50" xfId="10" applyFont="1" applyBorder="1" applyAlignment="1">
      <alignment horizontal="left" vertical="center" wrapText="1"/>
    </xf>
    <xf numFmtId="0" fontId="84" fillId="0" borderId="47" xfId="10" applyFont="1" applyBorder="1" applyAlignment="1">
      <alignment horizontal="center" vertical="center" wrapText="1"/>
    </xf>
    <xf numFmtId="0" fontId="84" fillId="0" borderId="39" xfId="10" applyFont="1" applyBorder="1" applyAlignment="1">
      <alignment horizontal="center" vertical="center" wrapText="1"/>
    </xf>
    <xf numFmtId="0" fontId="84" fillId="0" borderId="40" xfId="10" applyFont="1" applyBorder="1" applyAlignment="1">
      <alignment horizontal="center" vertical="center" wrapText="1"/>
    </xf>
    <xf numFmtId="0" fontId="84" fillId="0" borderId="0" xfId="10" applyFont="1" applyBorder="1" applyAlignment="1">
      <alignment vertical="center" wrapText="1"/>
    </xf>
    <xf numFmtId="0" fontId="84" fillId="0" borderId="0" xfId="10" applyFont="1" applyBorder="1" applyAlignment="1">
      <alignment horizontal="left" vertical="center" wrapText="1"/>
    </xf>
    <xf numFmtId="0" fontId="84" fillId="0" borderId="51" xfId="10" applyFont="1" applyBorder="1" applyAlignment="1">
      <alignment horizontal="center" vertical="center" wrapText="1"/>
    </xf>
    <xf numFmtId="0" fontId="84" fillId="0" borderId="0" xfId="10" applyFont="1" applyAlignment="1">
      <alignment vertical="center" wrapText="1"/>
    </xf>
    <xf numFmtId="0" fontId="84" fillId="0" borderId="63" xfId="10" applyFont="1" applyBorder="1" applyAlignment="1">
      <alignment vertical="center" wrapText="1"/>
    </xf>
    <xf numFmtId="0" fontId="84" fillId="0" borderId="86" xfId="10" applyFont="1" applyBorder="1" applyAlignment="1">
      <alignment vertical="center" wrapText="1"/>
    </xf>
    <xf numFmtId="0" fontId="17" fillId="0" borderId="0" xfId="11" applyFont="1" applyAlignment="1" applyProtection="1">
      <alignment horizontal="left" vertical="center" wrapText="1"/>
    </xf>
    <xf numFmtId="0" fontId="16" fillId="0" borderId="0" xfId="11" applyFont="1" applyAlignment="1" applyProtection="1">
      <alignment horizontal="left" vertical="center"/>
    </xf>
    <xf numFmtId="0" fontId="17" fillId="0" borderId="0" xfId="11" applyFont="1" applyAlignment="1" applyProtection="1">
      <alignment horizontal="left" vertical="center"/>
    </xf>
    <xf numFmtId="0" fontId="16" fillId="0" borderId="0" xfId="11" applyFont="1" applyFill="1" applyAlignment="1" applyProtection="1">
      <alignment horizontal="left" vertical="center" wrapText="1"/>
    </xf>
    <xf numFmtId="0" fontId="16" fillId="0" borderId="0" xfId="11" applyFont="1" applyFill="1" applyAlignment="1" applyProtection="1">
      <alignment horizontal="left" vertical="center"/>
    </xf>
    <xf numFmtId="0" fontId="17" fillId="0" borderId="51" xfId="11" applyFont="1" applyBorder="1" applyAlignment="1" applyProtection="1">
      <alignment vertical="center" wrapText="1"/>
    </xf>
    <xf numFmtId="0" fontId="17" fillId="0" borderId="51" xfId="11" applyFont="1" applyBorder="1" applyProtection="1">
      <alignment vertical="center"/>
    </xf>
    <xf numFmtId="0" fontId="17" fillId="0" borderId="51" xfId="11" applyFont="1" applyFill="1" applyBorder="1" applyAlignment="1" applyProtection="1">
      <alignment horizontal="center" vertical="center"/>
    </xf>
    <xf numFmtId="0" fontId="17" fillId="0" borderId="0" xfId="11" applyFont="1" applyProtection="1">
      <alignment vertical="center"/>
    </xf>
    <xf numFmtId="0" fontId="17" fillId="0" borderId="63" xfId="11" applyFont="1" applyBorder="1" applyProtection="1">
      <alignment vertical="center"/>
    </xf>
    <xf numFmtId="0" fontId="17" fillId="0" borderId="86" xfId="11" applyFont="1" applyBorder="1" applyProtection="1">
      <alignment vertical="center"/>
    </xf>
    <xf numFmtId="0" fontId="17" fillId="0" borderId="64" xfId="11" applyFont="1" applyBorder="1" applyAlignment="1" applyProtection="1">
      <alignment vertical="center" wrapText="1"/>
    </xf>
    <xf numFmtId="0" fontId="17" fillId="0" borderId="45" xfId="11" applyFont="1" applyBorder="1" applyAlignment="1" applyProtection="1">
      <alignment vertical="center" wrapText="1"/>
    </xf>
    <xf numFmtId="0" fontId="17" fillId="0" borderId="41" xfId="11" applyFont="1" applyBorder="1" applyAlignment="1" applyProtection="1">
      <alignment vertical="center" wrapText="1"/>
    </xf>
    <xf numFmtId="0" fontId="17" fillId="0" borderId="42" xfId="11" applyFont="1" applyBorder="1" applyAlignment="1" applyProtection="1">
      <alignment vertical="center" wrapText="1"/>
    </xf>
    <xf numFmtId="0" fontId="17" fillId="3" borderId="64" xfId="11" applyFont="1" applyFill="1" applyBorder="1" applyAlignment="1" applyProtection="1">
      <alignment vertical="center" wrapText="1"/>
      <protection locked="0"/>
    </xf>
    <xf numFmtId="0" fontId="17" fillId="3" borderId="41" xfId="11" applyFont="1" applyFill="1" applyBorder="1" applyAlignment="1" applyProtection="1">
      <alignment vertical="center" wrapText="1"/>
      <protection locked="0"/>
    </xf>
    <xf numFmtId="0" fontId="17" fillId="0" borderId="46" xfId="11" applyFont="1" applyBorder="1" applyAlignment="1" applyProtection="1">
      <alignment vertical="center" wrapText="1"/>
    </xf>
    <xf numFmtId="0" fontId="17" fillId="0" borderId="50" xfId="11" applyFont="1" applyBorder="1" applyAlignment="1" applyProtection="1">
      <alignment vertical="center" wrapText="1"/>
    </xf>
    <xf numFmtId="179" fontId="17" fillId="0" borderId="64" xfId="11" applyNumberFormat="1" applyFont="1" applyFill="1" applyBorder="1" applyAlignment="1" applyProtection="1">
      <alignment vertical="center" wrapText="1"/>
    </xf>
    <xf numFmtId="179" fontId="17" fillId="0" borderId="41" xfId="11" applyNumberFormat="1" applyFont="1" applyFill="1" applyBorder="1" applyAlignment="1" applyProtection="1">
      <alignment vertical="center" wrapText="1"/>
    </xf>
    <xf numFmtId="0" fontId="17" fillId="0" borderId="7" xfId="11" applyFont="1" applyBorder="1" applyAlignment="1" applyProtection="1">
      <alignment vertical="center"/>
    </xf>
    <xf numFmtId="0" fontId="17" fillId="0" borderId="86" xfId="11" applyFont="1" applyBorder="1" applyAlignment="1" applyProtection="1">
      <alignment vertical="center"/>
    </xf>
    <xf numFmtId="0" fontId="17" fillId="0" borderId="63" xfId="11" applyFont="1" applyBorder="1" applyAlignment="1" applyProtection="1">
      <alignment vertical="center"/>
    </xf>
    <xf numFmtId="0" fontId="17" fillId="0" borderId="63" xfId="11" applyFont="1" applyBorder="1" applyAlignment="1" applyProtection="1">
      <alignment vertical="center" wrapText="1"/>
    </xf>
    <xf numFmtId="0" fontId="17" fillId="0" borderId="51" xfId="11" applyFont="1" applyFill="1" applyBorder="1" applyAlignment="1" applyProtection="1">
      <alignment horizontal="center" vertical="center" wrapText="1"/>
    </xf>
    <xf numFmtId="58" fontId="8" fillId="0" borderId="0" xfId="11" applyNumberFormat="1" applyFont="1" applyFill="1" applyAlignment="1" applyProtection="1">
      <alignment horizontal="distributed" vertical="center"/>
    </xf>
    <xf numFmtId="0" fontId="42" fillId="0" borderId="0" xfId="11" applyFont="1" applyFill="1" applyAlignment="1" applyProtection="1">
      <alignment horizontal="distributed" vertical="center"/>
    </xf>
    <xf numFmtId="0" fontId="26" fillId="0" borderId="0" xfId="11" applyFont="1" applyBorder="1" applyAlignment="1" applyProtection="1">
      <alignment horizontal="center" vertical="center" wrapText="1"/>
    </xf>
    <xf numFmtId="0" fontId="26" fillId="0" borderId="0" xfId="11" applyFont="1" applyBorder="1" applyAlignment="1" applyProtection="1">
      <alignment horizontal="center" vertical="center"/>
    </xf>
    <xf numFmtId="177" fontId="26" fillId="0" borderId="47" xfId="11" applyNumberFormat="1" applyFont="1" applyFill="1" applyBorder="1" applyAlignment="1" applyProtection="1">
      <alignment horizontal="left" vertical="center"/>
    </xf>
    <xf numFmtId="177" fontId="26" fillId="0" borderId="39" xfId="11" applyNumberFormat="1" applyFont="1" applyFill="1" applyBorder="1" applyAlignment="1" applyProtection="1">
      <alignment horizontal="left" vertical="center"/>
    </xf>
    <xf numFmtId="177" fontId="26" fillId="0" borderId="40" xfId="11" applyNumberFormat="1" applyFont="1" applyFill="1" applyBorder="1" applyAlignment="1" applyProtection="1">
      <alignment horizontal="left" vertical="center"/>
    </xf>
    <xf numFmtId="0" fontId="17" fillId="4" borderId="47" xfId="11" applyFont="1" applyFill="1" applyBorder="1" applyAlignment="1" applyProtection="1">
      <alignment horizontal="left" vertical="center"/>
      <protection locked="0"/>
    </xf>
    <xf numFmtId="0" fontId="17" fillId="4" borderId="39" xfId="11" applyFont="1" applyFill="1" applyBorder="1" applyAlignment="1" applyProtection="1">
      <alignment horizontal="left" vertical="center"/>
      <protection locked="0"/>
    </xf>
    <xf numFmtId="0" fontId="17" fillId="4" borderId="40" xfId="11" applyFont="1" applyFill="1" applyBorder="1" applyAlignment="1" applyProtection="1">
      <alignment horizontal="left" vertical="center"/>
      <protection locked="0"/>
    </xf>
    <xf numFmtId="0" fontId="17" fillId="4" borderId="47" xfId="11" applyFont="1" applyFill="1" applyBorder="1" applyAlignment="1" applyProtection="1">
      <alignment horizontal="left" vertical="center" wrapText="1"/>
      <protection locked="0"/>
    </xf>
    <xf numFmtId="0" fontId="17" fillId="4" borderId="39" xfId="11" applyFont="1" applyFill="1" applyBorder="1" applyAlignment="1" applyProtection="1">
      <alignment horizontal="left" vertical="center" wrapText="1"/>
      <protection locked="0"/>
    </xf>
    <xf numFmtId="0" fontId="17" fillId="4" borderId="40" xfId="11" applyFont="1" applyFill="1" applyBorder="1" applyAlignment="1" applyProtection="1">
      <alignment horizontal="left" vertical="center" wrapText="1"/>
      <protection locked="0"/>
    </xf>
    <xf numFmtId="0" fontId="17" fillId="0" borderId="63" xfId="11" applyFont="1" applyBorder="1" applyAlignment="1" applyProtection="1">
      <alignment horizontal="left" vertical="center" wrapText="1"/>
    </xf>
    <xf numFmtId="0" fontId="17" fillId="0" borderId="7" xfId="11" applyFont="1" applyBorder="1" applyAlignment="1" applyProtection="1">
      <alignment horizontal="left" vertical="center" wrapText="1"/>
    </xf>
    <xf numFmtId="0" fontId="17" fillId="0" borderId="86" xfId="11" applyFont="1" applyBorder="1" applyAlignment="1" applyProtection="1">
      <alignment horizontal="left" vertical="center" wrapText="1"/>
    </xf>
    <xf numFmtId="0" fontId="17" fillId="0" borderId="0" xfId="11" applyFont="1" applyFill="1" applyAlignment="1" applyProtection="1">
      <alignment horizontal="left" vertical="center"/>
    </xf>
    <xf numFmtId="0" fontId="17" fillId="4" borderId="64" xfId="11" applyFont="1" applyFill="1" applyBorder="1" applyAlignment="1" applyProtection="1">
      <alignment horizontal="center" vertical="center"/>
      <protection locked="0"/>
    </xf>
    <xf numFmtId="0" fontId="17" fillId="4" borderId="46" xfId="11" applyFont="1" applyFill="1" applyBorder="1" applyAlignment="1" applyProtection="1">
      <alignment horizontal="center" vertical="center"/>
      <protection locked="0"/>
    </xf>
    <xf numFmtId="0" fontId="17" fillId="4" borderId="66" xfId="11" applyFont="1" applyFill="1" applyBorder="1" applyAlignment="1" applyProtection="1">
      <alignment horizontal="center" vertical="center"/>
      <protection locked="0"/>
    </xf>
    <xf numFmtId="0" fontId="17" fillId="4" borderId="67" xfId="11" applyFont="1" applyFill="1" applyBorder="1" applyAlignment="1" applyProtection="1">
      <alignment horizontal="center" vertical="center"/>
      <protection locked="0"/>
    </xf>
    <xf numFmtId="0" fontId="17" fillId="4" borderId="41" xfId="11" applyFont="1" applyFill="1" applyBorder="1" applyAlignment="1" applyProtection="1">
      <alignment horizontal="center" vertical="center"/>
      <protection locked="0"/>
    </xf>
    <xf numFmtId="0" fontId="17" fillId="4" borderId="50" xfId="11" applyFont="1" applyFill="1" applyBorder="1" applyAlignment="1" applyProtection="1">
      <alignment horizontal="center" vertical="center"/>
      <protection locked="0"/>
    </xf>
    <xf numFmtId="0" fontId="17" fillId="3" borderId="0" xfId="11" applyFont="1" applyFill="1" applyBorder="1" applyAlignment="1" applyProtection="1">
      <alignment horizontal="left" vertical="top"/>
      <protection locked="0"/>
    </xf>
    <xf numFmtId="0" fontId="17" fillId="3" borderId="67" xfId="11" applyFont="1" applyFill="1" applyBorder="1" applyAlignment="1" applyProtection="1">
      <alignment horizontal="left" vertical="top"/>
      <protection locked="0"/>
    </xf>
    <xf numFmtId="0" fontId="17" fillId="3" borderId="42" xfId="11" applyFont="1" applyFill="1" applyBorder="1" applyAlignment="1" applyProtection="1">
      <alignment horizontal="left" vertical="top"/>
      <protection locked="0"/>
    </xf>
    <xf numFmtId="0" fontId="17" fillId="3" borderId="50" xfId="11" applyFont="1" applyFill="1" applyBorder="1" applyAlignment="1" applyProtection="1">
      <alignment horizontal="left" vertical="top"/>
      <protection locked="0"/>
    </xf>
    <xf numFmtId="0" fontId="8" fillId="0" borderId="0" xfId="11" applyFont="1" applyFill="1" applyAlignment="1" applyProtection="1">
      <alignment horizontal="distributed" vertical="center"/>
    </xf>
    <xf numFmtId="0" fontId="15" fillId="3" borderId="47" xfId="3" applyFont="1" applyFill="1" applyBorder="1" applyAlignment="1">
      <alignment horizontal="left" vertical="center" indent="1" shrinkToFit="1"/>
    </xf>
    <xf numFmtId="0" fontId="15" fillId="3" borderId="39" xfId="3" applyFont="1" applyFill="1" applyBorder="1" applyAlignment="1">
      <alignment horizontal="left" vertical="center" indent="1" shrinkToFit="1"/>
    </xf>
    <xf numFmtId="0" fontId="15" fillId="3" borderId="40" xfId="3" applyFont="1" applyFill="1" applyBorder="1" applyAlignment="1">
      <alignment horizontal="left" vertical="center" indent="1" shrinkToFit="1"/>
    </xf>
    <xf numFmtId="0" fontId="15" fillId="3" borderId="47" xfId="3" applyFont="1" applyFill="1" applyBorder="1" applyAlignment="1">
      <alignment horizontal="left" vertical="center"/>
    </xf>
    <xf numFmtId="0" fontId="15" fillId="3" borderId="39" xfId="3" applyFont="1" applyFill="1" applyBorder="1" applyAlignment="1">
      <alignment horizontal="left" vertical="center"/>
    </xf>
    <xf numFmtId="0" fontId="15" fillId="3" borderId="40" xfId="3" applyFont="1" applyFill="1" applyBorder="1" applyAlignment="1">
      <alignment horizontal="left" vertical="center"/>
    </xf>
    <xf numFmtId="0" fontId="15" fillId="0" borderId="47" xfId="3" applyFont="1" applyBorder="1" applyAlignment="1">
      <alignment horizontal="center" vertical="center"/>
    </xf>
    <xf numFmtId="0" fontId="15" fillId="0" borderId="39" xfId="3" applyFont="1" applyBorder="1" applyAlignment="1">
      <alignment horizontal="center" vertical="center"/>
    </xf>
    <xf numFmtId="0" fontId="15" fillId="0" borderId="40" xfId="3" applyFont="1" applyBorder="1" applyAlignment="1">
      <alignment horizontal="center" vertical="center"/>
    </xf>
    <xf numFmtId="49" fontId="16" fillId="0" borderId="38" xfId="3" applyNumberFormat="1" applyFont="1" applyBorder="1" applyAlignment="1">
      <alignment horizontal="center" vertical="center"/>
    </xf>
    <xf numFmtId="49" fontId="16" fillId="0" borderId="39" xfId="3" applyNumberFormat="1" applyFont="1" applyBorder="1" applyAlignment="1">
      <alignment horizontal="center" vertical="center"/>
    </xf>
    <xf numFmtId="49" fontId="16" fillId="0" borderId="40" xfId="3" applyNumberFormat="1" applyFont="1" applyBorder="1" applyAlignment="1">
      <alignment horizontal="center" vertical="center"/>
    </xf>
    <xf numFmtId="49" fontId="16" fillId="0" borderId="51" xfId="3" applyNumberFormat="1" applyFont="1" applyBorder="1" applyAlignment="1">
      <alignment horizontal="left" vertical="center" shrinkToFit="1"/>
    </xf>
    <xf numFmtId="49" fontId="16" fillId="0" borderId="52" xfId="3" applyNumberFormat="1" applyFont="1" applyBorder="1" applyAlignment="1">
      <alignment horizontal="left" vertical="center" shrinkToFit="1"/>
    </xf>
    <xf numFmtId="49" fontId="16" fillId="0" borderId="130" xfId="3" applyNumberFormat="1" applyFont="1" applyBorder="1" applyAlignment="1">
      <alignment horizontal="center" vertical="center" shrinkToFit="1"/>
    </xf>
    <xf numFmtId="49" fontId="16" fillId="0" borderId="91" xfId="3" applyNumberFormat="1" applyFont="1" applyBorder="1" applyAlignment="1">
      <alignment horizontal="center" vertical="center" shrinkToFit="1"/>
    </xf>
    <xf numFmtId="49" fontId="16" fillId="0" borderId="127" xfId="3" applyNumberFormat="1" applyFont="1" applyBorder="1" applyAlignment="1">
      <alignment horizontal="center" vertical="center" wrapText="1" shrinkToFit="1"/>
    </xf>
    <xf numFmtId="49" fontId="16" fillId="0" borderId="51" xfId="3" applyNumberFormat="1" applyFont="1" applyBorder="1" applyAlignment="1">
      <alignment horizontal="center" vertical="center" shrinkToFit="1"/>
    </xf>
    <xf numFmtId="49" fontId="16" fillId="0" borderId="127" xfId="3" applyNumberFormat="1" applyFont="1" applyBorder="1" applyAlignment="1">
      <alignment horizontal="center" vertical="center" shrinkToFit="1"/>
    </xf>
    <xf numFmtId="49" fontId="16" fillId="0" borderId="51" xfId="3" applyNumberFormat="1" applyFont="1" applyBorder="1" applyAlignment="1">
      <alignment horizontal="left" vertical="center" indent="1"/>
    </xf>
    <xf numFmtId="49" fontId="16" fillId="0" borderId="52" xfId="3" applyNumberFormat="1" applyFont="1" applyBorder="1" applyAlignment="1">
      <alignment horizontal="left" vertical="center" indent="1"/>
    </xf>
    <xf numFmtId="49" fontId="16" fillId="0" borderId="127" xfId="3" applyNumberFormat="1" applyFont="1" applyBorder="1" applyAlignment="1">
      <alignment horizontal="center" vertical="center"/>
    </xf>
    <xf numFmtId="49" fontId="16" fillId="0" borderId="51" xfId="3" applyNumberFormat="1" applyFont="1" applyBorder="1" applyAlignment="1">
      <alignment horizontal="center" vertical="center"/>
    </xf>
    <xf numFmtId="49" fontId="16" fillId="0" borderId="63" xfId="3" applyNumberFormat="1" applyFont="1" applyBorder="1" applyAlignment="1">
      <alignment horizontal="left" vertical="center"/>
    </xf>
    <xf numFmtId="49" fontId="16" fillId="0" borderId="93" xfId="3" applyNumberFormat="1" applyFont="1" applyBorder="1" applyAlignment="1">
      <alignment horizontal="left" vertical="center"/>
    </xf>
    <xf numFmtId="49" fontId="15" fillId="0" borderId="0" xfId="3" applyNumberFormat="1" applyFont="1" applyAlignment="1">
      <alignment horizontal="center" vertical="center"/>
    </xf>
    <xf numFmtId="49" fontId="16" fillId="0" borderId="125" xfId="3" applyNumberFormat="1" applyFont="1" applyBorder="1" applyAlignment="1">
      <alignment horizontal="center" vertical="center"/>
    </xf>
    <xf numFmtId="49" fontId="16" fillId="0" borderId="59" xfId="3" applyNumberFormat="1" applyFont="1" applyBorder="1" applyAlignment="1">
      <alignment horizontal="center" vertical="center"/>
    </xf>
    <xf numFmtId="49" fontId="16" fillId="0" borderId="59" xfId="3" applyNumberFormat="1" applyFont="1" applyBorder="1" applyAlignment="1">
      <alignment horizontal="left" vertical="center" indent="1"/>
    </xf>
    <xf numFmtId="49" fontId="16" fillId="0" borderId="36" xfId="3" applyNumberFormat="1" applyFont="1" applyBorder="1" applyAlignment="1">
      <alignment horizontal="left" vertical="center" indent="1"/>
    </xf>
    <xf numFmtId="49" fontId="16" fillId="0" borderId="4" xfId="3" applyNumberFormat="1" applyFont="1" applyBorder="1" applyAlignment="1">
      <alignment horizontal="right" vertical="center"/>
    </xf>
    <xf numFmtId="49" fontId="16" fillId="0" borderId="59" xfId="3" applyNumberFormat="1" applyFont="1" applyBorder="1" applyAlignment="1">
      <alignment horizontal="right" vertical="center"/>
    </xf>
    <xf numFmtId="49" fontId="16" fillId="0" borderId="88" xfId="3" applyNumberFormat="1" applyFont="1" applyBorder="1" applyAlignment="1">
      <alignment horizontal="right" vertical="center"/>
    </xf>
    <xf numFmtId="49" fontId="16" fillId="0" borderId="63" xfId="3" applyNumberFormat="1" applyFont="1" applyBorder="1" applyAlignment="1">
      <alignment horizontal="left" vertical="center" indent="1"/>
    </xf>
    <xf numFmtId="49" fontId="16" fillId="0" borderId="93" xfId="3" applyNumberFormat="1" applyFont="1" applyBorder="1" applyAlignment="1">
      <alignment horizontal="left" vertical="center" indent="1"/>
    </xf>
    <xf numFmtId="49" fontId="16" fillId="0" borderId="86" xfId="3" applyNumberFormat="1" applyFont="1" applyBorder="1" applyAlignment="1">
      <alignment horizontal="left" vertical="center" indent="1"/>
    </xf>
    <xf numFmtId="49" fontId="16" fillId="0" borderId="87" xfId="3" applyNumberFormat="1" applyFont="1" applyBorder="1" applyAlignment="1">
      <alignment horizontal="left" vertical="center" indent="1"/>
    </xf>
    <xf numFmtId="0" fontId="8" fillId="0" borderId="7" xfId="6" applyFont="1" applyBorder="1" applyAlignment="1" applyProtection="1">
      <alignment horizontal="left" vertical="center" wrapText="1"/>
    </xf>
    <xf numFmtId="0" fontId="8" fillId="0" borderId="86" xfId="6" applyFont="1" applyBorder="1" applyAlignment="1" applyProtection="1">
      <alignment horizontal="left" vertical="center" wrapText="1"/>
    </xf>
    <xf numFmtId="0" fontId="8" fillId="0" borderId="39" xfId="6" applyFont="1" applyBorder="1" applyAlignment="1" applyProtection="1">
      <alignment horizontal="left" vertical="center" wrapText="1"/>
    </xf>
    <xf numFmtId="0" fontId="8" fillId="0" borderId="40" xfId="6" applyFont="1" applyBorder="1" applyAlignment="1" applyProtection="1">
      <alignment horizontal="left" vertical="center" wrapText="1"/>
    </xf>
    <xf numFmtId="0" fontId="51" fillId="0" borderId="0" xfId="6" applyFont="1" applyBorder="1" applyAlignment="1" applyProtection="1">
      <alignment horizontal="center" vertical="center"/>
    </xf>
    <xf numFmtId="177" fontId="51" fillId="0" borderId="47" xfId="6" applyNumberFormat="1" applyFont="1" applyFill="1" applyBorder="1" applyAlignment="1" applyProtection="1">
      <alignment horizontal="left" vertical="center"/>
    </xf>
    <xf numFmtId="177" fontId="51" fillId="0" borderId="39" xfId="6" applyNumberFormat="1" applyFont="1" applyFill="1" applyBorder="1" applyAlignment="1" applyProtection="1">
      <alignment horizontal="left" vertical="center"/>
    </xf>
    <xf numFmtId="177" fontId="51" fillId="0" borderId="40" xfId="6" applyNumberFormat="1" applyFont="1" applyFill="1" applyBorder="1" applyAlignment="1" applyProtection="1">
      <alignment horizontal="left" vertical="center"/>
    </xf>
    <xf numFmtId="0" fontId="8" fillId="4" borderId="45" xfId="6" applyFont="1" applyFill="1" applyBorder="1" applyAlignment="1" applyProtection="1">
      <alignment horizontal="center" vertical="center"/>
      <protection locked="0"/>
    </xf>
    <xf numFmtId="0" fontId="8" fillId="4" borderId="46" xfId="6" applyFont="1" applyFill="1" applyBorder="1" applyAlignment="1" applyProtection="1">
      <alignment horizontal="center" vertical="center"/>
      <protection locked="0"/>
    </xf>
    <xf numFmtId="0" fontId="8" fillId="0" borderId="63" xfId="6" applyFont="1" applyBorder="1" applyAlignment="1" applyProtection="1">
      <alignment horizontal="left" vertical="center" wrapText="1" indent="1"/>
    </xf>
    <xf numFmtId="0" fontId="8" fillId="0" borderId="86" xfId="6" applyFont="1" applyBorder="1" applyAlignment="1" applyProtection="1">
      <alignment horizontal="left" vertical="center" indent="1"/>
    </xf>
    <xf numFmtId="0" fontId="45" fillId="0" borderId="83" xfId="7" applyFont="1" applyFill="1" applyBorder="1" applyAlignment="1" applyProtection="1">
      <alignment horizontal="center" vertical="center" textRotation="255" wrapText="1"/>
    </xf>
    <xf numFmtId="0" fontId="45" fillId="0" borderId="67" xfId="7" applyFont="1" applyFill="1" applyBorder="1" applyAlignment="1" applyProtection="1">
      <alignment horizontal="center" vertical="center" textRotation="255" wrapText="1"/>
    </xf>
    <xf numFmtId="0" fontId="45" fillId="0" borderId="53" xfId="7" applyFont="1" applyFill="1" applyBorder="1" applyAlignment="1" applyProtection="1">
      <alignment horizontal="center" vertical="center" textRotation="255" wrapText="1"/>
    </xf>
    <xf numFmtId="0" fontId="45" fillId="0" borderId="55" xfId="7" applyFont="1" applyFill="1" applyBorder="1" applyAlignment="1" applyProtection="1">
      <alignment horizontal="center" vertical="center" textRotation="255" wrapText="1"/>
    </xf>
    <xf numFmtId="0" fontId="45" fillId="0" borderId="66" xfId="7" applyFont="1" applyFill="1" applyBorder="1" applyAlignment="1" applyProtection="1">
      <alignment horizontal="center" vertical="center" wrapText="1"/>
    </xf>
    <xf numFmtId="0" fontId="45" fillId="0" borderId="0" xfId="7" applyFont="1" applyFill="1" applyBorder="1" applyAlignment="1" applyProtection="1">
      <alignment horizontal="center" vertical="center" wrapText="1"/>
    </xf>
    <xf numFmtId="0" fontId="45" fillId="0" borderId="67" xfId="7" applyFont="1" applyFill="1" applyBorder="1" applyAlignment="1" applyProtection="1">
      <alignment horizontal="center" vertical="center" wrapText="1"/>
    </xf>
    <xf numFmtId="0" fontId="45" fillId="0" borderId="41" xfId="7" applyFont="1" applyFill="1" applyBorder="1" applyAlignment="1" applyProtection="1">
      <alignment horizontal="center" vertical="center"/>
    </xf>
    <xf numFmtId="0" fontId="45" fillId="0" borderId="42" xfId="7" applyFont="1" applyFill="1" applyBorder="1" applyAlignment="1" applyProtection="1">
      <alignment horizontal="center" vertical="center"/>
    </xf>
    <xf numFmtId="0" fontId="45" fillId="0" borderId="43" xfId="7" applyFont="1" applyFill="1" applyBorder="1" applyAlignment="1" applyProtection="1">
      <alignment horizontal="center" vertical="center"/>
    </xf>
    <xf numFmtId="0" fontId="45" fillId="3" borderId="39" xfId="7" applyFont="1" applyFill="1" applyBorder="1" applyAlignment="1" applyProtection="1">
      <alignment vertical="center"/>
      <protection locked="0"/>
    </xf>
    <xf numFmtId="0" fontId="45" fillId="0" borderId="51" xfId="7" applyFont="1" applyFill="1" applyBorder="1" applyAlignment="1" applyProtection="1">
      <alignment horizontal="center" vertical="center" wrapText="1"/>
    </xf>
    <xf numFmtId="0" fontId="45" fillId="4" borderId="47" xfId="7" applyFont="1" applyFill="1" applyBorder="1" applyAlignment="1" applyProtection="1">
      <alignment horizontal="center" vertical="center" shrinkToFit="1"/>
      <protection locked="0"/>
    </xf>
    <xf numFmtId="0" fontId="45" fillId="4" borderId="39" xfId="7" applyFont="1" applyFill="1" applyBorder="1" applyAlignment="1" applyProtection="1">
      <alignment horizontal="center" vertical="center" shrinkToFit="1"/>
      <protection locked="0"/>
    </xf>
    <xf numFmtId="0" fontId="45" fillId="4" borderId="40" xfId="7" applyFont="1" applyFill="1" applyBorder="1" applyAlignment="1" applyProtection="1">
      <alignment horizontal="center" vertical="center" shrinkToFit="1"/>
      <protection locked="0"/>
    </xf>
    <xf numFmtId="0" fontId="45" fillId="0" borderId="64" xfId="7" applyFont="1" applyFill="1" applyBorder="1" applyAlignment="1" applyProtection="1">
      <alignment horizontal="center" vertical="center" wrapText="1"/>
    </xf>
    <xf numFmtId="0" fontId="45" fillId="0" borderId="45" xfId="7" applyFont="1" applyFill="1" applyBorder="1" applyAlignment="1" applyProtection="1">
      <alignment horizontal="center" vertical="center" wrapText="1"/>
    </xf>
    <xf numFmtId="0" fontId="45" fillId="0" borderId="46" xfId="7" applyFont="1" applyFill="1" applyBorder="1" applyAlignment="1" applyProtection="1">
      <alignment horizontal="center" vertical="center" wrapText="1"/>
    </xf>
    <xf numFmtId="0" fontId="45" fillId="0" borderId="74" xfId="7" applyFont="1" applyFill="1" applyBorder="1" applyAlignment="1" applyProtection="1">
      <alignment horizontal="center" vertical="center" wrapText="1"/>
    </xf>
    <xf numFmtId="0" fontId="45" fillId="0" borderId="54" xfId="7" applyFont="1" applyFill="1" applyBorder="1" applyAlignment="1" applyProtection="1">
      <alignment horizontal="center" vertical="center" wrapText="1"/>
    </xf>
    <xf numFmtId="0" fontId="45" fillId="0" borderId="55" xfId="7" applyFont="1" applyFill="1" applyBorder="1" applyAlignment="1" applyProtection="1">
      <alignment horizontal="center" vertical="center" wrapText="1"/>
    </xf>
    <xf numFmtId="0" fontId="47" fillId="3" borderId="51" xfId="7" applyFont="1" applyFill="1" applyBorder="1" applyAlignment="1" applyProtection="1">
      <alignment horizontal="center" vertical="center"/>
      <protection locked="0"/>
    </xf>
    <xf numFmtId="0" fontId="47" fillId="3" borderId="52" xfId="7" applyFont="1" applyFill="1" applyBorder="1" applyAlignment="1" applyProtection="1">
      <alignment horizontal="center" vertical="center"/>
      <protection locked="0"/>
    </xf>
    <xf numFmtId="0" fontId="47" fillId="3" borderId="91" xfId="7" applyFont="1" applyFill="1" applyBorder="1" applyAlignment="1" applyProtection="1">
      <alignment horizontal="center" vertical="center"/>
      <protection locked="0"/>
    </xf>
    <xf numFmtId="0" fontId="47" fillId="3" borderId="92" xfId="7" applyFont="1" applyFill="1" applyBorder="1" applyAlignment="1" applyProtection="1">
      <alignment horizontal="center" vertical="center"/>
      <protection locked="0"/>
    </xf>
    <xf numFmtId="0" fontId="45" fillId="4" borderId="47" xfId="7" applyFont="1" applyFill="1" applyBorder="1" applyAlignment="1" applyProtection="1">
      <alignment horizontal="center" vertical="center"/>
      <protection locked="0"/>
    </xf>
    <xf numFmtId="0" fontId="45" fillId="4" borderId="39" xfId="7" applyFont="1" applyFill="1" applyBorder="1" applyAlignment="1" applyProtection="1">
      <alignment horizontal="center" vertical="center"/>
      <protection locked="0"/>
    </xf>
    <xf numFmtId="0" fontId="45" fillId="4" borderId="48" xfId="7" applyFont="1" applyFill="1" applyBorder="1" applyAlignment="1" applyProtection="1">
      <alignment horizontal="center" vertical="center"/>
      <protection locked="0"/>
    </xf>
    <xf numFmtId="0" fontId="45" fillId="3" borderId="47" xfId="7" applyFont="1" applyFill="1" applyBorder="1" applyAlignment="1" applyProtection="1">
      <alignment horizontal="center" vertical="center" shrinkToFit="1"/>
      <protection locked="0"/>
    </xf>
    <xf numFmtId="0" fontId="45" fillId="3" borderId="39" xfId="7" applyFont="1" applyFill="1" applyBorder="1" applyAlignment="1" applyProtection="1">
      <alignment horizontal="center" vertical="center" shrinkToFit="1"/>
      <protection locked="0"/>
    </xf>
    <xf numFmtId="0" fontId="45" fillId="3" borderId="40" xfId="7" applyFont="1" applyFill="1" applyBorder="1" applyAlignment="1" applyProtection="1">
      <alignment horizontal="center" vertical="center" shrinkToFit="1"/>
      <protection locked="0"/>
    </xf>
    <xf numFmtId="0" fontId="45" fillId="0" borderId="39" xfId="7" applyFont="1" applyFill="1" applyBorder="1" applyAlignment="1" applyProtection="1">
      <alignment horizontal="center" vertical="center"/>
    </xf>
    <xf numFmtId="0" fontId="45" fillId="0" borderId="66" xfId="7" applyFont="1" applyFill="1" applyBorder="1" applyAlignment="1" applyProtection="1">
      <alignment horizontal="center" vertical="center" textRotation="255"/>
    </xf>
    <xf numFmtId="0" fontId="45" fillId="0" borderId="67" xfId="7" applyFont="1" applyFill="1" applyBorder="1" applyAlignment="1" applyProtection="1">
      <alignment horizontal="center" vertical="center" textRotation="255"/>
    </xf>
    <xf numFmtId="0" fontId="45" fillId="0" borderId="150" xfId="7" applyFont="1" applyFill="1" applyBorder="1" applyAlignment="1" applyProtection="1">
      <alignment horizontal="center" vertical="center" textRotation="255"/>
    </xf>
    <xf numFmtId="0" fontId="45" fillId="0" borderId="102" xfId="7" applyFont="1" applyFill="1" applyBorder="1" applyAlignment="1" applyProtection="1">
      <alignment horizontal="center" vertical="center" textRotation="255"/>
    </xf>
    <xf numFmtId="0" fontId="45" fillId="0" borderId="0" xfId="7" applyFont="1" applyFill="1" applyBorder="1" applyAlignment="1" applyProtection="1">
      <alignment horizontal="center" vertical="center"/>
    </xf>
    <xf numFmtId="0" fontId="45" fillId="0" borderId="67" xfId="7" applyFont="1" applyFill="1" applyBorder="1" applyAlignment="1" applyProtection="1">
      <alignment horizontal="center" vertical="center"/>
    </xf>
    <xf numFmtId="0" fontId="45" fillId="0" borderId="50" xfId="7" applyFont="1" applyFill="1" applyBorder="1" applyAlignment="1" applyProtection="1">
      <alignment horizontal="center" vertical="center"/>
    </xf>
    <xf numFmtId="0" fontId="45" fillId="0" borderId="47" xfId="7" applyFont="1" applyFill="1" applyBorder="1" applyAlignment="1" applyProtection="1">
      <alignment horizontal="distributed" vertical="center" indent="2"/>
    </xf>
    <xf numFmtId="0" fontId="45" fillId="0" borderId="39" xfId="7" applyFont="1" applyFill="1" applyBorder="1" applyAlignment="1" applyProtection="1">
      <alignment horizontal="distributed" vertical="center" indent="2"/>
    </xf>
    <xf numFmtId="0" fontId="45" fillId="0" borderId="40" xfId="7" applyFont="1" applyFill="1" applyBorder="1" applyAlignment="1" applyProtection="1">
      <alignment horizontal="distributed" vertical="center" indent="2"/>
    </xf>
    <xf numFmtId="0" fontId="45" fillId="3" borderId="47" xfId="7" applyFont="1" applyFill="1" applyBorder="1" applyAlignment="1" applyProtection="1">
      <alignment horizontal="left" vertical="center" indent="1"/>
      <protection locked="0"/>
    </xf>
    <xf numFmtId="0" fontId="45" fillId="3" borderId="39" xfId="7" applyFont="1" applyFill="1" applyBorder="1" applyAlignment="1" applyProtection="1">
      <alignment horizontal="left" vertical="center" indent="1"/>
      <protection locked="0"/>
    </xf>
    <xf numFmtId="0" fontId="45" fillId="3" borderId="48" xfId="7" applyFont="1" applyFill="1" applyBorder="1" applyAlignment="1" applyProtection="1">
      <alignment horizontal="left" vertical="center" indent="1"/>
      <protection locked="0"/>
    </xf>
    <xf numFmtId="0" fontId="45" fillId="0" borderId="51" xfId="7" applyFont="1" applyFill="1" applyBorder="1" applyAlignment="1" applyProtection="1">
      <alignment horizontal="center" vertical="center"/>
    </xf>
    <xf numFmtId="0" fontId="45" fillId="3" borderId="51" xfId="7" applyFont="1" applyFill="1" applyBorder="1" applyAlignment="1" applyProtection="1">
      <alignment horizontal="center" vertical="center" wrapText="1"/>
      <protection locked="0"/>
    </xf>
    <xf numFmtId="0" fontId="45" fillId="0" borderId="64" xfId="7" applyFont="1" applyFill="1" applyBorder="1" applyAlignment="1" applyProtection="1">
      <alignment horizontal="center" vertical="center"/>
    </xf>
    <xf numFmtId="0" fontId="45" fillId="0" borderId="45" xfId="7" applyFont="1" applyFill="1" applyBorder="1" applyAlignment="1" applyProtection="1">
      <alignment horizontal="center" vertical="center"/>
    </xf>
    <xf numFmtId="0" fontId="45" fillId="0" borderId="46" xfId="7" applyFont="1" applyFill="1" applyBorder="1" applyAlignment="1" applyProtection="1">
      <alignment horizontal="center" vertical="center"/>
    </xf>
    <xf numFmtId="0" fontId="45" fillId="4" borderId="64" xfId="7" applyFont="1" applyFill="1" applyBorder="1" applyAlignment="1" applyProtection="1">
      <alignment vertical="center" wrapText="1"/>
      <protection locked="0"/>
    </xf>
    <xf numFmtId="0" fontId="45" fillId="4" borderId="45" xfId="7" applyFont="1" applyFill="1" applyBorder="1" applyAlignment="1" applyProtection="1">
      <alignment vertical="center" wrapText="1"/>
      <protection locked="0"/>
    </xf>
    <xf numFmtId="0" fontId="45" fillId="4" borderId="65" xfId="7" applyFont="1" applyFill="1" applyBorder="1" applyAlignment="1" applyProtection="1">
      <alignment vertical="center" wrapText="1"/>
      <protection locked="0"/>
    </xf>
    <xf numFmtId="0" fontId="45" fillId="4" borderId="41" xfId="7" applyFont="1" applyFill="1" applyBorder="1" applyAlignment="1" applyProtection="1">
      <alignment vertical="center" wrapText="1"/>
      <protection locked="0"/>
    </xf>
    <xf numFmtId="0" fontId="45" fillId="4" borderId="42" xfId="7" applyFont="1" applyFill="1" applyBorder="1" applyAlignment="1" applyProtection="1">
      <alignment vertical="center" wrapText="1"/>
      <protection locked="0"/>
    </xf>
    <xf numFmtId="0" fontId="45" fillId="4" borderId="43" xfId="7" applyFont="1" applyFill="1" applyBorder="1" applyAlignment="1" applyProtection="1">
      <alignment vertical="center" wrapText="1"/>
      <protection locked="0"/>
    </xf>
    <xf numFmtId="0" fontId="45" fillId="0" borderId="45" xfId="7" applyFont="1" applyFill="1" applyBorder="1" applyAlignment="1" applyProtection="1">
      <alignment horizontal="distributed" vertical="center" wrapText="1" indent="1"/>
    </xf>
    <xf numFmtId="0" fontId="45" fillId="0" borderId="46" xfId="7" applyFont="1" applyFill="1" applyBorder="1" applyAlignment="1" applyProtection="1">
      <alignment horizontal="distributed" vertical="center" wrapText="1" indent="1"/>
    </xf>
    <xf numFmtId="0" fontId="45" fillId="0" borderId="0" xfId="7" applyFont="1" applyFill="1" applyBorder="1" applyAlignment="1" applyProtection="1">
      <alignment horizontal="distributed" vertical="center" wrapText="1" indent="1"/>
    </xf>
    <xf numFmtId="0" fontId="45" fillId="0" borderId="67" xfId="7" applyFont="1" applyFill="1" applyBorder="1" applyAlignment="1" applyProtection="1">
      <alignment horizontal="distributed" vertical="center" wrapText="1" indent="1"/>
    </xf>
    <xf numFmtId="0" fontId="45" fillId="0" borderId="82" xfId="7" applyFont="1" applyFill="1" applyBorder="1" applyAlignment="1" applyProtection="1">
      <alignment horizontal="distributed" vertical="center" wrapText="1" indent="1"/>
    </xf>
    <xf numFmtId="0" fontId="45" fillId="0" borderId="102" xfId="7" applyFont="1" applyFill="1" applyBorder="1" applyAlignment="1" applyProtection="1">
      <alignment horizontal="distributed" vertical="center" wrapText="1" indent="1"/>
    </xf>
    <xf numFmtId="0" fontId="45" fillId="3" borderId="64" xfId="7" applyFont="1" applyFill="1" applyBorder="1" applyAlignment="1" applyProtection="1">
      <alignment horizontal="left" vertical="center" wrapText="1"/>
      <protection locked="0"/>
    </xf>
    <xf numFmtId="0" fontId="45" fillId="3" borderId="45" xfId="7" applyFont="1" applyFill="1" applyBorder="1" applyAlignment="1" applyProtection="1">
      <alignment horizontal="left" vertical="center" wrapText="1"/>
      <protection locked="0"/>
    </xf>
    <xf numFmtId="0" fontId="45" fillId="3" borderId="65" xfId="7" applyFont="1" applyFill="1" applyBorder="1" applyAlignment="1" applyProtection="1">
      <alignment horizontal="left" vertical="center" wrapText="1"/>
      <protection locked="0"/>
    </xf>
    <xf numFmtId="0" fontId="45" fillId="3" borderId="66" xfId="7" applyFont="1" applyFill="1" applyBorder="1" applyAlignment="1" applyProtection="1">
      <alignment horizontal="left" vertical="center" wrapText="1"/>
      <protection locked="0"/>
    </xf>
    <xf numFmtId="0" fontId="45" fillId="3" borderId="0" xfId="7" applyFont="1" applyFill="1" applyBorder="1" applyAlignment="1" applyProtection="1">
      <alignment horizontal="left" vertical="center" wrapText="1"/>
      <protection locked="0"/>
    </xf>
    <xf numFmtId="0" fontId="45" fillId="3" borderId="68" xfId="7" applyFont="1" applyFill="1" applyBorder="1" applyAlignment="1" applyProtection="1">
      <alignment horizontal="left" vertical="center" wrapText="1"/>
      <protection locked="0"/>
    </xf>
    <xf numFmtId="0" fontId="45" fillId="3" borderId="150" xfId="7" applyFont="1" applyFill="1" applyBorder="1" applyAlignment="1" applyProtection="1">
      <alignment horizontal="left" vertical="center" wrapText="1"/>
      <protection locked="0"/>
    </xf>
    <xf numFmtId="0" fontId="45" fillId="3" borderId="82" xfId="7" applyFont="1" applyFill="1" applyBorder="1" applyAlignment="1" applyProtection="1">
      <alignment horizontal="left" vertical="center" wrapText="1"/>
      <protection locked="0"/>
    </xf>
    <xf numFmtId="0" fontId="45" fillId="3" borderId="151" xfId="7" applyFont="1" applyFill="1" applyBorder="1" applyAlignment="1" applyProtection="1">
      <alignment horizontal="left" vertical="center" wrapText="1"/>
      <protection locked="0"/>
    </xf>
    <xf numFmtId="0" fontId="45" fillId="3" borderId="39" xfId="7" applyFont="1" applyFill="1" applyBorder="1" applyAlignment="1" applyProtection="1">
      <alignment horizontal="center" vertical="center"/>
      <protection locked="0"/>
    </xf>
    <xf numFmtId="0" fontId="45" fillId="0" borderId="47" xfId="7" applyFont="1" applyFill="1" applyBorder="1" applyAlignment="1" applyProtection="1">
      <alignment horizontal="center" vertical="center"/>
    </xf>
    <xf numFmtId="0" fontId="45" fillId="0" borderId="47" xfId="7" applyFont="1" applyFill="1" applyBorder="1" applyAlignment="1" applyProtection="1">
      <alignment horizontal="center" vertical="center" wrapText="1"/>
    </xf>
    <xf numFmtId="0" fontId="45" fillId="0" borderId="39" xfId="7" applyFont="1" applyFill="1" applyBorder="1" applyAlignment="1" applyProtection="1">
      <alignment horizontal="center" vertical="center" wrapText="1"/>
    </xf>
    <xf numFmtId="0" fontId="45" fillId="0" borderId="40" xfId="7" applyFont="1" applyFill="1" applyBorder="1" applyAlignment="1" applyProtection="1">
      <alignment horizontal="center" vertical="center" wrapText="1"/>
    </xf>
    <xf numFmtId="0" fontId="45" fillId="0" borderId="47" xfId="7" applyFont="1" applyFill="1" applyBorder="1" applyAlignment="1" applyProtection="1">
      <alignment horizontal="left" vertical="center"/>
    </xf>
    <xf numFmtId="0" fontId="45" fillId="0" borderId="39" xfId="7" applyFont="1" applyFill="1" applyBorder="1" applyAlignment="1" applyProtection="1">
      <alignment horizontal="left" vertical="center"/>
    </xf>
    <xf numFmtId="0" fontId="45" fillId="0" borderId="48" xfId="7" applyFont="1" applyFill="1" applyBorder="1" applyAlignment="1" applyProtection="1">
      <alignment horizontal="left" vertical="center"/>
    </xf>
    <xf numFmtId="0" fontId="45" fillId="3" borderId="48" xfId="7" applyFont="1" applyFill="1" applyBorder="1" applyAlignment="1" applyProtection="1">
      <alignment horizontal="center" vertical="center" shrinkToFit="1"/>
      <protection locked="0"/>
    </xf>
    <xf numFmtId="0" fontId="45" fillId="0" borderId="152" xfId="7" applyFont="1" applyFill="1" applyBorder="1" applyAlignment="1" applyProtection="1">
      <alignment horizontal="center" vertical="center" textRotation="255"/>
    </xf>
    <xf numFmtId="0" fontId="45" fillId="0" borderId="105" xfId="7" applyFont="1" applyFill="1" applyBorder="1" applyAlignment="1" applyProtection="1">
      <alignment horizontal="center" vertical="center" textRotation="255"/>
    </xf>
    <xf numFmtId="0" fontId="45" fillId="0" borderId="83" xfId="7" applyFont="1" applyFill="1" applyBorder="1" applyAlignment="1" applyProtection="1">
      <alignment horizontal="center" vertical="center" textRotation="255"/>
    </xf>
    <xf numFmtId="0" fontId="45" fillId="0" borderId="101" xfId="7" applyFont="1" applyFill="1" applyBorder="1" applyAlignment="1" applyProtection="1">
      <alignment horizontal="center" vertical="center" textRotation="255"/>
    </xf>
    <xf numFmtId="0" fontId="45" fillId="0" borderId="84" xfId="7" applyFont="1" applyFill="1" applyBorder="1" applyAlignment="1" applyProtection="1">
      <alignment horizontal="distributed" vertical="center" wrapText="1" indent="1"/>
    </xf>
    <xf numFmtId="0" fontId="45" fillId="0" borderId="85" xfId="7" applyFont="1" applyFill="1" applyBorder="1" applyAlignment="1" applyProtection="1">
      <alignment horizontal="distributed" vertical="center" wrapText="1" indent="1"/>
    </xf>
    <xf numFmtId="0" fontId="45" fillId="0" borderId="105" xfId="7" applyFont="1" applyFill="1" applyBorder="1" applyAlignment="1" applyProtection="1">
      <alignment horizontal="distributed" vertical="center" wrapText="1" indent="1"/>
    </xf>
    <xf numFmtId="0" fontId="45" fillId="0" borderId="66" xfId="7" applyFont="1" applyFill="1" applyBorder="1" applyAlignment="1" applyProtection="1">
      <alignment horizontal="distributed" vertical="center" wrapText="1" indent="1"/>
    </xf>
    <xf numFmtId="0" fontId="45" fillId="0" borderId="41" xfId="7" applyFont="1" applyFill="1" applyBorder="1" applyAlignment="1" applyProtection="1">
      <alignment horizontal="distributed" vertical="center" wrapText="1" indent="1"/>
    </xf>
    <xf numFmtId="0" fontId="45" fillId="0" borderId="42" xfId="7" applyFont="1" applyFill="1" applyBorder="1" applyAlignment="1" applyProtection="1">
      <alignment horizontal="distributed" vertical="center" wrapText="1" indent="1"/>
    </xf>
    <xf numFmtId="0" fontId="45" fillId="0" borderId="50" xfId="7" applyFont="1" applyFill="1" applyBorder="1" applyAlignment="1" applyProtection="1">
      <alignment horizontal="distributed" vertical="center" wrapText="1" indent="1"/>
    </xf>
    <xf numFmtId="0" fontId="45" fillId="0" borderId="145" xfId="7" applyFont="1" applyFill="1" applyBorder="1" applyAlignment="1" applyProtection="1">
      <alignment horizontal="distributed" vertical="center" indent="2"/>
    </xf>
    <xf numFmtId="0" fontId="45" fillId="0" borderId="146" xfId="7" applyFont="1" applyFill="1" applyBorder="1" applyAlignment="1" applyProtection="1">
      <alignment horizontal="distributed" vertical="center" indent="2"/>
    </xf>
    <xf numFmtId="0" fontId="45" fillId="0" borderId="106" xfId="7" applyFont="1" applyFill="1" applyBorder="1" applyAlignment="1" applyProtection="1">
      <alignment horizontal="distributed" vertical="center" indent="2"/>
    </xf>
    <xf numFmtId="0" fontId="45" fillId="0" borderId="145" xfId="7" applyFont="1" applyFill="1" applyBorder="1" applyAlignment="1" applyProtection="1">
      <alignment horizontal="center" vertical="center"/>
    </xf>
    <xf numFmtId="0" fontId="45" fillId="0" borderId="146" xfId="7" applyFont="1" applyFill="1" applyBorder="1" applyAlignment="1" applyProtection="1">
      <alignment horizontal="center" vertical="center"/>
    </xf>
    <xf numFmtId="0" fontId="45" fillId="0" borderId="51" xfId="7" applyFont="1" applyFill="1" applyBorder="1" applyAlignment="1" applyProtection="1">
      <alignment horizontal="distributed" vertical="center" indent="2"/>
    </xf>
    <xf numFmtId="0" fontId="45" fillId="0" borderId="44" xfId="7" applyFont="1" applyFill="1" applyBorder="1" applyAlignment="1" applyProtection="1">
      <alignment horizontal="center" vertical="center"/>
    </xf>
    <xf numFmtId="0" fontId="45" fillId="0" borderId="101" xfId="7" applyFont="1" applyFill="1" applyBorder="1" applyAlignment="1" applyProtection="1">
      <alignment horizontal="center" vertical="center"/>
    </xf>
    <xf numFmtId="0" fontId="45" fillId="0" borderId="82" xfId="7" applyFont="1" applyFill="1" applyBorder="1" applyAlignment="1" applyProtection="1">
      <alignment horizontal="center" vertical="center"/>
    </xf>
    <xf numFmtId="0" fontId="45" fillId="0" borderId="102" xfId="7" applyFont="1" applyFill="1" applyBorder="1" applyAlignment="1" applyProtection="1">
      <alignment horizontal="center" vertical="center"/>
    </xf>
    <xf numFmtId="0" fontId="45" fillId="0" borderId="47" xfId="7" applyFont="1" applyFill="1" applyBorder="1" applyAlignment="1" applyProtection="1">
      <alignment horizontal="distributed" vertical="center" indent="1"/>
    </xf>
    <xf numFmtId="0" fontId="45" fillId="0" borderId="39" xfId="7" applyFont="1" applyFill="1" applyBorder="1" applyAlignment="1" applyProtection="1">
      <alignment horizontal="distributed" vertical="center" indent="1"/>
    </xf>
    <xf numFmtId="0" fontId="45" fillId="0" borderId="40" xfId="7" applyFont="1" applyFill="1" applyBorder="1" applyAlignment="1" applyProtection="1">
      <alignment horizontal="distributed" vertical="center" indent="1"/>
    </xf>
    <xf numFmtId="38" fontId="45" fillId="0" borderId="47" xfId="14" applyFont="1" applyFill="1" applyBorder="1" applyAlignment="1" applyProtection="1">
      <alignment horizontal="center" vertical="center"/>
    </xf>
    <xf numFmtId="38" fontId="45" fillId="0" borderId="39" xfId="14" applyFont="1" applyFill="1" applyBorder="1" applyAlignment="1" applyProtection="1">
      <alignment horizontal="center" vertical="center"/>
    </xf>
    <xf numFmtId="38" fontId="45" fillId="0" borderId="40" xfId="14" applyFont="1" applyFill="1" applyBorder="1" applyAlignment="1" applyProtection="1">
      <alignment horizontal="center" vertical="center"/>
    </xf>
    <xf numFmtId="0" fontId="45" fillId="0" borderId="150" xfId="7" applyFont="1" applyFill="1" applyBorder="1" applyAlignment="1" applyProtection="1">
      <alignment horizontal="center" vertical="center"/>
    </xf>
    <xf numFmtId="0" fontId="45" fillId="3" borderId="64" xfId="7" applyFont="1" applyFill="1" applyBorder="1" applyAlignment="1" applyProtection="1">
      <alignment horizontal="center" vertical="center"/>
      <protection locked="0"/>
    </xf>
    <xf numFmtId="0" fontId="45" fillId="3" borderId="45" xfId="7" applyFont="1" applyFill="1" applyBorder="1" applyAlignment="1" applyProtection="1">
      <alignment horizontal="center" vertical="center"/>
      <protection locked="0"/>
    </xf>
    <xf numFmtId="0" fontId="45" fillId="3" borderId="65" xfId="7" applyFont="1" applyFill="1" applyBorder="1" applyAlignment="1" applyProtection="1">
      <alignment horizontal="center" vertical="center"/>
      <protection locked="0"/>
    </xf>
    <xf numFmtId="0" fontId="45" fillId="3" borderId="150" xfId="7" applyFont="1" applyFill="1" applyBorder="1" applyAlignment="1" applyProtection="1">
      <alignment horizontal="center" vertical="center"/>
      <protection locked="0"/>
    </xf>
    <xf numFmtId="0" fontId="45" fillId="3" borderId="82" xfId="7" applyFont="1" applyFill="1" applyBorder="1" applyAlignment="1" applyProtection="1">
      <alignment horizontal="center" vertical="center"/>
      <protection locked="0"/>
    </xf>
    <xf numFmtId="0" fontId="45" fillId="3" borderId="151" xfId="7" applyFont="1" applyFill="1" applyBorder="1" applyAlignment="1" applyProtection="1">
      <alignment horizontal="center" vertical="center"/>
      <protection locked="0"/>
    </xf>
    <xf numFmtId="0" fontId="45" fillId="0" borderId="103" xfId="7" applyFont="1" applyFill="1" applyBorder="1" applyAlignment="1" applyProtection="1">
      <alignment horizontal="distributed" vertical="center" indent="1"/>
    </xf>
    <xf numFmtId="0" fontId="45" fillId="0" borderId="148" xfId="7" applyFont="1" applyFill="1" applyBorder="1" applyAlignment="1" applyProtection="1">
      <alignment horizontal="distributed" vertical="center" indent="1"/>
    </xf>
    <xf numFmtId="0" fontId="45" fillId="0" borderId="132" xfId="7" applyFont="1" applyFill="1" applyBorder="1" applyAlignment="1" applyProtection="1">
      <alignment horizontal="distributed" vertical="center" indent="1"/>
    </xf>
    <xf numFmtId="177" fontId="45" fillId="0" borderId="103" xfId="7" applyNumberFormat="1" applyFont="1" applyFill="1" applyBorder="1" applyAlignment="1" applyProtection="1">
      <alignment horizontal="center" vertical="center"/>
    </xf>
    <xf numFmtId="177" fontId="45" fillId="0" borderId="148" xfId="7" applyNumberFormat="1" applyFont="1" applyFill="1" applyBorder="1" applyAlignment="1" applyProtection="1">
      <alignment horizontal="center" vertical="center"/>
    </xf>
    <xf numFmtId="177" fontId="45" fillId="0" borderId="132" xfId="7" applyNumberFormat="1" applyFont="1" applyFill="1" applyBorder="1" applyAlignment="1" applyProtection="1">
      <alignment horizontal="center" vertical="center"/>
    </xf>
    <xf numFmtId="0" fontId="45" fillId="0" borderId="44" xfId="7" applyFont="1" applyFill="1" applyBorder="1" applyAlignment="1" applyProtection="1">
      <alignment horizontal="distributed" vertical="center" indent="1"/>
    </xf>
    <xf numFmtId="0" fontId="45" fillId="0" borderId="45" xfId="7" applyFont="1" applyFill="1" applyBorder="1" applyAlignment="1" applyProtection="1">
      <alignment horizontal="distributed" vertical="center" indent="1"/>
    </xf>
    <xf numFmtId="0" fontId="45" fillId="0" borderId="46" xfId="7" applyFont="1" applyFill="1" applyBorder="1" applyAlignment="1" applyProtection="1">
      <alignment horizontal="distributed" vertical="center" indent="1"/>
    </xf>
    <xf numFmtId="177" fontId="45" fillId="0" borderId="47" xfId="7" applyNumberFormat="1" applyFont="1" applyFill="1" applyBorder="1" applyAlignment="1" applyProtection="1">
      <alignment horizontal="center" vertical="center"/>
    </xf>
    <xf numFmtId="177" fontId="45" fillId="0" borderId="39" xfId="7" applyNumberFormat="1" applyFont="1" applyFill="1" applyBorder="1" applyAlignment="1" applyProtection="1">
      <alignment horizontal="center" vertical="center"/>
    </xf>
    <xf numFmtId="177" fontId="45" fillId="0" borderId="39" xfId="7" applyNumberFormat="1" applyFont="1" applyFill="1" applyBorder="1" applyAlignment="1" applyProtection="1">
      <alignment horizontal="left" vertical="center"/>
    </xf>
    <xf numFmtId="177" fontId="45" fillId="0" borderId="48" xfId="7" applyNumberFormat="1" applyFont="1" applyFill="1" applyBorder="1" applyAlignment="1" applyProtection="1">
      <alignment horizontal="left" vertical="center"/>
    </xf>
    <xf numFmtId="0" fontId="46" fillId="0" borderId="0" xfId="7" applyFont="1" applyAlignment="1" applyProtection="1">
      <alignment horizontal="center" vertical="center"/>
    </xf>
    <xf numFmtId="0" fontId="45" fillId="0" borderId="35" xfId="7" applyFont="1" applyFill="1" applyBorder="1" applyAlignment="1" applyProtection="1">
      <alignment horizontal="distributed" vertical="center" indent="1"/>
    </xf>
    <xf numFmtId="0" fontId="45" fillId="0" borderId="3" xfId="7" applyFont="1" applyFill="1" applyBorder="1" applyAlignment="1" applyProtection="1">
      <alignment horizontal="distributed" vertical="center" indent="1"/>
    </xf>
    <xf numFmtId="0" fontId="45" fillId="0" borderId="4" xfId="7" applyFont="1" applyFill="1" applyBorder="1" applyAlignment="1" applyProtection="1">
      <alignment horizontal="distributed" vertical="center" indent="1"/>
    </xf>
    <xf numFmtId="0" fontId="45" fillId="3" borderId="36" xfId="7" applyFont="1" applyFill="1" applyBorder="1" applyAlignment="1" applyProtection="1">
      <alignment horizontal="left" vertical="center" indent="1"/>
      <protection locked="0"/>
    </xf>
    <xf numFmtId="0" fontId="45" fillId="3" borderId="3" xfId="7" applyFont="1" applyFill="1" applyBorder="1" applyAlignment="1" applyProtection="1">
      <alignment horizontal="left" vertical="center" indent="1"/>
      <protection locked="0"/>
    </xf>
    <xf numFmtId="0" fontId="45" fillId="3" borderId="37" xfId="7" applyFont="1" applyFill="1" applyBorder="1" applyAlignment="1" applyProtection="1">
      <alignment horizontal="left" vertical="center" indent="1"/>
      <protection locked="0"/>
    </xf>
    <xf numFmtId="0" fontId="45" fillId="0" borderId="38" xfId="7" applyFont="1" applyFill="1" applyBorder="1" applyAlignment="1" applyProtection="1">
      <alignment horizontal="distributed" vertical="center" indent="1"/>
    </xf>
    <xf numFmtId="177" fontId="45" fillId="0" borderId="47" xfId="7" applyNumberFormat="1" applyFont="1" applyFill="1" applyBorder="1" applyAlignment="1" applyProtection="1">
      <alignment horizontal="left" vertical="center" indent="1"/>
    </xf>
    <xf numFmtId="177" fontId="45" fillId="0" borderId="39" xfId="7" applyNumberFormat="1" applyFont="1" applyFill="1" applyBorder="1" applyAlignment="1" applyProtection="1">
      <alignment horizontal="left" vertical="center" indent="1"/>
    </xf>
    <xf numFmtId="177" fontId="45" fillId="0" borderId="48" xfId="7" applyNumberFormat="1" applyFont="1" applyFill="1" applyBorder="1" applyAlignment="1" applyProtection="1">
      <alignment horizontal="left" vertical="center" indent="1"/>
    </xf>
    <xf numFmtId="0" fontId="2" fillId="0" borderId="51" xfId="1" applyFont="1" applyBorder="1" applyAlignment="1" applyProtection="1">
      <alignment vertical="center" wrapText="1"/>
    </xf>
    <xf numFmtId="0" fontId="2" fillId="0" borderId="51" xfId="1" applyFont="1" applyBorder="1" applyAlignment="1" applyProtection="1">
      <alignment vertical="center"/>
    </xf>
    <xf numFmtId="0" fontId="0" fillId="0" borderId="47" xfId="1" applyFont="1" applyBorder="1" applyAlignment="1" applyProtection="1">
      <alignment horizontal="left" vertical="center" wrapText="1"/>
    </xf>
    <xf numFmtId="0" fontId="0" fillId="0" borderId="39" xfId="1" applyFont="1" applyBorder="1" applyAlignment="1" applyProtection="1">
      <alignment horizontal="left" vertical="center" wrapText="1"/>
    </xf>
    <xf numFmtId="0" fontId="0" fillId="0" borderId="40" xfId="1" applyFont="1" applyBorder="1" applyAlignment="1" applyProtection="1">
      <alignment horizontal="left" vertical="center" wrapText="1"/>
    </xf>
    <xf numFmtId="0" fontId="0" fillId="3" borderId="51" xfId="1" applyFont="1" applyFill="1" applyBorder="1" applyAlignment="1" applyProtection="1">
      <alignment horizontal="center" vertical="center"/>
      <protection locked="0"/>
    </xf>
    <xf numFmtId="0" fontId="2" fillId="3" borderId="51" xfId="1" applyFill="1" applyBorder="1" applyAlignment="1" applyProtection="1">
      <alignment horizontal="center" vertical="center"/>
      <protection locked="0"/>
    </xf>
    <xf numFmtId="0" fontId="0" fillId="0" borderId="51" xfId="1" applyFont="1" applyBorder="1" applyAlignment="1" applyProtection="1">
      <alignment horizontal="center" vertical="center"/>
    </xf>
    <xf numFmtId="0" fontId="2" fillId="0" borderId="51" xfId="1" applyBorder="1" applyAlignment="1" applyProtection="1">
      <alignment horizontal="center" vertical="center"/>
    </xf>
    <xf numFmtId="58" fontId="2" fillId="0" borderId="0" xfId="3" applyNumberFormat="1" applyFill="1" applyAlignment="1" applyProtection="1">
      <alignment horizontal="distributed" vertical="center"/>
    </xf>
    <xf numFmtId="0" fontId="2" fillId="0" borderId="0" xfId="3" applyFill="1" applyAlignment="1" applyProtection="1">
      <alignment horizontal="distributed" vertical="center"/>
    </xf>
    <xf numFmtId="0" fontId="2" fillId="0" borderId="0" xfId="1" applyFill="1" applyAlignment="1" applyProtection="1">
      <alignment horizontal="distributed" vertical="center"/>
    </xf>
    <xf numFmtId="0" fontId="27" fillId="0" borderId="0" xfId="1" applyFont="1" applyBorder="1" applyAlignment="1" applyProtection="1">
      <alignment horizontal="center" vertical="center"/>
    </xf>
    <xf numFmtId="177" fontId="27" fillId="0" borderId="47" xfId="1" applyNumberFormat="1" applyFont="1" applyFill="1" applyBorder="1" applyAlignment="1" applyProtection="1">
      <alignment horizontal="left" vertical="center"/>
    </xf>
    <xf numFmtId="177" fontId="27" fillId="0" borderId="39" xfId="1" applyNumberFormat="1" applyFont="1" applyFill="1" applyBorder="1" applyAlignment="1" applyProtection="1">
      <alignment horizontal="left" vertical="center"/>
    </xf>
    <xf numFmtId="177" fontId="27" fillId="0" borderId="40" xfId="1" applyNumberFormat="1" applyFont="1" applyFill="1" applyBorder="1" applyAlignment="1" applyProtection="1">
      <alignment horizontal="left" vertical="center"/>
    </xf>
    <xf numFmtId="0" fontId="2" fillId="4" borderId="45" xfId="1" applyFill="1" applyBorder="1" applyAlignment="1" applyProtection="1">
      <alignment horizontal="center" vertical="center"/>
      <protection locked="0"/>
    </xf>
    <xf numFmtId="0" fontId="2" fillId="4" borderId="46" xfId="1" applyFill="1" applyBorder="1" applyAlignment="1" applyProtection="1">
      <alignment horizontal="center" vertical="center"/>
      <protection locked="0"/>
    </xf>
    <xf numFmtId="0" fontId="2" fillId="0" borderId="63" xfId="1" applyBorder="1" applyAlignment="1" applyProtection="1">
      <alignment horizontal="left" vertical="center"/>
    </xf>
    <xf numFmtId="0" fontId="2" fillId="0" borderId="7" xfId="1" applyBorder="1" applyAlignment="1" applyProtection="1">
      <alignment horizontal="left" vertical="center"/>
    </xf>
    <xf numFmtId="0" fontId="2" fillId="0" borderId="86" xfId="1" applyBorder="1" applyAlignment="1" applyProtection="1">
      <alignment horizontal="left" vertical="center"/>
    </xf>
    <xf numFmtId="0" fontId="18" fillId="0" borderId="38" xfId="7" applyFont="1" applyFill="1" applyBorder="1" applyAlignment="1">
      <alignment horizontal="distributed" vertical="center"/>
    </xf>
    <xf numFmtId="0" fontId="18" fillId="0" borderId="39" xfId="7" applyFont="1" applyFill="1" applyBorder="1" applyAlignment="1">
      <alignment horizontal="distributed" vertical="center"/>
    </xf>
    <xf numFmtId="0" fontId="29" fillId="0" borderId="39" xfId="9" applyFont="1" applyBorder="1" applyAlignment="1">
      <alignment horizontal="distributed" vertical="center"/>
    </xf>
    <xf numFmtId="0" fontId="30" fillId="0" borderId="47" xfId="7" applyFont="1" applyFill="1" applyBorder="1" applyAlignment="1">
      <alignment horizontal="center" vertical="center"/>
    </xf>
    <xf numFmtId="0" fontId="30" fillId="0" borderId="39" xfId="7" applyFont="1" applyFill="1" applyBorder="1" applyAlignment="1">
      <alignment horizontal="center" vertical="center"/>
    </xf>
    <xf numFmtId="0" fontId="30" fillId="0" borderId="48" xfId="7" applyFont="1" applyFill="1" applyBorder="1" applyAlignment="1">
      <alignment horizontal="center" vertical="center"/>
    </xf>
    <xf numFmtId="0" fontId="18" fillId="0" borderId="83" xfId="7" applyFont="1" applyFill="1" applyBorder="1" applyAlignment="1">
      <alignment horizontal="center" vertical="center"/>
    </xf>
    <xf numFmtId="0" fontId="18" fillId="0" borderId="67" xfId="7" applyFont="1" applyFill="1" applyBorder="1" applyAlignment="1">
      <alignment horizontal="center" vertical="center"/>
    </xf>
    <xf numFmtId="0" fontId="18" fillId="0" borderId="101" xfId="7" applyFont="1" applyFill="1" applyBorder="1" applyAlignment="1">
      <alignment horizontal="center" vertical="center"/>
    </xf>
    <xf numFmtId="0" fontId="18" fillId="0" borderId="102" xfId="7" applyFont="1" applyFill="1" applyBorder="1" applyAlignment="1">
      <alignment horizontal="center" vertical="center"/>
    </xf>
    <xf numFmtId="0" fontId="30" fillId="0" borderId="41" xfId="7" applyFont="1" applyFill="1" applyBorder="1" applyAlignment="1">
      <alignment horizontal="center" vertical="center"/>
    </xf>
    <xf numFmtId="0" fontId="30" fillId="0" borderId="42" xfId="7" applyFont="1" applyFill="1" applyBorder="1" applyAlignment="1">
      <alignment horizontal="center" vertical="center"/>
    </xf>
    <xf numFmtId="0" fontId="30" fillId="0" borderId="50" xfId="7" applyFont="1" applyFill="1" applyBorder="1" applyAlignment="1">
      <alignment horizontal="center" vertical="center"/>
    </xf>
    <xf numFmtId="0" fontId="18" fillId="0" borderId="7" xfId="7" applyFont="1" applyFill="1" applyBorder="1" applyAlignment="1">
      <alignment horizontal="center" vertical="center"/>
    </xf>
    <xf numFmtId="0" fontId="29" fillId="0" borderId="7" xfId="9" applyFont="1" applyBorder="1" applyAlignment="1">
      <alignment horizontal="center" vertical="center"/>
    </xf>
    <xf numFmtId="0" fontId="30" fillId="0" borderId="66" xfId="7" applyFont="1" applyFill="1" applyBorder="1" applyAlignment="1">
      <alignment horizontal="center" vertical="center"/>
    </xf>
    <xf numFmtId="0" fontId="30" fillId="0" borderId="0" xfId="7" applyFont="1" applyFill="1" applyBorder="1" applyAlignment="1">
      <alignment horizontal="center" vertical="center"/>
    </xf>
    <xf numFmtId="0" fontId="30" fillId="0" borderId="68" xfId="7" applyFont="1" applyFill="1" applyBorder="1" applyAlignment="1">
      <alignment horizontal="center" vertical="center"/>
    </xf>
    <xf numFmtId="0" fontId="30" fillId="0" borderId="64" xfId="7" applyFont="1" applyFill="1" applyBorder="1" applyAlignment="1">
      <alignment horizontal="center" vertical="center"/>
    </xf>
    <xf numFmtId="0" fontId="30" fillId="0" borderId="45" xfId="7" applyFont="1" applyFill="1" applyBorder="1" applyAlignment="1">
      <alignment horizontal="center" vertical="center"/>
    </xf>
    <xf numFmtId="0" fontId="30" fillId="0" borderId="46" xfId="7" applyFont="1" applyFill="1" applyBorder="1" applyAlignment="1">
      <alignment horizontal="center" vertical="center"/>
    </xf>
    <xf numFmtId="0" fontId="6" fillId="0" borderId="0" xfId="6" applyFont="1" applyAlignment="1">
      <alignment horizontal="right" vertical="center"/>
    </xf>
    <xf numFmtId="0" fontId="10" fillId="0" borderId="54" xfId="8" applyFont="1" applyBorder="1" applyAlignment="1">
      <alignment horizontal="center" vertical="center"/>
    </xf>
    <xf numFmtId="0" fontId="9" fillId="0" borderId="76" xfId="8" applyFont="1" applyBorder="1" applyAlignment="1">
      <alignment horizontal="distributed" vertical="center"/>
    </xf>
    <xf numFmtId="0" fontId="9" fillId="0" borderId="77" xfId="8" applyFont="1" applyBorder="1" applyAlignment="1">
      <alignment horizontal="distributed" vertical="center"/>
    </xf>
    <xf numFmtId="0" fontId="9" fillId="0" borderId="77" xfId="9" applyFont="1" applyBorder="1" applyAlignment="1">
      <alignment horizontal="distributed" vertical="center"/>
    </xf>
    <xf numFmtId="0" fontId="28" fillId="0" borderId="36" xfId="8" applyFont="1" applyBorder="1" applyAlignment="1">
      <alignment horizontal="center" vertical="center"/>
    </xf>
    <xf numFmtId="0" fontId="28" fillId="0" borderId="3" xfId="8" applyFont="1" applyBorder="1" applyAlignment="1">
      <alignment horizontal="center" vertical="center"/>
    </xf>
    <xf numFmtId="0" fontId="28" fillId="0" borderId="37" xfId="8" applyFont="1" applyBorder="1" applyAlignment="1">
      <alignment horizontal="center" vertical="center"/>
    </xf>
    <xf numFmtId="0" fontId="18" fillId="0" borderId="49" xfId="7" applyFont="1" applyFill="1" applyBorder="1" applyAlignment="1">
      <alignment horizontal="distributed" vertical="center"/>
    </xf>
    <xf numFmtId="0" fontId="18" fillId="0" borderId="42" xfId="7" applyFont="1" applyFill="1" applyBorder="1" applyAlignment="1">
      <alignment horizontal="distributed" vertical="center"/>
    </xf>
    <xf numFmtId="0" fontId="29" fillId="0" borderId="42" xfId="9" applyFont="1" applyBorder="1" applyAlignment="1">
      <alignment horizontal="distributed" vertical="center"/>
    </xf>
    <xf numFmtId="0" fontId="9" fillId="0" borderId="104" xfId="8" applyFont="1" applyBorder="1" applyAlignment="1">
      <alignment horizontal="center" vertical="center" wrapText="1"/>
    </xf>
    <xf numFmtId="0" fontId="9" fillId="0" borderId="6" xfId="8" applyFont="1" applyBorder="1" applyAlignment="1">
      <alignment horizontal="center" vertical="center" wrapText="1"/>
    </xf>
    <xf numFmtId="0" fontId="9" fillId="0" borderId="72" xfId="8" applyFont="1" applyBorder="1" applyAlignment="1">
      <alignment horizontal="center" vertical="center" wrapText="1"/>
    </xf>
    <xf numFmtId="0" fontId="33" fillId="0" borderId="84" xfId="8" applyFont="1" applyBorder="1" applyAlignment="1">
      <alignment horizontal="center" vertical="center" wrapText="1"/>
    </xf>
    <xf numFmtId="0" fontId="33" fillId="0" borderId="85" xfId="8" applyFont="1" applyBorder="1" applyAlignment="1">
      <alignment horizontal="center" vertical="center" wrapText="1"/>
    </xf>
    <xf numFmtId="0" fontId="33" fillId="0" borderId="107" xfId="8" applyFont="1" applyBorder="1" applyAlignment="1">
      <alignment horizontal="center" vertical="center" wrapText="1"/>
    </xf>
    <xf numFmtId="0" fontId="9" fillId="0" borderId="40" xfId="8" applyFont="1" applyBorder="1" applyAlignment="1">
      <alignment horizontal="center" vertical="center" wrapText="1"/>
    </xf>
    <xf numFmtId="0" fontId="32" fillId="0" borderId="39" xfId="8" applyFont="1" applyBorder="1" applyAlignment="1">
      <alignment horizontal="center" vertical="center" wrapText="1"/>
    </xf>
    <xf numFmtId="0" fontId="29" fillId="0" borderId="81" xfId="8" applyFont="1" applyBorder="1" applyAlignment="1">
      <alignment horizontal="center" vertical="center" wrapText="1"/>
    </xf>
    <xf numFmtId="0" fontId="29" fillId="0" borderId="62" xfId="8" applyFont="1" applyBorder="1" applyAlignment="1">
      <alignment horizontal="center" vertical="center" wrapText="1"/>
    </xf>
    <xf numFmtId="0" fontId="29" fillId="0" borderId="49" xfId="8" applyFont="1" applyBorder="1" applyAlignment="1">
      <alignment horizontal="center" vertical="center" wrapText="1"/>
    </xf>
    <xf numFmtId="0" fontId="29" fillId="0" borderId="42" xfId="8" applyFont="1" applyBorder="1" applyAlignment="1">
      <alignment horizontal="center" vertical="center" wrapText="1"/>
    </xf>
    <xf numFmtId="0" fontId="29" fillId="0" borderId="2" xfId="8" applyFont="1" applyBorder="1" applyAlignment="1">
      <alignment horizontal="center" vertical="center" wrapText="1"/>
    </xf>
    <xf numFmtId="0" fontId="29" fillId="0" borderId="86" xfId="8" applyFont="1" applyBorder="1" applyAlignment="1">
      <alignment horizontal="center" vertical="center" wrapText="1"/>
    </xf>
    <xf numFmtId="0" fontId="29" fillId="0" borderId="36" xfId="8" applyFont="1" applyBorder="1" applyAlignment="1">
      <alignment horizontal="center" vertical="center" wrapText="1"/>
    </xf>
    <xf numFmtId="0" fontId="29" fillId="0" borderId="3" xfId="8" applyFont="1" applyBorder="1" applyAlignment="1">
      <alignment horizontal="center" vertical="center" wrapText="1"/>
    </xf>
    <xf numFmtId="0" fontId="29" fillId="0" borderId="4" xfId="8" applyFont="1" applyBorder="1" applyAlignment="1">
      <alignment horizontal="center" vertical="center" wrapText="1"/>
    </xf>
    <xf numFmtId="0" fontId="32" fillId="0" borderId="5" xfId="8" applyFont="1" applyBorder="1" applyAlignment="1">
      <alignment horizontal="center" vertical="center" wrapText="1"/>
    </xf>
    <xf numFmtId="0" fontId="32" fillId="0" borderId="43" xfId="8" applyFont="1" applyBorder="1" applyAlignment="1">
      <alignment horizontal="center" vertical="center" wrapText="1"/>
    </xf>
    <xf numFmtId="0" fontId="33" fillId="0" borderId="38" xfId="8" applyFont="1" applyBorder="1" applyAlignment="1">
      <alignment horizontal="center" vertical="center" wrapText="1"/>
    </xf>
    <xf numFmtId="0" fontId="33" fillId="0" borderId="39" xfId="8" applyFont="1" applyBorder="1" applyAlignment="1">
      <alignment horizontal="center" vertical="center" wrapText="1"/>
    </xf>
    <xf numFmtId="0" fontId="28" fillId="0" borderId="47" xfId="8" applyFont="1" applyBorder="1" applyAlignment="1">
      <alignment horizontal="center" vertical="center" wrapText="1"/>
    </xf>
    <xf numFmtId="0" fontId="28" fillId="0" borderId="39" xfId="8" applyFont="1" applyBorder="1" applyAlignment="1">
      <alignment horizontal="center" vertical="center" wrapText="1"/>
    </xf>
    <xf numFmtId="0" fontId="28" fillId="0" borderId="48" xfId="8" applyFont="1" applyBorder="1" applyAlignment="1">
      <alignment horizontal="center" vertical="center" wrapText="1"/>
    </xf>
    <xf numFmtId="0" fontId="9" fillId="0" borderId="63" xfId="8" applyFont="1" applyBorder="1" applyAlignment="1">
      <alignment horizontal="center" vertical="center" wrapText="1"/>
    </xf>
    <xf numFmtId="0" fontId="9" fillId="0" borderId="7" xfId="8" applyFont="1" applyBorder="1" applyAlignment="1">
      <alignment horizontal="center" vertical="center" wrapText="1"/>
    </xf>
    <xf numFmtId="0" fontId="9" fillId="0" borderId="86" xfId="8" applyFont="1" applyBorder="1" applyAlignment="1">
      <alignment horizontal="center" vertical="center" wrapText="1"/>
    </xf>
    <xf numFmtId="0" fontId="36" fillId="0" borderId="63" xfId="8" applyFont="1" applyBorder="1" applyAlignment="1">
      <alignment horizontal="center" vertical="center" wrapText="1"/>
    </xf>
    <xf numFmtId="0" fontId="36" fillId="0" borderId="7" xfId="8" applyFont="1" applyBorder="1" applyAlignment="1">
      <alignment horizontal="center" vertical="center" wrapText="1"/>
    </xf>
    <xf numFmtId="0" fontId="36" fillId="0" borderId="86" xfId="8" applyFont="1" applyBorder="1" applyAlignment="1">
      <alignment horizontal="center" vertical="center" wrapText="1"/>
    </xf>
    <xf numFmtId="0" fontId="33" fillId="0" borderId="40" xfId="8" applyFont="1" applyBorder="1" applyAlignment="1">
      <alignment horizontal="center" vertical="center" wrapText="1"/>
    </xf>
    <xf numFmtId="0" fontId="29" fillId="0" borderId="118" xfId="8" applyFont="1" applyBorder="1" applyAlignment="1">
      <alignment horizontal="center" vertical="center" wrapText="1"/>
    </xf>
    <xf numFmtId="0" fontId="29" fillId="0" borderId="57" xfId="8" applyFont="1" applyBorder="1" applyAlignment="1">
      <alignment horizontal="center" vertical="center" wrapText="1"/>
    </xf>
    <xf numFmtId="0" fontId="32" fillId="0" borderId="63" xfId="8" applyFont="1" applyBorder="1" applyAlignment="1">
      <alignment horizontal="center" vertical="center" wrapText="1"/>
    </xf>
    <xf numFmtId="0" fontId="32" fillId="0" borderId="7" xfId="8" applyFont="1" applyBorder="1" applyAlignment="1">
      <alignment horizontal="center" vertical="center" wrapText="1"/>
    </xf>
    <xf numFmtId="0" fontId="32" fillId="0" borderId="86" xfId="8" applyFont="1" applyBorder="1" applyAlignment="1">
      <alignment horizontal="center" vertical="center" wrapText="1"/>
    </xf>
    <xf numFmtId="0" fontId="28" fillId="0" borderId="36" xfId="8" applyFont="1" applyBorder="1" applyAlignment="1">
      <alignment horizontal="center" vertical="center" wrapText="1"/>
    </xf>
    <xf numFmtId="0" fontId="28" fillId="0" borderId="3" xfId="8" applyFont="1" applyBorder="1" applyAlignment="1">
      <alignment horizontal="center" vertical="center" wrapText="1"/>
    </xf>
    <xf numFmtId="0" fontId="28" fillId="0" borderId="37" xfId="8" applyFont="1" applyBorder="1" applyAlignment="1">
      <alignment horizontal="center" vertical="center" wrapText="1"/>
    </xf>
    <xf numFmtId="0" fontId="36" fillId="0" borderId="40" xfId="8" applyFont="1" applyBorder="1" applyAlignment="1">
      <alignment horizontal="center" vertical="center" wrapText="1"/>
    </xf>
    <xf numFmtId="0" fontId="28" fillId="0" borderId="64" xfId="8" applyFont="1" applyBorder="1" applyAlignment="1">
      <alignment horizontal="center" vertical="center" wrapText="1"/>
    </xf>
    <xf numFmtId="0" fontId="28" fillId="0" borderId="45" xfId="8" applyFont="1" applyBorder="1" applyAlignment="1">
      <alignment horizontal="center" vertical="center" wrapText="1"/>
    </xf>
    <xf numFmtId="0" fontId="28" fillId="0" borderId="65" xfId="8" applyFont="1" applyBorder="1" applyAlignment="1">
      <alignment horizontal="center" vertical="center" wrapText="1"/>
    </xf>
    <xf numFmtId="0" fontId="28" fillId="0" borderId="41" xfId="8" applyFont="1" applyBorder="1" applyAlignment="1">
      <alignment horizontal="center" vertical="center" wrapText="1"/>
    </xf>
    <xf numFmtId="0" fontId="28" fillId="0" borderId="42" xfId="8" applyFont="1" applyBorder="1" applyAlignment="1">
      <alignment horizontal="center" vertical="center" wrapText="1"/>
    </xf>
    <xf numFmtId="0" fontId="28" fillId="0" borderId="43" xfId="8" applyFont="1" applyBorder="1" applyAlignment="1">
      <alignment horizontal="center" vertical="center" wrapText="1"/>
    </xf>
    <xf numFmtId="0" fontId="37" fillId="0" borderId="67" xfId="8" applyFont="1" applyBorder="1" applyAlignment="1">
      <alignment horizontal="center" vertical="center" wrapText="1"/>
    </xf>
    <xf numFmtId="0" fontId="38" fillId="0" borderId="63" xfId="8" applyFont="1" applyBorder="1" applyAlignment="1">
      <alignment horizontal="center" vertical="center" wrapText="1"/>
    </xf>
    <xf numFmtId="0" fontId="38" fillId="0" borderId="7" xfId="8" applyFont="1" applyBorder="1" applyAlignment="1">
      <alignment horizontal="center" vertical="center" wrapText="1"/>
    </xf>
    <xf numFmtId="0" fontId="29" fillId="0" borderId="66" xfId="8" applyFont="1" applyBorder="1" applyAlignment="1">
      <alignment horizontal="center" vertical="center" wrapText="1"/>
    </xf>
    <xf numFmtId="0" fontId="29" fillId="0" borderId="0" xfId="8" applyFont="1" applyBorder="1" applyAlignment="1">
      <alignment horizontal="center" vertical="center" wrapText="1"/>
    </xf>
    <xf numFmtId="0" fontId="29" fillId="0" borderId="68" xfId="8" applyFont="1" applyBorder="1" applyAlignment="1">
      <alignment horizontal="center" vertical="center" wrapText="1"/>
    </xf>
    <xf numFmtId="0" fontId="9" fillId="0" borderId="47" xfId="8" applyFont="1" applyBorder="1" applyAlignment="1">
      <alignment horizontal="center" vertical="center" wrapText="1"/>
    </xf>
    <xf numFmtId="0" fontId="28" fillId="0" borderId="40" xfId="8" applyFont="1" applyBorder="1" applyAlignment="1">
      <alignment horizontal="center" vertical="center" wrapText="1"/>
    </xf>
    <xf numFmtId="0" fontId="9" fillId="0" borderId="74" xfId="8" applyFont="1" applyBorder="1" applyAlignment="1">
      <alignment horizontal="center" vertical="center" wrapText="1"/>
    </xf>
    <xf numFmtId="0" fontId="9" fillId="0" borderId="54" xfId="8" applyFont="1" applyBorder="1" applyAlignment="1">
      <alignment horizontal="center" vertical="center" wrapText="1"/>
    </xf>
    <xf numFmtId="0" fontId="9" fillId="0" borderId="75" xfId="8" applyFont="1" applyBorder="1" applyAlignment="1">
      <alignment horizontal="center" vertical="center" wrapText="1"/>
    </xf>
    <xf numFmtId="0" fontId="9" fillId="0" borderId="1" xfId="8" applyFont="1" applyBorder="1" applyAlignment="1">
      <alignment horizontal="center" vertical="center" wrapText="1"/>
    </xf>
    <xf numFmtId="0" fontId="37" fillId="0" borderId="2" xfId="8" applyFont="1" applyBorder="1" applyAlignment="1">
      <alignment horizontal="center" vertical="center" wrapText="1"/>
    </xf>
    <xf numFmtId="0" fontId="37" fillId="0" borderId="7" xfId="8" applyFont="1" applyBorder="1" applyAlignment="1">
      <alignment horizontal="center" vertical="center" wrapText="1"/>
    </xf>
    <xf numFmtId="0" fontId="37" fillId="0" borderId="86" xfId="8" applyFont="1" applyBorder="1" applyAlignment="1">
      <alignment horizontal="center" vertical="center" wrapText="1"/>
    </xf>
    <xf numFmtId="0" fontId="40" fillId="0" borderId="2" xfId="8" applyFont="1" applyBorder="1" applyAlignment="1">
      <alignment horizontal="center" vertical="center" wrapText="1"/>
    </xf>
    <xf numFmtId="0" fontId="40" fillId="0" borderId="7" xfId="8" applyFont="1" applyBorder="1" applyAlignment="1">
      <alignment horizontal="center" vertical="center" wrapText="1"/>
    </xf>
    <xf numFmtId="0" fontId="40" fillId="0" borderId="86" xfId="8" applyFont="1" applyBorder="1" applyAlignment="1">
      <alignment horizontal="center" vertical="center" wrapText="1"/>
    </xf>
    <xf numFmtId="0" fontId="9" fillId="0" borderId="36" xfId="8" applyFont="1" applyBorder="1" applyAlignment="1">
      <alignment horizontal="center" vertical="center" wrapText="1"/>
    </xf>
    <xf numFmtId="0" fontId="9" fillId="0" borderId="4" xfId="8" applyFont="1" applyBorder="1" applyAlignment="1">
      <alignment horizontal="center" vertical="center" wrapText="1"/>
    </xf>
    <xf numFmtId="0" fontId="9" fillId="0" borderId="125" xfId="8" applyFont="1" applyBorder="1" applyAlignment="1">
      <alignment horizontal="center" vertical="center" wrapText="1"/>
    </xf>
    <xf numFmtId="0" fontId="9" fillId="0" borderId="127" xfId="8" applyFont="1" applyBorder="1" applyAlignment="1">
      <alignment horizontal="center" vertical="center" wrapText="1"/>
    </xf>
    <xf numFmtId="0" fontId="9" fillId="0" borderId="130" xfId="8" applyFont="1" applyBorder="1" applyAlignment="1">
      <alignment horizontal="center" vertical="center" wrapText="1"/>
    </xf>
    <xf numFmtId="0" fontId="33" fillId="0" borderId="59" xfId="8" applyFont="1" applyBorder="1" applyAlignment="1">
      <alignment horizontal="center" vertical="center" wrapText="1"/>
    </xf>
    <xf numFmtId="0" fontId="29" fillId="0" borderId="59" xfId="8" applyFont="1" applyBorder="1" applyAlignment="1">
      <alignment horizontal="center" vertical="center" wrapText="1"/>
    </xf>
    <xf numFmtId="0" fontId="29" fillId="0" borderId="126" xfId="8" applyFont="1" applyBorder="1" applyAlignment="1">
      <alignment horizontal="center" vertical="center" wrapText="1"/>
    </xf>
    <xf numFmtId="0" fontId="29" fillId="0" borderId="128" xfId="8" applyFont="1" applyBorder="1" applyAlignment="1">
      <alignment horizontal="center" vertical="center" wrapText="1"/>
    </xf>
    <xf numFmtId="0" fontId="29" fillId="0" borderId="129" xfId="8" applyFont="1" applyBorder="1" applyAlignment="1">
      <alignment horizontal="center" vertical="center" wrapText="1"/>
    </xf>
    <xf numFmtId="0" fontId="41" fillId="0" borderId="64" xfId="8" applyFont="1" applyBorder="1" applyAlignment="1">
      <alignment horizontal="center" vertical="center" wrapText="1"/>
    </xf>
    <xf numFmtId="0" fontId="41" fillId="0" borderId="41" xfId="8" applyFont="1" applyBorder="1" applyAlignment="1">
      <alignment horizontal="center" vertical="center" wrapText="1"/>
    </xf>
    <xf numFmtId="0" fontId="37" fillId="0" borderId="63" xfId="8" applyFont="1" applyBorder="1" applyAlignment="1">
      <alignment horizontal="center" vertical="center" wrapText="1"/>
    </xf>
    <xf numFmtId="0" fontId="40" fillId="0" borderId="63" xfId="8" applyFont="1" applyBorder="1" applyAlignment="1">
      <alignment horizontal="center" vertical="center" wrapText="1"/>
    </xf>
    <xf numFmtId="0" fontId="8" fillId="0" borderId="126" xfId="8" applyFont="1" applyBorder="1" applyAlignment="1">
      <alignment vertical="center"/>
    </xf>
    <xf numFmtId="0" fontId="42" fillId="0" borderId="128" xfId="10" applyBorder="1" applyAlignment="1">
      <alignment vertical="center"/>
    </xf>
    <xf numFmtId="0" fontId="42" fillId="0" borderId="129" xfId="10" applyBorder="1" applyAlignment="1">
      <alignment vertical="center"/>
    </xf>
    <xf numFmtId="0" fontId="9" fillId="0" borderId="0" xfId="8" applyFont="1" applyAlignment="1">
      <alignment horizontal="left" vertical="center" wrapText="1"/>
    </xf>
    <xf numFmtId="0" fontId="9" fillId="0" borderId="0" xfId="8" applyFont="1" applyAlignment="1">
      <alignment horizontal="left" vertical="center"/>
    </xf>
    <xf numFmtId="0" fontId="29" fillId="0" borderId="0" xfId="8" applyFont="1" applyFill="1" applyAlignment="1">
      <alignment vertical="center" wrapText="1"/>
    </xf>
    <xf numFmtId="0" fontId="9" fillId="0" borderId="0" xfId="8" applyFont="1" applyFill="1" applyAlignment="1">
      <alignment horizontal="left" vertical="center" wrapText="1"/>
    </xf>
    <xf numFmtId="0" fontId="37" fillId="0" borderId="73" xfId="8" applyFont="1" applyBorder="1" applyAlignment="1">
      <alignment horizontal="center" vertical="center" wrapText="1"/>
    </xf>
    <xf numFmtId="0" fontId="40" fillId="0" borderId="73" xfId="8" applyFont="1" applyBorder="1" applyAlignment="1">
      <alignment horizontal="center" vertical="center" wrapText="1"/>
    </xf>
    <xf numFmtId="0" fontId="28" fillId="0" borderId="56" xfId="8" applyFont="1" applyBorder="1" applyAlignment="1">
      <alignment horizontal="center" vertical="center" wrapText="1"/>
    </xf>
    <xf numFmtId="0" fontId="28" fillId="0" borderId="57" xfId="8" applyFont="1" applyBorder="1" applyAlignment="1">
      <alignment horizontal="center" vertical="center" wrapText="1"/>
    </xf>
    <xf numFmtId="0" fontId="28" fillId="0" borderId="58" xfId="8" applyFont="1" applyBorder="1" applyAlignment="1">
      <alignment horizontal="center" vertical="center" wrapText="1"/>
    </xf>
    <xf numFmtId="0" fontId="29" fillId="0" borderId="0" xfId="8" applyFont="1" applyFill="1" applyBorder="1" applyAlignment="1">
      <alignment horizontal="left" vertical="center"/>
    </xf>
    <xf numFmtId="0" fontId="18" fillId="0" borderId="38" xfId="7" applyFont="1" applyFill="1" applyBorder="1" applyAlignment="1" applyProtection="1">
      <alignment horizontal="distributed" vertical="center"/>
    </xf>
    <xf numFmtId="0" fontId="18" fillId="0" borderId="39" xfId="7" applyFont="1" applyFill="1" applyBorder="1" applyAlignment="1" applyProtection="1">
      <alignment horizontal="distributed" vertical="center"/>
    </xf>
    <xf numFmtId="0" fontId="29" fillId="0" borderId="39" xfId="9" applyFont="1" applyBorder="1" applyAlignment="1" applyProtection="1">
      <alignment horizontal="distributed" vertical="center"/>
    </xf>
    <xf numFmtId="177" fontId="25" fillId="0" borderId="47" xfId="7" applyNumberFormat="1" applyFont="1" applyFill="1" applyBorder="1" applyAlignment="1" applyProtection="1">
      <alignment horizontal="left" vertical="center"/>
    </xf>
    <xf numFmtId="177" fontId="25" fillId="0" borderId="39" xfId="7" applyNumberFormat="1" applyFont="1" applyFill="1" applyBorder="1" applyAlignment="1" applyProtection="1">
      <alignment horizontal="left" vertical="center"/>
    </xf>
    <xf numFmtId="177" fontId="25" fillId="0" borderId="48" xfId="7" applyNumberFormat="1" applyFont="1" applyFill="1" applyBorder="1" applyAlignment="1" applyProtection="1">
      <alignment horizontal="left" vertical="center"/>
    </xf>
    <xf numFmtId="0" fontId="18" fillId="0" borderId="83" xfId="7" applyFont="1" applyFill="1" applyBorder="1" applyAlignment="1" applyProtection="1">
      <alignment horizontal="center" vertical="center"/>
    </xf>
    <xf numFmtId="0" fontId="18" fillId="0" borderId="67" xfId="7" applyFont="1" applyFill="1" applyBorder="1" applyAlignment="1" applyProtection="1">
      <alignment horizontal="center" vertical="center"/>
    </xf>
    <xf numFmtId="0" fontId="18" fillId="0" borderId="101" xfId="7" applyFont="1" applyFill="1" applyBorder="1" applyAlignment="1" applyProtection="1">
      <alignment horizontal="center" vertical="center"/>
    </xf>
    <xf numFmtId="0" fontId="18" fillId="0" borderId="102" xfId="7" applyFont="1" applyFill="1" applyBorder="1" applyAlignment="1" applyProtection="1">
      <alignment horizontal="center" vertical="center"/>
    </xf>
    <xf numFmtId="177" fontId="25" fillId="0" borderId="41" xfId="7" applyNumberFormat="1" applyFont="1" applyFill="1" applyBorder="1" applyAlignment="1" applyProtection="1">
      <alignment horizontal="center" vertical="center"/>
    </xf>
    <xf numFmtId="177" fontId="25" fillId="0" borderId="42" xfId="7" applyNumberFormat="1" applyFont="1" applyFill="1" applyBorder="1" applyAlignment="1" applyProtection="1">
      <alignment horizontal="center" vertical="center"/>
    </xf>
    <xf numFmtId="177" fontId="25" fillId="0" borderId="50" xfId="7" applyNumberFormat="1" applyFont="1" applyFill="1" applyBorder="1" applyAlignment="1" applyProtection="1">
      <alignment horizontal="center" vertical="center"/>
    </xf>
    <xf numFmtId="177" fontId="25" fillId="0" borderId="7" xfId="7" applyNumberFormat="1" applyFont="1" applyFill="1" applyBorder="1" applyAlignment="1" applyProtection="1">
      <alignment horizontal="center" vertical="center"/>
    </xf>
    <xf numFmtId="177" fontId="38" fillId="0" borderId="7" xfId="9" applyNumberFormat="1" applyFont="1" applyBorder="1" applyAlignment="1" applyProtection="1">
      <alignment horizontal="center" vertical="center"/>
    </xf>
    <xf numFmtId="177" fontId="25" fillId="3" borderId="66" xfId="7" applyNumberFormat="1" applyFont="1" applyFill="1" applyBorder="1" applyAlignment="1" applyProtection="1">
      <alignment horizontal="center" vertical="center"/>
      <protection locked="0"/>
    </xf>
    <xf numFmtId="177" fontId="25" fillId="3" borderId="0" xfId="7" applyNumberFormat="1" applyFont="1" applyFill="1" applyBorder="1" applyAlignment="1" applyProtection="1">
      <alignment horizontal="center" vertical="center"/>
      <protection locked="0"/>
    </xf>
    <xf numFmtId="177" fontId="25" fillId="3" borderId="68" xfId="7" applyNumberFormat="1" applyFont="1" applyFill="1" applyBorder="1" applyAlignment="1" applyProtection="1">
      <alignment horizontal="center" vertical="center"/>
      <protection locked="0"/>
    </xf>
    <xf numFmtId="177" fontId="25" fillId="0" borderId="64" xfId="7" applyNumberFormat="1" applyFont="1" applyFill="1" applyBorder="1" applyAlignment="1" applyProtection="1">
      <alignment horizontal="center" vertical="center"/>
    </xf>
    <xf numFmtId="177" fontId="25" fillId="0" borderId="45" xfId="7" applyNumberFormat="1" applyFont="1" applyFill="1" applyBorder="1" applyAlignment="1" applyProtection="1">
      <alignment horizontal="center" vertical="center"/>
    </xf>
    <xf numFmtId="177" fontId="25" fillId="0" borderId="46" xfId="7" applyNumberFormat="1" applyFont="1" applyFill="1" applyBorder="1" applyAlignment="1" applyProtection="1">
      <alignment horizontal="center" vertical="center"/>
    </xf>
    <xf numFmtId="0" fontId="6" fillId="0" borderId="0" xfId="6" applyFont="1" applyAlignment="1" applyProtection="1">
      <alignment horizontal="left" vertical="center"/>
    </xf>
    <xf numFmtId="0" fontId="10" fillId="0" borderId="54" xfId="8" applyFont="1" applyBorder="1" applyAlignment="1" applyProtection="1">
      <alignment horizontal="center" vertical="center"/>
    </xf>
    <xf numFmtId="0" fontId="9" fillId="0" borderId="76" xfId="8" applyFont="1" applyBorder="1" applyAlignment="1" applyProtection="1">
      <alignment horizontal="distributed" vertical="center"/>
    </xf>
    <xf numFmtId="0" fontId="9" fillId="0" borderId="77" xfId="8" applyFont="1" applyBorder="1" applyAlignment="1" applyProtection="1">
      <alignment horizontal="distributed" vertical="center"/>
    </xf>
    <xf numFmtId="0" fontId="9" fillId="0" borderId="77" xfId="9" applyFont="1" applyBorder="1" applyAlignment="1" applyProtection="1">
      <alignment horizontal="distributed" vertical="center"/>
    </xf>
    <xf numFmtId="177" fontId="37" fillId="0" borderId="36" xfId="8" applyNumberFormat="1" applyFont="1" applyFill="1" applyBorder="1" applyAlignment="1" applyProtection="1">
      <alignment horizontal="left" vertical="center"/>
    </xf>
    <xf numFmtId="177" fontId="37" fillId="0" borderId="3" xfId="8" applyNumberFormat="1" applyFont="1" applyFill="1" applyBorder="1" applyAlignment="1" applyProtection="1">
      <alignment horizontal="left" vertical="center"/>
    </xf>
    <xf numFmtId="177" fontId="37" fillId="0" borderId="37" xfId="8" applyNumberFormat="1" applyFont="1" applyFill="1" applyBorder="1" applyAlignment="1" applyProtection="1">
      <alignment horizontal="left" vertical="center"/>
    </xf>
    <xf numFmtId="0" fontId="18" fillId="0" borderId="49" xfId="7" applyFont="1" applyFill="1" applyBorder="1" applyAlignment="1" applyProtection="1">
      <alignment horizontal="distributed" vertical="center"/>
    </xf>
    <xf numFmtId="0" fontId="18" fillId="0" borderId="42" xfId="7" applyFont="1" applyFill="1" applyBorder="1" applyAlignment="1" applyProtection="1">
      <alignment horizontal="distributed" vertical="center"/>
    </xf>
    <xf numFmtId="0" fontId="29" fillId="0" borderId="42" xfId="9" applyFont="1" applyBorder="1" applyAlignment="1" applyProtection="1">
      <alignment horizontal="distributed" vertical="center"/>
    </xf>
    <xf numFmtId="0" fontId="9" fillId="0" borderId="104" xfId="8" applyFont="1" applyBorder="1" applyAlignment="1" applyProtection="1">
      <alignment horizontal="center" vertical="center" wrapText="1"/>
    </xf>
    <xf numFmtId="0" fontId="9" fillId="0" borderId="6" xfId="8" applyFont="1" applyBorder="1" applyAlignment="1" applyProtection="1">
      <alignment horizontal="center" vertical="center" wrapText="1"/>
    </xf>
    <xf numFmtId="0" fontId="9" fillId="0" borderId="72" xfId="8" applyFont="1" applyBorder="1" applyAlignment="1" applyProtection="1">
      <alignment horizontal="center" vertical="center" wrapText="1"/>
    </xf>
    <xf numFmtId="0" fontId="38" fillId="3" borderId="84" xfId="8" applyFont="1" applyFill="1" applyBorder="1" applyAlignment="1" applyProtection="1">
      <alignment horizontal="center" vertical="center" wrapText="1"/>
      <protection locked="0"/>
    </xf>
    <xf numFmtId="0" fontId="38" fillId="3" borderId="85" xfId="8" applyFont="1" applyFill="1" applyBorder="1" applyAlignment="1" applyProtection="1">
      <alignment horizontal="center" vertical="center" wrapText="1"/>
      <protection locked="0"/>
    </xf>
    <xf numFmtId="0" fontId="38" fillId="3" borderId="107" xfId="8" applyFont="1" applyFill="1" applyBorder="1" applyAlignment="1" applyProtection="1">
      <alignment horizontal="center" vertical="center" wrapText="1"/>
      <protection locked="0"/>
    </xf>
    <xf numFmtId="0" fontId="9" fillId="0" borderId="40" xfId="8" applyFont="1" applyBorder="1" applyAlignment="1" applyProtection="1">
      <alignment horizontal="center" vertical="center" wrapText="1"/>
    </xf>
    <xf numFmtId="0" fontId="32" fillId="0" borderId="39" xfId="8" applyFont="1" applyBorder="1" applyAlignment="1" applyProtection="1">
      <alignment horizontal="center" vertical="center" wrapText="1"/>
    </xf>
    <xf numFmtId="0" fontId="38" fillId="0" borderId="81" xfId="8" applyFont="1" applyBorder="1" applyAlignment="1" applyProtection="1">
      <alignment horizontal="center" vertical="center" wrapText="1"/>
    </xf>
    <xf numFmtId="0" fontId="38" fillId="0" borderId="62" xfId="8" applyFont="1" applyBorder="1" applyAlignment="1" applyProtection="1">
      <alignment horizontal="center" vertical="center" wrapText="1"/>
    </xf>
    <xf numFmtId="0" fontId="38" fillId="0" borderId="49" xfId="8" applyFont="1" applyBorder="1" applyAlignment="1" applyProtection="1">
      <alignment horizontal="center" vertical="center" wrapText="1"/>
    </xf>
    <xf numFmtId="0" fontId="38" fillId="0" borderId="42" xfId="8" applyFont="1" applyBorder="1" applyAlignment="1" applyProtection="1">
      <alignment horizontal="center" vertical="center" wrapText="1"/>
    </xf>
    <xf numFmtId="0" fontId="38" fillId="0" borderId="2" xfId="8" applyFont="1" applyBorder="1" applyAlignment="1" applyProtection="1">
      <alignment horizontal="center" vertical="center" wrapText="1"/>
    </xf>
    <xf numFmtId="0" fontId="38" fillId="0" borderId="86" xfId="8" applyFont="1" applyBorder="1" applyAlignment="1" applyProtection="1">
      <alignment horizontal="center" vertical="center" wrapText="1"/>
    </xf>
    <xf numFmtId="0" fontId="38" fillId="0" borderId="36" xfId="8" applyFont="1" applyBorder="1" applyAlignment="1" applyProtection="1">
      <alignment horizontal="center" vertical="center" wrapText="1"/>
    </xf>
    <xf numFmtId="0" fontId="38" fillId="0" borderId="3" xfId="8" applyFont="1" applyBorder="1" applyAlignment="1" applyProtection="1">
      <alignment horizontal="center" vertical="center" wrapText="1"/>
    </xf>
    <xf numFmtId="0" fontId="38" fillId="0" borderId="4" xfId="8" applyFont="1" applyBorder="1" applyAlignment="1" applyProtection="1">
      <alignment horizontal="center" vertical="center" wrapText="1"/>
    </xf>
    <xf numFmtId="0" fontId="53" fillId="0" borderId="5" xfId="8" applyFont="1" applyBorder="1" applyAlignment="1" applyProtection="1">
      <alignment horizontal="center" vertical="center" wrapText="1"/>
    </xf>
    <xf numFmtId="0" fontId="53" fillId="0" borderId="43" xfId="8" applyFont="1" applyBorder="1" applyAlignment="1" applyProtection="1">
      <alignment horizontal="center" vertical="center" wrapText="1"/>
    </xf>
    <xf numFmtId="0" fontId="38" fillId="3" borderId="38" xfId="8" applyFont="1" applyFill="1" applyBorder="1" applyAlignment="1" applyProtection="1">
      <alignment horizontal="center" vertical="center" wrapText="1"/>
      <protection locked="0"/>
    </xf>
    <xf numFmtId="0" fontId="38" fillId="3" borderId="39" xfId="8" applyFont="1" applyFill="1" applyBorder="1" applyAlignment="1" applyProtection="1">
      <alignment horizontal="center" vertical="center" wrapText="1"/>
      <protection locked="0"/>
    </xf>
    <xf numFmtId="0" fontId="37" fillId="3" borderId="47" xfId="8" applyFont="1" applyFill="1" applyBorder="1" applyAlignment="1" applyProtection="1">
      <alignment horizontal="center" vertical="center" wrapText="1"/>
      <protection locked="0"/>
    </xf>
    <xf numFmtId="0" fontId="37" fillId="3" borderId="39" xfId="8" applyFont="1" applyFill="1" applyBorder="1" applyAlignment="1" applyProtection="1">
      <alignment horizontal="center" vertical="center" wrapText="1"/>
      <protection locked="0"/>
    </xf>
    <xf numFmtId="0" fontId="37" fillId="3" borderId="48" xfId="8" applyFont="1" applyFill="1" applyBorder="1" applyAlignment="1" applyProtection="1">
      <alignment horizontal="center" vertical="center" wrapText="1"/>
      <protection locked="0"/>
    </xf>
    <xf numFmtId="0" fontId="9" fillId="0" borderId="63" xfId="8" applyFont="1" applyBorder="1" applyAlignment="1" applyProtection="1">
      <alignment horizontal="center" vertical="center" wrapText="1"/>
    </xf>
    <xf numFmtId="0" fontId="9" fillId="0" borderId="7" xfId="8" applyFont="1" applyBorder="1" applyAlignment="1" applyProtection="1">
      <alignment horizontal="center" vertical="center" wrapText="1"/>
    </xf>
    <xf numFmtId="0" fontId="9" fillId="0" borderId="86" xfId="8" applyFont="1" applyBorder="1" applyAlignment="1" applyProtection="1">
      <alignment horizontal="center" vertical="center" wrapText="1"/>
    </xf>
    <xf numFmtId="0" fontId="36" fillId="0" borderId="63" xfId="8" applyFont="1" applyBorder="1" applyAlignment="1" applyProtection="1">
      <alignment horizontal="center" vertical="center" wrapText="1"/>
    </xf>
    <xf numFmtId="0" fontId="36" fillId="0" borderId="7" xfId="8" applyFont="1" applyBorder="1" applyAlignment="1" applyProtection="1">
      <alignment horizontal="center" vertical="center" wrapText="1"/>
    </xf>
    <xf numFmtId="0" fontId="36" fillId="0" borderId="86" xfId="8" applyFont="1" applyBorder="1" applyAlignment="1" applyProtection="1">
      <alignment horizontal="center" vertical="center" wrapText="1"/>
    </xf>
    <xf numFmtId="0" fontId="38" fillId="3" borderId="40" xfId="8" applyFont="1" applyFill="1" applyBorder="1" applyAlignment="1" applyProtection="1">
      <alignment horizontal="center" vertical="center" wrapText="1"/>
      <protection locked="0"/>
    </xf>
    <xf numFmtId="0" fontId="38" fillId="0" borderId="118" xfId="8" applyFont="1" applyBorder="1" applyAlignment="1" applyProtection="1">
      <alignment horizontal="center" vertical="center" wrapText="1"/>
    </xf>
    <xf numFmtId="0" fontId="38" fillId="0" borderId="57" xfId="8" applyFont="1" applyBorder="1" applyAlignment="1" applyProtection="1">
      <alignment horizontal="center" vertical="center" wrapText="1"/>
    </xf>
    <xf numFmtId="0" fontId="32" fillId="0" borderId="63" xfId="8" applyFont="1" applyBorder="1" applyAlignment="1" applyProtection="1">
      <alignment horizontal="center" vertical="center" wrapText="1"/>
    </xf>
    <xf numFmtId="0" fontId="32" fillId="0" borderId="7" xfId="8" applyFont="1" applyBorder="1" applyAlignment="1" applyProtection="1">
      <alignment horizontal="center" vertical="center" wrapText="1"/>
    </xf>
    <xf numFmtId="0" fontId="32" fillId="0" borderId="86" xfId="8" applyFont="1" applyBorder="1" applyAlignment="1" applyProtection="1">
      <alignment horizontal="center" vertical="center" wrapText="1"/>
    </xf>
    <xf numFmtId="0" fontId="37" fillId="3" borderId="36" xfId="8" applyFont="1" applyFill="1" applyBorder="1" applyAlignment="1" applyProtection="1">
      <alignment horizontal="center" vertical="center" wrapText="1"/>
      <protection locked="0"/>
    </xf>
    <xf numFmtId="0" fontId="37" fillId="3" borderId="3" xfId="8" applyFont="1" applyFill="1" applyBorder="1" applyAlignment="1" applyProtection="1">
      <alignment horizontal="center" vertical="center" wrapText="1"/>
      <protection locked="0"/>
    </xf>
    <xf numFmtId="0" fontId="37" fillId="3" borderId="37" xfId="8" applyFont="1" applyFill="1" applyBorder="1" applyAlignment="1" applyProtection="1">
      <alignment horizontal="center" vertical="center" wrapText="1"/>
      <protection locked="0"/>
    </xf>
    <xf numFmtId="0" fontId="36" fillId="0" borderId="40" xfId="8" applyFont="1" applyBorder="1" applyAlignment="1" applyProtection="1">
      <alignment horizontal="center" vertical="center" wrapText="1"/>
    </xf>
    <xf numFmtId="0" fontId="37" fillId="3" borderId="64" xfId="8" applyFont="1" applyFill="1" applyBorder="1" applyAlignment="1" applyProtection="1">
      <alignment horizontal="center" vertical="center" wrapText="1"/>
      <protection locked="0"/>
    </xf>
    <xf numFmtId="0" fontId="37" fillId="3" borderId="45" xfId="8" applyFont="1" applyFill="1" applyBorder="1" applyAlignment="1" applyProtection="1">
      <alignment horizontal="center" vertical="center" wrapText="1"/>
      <protection locked="0"/>
    </xf>
    <xf numFmtId="0" fontId="37" fillId="3" borderId="65" xfId="8" applyFont="1" applyFill="1" applyBorder="1" applyAlignment="1" applyProtection="1">
      <alignment horizontal="center" vertical="center" wrapText="1"/>
      <protection locked="0"/>
    </xf>
    <xf numFmtId="0" fontId="37" fillId="3" borderId="41" xfId="8" applyFont="1" applyFill="1" applyBorder="1" applyAlignment="1" applyProtection="1">
      <alignment horizontal="center" vertical="center" wrapText="1"/>
      <protection locked="0"/>
    </xf>
    <xf numFmtId="0" fontId="37" fillId="3" borderId="42" xfId="8" applyFont="1" applyFill="1" applyBorder="1" applyAlignment="1" applyProtection="1">
      <alignment horizontal="center" vertical="center" wrapText="1"/>
      <protection locked="0"/>
    </xf>
    <xf numFmtId="0" fontId="37" fillId="3" borderId="43" xfId="8" applyFont="1" applyFill="1" applyBorder="1" applyAlignment="1" applyProtection="1">
      <alignment horizontal="center" vertical="center" wrapText="1"/>
      <protection locked="0"/>
    </xf>
    <xf numFmtId="0" fontId="37" fillId="0" borderId="67" xfId="8" applyFont="1" applyBorder="1" applyAlignment="1" applyProtection="1">
      <alignment horizontal="center" vertical="center" wrapText="1"/>
    </xf>
    <xf numFmtId="0" fontId="38" fillId="0" borderId="63" xfId="8" applyFont="1" applyBorder="1" applyAlignment="1" applyProtection="1">
      <alignment horizontal="center" vertical="center" wrapText="1"/>
    </xf>
    <xf numFmtId="0" fontId="38" fillId="0" borderId="7" xfId="8" applyFont="1" applyBorder="1" applyAlignment="1" applyProtection="1">
      <alignment horizontal="center" vertical="center" wrapText="1"/>
    </xf>
    <xf numFmtId="0" fontId="38" fillId="3" borderId="66" xfId="8" applyFont="1" applyFill="1" applyBorder="1" applyAlignment="1" applyProtection="1">
      <alignment horizontal="center" vertical="center" wrapText="1"/>
      <protection locked="0"/>
    </xf>
    <xf numFmtId="0" fontId="38" fillId="3" borderId="0" xfId="8" applyFont="1" applyFill="1" applyBorder="1" applyAlignment="1" applyProtection="1">
      <alignment horizontal="center" vertical="center" wrapText="1"/>
      <protection locked="0"/>
    </xf>
    <xf numFmtId="0" fontId="38" fillId="3" borderId="68" xfId="8" applyFont="1" applyFill="1" applyBorder="1" applyAlignment="1" applyProtection="1">
      <alignment horizontal="center" vertical="center" wrapText="1"/>
      <protection locked="0"/>
    </xf>
    <xf numFmtId="0" fontId="37" fillId="3" borderId="40" xfId="8" applyFont="1" applyFill="1" applyBorder="1" applyAlignment="1" applyProtection="1">
      <alignment horizontal="center" vertical="center" wrapText="1"/>
      <protection locked="0"/>
    </xf>
    <xf numFmtId="0" fontId="37" fillId="3" borderId="74" xfId="8" applyFont="1" applyFill="1" applyBorder="1" applyAlignment="1" applyProtection="1">
      <alignment horizontal="center" vertical="center" wrapText="1"/>
      <protection locked="0"/>
    </xf>
    <xf numFmtId="0" fontId="37" fillId="3" borderId="54" xfId="8" applyFont="1" applyFill="1" applyBorder="1" applyAlignment="1" applyProtection="1">
      <alignment horizontal="center" vertical="center" wrapText="1"/>
      <protection locked="0"/>
    </xf>
    <xf numFmtId="0" fontId="37" fillId="3" borderId="75" xfId="8" applyFont="1" applyFill="1" applyBorder="1" applyAlignment="1" applyProtection="1">
      <alignment horizontal="center" vertical="center" wrapText="1"/>
      <protection locked="0"/>
    </xf>
    <xf numFmtId="0" fontId="9" fillId="0" borderId="1" xfId="8" applyFont="1" applyBorder="1" applyAlignment="1" applyProtection="1">
      <alignment horizontal="center" vertical="center" wrapText="1"/>
    </xf>
    <xf numFmtId="0" fontId="37" fillId="0" borderId="2" xfId="8" applyFont="1" applyBorder="1" applyAlignment="1" applyProtection="1">
      <alignment horizontal="center" vertical="center" wrapText="1"/>
    </xf>
    <xf numFmtId="0" fontId="37" fillId="0" borderId="7" xfId="8" applyFont="1" applyBorder="1" applyAlignment="1" applyProtection="1">
      <alignment horizontal="center" vertical="center" wrapText="1"/>
    </xf>
    <xf numFmtId="0" fontId="37" fillId="0" borderId="86" xfId="8" applyFont="1" applyBorder="1" applyAlignment="1" applyProtection="1">
      <alignment horizontal="center" vertical="center" wrapText="1"/>
    </xf>
    <xf numFmtId="0" fontId="40" fillId="0" borderId="2" xfId="8" applyFont="1" applyBorder="1" applyAlignment="1" applyProtection="1">
      <alignment horizontal="center" vertical="center" wrapText="1"/>
    </xf>
    <xf numFmtId="0" fontId="40" fillId="0" borderId="7" xfId="8" applyFont="1" applyBorder="1" applyAlignment="1" applyProtection="1">
      <alignment horizontal="center" vertical="center" wrapText="1"/>
    </xf>
    <xf numFmtId="0" fontId="40" fillId="0" borderId="86" xfId="8" applyFont="1" applyBorder="1" applyAlignment="1" applyProtection="1">
      <alignment horizontal="center" vertical="center" wrapText="1"/>
    </xf>
    <xf numFmtId="0" fontId="37" fillId="0" borderId="36" xfId="8" applyFont="1" applyBorder="1" applyAlignment="1" applyProtection="1">
      <alignment horizontal="center" vertical="center" wrapText="1"/>
    </xf>
    <xf numFmtId="0" fontId="37" fillId="0" borderId="4" xfId="8" applyFont="1" applyBorder="1" applyAlignment="1" applyProtection="1">
      <alignment horizontal="center" vertical="center" wrapText="1"/>
    </xf>
    <xf numFmtId="0" fontId="9" fillId="0" borderId="125" xfId="8" applyFont="1" applyBorder="1" applyAlignment="1" applyProtection="1">
      <alignment horizontal="center" vertical="center" wrapText="1"/>
    </xf>
    <xf numFmtId="0" fontId="9" fillId="0" borderId="127" xfId="8" applyFont="1" applyBorder="1" applyAlignment="1" applyProtection="1">
      <alignment horizontal="center" vertical="center" wrapText="1"/>
    </xf>
    <xf numFmtId="0" fontId="9" fillId="0" borderId="130" xfId="8" applyFont="1" applyBorder="1" applyAlignment="1" applyProtection="1">
      <alignment horizontal="center" vertical="center" wrapText="1"/>
    </xf>
    <xf numFmtId="0" fontId="38" fillId="3" borderId="59" xfId="8" applyFont="1" applyFill="1" applyBorder="1" applyAlignment="1" applyProtection="1">
      <alignment horizontal="center" vertical="center" wrapText="1"/>
      <protection locked="0"/>
    </xf>
    <xf numFmtId="0" fontId="38" fillId="0" borderId="126" xfId="8" applyFont="1" applyBorder="1" applyAlignment="1" applyProtection="1">
      <alignment horizontal="center" vertical="center" wrapText="1"/>
    </xf>
    <xf numFmtId="0" fontId="38" fillId="0" borderId="128" xfId="8" applyFont="1" applyBorder="1" applyAlignment="1" applyProtection="1">
      <alignment horizontal="center" vertical="center" wrapText="1"/>
    </xf>
    <xf numFmtId="0" fontId="38" fillId="0" borderId="129" xfId="8" applyFont="1" applyBorder="1" applyAlignment="1" applyProtection="1">
      <alignment horizontal="center" vertical="center" wrapText="1"/>
    </xf>
    <xf numFmtId="0" fontId="40" fillId="4" borderId="64" xfId="8" applyFont="1" applyFill="1" applyBorder="1" applyAlignment="1" applyProtection="1">
      <alignment horizontal="center" vertical="center" wrapText="1"/>
      <protection locked="0"/>
    </xf>
    <xf numFmtId="0" fontId="40" fillId="4" borderId="41" xfId="8" applyFont="1" applyFill="1" applyBorder="1" applyAlignment="1" applyProtection="1">
      <alignment horizontal="center" vertical="center" wrapText="1"/>
      <protection locked="0"/>
    </xf>
    <xf numFmtId="0" fontId="37" fillId="0" borderId="63" xfId="8" applyFont="1" applyBorder="1" applyAlignment="1" applyProtection="1">
      <alignment horizontal="center" vertical="center" wrapText="1"/>
    </xf>
    <xf numFmtId="0" fontId="40" fillId="0" borderId="63" xfId="8" applyFont="1" applyBorder="1" applyAlignment="1" applyProtection="1">
      <alignment horizontal="center" vertical="center" wrapText="1"/>
    </xf>
    <xf numFmtId="0" fontId="2" fillId="0" borderId="126" xfId="8" applyFont="1" applyBorder="1" applyAlignment="1" applyProtection="1">
      <alignment vertical="center"/>
    </xf>
    <xf numFmtId="0" fontId="47" fillId="0" borderId="128" xfId="10" applyFont="1" applyBorder="1" applyAlignment="1" applyProtection="1">
      <alignment vertical="center"/>
    </xf>
    <xf numFmtId="0" fontId="47" fillId="0" borderId="129" xfId="10" applyFont="1" applyBorder="1" applyAlignment="1" applyProtection="1">
      <alignment vertical="center"/>
    </xf>
    <xf numFmtId="0" fontId="9" fillId="0" borderId="0" xfId="8" applyFont="1" applyAlignment="1" applyProtection="1">
      <alignment horizontal="left" vertical="center" wrapText="1"/>
    </xf>
    <xf numFmtId="0" fontId="9" fillId="0" borderId="0" xfId="8" applyFont="1" applyAlignment="1" applyProtection="1">
      <alignment horizontal="left" vertical="center"/>
    </xf>
    <xf numFmtId="0" fontId="29" fillId="0" borderId="0" xfId="8" applyFont="1" applyFill="1" applyAlignment="1" applyProtection="1">
      <alignment vertical="center" wrapText="1"/>
    </xf>
    <xf numFmtId="0" fontId="9" fillId="0" borderId="0" xfId="8" applyFont="1" applyFill="1" applyAlignment="1" applyProtection="1">
      <alignment horizontal="left" vertical="center" wrapText="1"/>
    </xf>
    <xf numFmtId="0" fontId="37" fillId="0" borderId="73" xfId="8" applyFont="1" applyBorder="1" applyAlignment="1" applyProtection="1">
      <alignment horizontal="center" vertical="center" wrapText="1"/>
    </xf>
    <xf numFmtId="0" fontId="40" fillId="0" borderId="73" xfId="8" applyFont="1" applyBorder="1" applyAlignment="1" applyProtection="1">
      <alignment horizontal="center" vertical="center" wrapText="1"/>
    </xf>
    <xf numFmtId="0" fontId="37" fillId="3" borderId="56" xfId="8" applyFont="1" applyFill="1" applyBorder="1" applyAlignment="1" applyProtection="1">
      <alignment horizontal="center" vertical="center" wrapText="1"/>
      <protection locked="0"/>
    </xf>
    <xf numFmtId="0" fontId="37" fillId="3" borderId="57" xfId="8" applyFont="1" applyFill="1" applyBorder="1" applyAlignment="1" applyProtection="1">
      <alignment horizontal="center" vertical="center" wrapText="1"/>
      <protection locked="0"/>
    </xf>
    <xf numFmtId="0" fontId="37" fillId="3" borderId="58" xfId="8" applyFont="1" applyFill="1" applyBorder="1" applyAlignment="1" applyProtection="1">
      <alignment horizontal="center" vertical="center" wrapText="1"/>
      <protection locked="0"/>
    </xf>
    <xf numFmtId="0" fontId="29" fillId="0" borderId="0" xfId="8" applyFont="1" applyFill="1" applyBorder="1" applyAlignment="1" applyProtection="1">
      <alignment horizontal="left" vertical="center"/>
    </xf>
    <xf numFmtId="0" fontId="137" fillId="0" borderId="0" xfId="7" applyFont="1" applyAlignment="1">
      <alignment horizontal="left" vertical="center" wrapText="1"/>
    </xf>
    <xf numFmtId="0" fontId="81" fillId="0" borderId="238" xfId="7" applyFont="1" applyBorder="1" applyAlignment="1">
      <alignment horizontal="center" vertical="center" wrapText="1" shrinkToFit="1"/>
    </xf>
    <xf numFmtId="0" fontId="81" fillId="0" borderId="239" xfId="7" applyFont="1" applyBorder="1" applyAlignment="1">
      <alignment horizontal="center" vertical="center" wrapText="1" shrinkToFit="1"/>
    </xf>
    <xf numFmtId="0" fontId="81" fillId="0" borderId="130" xfId="7" applyFont="1" applyBorder="1" applyAlignment="1">
      <alignment horizontal="center" vertical="center" wrapText="1" shrinkToFit="1"/>
    </xf>
    <xf numFmtId="0" fontId="81" fillId="0" borderId="91" xfId="7" applyFont="1" applyBorder="1" applyAlignment="1">
      <alignment horizontal="center" vertical="center" wrapText="1" shrinkToFit="1"/>
    </xf>
    <xf numFmtId="0" fontId="81" fillId="0" borderId="239" xfId="7" applyFont="1" applyBorder="1" applyAlignment="1">
      <alignment horizontal="center" vertical="center" shrinkToFit="1"/>
    </xf>
    <xf numFmtId="0" fontId="81" fillId="0" borderId="240" xfId="7" applyFont="1" applyBorder="1" applyAlignment="1">
      <alignment horizontal="center" vertical="center" shrinkToFit="1"/>
    </xf>
    <xf numFmtId="0" fontId="81" fillId="0" borderId="91" xfId="7" applyFont="1" applyBorder="1" applyAlignment="1">
      <alignment horizontal="center" vertical="center" shrinkToFit="1"/>
    </xf>
    <xf numFmtId="0" fontId="81" fillId="0" borderId="92" xfId="7" applyFont="1" applyBorder="1" applyAlignment="1">
      <alignment horizontal="center" vertical="center" shrinkToFit="1"/>
    </xf>
    <xf numFmtId="0" fontId="134" fillId="0" borderId="81" xfId="7" applyFont="1" applyBorder="1" applyAlignment="1">
      <alignment horizontal="center" vertical="center" wrapText="1"/>
    </xf>
    <xf numFmtId="0" fontId="134" fillId="0" borderId="62" xfId="7" applyFont="1" applyBorder="1" applyAlignment="1">
      <alignment horizontal="center" vertical="center" wrapText="1"/>
    </xf>
    <xf numFmtId="0" fontId="134" fillId="0" borderId="61" xfId="7" applyFont="1" applyBorder="1" applyAlignment="1">
      <alignment horizontal="center" vertical="center" wrapText="1"/>
    </xf>
    <xf numFmtId="0" fontId="134" fillId="0" borderId="49" xfId="7" applyFont="1" applyBorder="1" applyAlignment="1">
      <alignment horizontal="center" vertical="center" wrapText="1"/>
    </xf>
    <xf numFmtId="0" fontId="134" fillId="0" borderId="42" xfId="7" applyFont="1" applyBorder="1" applyAlignment="1">
      <alignment horizontal="center" vertical="center" wrapText="1"/>
    </xf>
    <xf numFmtId="0" fontId="134" fillId="0" borderId="50" xfId="7" applyFont="1" applyBorder="1" applyAlignment="1">
      <alignment horizontal="center" vertical="center" wrapText="1"/>
    </xf>
    <xf numFmtId="0" fontId="134" fillId="0" borderId="244" xfId="7" applyFont="1" applyBorder="1" applyAlignment="1">
      <alignment horizontal="center" vertical="center" wrapText="1"/>
    </xf>
    <xf numFmtId="0" fontId="134" fillId="0" borderId="247" xfId="7" applyFont="1" applyBorder="1" applyAlignment="1">
      <alignment horizontal="center" vertical="center" wrapText="1"/>
    </xf>
    <xf numFmtId="0" fontId="92" fillId="0" borderId="41" xfId="7" applyFont="1" applyBorder="1" applyAlignment="1">
      <alignment horizontal="center" vertical="center" wrapText="1"/>
    </xf>
    <xf numFmtId="0" fontId="92" fillId="0" borderId="42" xfId="7" applyFont="1" applyBorder="1" applyAlignment="1">
      <alignment horizontal="center" vertical="center" wrapText="1"/>
    </xf>
    <xf numFmtId="0" fontId="92" fillId="0" borderId="43" xfId="7" applyFont="1" applyBorder="1" applyAlignment="1">
      <alignment horizontal="center" vertical="center" wrapText="1"/>
    </xf>
    <xf numFmtId="0" fontId="134" fillId="0" borderId="118" xfId="7" applyFont="1" applyBorder="1" applyAlignment="1">
      <alignment horizontal="center" vertical="center" shrinkToFit="1"/>
    </xf>
    <xf numFmtId="0" fontId="134" fillId="0" borderId="57" xfId="7" applyFont="1" applyBorder="1" applyAlignment="1">
      <alignment horizontal="center" vertical="center" shrinkToFit="1"/>
    </xf>
    <xf numFmtId="0" fontId="134" fillId="0" borderId="90" xfId="7" applyFont="1" applyBorder="1" applyAlignment="1">
      <alignment horizontal="center" vertical="center" shrinkToFit="1"/>
    </xf>
    <xf numFmtId="0" fontId="134" fillId="0" borderId="57" xfId="7" applyFont="1" applyBorder="1" applyAlignment="1">
      <alignment horizontal="center" vertical="center" wrapText="1" shrinkToFit="1"/>
    </xf>
    <xf numFmtId="0" fontId="134" fillId="0" borderId="90" xfId="7" applyFont="1" applyBorder="1" applyAlignment="1">
      <alignment horizontal="center" vertical="center" wrapText="1" shrinkToFit="1"/>
    </xf>
    <xf numFmtId="0" fontId="134" fillId="0" borderId="56" xfId="7" applyFont="1" applyBorder="1" applyAlignment="1">
      <alignment horizontal="center" vertical="center" wrapText="1" shrinkToFit="1"/>
    </xf>
    <xf numFmtId="0" fontId="134" fillId="0" borderId="58" xfId="7" applyFont="1" applyBorder="1" applyAlignment="1">
      <alignment horizontal="center" vertical="center" wrapText="1" shrinkToFit="1"/>
    </xf>
    <xf numFmtId="0" fontId="137" fillId="0" borderId="62" xfId="7" applyFont="1" applyBorder="1" applyAlignment="1">
      <alignment horizontal="left" vertical="center" wrapText="1"/>
    </xf>
    <xf numFmtId="0" fontId="134" fillId="0" borderId="91" xfId="7" applyFont="1" applyBorder="1" applyAlignment="1">
      <alignment horizontal="center" vertical="center" shrinkToFit="1"/>
    </xf>
    <xf numFmtId="0" fontId="134" fillId="0" borderId="92" xfId="7" applyFont="1" applyBorder="1" applyAlignment="1">
      <alignment horizontal="center" vertical="center" shrinkToFit="1"/>
    </xf>
    <xf numFmtId="0" fontId="134" fillId="0" borderId="127" xfId="7" applyFont="1" applyBorder="1" applyAlignment="1">
      <alignment horizontal="center" vertical="center" shrinkToFit="1"/>
    </xf>
    <xf numFmtId="0" fontId="134" fillId="0" borderId="51" xfId="7" applyFont="1" applyBorder="1" applyAlignment="1">
      <alignment horizontal="center" vertical="center" shrinkToFit="1"/>
    </xf>
    <xf numFmtId="0" fontId="134" fillId="0" borderId="52" xfId="7" applyFont="1" applyBorder="1" applyAlignment="1">
      <alignment horizontal="center" vertical="center" shrinkToFit="1"/>
    </xf>
    <xf numFmtId="0" fontId="134" fillId="0" borderId="130" xfId="7" applyFont="1" applyBorder="1" applyAlignment="1">
      <alignment horizontal="center" vertical="center" shrinkToFit="1"/>
    </xf>
    <xf numFmtId="0" fontId="134" fillId="0" borderId="47" xfId="7" applyFont="1" applyBorder="1" applyAlignment="1">
      <alignment horizontal="center" vertical="center" shrinkToFit="1"/>
    </xf>
    <xf numFmtId="0" fontId="134" fillId="0" borderId="39" xfId="7" applyFont="1" applyBorder="1" applyAlignment="1">
      <alignment horizontal="center" vertical="center" shrinkToFit="1"/>
    </xf>
    <xf numFmtId="0" fontId="134" fillId="0" borderId="40" xfId="7" applyFont="1" applyBorder="1" applyAlignment="1">
      <alignment horizontal="center" vertical="center" shrinkToFit="1"/>
    </xf>
    <xf numFmtId="0" fontId="134" fillId="0" borderId="48" xfId="7" applyFont="1" applyBorder="1" applyAlignment="1">
      <alignment horizontal="center" vertical="center" shrinkToFit="1"/>
    </xf>
    <xf numFmtId="0" fontId="134" fillId="0" borderId="270" xfId="7" applyFont="1" applyBorder="1" applyAlignment="1">
      <alignment horizontal="center" vertical="center"/>
    </xf>
    <xf numFmtId="0" fontId="134" fillId="0" borderId="271" xfId="7" applyFont="1" applyBorder="1" applyAlignment="1">
      <alignment horizontal="center" vertical="center"/>
    </xf>
    <xf numFmtId="0" fontId="134" fillId="0" borderId="272" xfId="7" applyFont="1" applyBorder="1" applyAlignment="1">
      <alignment horizontal="center" vertical="center"/>
    </xf>
    <xf numFmtId="0" fontId="92" fillId="0" borderId="127" xfId="7" applyFont="1" applyBorder="1" applyAlignment="1">
      <alignment horizontal="center" vertical="center"/>
    </xf>
    <xf numFmtId="0" fontId="92" fillId="0" borderId="51" xfId="7" applyFont="1" applyBorder="1" applyAlignment="1">
      <alignment horizontal="center" vertical="center"/>
    </xf>
    <xf numFmtId="0" fontId="136" fillId="0" borderId="64" xfId="7" applyFont="1" applyBorder="1" applyAlignment="1">
      <alignment horizontal="center" vertical="center" wrapText="1"/>
    </xf>
    <xf numFmtId="0" fontId="136" fillId="0" borderId="45" xfId="7" applyFont="1" applyBorder="1" applyAlignment="1">
      <alignment horizontal="center" vertical="center" wrapText="1"/>
    </xf>
    <xf numFmtId="0" fontId="136" fillId="0" borderId="46" xfId="7" applyFont="1" applyBorder="1" applyAlignment="1">
      <alignment horizontal="center" vertical="center" wrapText="1"/>
    </xf>
    <xf numFmtId="0" fontId="136" fillId="0" borderId="66" xfId="7" applyFont="1" applyBorder="1" applyAlignment="1">
      <alignment horizontal="center" vertical="center" wrapText="1"/>
    </xf>
    <xf numFmtId="0" fontId="136" fillId="0" borderId="0" xfId="7" applyFont="1" applyAlignment="1">
      <alignment horizontal="center" vertical="center" wrapText="1"/>
    </xf>
    <xf numFmtId="0" fontId="136" fillId="0" borderId="67" xfId="7" applyFont="1" applyBorder="1" applyAlignment="1">
      <alignment horizontal="center" vertical="center" wrapText="1"/>
    </xf>
    <xf numFmtId="0" fontId="136" fillId="0" borderId="41" xfId="7" applyFont="1" applyBorder="1" applyAlignment="1">
      <alignment horizontal="center" vertical="center" wrapText="1"/>
    </xf>
    <xf numFmtId="0" fontId="136" fillId="0" borderId="42" xfId="7" applyFont="1" applyBorder="1" applyAlignment="1">
      <alignment horizontal="center" vertical="center" wrapText="1"/>
    </xf>
    <xf numFmtId="0" fontId="136" fillId="0" borderId="50" xfId="7" applyFont="1" applyBorder="1" applyAlignment="1">
      <alignment horizontal="center" vertical="center" wrapText="1"/>
    </xf>
    <xf numFmtId="0" fontId="136" fillId="0" borderId="51" xfId="7" applyFont="1" applyBorder="1" applyAlignment="1">
      <alignment horizontal="center" vertical="center" wrapText="1"/>
    </xf>
    <xf numFmtId="0" fontId="136" fillId="0" borderId="52" xfId="7" applyFont="1" applyBorder="1" applyAlignment="1">
      <alignment horizontal="center" vertical="center" wrapText="1"/>
    </xf>
    <xf numFmtId="0" fontId="134" fillId="0" borderId="94" xfId="7" applyFont="1" applyBorder="1" applyAlignment="1">
      <alignment horizontal="distributed" vertical="center" indent="1"/>
    </xf>
    <xf numFmtId="0" fontId="134" fillId="0" borderId="63" xfId="7" applyFont="1" applyBorder="1" applyAlignment="1">
      <alignment horizontal="distributed" vertical="center" indent="1"/>
    </xf>
    <xf numFmtId="0" fontId="134" fillId="0" borderId="63" xfId="7" applyFont="1" applyBorder="1" applyAlignment="1">
      <alignment horizontal="center" vertical="center"/>
    </xf>
    <xf numFmtId="0" fontId="134" fillId="0" borderId="93" xfId="7" applyFont="1" applyBorder="1" applyAlignment="1">
      <alignment horizontal="center" vertical="center"/>
    </xf>
    <xf numFmtId="0" fontId="92" fillId="0" borderId="0" xfId="7" applyFont="1" applyAlignment="1">
      <alignment horizontal="right" vertical="center"/>
    </xf>
    <xf numFmtId="0" fontId="135" fillId="0" borderId="0" xfId="7" applyFont="1" applyAlignment="1">
      <alignment horizontal="center" vertical="center"/>
    </xf>
    <xf numFmtId="0" fontId="134" fillId="0" borderId="238" xfId="7" applyFont="1" applyBorder="1" applyAlignment="1">
      <alignment horizontal="distributed" vertical="center" indent="1"/>
    </xf>
    <xf numFmtId="0" fontId="134" fillId="0" borderId="239" xfId="7" applyFont="1" applyBorder="1" applyAlignment="1">
      <alignment horizontal="distributed" vertical="center" indent="1"/>
    </xf>
    <xf numFmtId="0" fontId="134" fillId="0" borderId="239" xfId="7" applyFont="1" applyBorder="1" applyAlignment="1">
      <alignment horizontal="left" vertical="center" indent="1"/>
    </xf>
    <xf numFmtId="0" fontId="134" fillId="0" borderId="240" xfId="7" applyFont="1" applyBorder="1" applyAlignment="1">
      <alignment horizontal="left" vertical="center" indent="1"/>
    </xf>
    <xf numFmtId="0" fontId="131" fillId="0" borderId="47" xfId="10" applyFont="1" applyBorder="1" applyAlignment="1">
      <alignment horizontal="left" vertical="center" wrapText="1"/>
    </xf>
    <xf numFmtId="0" fontId="131" fillId="0" borderId="39" xfId="10" applyFont="1" applyBorder="1" applyAlignment="1">
      <alignment horizontal="left" vertical="center"/>
    </xf>
    <xf numFmtId="0" fontId="131" fillId="0" borderId="40" xfId="10" applyFont="1" applyBorder="1" applyAlignment="1">
      <alignment horizontal="left" vertical="center"/>
    </xf>
    <xf numFmtId="0" fontId="92" fillId="0" borderId="0" xfId="10" applyFont="1" applyAlignment="1">
      <alignment horizontal="right" vertical="center"/>
    </xf>
    <xf numFmtId="0" fontId="83" fillId="0" borderId="47" xfId="10" applyFont="1" applyBorder="1" applyAlignment="1">
      <alignment horizontal="center" vertical="center"/>
    </xf>
    <xf numFmtId="0" fontId="83" fillId="0" borderId="39" xfId="10" applyFont="1" applyBorder="1" applyAlignment="1">
      <alignment horizontal="center" vertical="center"/>
    </xf>
    <xf numFmtId="0" fontId="83" fillId="0" borderId="40" xfId="10" applyFont="1" applyBorder="1" applyAlignment="1">
      <alignment horizontal="center" vertical="center"/>
    </xf>
    <xf numFmtId="0" fontId="92" fillId="0" borderId="45" xfId="10" applyFont="1" applyBorder="1" applyAlignment="1">
      <alignment horizontal="center" vertical="center"/>
    </xf>
    <xf numFmtId="0" fontId="92" fillId="0" borderId="46" xfId="10" applyFont="1" applyBorder="1" applyAlignment="1">
      <alignment horizontal="center" vertical="center"/>
    </xf>
    <xf numFmtId="0" fontId="92" fillId="0" borderId="47" xfId="10" applyFont="1" applyBorder="1" applyAlignment="1">
      <alignment horizontal="left" vertical="center" wrapText="1"/>
    </xf>
    <xf numFmtId="0" fontId="92" fillId="0" borderId="39" xfId="10" applyFont="1" applyBorder="1" applyAlignment="1">
      <alignment horizontal="left" vertical="center"/>
    </xf>
    <xf numFmtId="0" fontId="92" fillId="0" borderId="40" xfId="10" applyFont="1" applyBorder="1" applyAlignment="1">
      <alignment horizontal="left" vertical="center"/>
    </xf>
    <xf numFmtId="0" fontId="17" fillId="0" borderId="0" xfId="11" applyFont="1" applyAlignment="1">
      <alignment horizontal="left" vertical="center"/>
    </xf>
    <xf numFmtId="58" fontId="8" fillId="0" borderId="0" xfId="11" applyNumberFormat="1" applyFont="1" applyFill="1" applyAlignment="1">
      <alignment horizontal="distributed" vertical="center"/>
    </xf>
    <xf numFmtId="0" fontId="8" fillId="0" borderId="0" xfId="11" applyFont="1" applyFill="1" applyAlignment="1">
      <alignment horizontal="distributed" vertical="center"/>
    </xf>
    <xf numFmtId="0" fontId="15" fillId="0" borderId="0" xfId="11" applyFont="1" applyBorder="1" applyAlignment="1">
      <alignment horizontal="center" vertical="center" wrapText="1"/>
    </xf>
    <xf numFmtId="0" fontId="15" fillId="0" borderId="0" xfId="11" applyFont="1" applyBorder="1" applyAlignment="1">
      <alignment horizontal="center" vertical="center"/>
    </xf>
    <xf numFmtId="177" fontId="26" fillId="0" borderId="47" xfId="11" applyNumberFormat="1" applyFont="1" applyFill="1" applyBorder="1" applyAlignment="1">
      <alignment horizontal="left" vertical="center"/>
    </xf>
    <xf numFmtId="177" fontId="26" fillId="0" borderId="39" xfId="11" applyNumberFormat="1" applyFont="1" applyFill="1" applyBorder="1" applyAlignment="1">
      <alignment horizontal="left" vertical="center"/>
    </xf>
    <xf numFmtId="177" fontId="26" fillId="0" borderId="40" xfId="11" applyNumberFormat="1" applyFont="1" applyFill="1" applyBorder="1" applyAlignment="1">
      <alignment horizontal="left" vertical="center"/>
    </xf>
    <xf numFmtId="0" fontId="17" fillId="0" borderId="63" xfId="11" applyFont="1" applyBorder="1" applyAlignment="1">
      <alignment horizontal="left" vertical="center" wrapText="1"/>
    </xf>
    <xf numFmtId="0" fontId="17" fillId="0" borderId="7" xfId="11" applyFont="1" applyBorder="1" applyAlignment="1">
      <alignment horizontal="left" vertical="center" wrapText="1"/>
    </xf>
    <xf numFmtId="0" fontId="17" fillId="0" borderId="86" xfId="11" applyFont="1" applyBorder="1" applyAlignment="1">
      <alignment horizontal="left" vertical="center" wrapText="1"/>
    </xf>
    <xf numFmtId="0" fontId="50" fillId="4" borderId="64" xfId="11" applyFont="1" applyFill="1" applyBorder="1" applyAlignment="1" applyProtection="1">
      <alignment horizontal="center" vertical="center" wrapText="1"/>
      <protection locked="0"/>
    </xf>
    <xf numFmtId="0" fontId="50" fillId="4" borderId="45" xfId="11" applyFont="1" applyFill="1" applyBorder="1" applyAlignment="1" applyProtection="1">
      <alignment horizontal="center" vertical="center" wrapText="1"/>
      <protection locked="0"/>
    </xf>
    <xf numFmtId="0" fontId="50" fillId="4" borderId="46" xfId="11" applyFont="1" applyFill="1" applyBorder="1" applyAlignment="1" applyProtection="1">
      <alignment horizontal="center" vertical="center" wrapText="1"/>
      <protection locked="0"/>
    </xf>
    <xf numFmtId="0" fontId="50" fillId="4" borderId="66" xfId="11" applyFont="1" applyFill="1" applyBorder="1" applyAlignment="1" applyProtection="1">
      <alignment horizontal="center" vertical="center" wrapText="1"/>
      <protection locked="0"/>
    </xf>
    <xf numFmtId="0" fontId="50" fillId="4" borderId="0" xfId="11" applyFont="1" applyFill="1" applyBorder="1" applyAlignment="1" applyProtection="1">
      <alignment horizontal="center" vertical="center" wrapText="1"/>
      <protection locked="0"/>
    </xf>
    <xf numFmtId="0" fontId="50" fillId="4" borderId="67" xfId="11" applyFont="1" applyFill="1" applyBorder="1" applyAlignment="1" applyProtection="1">
      <alignment horizontal="center" vertical="center" wrapText="1"/>
      <protection locked="0"/>
    </xf>
    <xf numFmtId="0" fontId="50" fillId="4" borderId="41" xfId="11" applyFont="1" applyFill="1" applyBorder="1" applyAlignment="1" applyProtection="1">
      <alignment horizontal="center" vertical="center" wrapText="1"/>
      <protection locked="0"/>
    </xf>
    <xf numFmtId="0" fontId="50" fillId="4" borderId="42" xfId="11" applyFont="1" applyFill="1" applyBorder="1" applyAlignment="1" applyProtection="1">
      <alignment horizontal="center" vertical="center" wrapText="1"/>
      <protection locked="0"/>
    </xf>
    <xf numFmtId="0" fontId="50" fillId="4" borderId="50" xfId="11" applyFont="1" applyFill="1" applyBorder="1" applyAlignment="1" applyProtection="1">
      <alignment horizontal="center" vertical="center" wrapText="1"/>
      <protection locked="0"/>
    </xf>
    <xf numFmtId="0" fontId="17" fillId="0" borderId="63" xfId="11" applyFont="1" applyBorder="1" applyAlignment="1">
      <alignment vertical="center"/>
    </xf>
    <xf numFmtId="0" fontId="17" fillId="0" borderId="7" xfId="11" applyFont="1" applyBorder="1" applyAlignment="1">
      <alignment vertical="center"/>
    </xf>
    <xf numFmtId="0" fontId="17" fillId="0" borderId="86" xfId="11" applyFont="1" applyBorder="1" applyAlignment="1">
      <alignment vertical="center"/>
    </xf>
    <xf numFmtId="0" fontId="17" fillId="0" borderId="45" xfId="11" applyFont="1" applyFill="1" applyBorder="1" applyAlignment="1">
      <alignment vertical="center"/>
    </xf>
    <xf numFmtId="0" fontId="17" fillId="0" borderId="46" xfId="11" applyFont="1" applyFill="1" applyBorder="1" applyAlignment="1">
      <alignment vertical="center"/>
    </xf>
    <xf numFmtId="0" fontId="17" fillId="3" borderId="0" xfId="11" applyFont="1" applyFill="1" applyBorder="1" applyAlignment="1" applyProtection="1">
      <alignment horizontal="left" vertical="center" wrapText="1"/>
      <protection locked="0"/>
    </xf>
    <xf numFmtId="0" fontId="17" fillId="3" borderId="67" xfId="11" applyFont="1" applyFill="1" applyBorder="1" applyAlignment="1" applyProtection="1">
      <alignment horizontal="left" vertical="center" wrapText="1"/>
      <protection locked="0"/>
    </xf>
    <xf numFmtId="0" fontId="17" fillId="3" borderId="42" xfId="11" applyFont="1" applyFill="1" applyBorder="1" applyAlignment="1" applyProtection="1">
      <alignment horizontal="left" vertical="center" wrapText="1"/>
      <protection locked="0"/>
    </xf>
    <xf numFmtId="0" fontId="17" fillId="3" borderId="50" xfId="11" applyFont="1" applyFill="1" applyBorder="1" applyAlignment="1" applyProtection="1">
      <alignment horizontal="left" vertical="center" wrapText="1"/>
      <protection locked="0"/>
    </xf>
    <xf numFmtId="0" fontId="17" fillId="0" borderId="0" xfId="11" applyFont="1" applyFill="1" applyAlignment="1">
      <alignment horizontal="left" vertical="center"/>
    </xf>
    <xf numFmtId="0" fontId="74" fillId="0" borderId="0" xfId="6" applyFont="1" applyAlignment="1">
      <alignment horizontal="left" vertical="center" wrapText="1"/>
    </xf>
    <xf numFmtId="0" fontId="74" fillId="0" borderId="0" xfId="6" applyFont="1" applyAlignment="1">
      <alignment vertical="center" wrapText="1"/>
    </xf>
    <xf numFmtId="0" fontId="74" fillId="0" borderId="0" xfId="6" applyFont="1" applyAlignment="1">
      <alignment horizontal="left" vertical="center"/>
    </xf>
    <xf numFmtId="0" fontId="71" fillId="0" borderId="47" xfId="6" applyFont="1" applyBorder="1" applyAlignment="1">
      <alignment horizontal="left" vertical="center" wrapText="1"/>
    </xf>
    <xf numFmtId="0" fontId="71" fillId="0" borderId="40" xfId="6" applyFont="1" applyBorder="1" applyAlignment="1">
      <alignment horizontal="left" vertical="center" wrapText="1"/>
    </xf>
    <xf numFmtId="0" fontId="71" fillId="0" borderId="51" xfId="6" applyFont="1" applyBorder="1" applyAlignment="1">
      <alignment horizontal="center" vertical="center" wrapText="1"/>
    </xf>
    <xf numFmtId="0" fontId="71" fillId="0" borderId="86" xfId="6" applyFont="1" applyBorder="1" applyAlignment="1">
      <alignment horizontal="center" vertical="center" wrapText="1"/>
    </xf>
    <xf numFmtId="0" fontId="71" fillId="0" borderId="64" xfId="6" applyFont="1" applyBorder="1" applyAlignment="1">
      <alignment horizontal="left" vertical="center" wrapText="1"/>
    </xf>
    <xf numFmtId="0" fontId="71" fillId="0" borderId="46" xfId="6" applyFont="1" applyBorder="1" applyAlignment="1">
      <alignment horizontal="left" vertical="center" wrapText="1"/>
    </xf>
    <xf numFmtId="0" fontId="71" fillId="0" borderId="41" xfId="6" applyFont="1" applyBorder="1" applyAlignment="1">
      <alignment horizontal="left" vertical="center" wrapText="1"/>
    </xf>
    <xf numFmtId="0" fontId="71" fillId="0" borderId="50" xfId="6" applyFont="1" applyBorder="1" applyAlignment="1">
      <alignment horizontal="left" vertical="center" wrapText="1"/>
    </xf>
    <xf numFmtId="0" fontId="71" fillId="0" borderId="47" xfId="6" applyFont="1" applyBorder="1" applyAlignment="1">
      <alignment horizontal="center" vertical="center"/>
    </xf>
    <xf numFmtId="0" fontId="71" fillId="0" borderId="40" xfId="6" applyFont="1" applyBorder="1" applyAlignment="1">
      <alignment horizontal="center" vertical="center"/>
    </xf>
    <xf numFmtId="0" fontId="71" fillId="0" borderId="64" xfId="6" applyFont="1" applyBorder="1" applyAlignment="1">
      <alignment horizontal="center" vertical="center" wrapText="1"/>
    </xf>
    <xf numFmtId="0" fontId="71" fillId="0" borderId="66" xfId="6" applyFont="1" applyBorder="1" applyAlignment="1">
      <alignment horizontal="center" vertical="center" wrapText="1"/>
    </xf>
    <xf numFmtId="0" fontId="71" fillId="0" borderId="41" xfId="6" applyFont="1" applyBorder="1" applyAlignment="1">
      <alignment horizontal="center" vertical="center" wrapText="1"/>
    </xf>
    <xf numFmtId="0" fontId="71" fillId="0" borderId="39" xfId="6" applyFont="1" applyBorder="1" applyAlignment="1">
      <alignment horizontal="left" vertical="center" wrapText="1"/>
    </xf>
    <xf numFmtId="0" fontId="71" fillId="0" borderId="42" xfId="6" applyFont="1" applyBorder="1" applyAlignment="1">
      <alignment horizontal="left" vertical="center" wrapText="1"/>
    </xf>
    <xf numFmtId="0" fontId="71" fillId="0" borderId="66" xfId="6" applyFont="1" applyBorder="1" applyAlignment="1">
      <alignment horizontal="left" vertical="center" wrapText="1"/>
    </xf>
    <xf numFmtId="0" fontId="71" fillId="0" borderId="67" xfId="6" applyFont="1" applyBorder="1" applyAlignment="1">
      <alignment horizontal="left" vertical="center" wrapText="1"/>
    </xf>
    <xf numFmtId="0" fontId="71" fillId="0" borderId="51" xfId="6" applyFont="1" applyBorder="1" applyAlignment="1">
      <alignment horizontal="center" vertical="center"/>
    </xf>
    <xf numFmtId="0" fontId="71" fillId="0" borderId="63" xfId="6" applyFont="1" applyBorder="1" applyAlignment="1">
      <alignment horizontal="center" vertical="center"/>
    </xf>
    <xf numFmtId="0" fontId="70" fillId="0" borderId="0" xfId="6" applyFont="1" applyAlignment="1">
      <alignment horizontal="center" vertical="center"/>
    </xf>
    <xf numFmtId="0" fontId="71" fillId="0" borderId="51" xfId="6" applyFont="1" applyBorder="1" applyAlignment="1">
      <alignment horizontal="left" vertical="center"/>
    </xf>
    <xf numFmtId="0" fontId="71" fillId="0" borderId="47" xfId="6" applyFont="1" applyBorder="1" applyAlignment="1">
      <alignment horizontal="left" vertical="center"/>
    </xf>
    <xf numFmtId="0" fontId="71" fillId="0" borderId="40" xfId="6" applyFont="1" applyBorder="1" applyAlignment="1">
      <alignment horizontal="left" vertical="center"/>
    </xf>
    <xf numFmtId="0" fontId="71" fillId="0" borderId="39" xfId="6" applyFont="1" applyBorder="1" applyAlignment="1">
      <alignment horizontal="center" vertical="center"/>
    </xf>
    <xf numFmtId="0" fontId="71" fillId="0" borderId="51" xfId="6" applyFont="1" applyBorder="1" applyAlignment="1">
      <alignment horizontal="left" vertical="center" wrapText="1"/>
    </xf>
    <xf numFmtId="0" fontId="71" fillId="0" borderId="47" xfId="6" applyFont="1" applyBorder="1" applyAlignment="1">
      <alignment horizontal="center" vertical="center" wrapText="1"/>
    </xf>
    <xf numFmtId="0" fontId="71" fillId="0" borderId="39" xfId="6" applyFont="1" applyBorder="1" applyAlignment="1">
      <alignment horizontal="center" vertical="center" wrapText="1"/>
    </xf>
    <xf numFmtId="0" fontId="25" fillId="0" borderId="0" xfId="11" applyFont="1" applyAlignment="1" applyProtection="1">
      <alignment vertical="center"/>
    </xf>
    <xf numFmtId="0" fontId="42" fillId="0" borderId="0" xfId="11" applyAlignment="1" applyProtection="1">
      <alignment vertical="center"/>
    </xf>
    <xf numFmtId="0" fontId="25" fillId="0" borderId="0" xfId="11" applyFont="1" applyAlignment="1" applyProtection="1">
      <alignment vertical="center" wrapText="1"/>
    </xf>
    <xf numFmtId="0" fontId="2" fillId="0" borderId="0" xfId="11" applyFont="1" applyAlignment="1" applyProtection="1">
      <alignment vertical="center" wrapText="1"/>
    </xf>
    <xf numFmtId="0" fontId="25" fillId="0" borderId="0" xfId="11" applyFont="1" applyAlignment="1" applyProtection="1">
      <alignment horizontal="left" vertical="center" wrapText="1"/>
    </xf>
    <xf numFmtId="0" fontId="25" fillId="0" borderId="0" xfId="11" applyFont="1" applyAlignment="1" applyProtection="1">
      <alignment horizontal="left" vertical="center"/>
    </xf>
    <xf numFmtId="58" fontId="48" fillId="0" borderId="0" xfId="11" applyNumberFormat="1" applyFont="1" applyFill="1" applyAlignment="1" applyProtection="1">
      <alignment horizontal="distributed" vertical="center"/>
    </xf>
    <xf numFmtId="0" fontId="27" fillId="0" borderId="0" xfId="11" applyFont="1" applyBorder="1" applyAlignment="1" applyProtection="1">
      <alignment horizontal="center" vertical="center"/>
    </xf>
    <xf numFmtId="0" fontId="42" fillId="0" borderId="0" xfId="11" applyAlignment="1" applyProtection="1">
      <alignment horizontal="center" vertical="center"/>
    </xf>
    <xf numFmtId="177" fontId="27" fillId="0" borderId="47" xfId="11" applyNumberFormat="1" applyFont="1" applyFill="1" applyBorder="1" applyAlignment="1" applyProtection="1">
      <alignment horizontal="left" vertical="center"/>
    </xf>
    <xf numFmtId="177" fontId="27" fillId="0" borderId="39" xfId="11" applyNumberFormat="1" applyFont="1" applyFill="1" applyBorder="1" applyAlignment="1" applyProtection="1">
      <alignment horizontal="left" vertical="center"/>
    </xf>
    <xf numFmtId="177" fontId="27" fillId="0" borderId="40" xfId="11" applyNumberFormat="1" applyFont="1" applyFill="1" applyBorder="1" applyAlignment="1" applyProtection="1">
      <alignment horizontal="left" vertical="center"/>
    </xf>
    <xf numFmtId="0" fontId="42" fillId="4" borderId="45" xfId="11" applyFill="1" applyBorder="1" applyAlignment="1" applyProtection="1">
      <alignment horizontal="center" vertical="center"/>
      <protection locked="0"/>
    </xf>
    <xf numFmtId="0" fontId="42" fillId="4" borderId="46" xfId="11" applyFill="1" applyBorder="1" applyAlignment="1" applyProtection="1">
      <alignment horizontal="center" vertical="center"/>
      <protection locked="0"/>
    </xf>
    <xf numFmtId="0" fontId="42" fillId="4" borderId="47" xfId="11" applyFill="1" applyBorder="1" applyAlignment="1" applyProtection="1">
      <alignment horizontal="center" vertical="center" wrapText="1"/>
      <protection locked="0"/>
    </xf>
    <xf numFmtId="0" fontId="42" fillId="4" borderId="39" xfId="11" applyFill="1" applyBorder="1" applyAlignment="1" applyProtection="1">
      <alignment horizontal="center" vertical="center"/>
      <protection locked="0"/>
    </xf>
    <xf numFmtId="0" fontId="42" fillId="4" borderId="40" xfId="11" applyFill="1" applyBorder="1" applyAlignment="1" applyProtection="1">
      <alignment horizontal="center" vertical="center"/>
      <protection locked="0"/>
    </xf>
    <xf numFmtId="0" fontId="42" fillId="0" borderId="63" xfId="11" applyBorder="1" applyAlignment="1" applyProtection="1">
      <alignment horizontal="center" vertical="center" wrapText="1"/>
    </xf>
    <xf numFmtId="0" fontId="42" fillId="0" borderId="7" xfId="11" applyBorder="1" applyAlignment="1" applyProtection="1">
      <alignment horizontal="center" vertical="center" wrapText="1"/>
    </xf>
    <xf numFmtId="0" fontId="42" fillId="0" borderId="86" xfId="11" applyBorder="1" applyAlignment="1" applyProtection="1">
      <alignment horizontal="center" vertical="center" wrapText="1"/>
    </xf>
    <xf numFmtId="0" fontId="48" fillId="0" borderId="38" xfId="11" applyFont="1" applyBorder="1" applyAlignment="1" applyProtection="1">
      <alignment horizontal="center" vertical="center"/>
    </xf>
    <xf numFmtId="0" fontId="48" fillId="0" borderId="39" xfId="11" applyFont="1" applyBorder="1" applyAlignment="1" applyProtection="1">
      <alignment horizontal="center" vertical="center"/>
    </xf>
    <xf numFmtId="0" fontId="48" fillId="0" borderId="40" xfId="11" applyFont="1" applyBorder="1" applyAlignment="1" applyProtection="1">
      <alignment horizontal="center" vertical="center"/>
    </xf>
    <xf numFmtId="0" fontId="48" fillId="4" borderId="47" xfId="11" applyFont="1" applyFill="1" applyBorder="1" applyAlignment="1" applyProtection="1">
      <alignment horizontal="center" vertical="center"/>
      <protection locked="0"/>
    </xf>
    <xf numFmtId="0" fontId="48" fillId="4" borderId="48" xfId="11" applyFont="1" applyFill="1" applyBorder="1" applyAlignment="1" applyProtection="1">
      <alignment vertical="center"/>
      <protection locked="0"/>
    </xf>
    <xf numFmtId="0" fontId="48" fillId="0" borderId="0" xfId="11" applyFont="1" applyFill="1" applyAlignment="1" applyProtection="1">
      <alignment horizontal="right" vertical="center"/>
    </xf>
    <xf numFmtId="0" fontId="42" fillId="0" borderId="0" xfId="11" applyFill="1" applyAlignment="1" applyProtection="1">
      <alignment vertical="center"/>
    </xf>
    <xf numFmtId="0" fontId="27" fillId="0" borderId="0" xfId="7" applyFont="1" applyFill="1" applyAlignment="1" applyProtection="1">
      <alignment horizontal="center" vertical="center"/>
    </xf>
    <xf numFmtId="0" fontId="27" fillId="0" borderId="54" xfId="11" applyFont="1" applyFill="1" applyBorder="1" applyAlignment="1" applyProtection="1">
      <alignment horizontal="center" vertical="center"/>
    </xf>
    <xf numFmtId="0" fontId="42" fillId="0" borderId="54" xfId="11" applyFill="1" applyBorder="1" applyAlignment="1" applyProtection="1">
      <alignment vertical="center"/>
    </xf>
    <xf numFmtId="0" fontId="2" fillId="0" borderId="35" xfId="11" applyFont="1" applyFill="1" applyBorder="1" applyAlignment="1" applyProtection="1">
      <alignment horizontal="center" vertical="center"/>
    </xf>
    <xf numFmtId="0" fontId="48" fillId="0" borderId="3" xfId="11" applyFont="1" applyFill="1" applyBorder="1" applyAlignment="1" applyProtection="1">
      <alignment horizontal="center" vertical="center"/>
    </xf>
    <xf numFmtId="0" fontId="48" fillId="0" borderId="4" xfId="11" applyFont="1" applyFill="1" applyBorder="1" applyAlignment="1" applyProtection="1">
      <alignment horizontal="center" vertical="center"/>
    </xf>
    <xf numFmtId="177" fontId="48" fillId="0" borderId="36" xfId="11" applyNumberFormat="1" applyFont="1" applyFill="1" applyBorder="1" applyAlignment="1" applyProtection="1">
      <alignment horizontal="left" vertical="center"/>
    </xf>
    <xf numFmtId="177" fontId="48" fillId="0" borderId="37" xfId="11" applyNumberFormat="1" applyFont="1" applyFill="1" applyBorder="1" applyAlignment="1" applyProtection="1">
      <alignment horizontal="left" vertical="center"/>
    </xf>
    <xf numFmtId="0" fontId="2" fillId="0" borderId="38" xfId="7" applyFont="1" applyFill="1" applyBorder="1" applyAlignment="1" applyProtection="1">
      <alignment horizontal="center" vertical="center"/>
    </xf>
    <xf numFmtId="0" fontId="2" fillId="0" borderId="39" xfId="7" applyFont="1" applyFill="1" applyBorder="1" applyAlignment="1" applyProtection="1">
      <alignment horizontal="center" vertical="center"/>
    </xf>
    <xf numFmtId="0" fontId="2" fillId="0" borderId="40" xfId="7" applyFont="1" applyFill="1" applyBorder="1" applyAlignment="1" applyProtection="1">
      <alignment horizontal="center" vertical="center"/>
    </xf>
    <xf numFmtId="0" fontId="48" fillId="0" borderId="47" xfId="7" applyFont="1" applyFill="1" applyBorder="1" applyAlignment="1" applyProtection="1">
      <alignment horizontal="center" vertical="center"/>
    </xf>
    <xf numFmtId="0" fontId="48" fillId="0" borderId="48" xfId="7" applyFont="1" applyFill="1" applyBorder="1" applyAlignment="1" applyProtection="1">
      <alignment horizontal="center" vertical="center"/>
    </xf>
    <xf numFmtId="0" fontId="37" fillId="0" borderId="127" xfId="7" applyFont="1" applyBorder="1" applyAlignment="1" applyProtection="1">
      <alignment horizontal="center" vertical="center"/>
    </xf>
    <xf numFmtId="0" fontId="37" fillId="0" borderId="51" xfId="7" applyFont="1" applyBorder="1" applyAlignment="1" applyProtection="1">
      <alignment horizontal="center" vertical="center"/>
    </xf>
    <xf numFmtId="0" fontId="43" fillId="0" borderId="64" xfId="7" applyFont="1" applyFill="1" applyBorder="1" applyAlignment="1" applyProtection="1">
      <alignment horizontal="center" vertical="center" wrapText="1"/>
    </xf>
    <xf numFmtId="0" fontId="43" fillId="0" borderId="66" xfId="7" applyFont="1" applyFill="1" applyBorder="1" applyAlignment="1" applyProtection="1">
      <alignment horizontal="center" vertical="center" wrapText="1"/>
    </xf>
    <xf numFmtId="0" fontId="43" fillId="0" borderId="41" xfId="7" applyFont="1" applyFill="1" applyBorder="1" applyAlignment="1" applyProtection="1">
      <alignment horizontal="center" vertical="center" wrapText="1"/>
    </xf>
    <xf numFmtId="0" fontId="43" fillId="0" borderId="52" xfId="7" applyFont="1" applyFill="1" applyBorder="1" applyAlignment="1" applyProtection="1">
      <alignment horizontal="center" vertical="center" wrapText="1"/>
    </xf>
    <xf numFmtId="0" fontId="62" fillId="3" borderId="127" xfId="7" applyFont="1" applyFill="1" applyBorder="1" applyAlignment="1" applyProtection="1">
      <alignment horizontal="center" vertical="center" shrinkToFit="1"/>
      <protection locked="0"/>
    </xf>
    <xf numFmtId="0" fontId="62" fillId="3" borderId="51" xfId="7" applyFont="1" applyFill="1" applyBorder="1" applyAlignment="1" applyProtection="1">
      <alignment horizontal="center" vertical="center" shrinkToFit="1"/>
      <protection locked="0"/>
    </xf>
    <xf numFmtId="0" fontId="25" fillId="0" borderId="0" xfId="7" applyFont="1" applyFill="1" applyAlignment="1" applyProtection="1">
      <alignment horizontal="left" vertical="center" wrapText="1"/>
    </xf>
    <xf numFmtId="0" fontId="2" fillId="0" borderId="0" xfId="11" applyFont="1" applyAlignment="1" applyProtection="1">
      <alignment horizontal="left" vertical="center" wrapText="1"/>
    </xf>
    <xf numFmtId="0" fontId="62" fillId="3" borderId="130" xfId="7" applyFont="1" applyFill="1" applyBorder="1" applyAlignment="1" applyProtection="1">
      <alignment horizontal="center" vertical="center" shrinkToFit="1"/>
      <protection locked="0"/>
    </xf>
    <xf numFmtId="0" fontId="62" fillId="3" borderId="91" xfId="7" applyFont="1" applyFill="1" applyBorder="1" applyAlignment="1" applyProtection="1">
      <alignment horizontal="center" vertical="center" shrinkToFit="1"/>
      <protection locked="0"/>
    </xf>
    <xf numFmtId="0" fontId="2" fillId="0" borderId="81" xfId="7" applyFont="1" applyFill="1" applyBorder="1" applyAlignment="1" applyProtection="1">
      <alignment horizontal="center" vertical="center" wrapText="1"/>
    </xf>
    <xf numFmtId="0" fontId="2" fillId="0" borderId="62" xfId="7" applyFont="1" applyFill="1" applyBorder="1" applyAlignment="1" applyProtection="1">
      <alignment horizontal="center" vertical="center" wrapText="1"/>
    </xf>
    <xf numFmtId="0" fontId="2" fillId="0" borderId="62" xfId="11" applyFont="1" applyBorder="1" applyAlignment="1" applyProtection="1">
      <alignment horizontal="center" vertical="center" wrapText="1"/>
    </xf>
    <xf numFmtId="0" fontId="2" fillId="0" borderId="61" xfId="11" applyFont="1" applyBorder="1" applyAlignment="1" applyProtection="1">
      <alignment horizontal="center" vertical="center" wrapText="1"/>
    </xf>
    <xf numFmtId="0" fontId="2" fillId="0" borderId="49" xfId="7" applyFont="1" applyFill="1" applyBorder="1" applyAlignment="1" applyProtection="1">
      <alignment horizontal="center" vertical="center" wrapText="1"/>
    </xf>
    <xf numFmtId="0" fontId="2" fillId="0" borderId="42" xfId="7" applyFont="1" applyFill="1" applyBorder="1" applyAlignment="1" applyProtection="1">
      <alignment horizontal="center" vertical="center" wrapText="1"/>
    </xf>
    <xf numFmtId="0" fontId="2" fillId="0" borderId="42" xfId="11" applyFont="1" applyBorder="1" applyAlignment="1" applyProtection="1">
      <alignment horizontal="center" vertical="center" wrapText="1"/>
    </xf>
    <xf numFmtId="0" fontId="2" fillId="0" borderId="50" xfId="11" applyFont="1" applyBorder="1" applyAlignment="1" applyProtection="1">
      <alignment horizontal="center" vertical="center" wrapText="1"/>
    </xf>
    <xf numFmtId="0" fontId="2" fillId="0" borderId="60" xfId="7" applyFont="1" applyFill="1" applyBorder="1" applyAlignment="1" applyProtection="1">
      <alignment horizontal="center" vertical="center" wrapText="1"/>
    </xf>
    <xf numFmtId="0" fontId="2" fillId="0" borderId="41" xfId="11" applyFont="1" applyBorder="1" applyAlignment="1" applyProtection="1">
      <alignment horizontal="center" vertical="center" wrapText="1"/>
    </xf>
    <xf numFmtId="0" fontId="62" fillId="3" borderId="118" xfId="7" applyFont="1" applyFill="1" applyBorder="1" applyAlignment="1" applyProtection="1">
      <alignment horizontal="center" vertical="center" shrinkToFit="1"/>
      <protection locked="0"/>
    </xf>
    <xf numFmtId="0" fontId="62" fillId="3" borderId="57" xfId="7" applyFont="1" applyFill="1" applyBorder="1" applyAlignment="1" applyProtection="1">
      <alignment horizontal="center" vertical="center" shrinkToFit="1"/>
      <protection locked="0"/>
    </xf>
    <xf numFmtId="0" fontId="62" fillId="3" borderId="57" xfId="11" applyFont="1" applyFill="1" applyBorder="1" applyAlignment="1" applyProtection="1">
      <alignment horizontal="center" vertical="center" shrinkToFit="1"/>
      <protection locked="0"/>
    </xf>
    <xf numFmtId="0" fontId="62" fillId="3" borderId="90" xfId="11" applyFont="1" applyFill="1" applyBorder="1" applyAlignment="1" applyProtection="1">
      <alignment horizontal="center" vertical="center" shrinkToFit="1"/>
      <protection locked="0"/>
    </xf>
    <xf numFmtId="0" fontId="37" fillId="0" borderId="0" xfId="7" applyFont="1" applyFill="1" applyBorder="1" applyAlignment="1" applyProtection="1">
      <alignment horizontal="left" vertical="center" wrapText="1"/>
    </xf>
    <xf numFmtId="0" fontId="27" fillId="0" borderId="0" xfId="11" applyFont="1" applyFill="1" applyBorder="1" applyAlignment="1" applyProtection="1">
      <alignment horizontal="center" vertical="center"/>
    </xf>
    <xf numFmtId="0" fontId="42" fillId="0" borderId="63" xfId="11" applyBorder="1" applyAlignment="1" applyProtection="1">
      <alignment horizontal="left" vertical="center" wrapText="1" indent="1"/>
    </xf>
    <xf numFmtId="0" fontId="42" fillId="0" borderId="7" xfId="11" applyBorder="1" applyAlignment="1" applyProtection="1">
      <alignment horizontal="left" vertical="center" wrapText="1" indent="1"/>
    </xf>
    <xf numFmtId="0" fontId="42" fillId="0" borderId="86" xfId="11" applyBorder="1" applyAlignment="1" applyProtection="1">
      <alignment horizontal="left" vertical="center" wrapText="1" indent="1"/>
    </xf>
    <xf numFmtId="0" fontId="42" fillId="0" borderId="0" xfId="11" applyAlignment="1" applyProtection="1">
      <alignment vertical="center" wrapText="1"/>
    </xf>
    <xf numFmtId="0" fontId="17" fillId="0" borderId="0" xfId="6" applyFont="1" applyAlignment="1" applyProtection="1">
      <alignment vertical="center" wrapText="1"/>
    </xf>
    <xf numFmtId="0" fontId="51" fillId="0" borderId="0" xfId="6" applyFont="1" applyFill="1" applyBorder="1" applyAlignment="1" applyProtection="1">
      <alignment horizontal="center" vertical="center"/>
    </xf>
    <xf numFmtId="177" fontId="27" fillId="0" borderId="47" xfId="6" applyNumberFormat="1" applyFont="1" applyFill="1" applyBorder="1" applyAlignment="1" applyProtection="1">
      <alignment horizontal="center" vertical="center"/>
    </xf>
    <xf numFmtId="177" fontId="27" fillId="0" borderId="39" xfId="6" applyNumberFormat="1" applyFont="1" applyFill="1" applyBorder="1" applyAlignment="1" applyProtection="1">
      <alignment horizontal="center" vertical="center"/>
    </xf>
    <xf numFmtId="177" fontId="27" fillId="0" borderId="40" xfId="6" applyNumberFormat="1" applyFont="1" applyFill="1" applyBorder="1" applyAlignment="1" applyProtection="1">
      <alignment horizontal="center" vertical="center"/>
    </xf>
    <xf numFmtId="0" fontId="27" fillId="0" borderId="47" xfId="6" applyFont="1" applyFill="1" applyBorder="1" applyAlignment="1" applyProtection="1">
      <alignment horizontal="center" vertical="center"/>
    </xf>
    <xf numFmtId="0" fontId="27" fillId="0" borderId="39" xfId="6" applyFont="1" applyFill="1" applyBorder="1" applyAlignment="1" applyProtection="1">
      <alignment horizontal="center" vertical="center"/>
    </xf>
    <xf numFmtId="0" fontId="27" fillId="0" borderId="40" xfId="6" applyFont="1" applyFill="1" applyBorder="1" applyAlignment="1" applyProtection="1">
      <alignment horizontal="center" vertical="center"/>
    </xf>
    <xf numFmtId="0" fontId="0" fillId="4" borderId="47" xfId="6" applyFont="1" applyFill="1" applyBorder="1" applyAlignment="1" applyProtection="1">
      <alignment horizontal="center" vertical="center"/>
      <protection locked="0"/>
    </xf>
    <xf numFmtId="0" fontId="2" fillId="4" borderId="39" xfId="6" applyFill="1" applyBorder="1" applyAlignment="1" applyProtection="1">
      <alignment horizontal="center" vertical="center"/>
      <protection locked="0"/>
    </xf>
    <xf numFmtId="0" fontId="2" fillId="4" borderId="40" xfId="6" applyFill="1" applyBorder="1" applyAlignment="1" applyProtection="1">
      <alignment horizontal="center" vertical="center"/>
      <protection locked="0"/>
    </xf>
    <xf numFmtId="0" fontId="2" fillId="0" borderId="63" xfId="6" applyBorder="1" applyAlignment="1" applyProtection="1">
      <alignment horizontal="center" vertical="center" wrapText="1"/>
    </xf>
    <xf numFmtId="0" fontId="2" fillId="0" borderId="86" xfId="6" applyBorder="1" applyAlignment="1" applyProtection="1">
      <alignment horizontal="center" vertical="center" wrapText="1"/>
    </xf>
    <xf numFmtId="0" fontId="2" fillId="0" borderId="51" xfId="6" applyBorder="1" applyAlignment="1" applyProtection="1">
      <alignment vertical="center" wrapText="1"/>
    </xf>
    <xf numFmtId="0" fontId="2" fillId="3" borderId="51" xfId="6" applyFill="1" applyBorder="1" applyAlignment="1" applyProtection="1">
      <alignment horizontal="center" vertical="center"/>
      <protection locked="0"/>
    </xf>
    <xf numFmtId="0" fontId="2" fillId="0" borderId="47" xfId="6" applyBorder="1" applyAlignment="1" applyProtection="1">
      <alignment vertical="center" wrapText="1"/>
    </xf>
    <xf numFmtId="0" fontId="2" fillId="0" borderId="40" xfId="6" applyBorder="1" applyAlignment="1" applyProtection="1">
      <alignment vertical="center" wrapText="1"/>
    </xf>
    <xf numFmtId="0" fontId="27" fillId="0" borderId="0" xfId="10" applyFont="1" applyBorder="1" applyAlignment="1" applyProtection="1">
      <alignment horizontal="center" vertical="center"/>
    </xf>
    <xf numFmtId="177" fontId="27" fillId="0" borderId="47" xfId="10" applyNumberFormat="1" applyFont="1" applyFill="1" applyBorder="1" applyAlignment="1" applyProtection="1">
      <alignment horizontal="center" vertical="center"/>
    </xf>
    <xf numFmtId="177" fontId="27" fillId="0" borderId="39" xfId="10" applyNumberFormat="1" applyFont="1" applyFill="1" applyBorder="1" applyAlignment="1" applyProtection="1">
      <alignment horizontal="center" vertical="center"/>
    </xf>
    <xf numFmtId="0" fontId="42" fillId="4" borderId="45" xfId="10" applyFill="1" applyBorder="1" applyAlignment="1" applyProtection="1">
      <alignment horizontal="center" vertical="center"/>
      <protection locked="0"/>
    </xf>
    <xf numFmtId="0" fontId="29" fillId="0" borderId="63" xfId="10" applyFont="1" applyBorder="1" applyAlignment="1" applyProtection="1">
      <alignment horizontal="center" vertical="center" wrapText="1"/>
    </xf>
    <xf numFmtId="0" fontId="29" fillId="0" borderId="7" xfId="10" applyFont="1" applyBorder="1" applyAlignment="1" applyProtection="1">
      <alignment horizontal="center" vertical="center" wrapText="1"/>
    </xf>
    <xf numFmtId="0" fontId="29" fillId="0" borderId="86" xfId="10" applyFont="1" applyBorder="1" applyAlignment="1" applyProtection="1">
      <alignment horizontal="center" vertical="center" wrapText="1"/>
    </xf>
    <xf numFmtId="0" fontId="42" fillId="0" borderId="47" xfId="10" applyFont="1" applyBorder="1" applyAlignment="1" applyProtection="1">
      <alignment horizontal="center" vertical="center"/>
    </xf>
    <xf numFmtId="0" fontId="42" fillId="0" borderId="39" xfId="10" applyFont="1" applyBorder="1" applyAlignment="1" applyProtection="1">
      <alignment horizontal="center" vertical="center"/>
    </xf>
    <xf numFmtId="0" fontId="42" fillId="0" borderId="51" xfId="10" applyFont="1" applyBorder="1" applyAlignment="1" applyProtection="1">
      <alignment horizontal="center" vertical="center"/>
    </xf>
    <xf numFmtId="0" fontId="42" fillId="3" borderId="47" xfId="10" applyFont="1" applyFill="1" applyBorder="1" applyAlignment="1" applyProtection="1">
      <alignment horizontal="center" vertical="center"/>
      <protection locked="0"/>
    </xf>
    <xf numFmtId="0" fontId="42" fillId="3" borderId="39" xfId="10" applyFont="1" applyFill="1" applyBorder="1" applyAlignment="1" applyProtection="1">
      <alignment horizontal="center" vertical="center"/>
      <protection locked="0"/>
    </xf>
    <xf numFmtId="0" fontId="18" fillId="0" borderId="0" xfId="10" applyFont="1" applyAlignment="1" applyProtection="1">
      <alignment horizontal="left" vertical="center" wrapText="1"/>
    </xf>
    <xf numFmtId="0" fontId="25" fillId="0" borderId="0" xfId="10" applyFont="1" applyAlignment="1" applyProtection="1">
      <alignment vertical="center" wrapText="1"/>
    </xf>
    <xf numFmtId="0" fontId="18" fillId="0" borderId="0" xfId="10" applyFont="1" applyAlignment="1" applyProtection="1">
      <alignment vertical="center" wrapText="1"/>
    </xf>
    <xf numFmtId="0" fontId="42" fillId="0" borderId="0" xfId="10" applyFont="1" applyAlignment="1" applyProtection="1">
      <alignment vertical="center" wrapText="1"/>
    </xf>
    <xf numFmtId="0" fontId="42" fillId="0" borderId="47" xfId="10" applyFont="1" applyBorder="1" applyAlignment="1" applyProtection="1">
      <alignment horizontal="left" vertical="center" wrapText="1"/>
    </xf>
    <xf numFmtId="0" fontId="42" fillId="0" borderId="39" xfId="10" applyFont="1" applyBorder="1" applyAlignment="1" applyProtection="1">
      <alignment horizontal="left" vertical="center" wrapText="1"/>
    </xf>
    <xf numFmtId="0" fontId="42" fillId="0" borderId="0" xfId="10" applyAlignment="1" applyProtection="1">
      <alignment vertical="center" wrapText="1"/>
    </xf>
    <xf numFmtId="0" fontId="42" fillId="0" borderId="0" xfId="10" applyAlignment="1" applyProtection="1">
      <alignment vertical="center"/>
    </xf>
    <xf numFmtId="58" fontId="42" fillId="0" borderId="0" xfId="10" applyNumberFormat="1" applyFill="1" applyAlignment="1" applyProtection="1">
      <alignment horizontal="right" vertical="center"/>
    </xf>
    <xf numFmtId="0" fontId="42" fillId="0" borderId="0" xfId="10" applyFill="1" applyAlignment="1" applyProtection="1">
      <alignment horizontal="right" vertical="center"/>
    </xf>
    <xf numFmtId="0" fontId="27" fillId="0" borderId="0" xfId="10" applyFont="1" applyFill="1" applyBorder="1" applyAlignment="1" applyProtection="1">
      <alignment horizontal="center" vertical="center"/>
    </xf>
    <xf numFmtId="177" fontId="27" fillId="0" borderId="40" xfId="10" applyNumberFormat="1" applyFont="1" applyFill="1" applyBorder="1" applyAlignment="1" applyProtection="1">
      <alignment horizontal="center" vertical="center"/>
    </xf>
    <xf numFmtId="0" fontId="42" fillId="4" borderId="46" xfId="10" applyFill="1" applyBorder="1" applyAlignment="1" applyProtection="1">
      <alignment horizontal="center" vertical="center"/>
      <protection locked="0"/>
    </xf>
    <xf numFmtId="0" fontId="42" fillId="0" borderId="63" xfId="10" applyBorder="1" applyAlignment="1" applyProtection="1">
      <alignment horizontal="left" vertical="center" wrapText="1" indent="1"/>
    </xf>
    <xf numFmtId="0" fontId="42" fillId="0" borderId="7" xfId="10" applyBorder="1" applyAlignment="1" applyProtection="1">
      <alignment horizontal="left" vertical="center" wrapText="1" indent="1"/>
    </xf>
    <xf numFmtId="0" fontId="42" fillId="0" borderId="86" xfId="10" applyBorder="1" applyAlignment="1" applyProtection="1">
      <alignment horizontal="left" vertical="center" wrapText="1" indent="1"/>
    </xf>
    <xf numFmtId="0" fontId="42" fillId="0" borderId="38" xfId="10" applyFont="1" applyBorder="1" applyAlignment="1" applyProtection="1">
      <alignment horizontal="center" vertical="center"/>
    </xf>
    <xf numFmtId="0" fontId="42" fillId="0" borderId="40" xfId="10" applyFont="1" applyBorder="1" applyAlignment="1" applyProtection="1">
      <alignment horizontal="center" vertical="center"/>
    </xf>
    <xf numFmtId="0" fontId="42" fillId="4" borderId="47" xfId="10" applyFont="1" applyFill="1" applyBorder="1" applyAlignment="1" applyProtection="1">
      <alignment horizontal="center" vertical="center"/>
      <protection locked="0"/>
    </xf>
    <xf numFmtId="0" fontId="42" fillId="4" borderId="48" xfId="10" applyFont="1" applyFill="1" applyBorder="1" applyAlignment="1" applyProtection="1">
      <alignment vertical="center"/>
      <protection locked="0"/>
    </xf>
    <xf numFmtId="0" fontId="42" fillId="0" borderId="0" xfId="10" applyFont="1" applyFill="1" applyAlignment="1" applyProtection="1">
      <alignment horizontal="right" vertical="center"/>
    </xf>
    <xf numFmtId="0" fontId="42" fillId="0" borderId="0" xfId="10" applyFill="1" applyAlignment="1" applyProtection="1">
      <alignment vertical="center"/>
    </xf>
    <xf numFmtId="0" fontId="46" fillId="0" borderId="0" xfId="7" applyFont="1" applyFill="1" applyAlignment="1" applyProtection="1">
      <alignment horizontal="center" vertical="center"/>
    </xf>
    <xf numFmtId="0" fontId="46" fillId="0" borderId="54" xfId="10" applyFont="1" applyFill="1" applyBorder="1" applyAlignment="1" applyProtection="1">
      <alignment horizontal="center" vertical="center"/>
    </xf>
    <xf numFmtId="0" fontId="42" fillId="0" borderId="54" xfId="10" applyFill="1" applyBorder="1" applyAlignment="1" applyProtection="1">
      <alignment vertical="center"/>
    </xf>
    <xf numFmtId="0" fontId="47" fillId="0" borderId="35" xfId="10" applyFont="1" applyFill="1" applyBorder="1" applyAlignment="1" applyProtection="1">
      <alignment horizontal="center" vertical="center"/>
    </xf>
    <xf numFmtId="0" fontId="42" fillId="0" borderId="3" xfId="10" applyFont="1" applyFill="1" applyBorder="1" applyAlignment="1" applyProtection="1">
      <alignment horizontal="center" vertical="center"/>
    </xf>
    <xf numFmtId="0" fontId="42" fillId="0" borderId="4" xfId="10" applyFont="1" applyFill="1" applyBorder="1" applyAlignment="1" applyProtection="1">
      <alignment horizontal="center" vertical="center"/>
    </xf>
    <xf numFmtId="177" fontId="42" fillId="0" borderId="36" xfId="10" applyNumberFormat="1" applyFont="1" applyFill="1" applyBorder="1" applyAlignment="1" applyProtection="1">
      <alignment vertical="center"/>
    </xf>
    <xf numFmtId="177" fontId="42" fillId="0" borderId="37" xfId="10" applyNumberFormat="1" applyFont="1" applyFill="1" applyBorder="1" applyAlignment="1" applyProtection="1">
      <alignment vertical="center"/>
    </xf>
    <xf numFmtId="0" fontId="47" fillId="0" borderId="38" xfId="7" applyFont="1" applyFill="1" applyBorder="1" applyAlignment="1" applyProtection="1">
      <alignment horizontal="center" vertical="center"/>
    </xf>
    <xf numFmtId="0" fontId="47" fillId="0" borderId="39" xfId="7" applyFont="1" applyFill="1" applyBorder="1" applyAlignment="1" applyProtection="1">
      <alignment horizontal="center" vertical="center"/>
    </xf>
    <xf numFmtId="0" fontId="47" fillId="0" borderId="40" xfId="7" applyFont="1" applyFill="1" applyBorder="1" applyAlignment="1" applyProtection="1">
      <alignment horizontal="center" vertical="center"/>
    </xf>
    <xf numFmtId="0" fontId="42" fillId="0" borderId="47" xfId="7" applyFont="1" applyFill="1" applyBorder="1" applyAlignment="1" applyProtection="1">
      <alignment horizontal="center" vertical="center"/>
    </xf>
    <xf numFmtId="0" fontId="42" fillId="0" borderId="48" xfId="7" applyFont="1" applyFill="1" applyBorder="1" applyAlignment="1" applyProtection="1">
      <alignment horizontal="center" vertical="center"/>
    </xf>
    <xf numFmtId="0" fontId="38" fillId="0" borderId="127" xfId="7" applyFont="1" applyBorder="1" applyAlignment="1" applyProtection="1">
      <alignment horizontal="center" vertical="center"/>
    </xf>
    <xf numFmtId="0" fontId="38" fillId="0" borderId="51" xfId="7" applyFont="1" applyBorder="1" applyAlignment="1" applyProtection="1">
      <alignment horizontal="center" vertical="center"/>
    </xf>
    <xf numFmtId="0" fontId="29" fillId="0" borderId="64" xfId="7" applyFont="1" applyFill="1" applyBorder="1" applyAlignment="1" applyProtection="1">
      <alignment horizontal="center" vertical="center" wrapText="1"/>
    </xf>
    <xf numFmtId="0" fontId="29" fillId="0" borderId="66" xfId="7" applyFont="1" applyFill="1" applyBorder="1" applyAlignment="1" applyProtection="1">
      <alignment horizontal="center" vertical="center" wrapText="1"/>
    </xf>
    <xf numFmtId="0" fontId="29" fillId="0" borderId="41" xfId="7" applyFont="1" applyFill="1" applyBorder="1" applyAlignment="1" applyProtection="1">
      <alignment horizontal="center" vertical="center" wrapText="1"/>
    </xf>
    <xf numFmtId="0" fontId="29" fillId="0" borderId="52" xfId="7" applyFont="1" applyFill="1" applyBorder="1" applyAlignment="1" applyProtection="1">
      <alignment horizontal="center" vertical="center" wrapText="1"/>
    </xf>
    <xf numFmtId="0" fontId="42" fillId="3" borderId="127" xfId="7" applyFont="1" applyFill="1" applyBorder="1" applyAlignment="1" applyProtection="1">
      <alignment horizontal="center" vertical="center" shrinkToFit="1"/>
      <protection locked="0"/>
    </xf>
    <xf numFmtId="0" fontId="42" fillId="3" borderId="51" xfId="7" applyFont="1" applyFill="1" applyBorder="1" applyAlignment="1" applyProtection="1">
      <alignment horizontal="center" vertical="center" shrinkToFit="1"/>
      <protection locked="0"/>
    </xf>
    <xf numFmtId="0" fontId="47" fillId="0" borderId="0" xfId="10" applyFont="1" applyAlignment="1" applyProtection="1">
      <alignment horizontal="left" vertical="center" wrapText="1"/>
    </xf>
    <xf numFmtId="0" fontId="42" fillId="3" borderId="130" xfId="7" applyFont="1" applyFill="1" applyBorder="1" applyAlignment="1" applyProtection="1">
      <alignment horizontal="center" vertical="center" shrinkToFit="1"/>
      <protection locked="0"/>
    </xf>
    <xf numFmtId="0" fontId="42" fillId="3" borderId="91" xfId="7" applyFont="1" applyFill="1" applyBorder="1" applyAlignment="1" applyProtection="1">
      <alignment horizontal="center" vertical="center" shrinkToFit="1"/>
      <protection locked="0"/>
    </xf>
    <xf numFmtId="0" fontId="47" fillId="0" borderId="81" xfId="7" applyFont="1" applyFill="1" applyBorder="1" applyAlignment="1" applyProtection="1">
      <alignment horizontal="center" vertical="center" wrapText="1"/>
    </xf>
    <xf numFmtId="0" fontId="47" fillId="0" borderId="62" xfId="7" applyFont="1" applyFill="1" applyBorder="1" applyAlignment="1" applyProtection="1">
      <alignment horizontal="center" vertical="center" wrapText="1"/>
    </xf>
    <xf numFmtId="0" fontId="47" fillId="0" borderId="62" xfId="10" applyFont="1" applyBorder="1" applyAlignment="1" applyProtection="1">
      <alignment horizontal="center" vertical="center" wrapText="1"/>
    </xf>
    <xf numFmtId="0" fontId="47" fillId="0" borderId="61" xfId="10" applyFont="1" applyBorder="1" applyAlignment="1" applyProtection="1">
      <alignment horizontal="center" vertical="center" wrapText="1"/>
    </xf>
    <xf numFmtId="0" fontId="47" fillId="0" borderId="49" xfId="7" applyFont="1" applyFill="1" applyBorder="1" applyAlignment="1" applyProtection="1">
      <alignment horizontal="center" vertical="center" wrapText="1"/>
    </xf>
    <xf numFmtId="0" fontId="47" fillId="0" borderId="42" xfId="7" applyFont="1" applyFill="1" applyBorder="1" applyAlignment="1" applyProtection="1">
      <alignment horizontal="center" vertical="center" wrapText="1"/>
    </xf>
    <xf numFmtId="0" fontId="47" fillId="0" borderId="42" xfId="10" applyFont="1" applyBorder="1" applyAlignment="1" applyProtection="1">
      <alignment horizontal="center" vertical="center" wrapText="1"/>
    </xf>
    <xf numFmtId="0" fontId="47" fillId="0" borderId="50" xfId="10" applyFont="1" applyBorder="1" applyAlignment="1" applyProtection="1">
      <alignment horizontal="center" vertical="center" wrapText="1"/>
    </xf>
    <xf numFmtId="0" fontId="47" fillId="0" borderId="60" xfId="7" applyFont="1" applyFill="1" applyBorder="1" applyAlignment="1" applyProtection="1">
      <alignment horizontal="center" vertical="center" wrapText="1"/>
    </xf>
    <xf numFmtId="0" fontId="47" fillId="0" borderId="41" xfId="10" applyFont="1" applyBorder="1" applyAlignment="1" applyProtection="1">
      <alignment horizontal="center" vertical="center" wrapText="1"/>
    </xf>
    <xf numFmtId="0" fontId="42" fillId="3" borderId="118" xfId="7" applyFont="1" applyFill="1" applyBorder="1" applyAlignment="1" applyProtection="1">
      <alignment horizontal="center" vertical="center" shrinkToFit="1"/>
      <protection locked="0"/>
    </xf>
    <xf numFmtId="0" fontId="42" fillId="3" borderId="57" xfId="7" applyFont="1" applyFill="1" applyBorder="1" applyAlignment="1" applyProtection="1">
      <alignment horizontal="center" vertical="center" shrinkToFit="1"/>
      <protection locked="0"/>
    </xf>
    <xf numFmtId="0" fontId="42" fillId="3" borderId="57" xfId="10" applyFont="1" applyFill="1" applyBorder="1" applyAlignment="1" applyProtection="1">
      <alignment horizontal="center" vertical="center" shrinkToFit="1"/>
      <protection locked="0"/>
    </xf>
    <xf numFmtId="0" fontId="42" fillId="3" borderId="90" xfId="10" applyFont="1" applyFill="1" applyBorder="1" applyAlignment="1" applyProtection="1">
      <alignment horizontal="center" vertical="center" shrinkToFit="1"/>
      <protection locked="0"/>
    </xf>
    <xf numFmtId="0" fontId="38" fillId="0" borderId="0" xfId="7" applyFont="1" applyFill="1" applyBorder="1" applyAlignment="1" applyProtection="1">
      <alignment horizontal="left" vertical="center" wrapText="1"/>
    </xf>
    <xf numFmtId="0" fontId="139" fillId="0" borderId="0" xfId="7" applyFont="1" applyAlignment="1">
      <alignment horizontal="left" vertical="center"/>
    </xf>
    <xf numFmtId="0" fontId="17" fillId="0" borderId="0" xfId="7" applyFont="1" applyAlignment="1">
      <alignment horizontal="left" vertical="center"/>
    </xf>
    <xf numFmtId="0" fontId="25" fillId="0" borderId="0" xfId="7" applyFont="1" applyAlignment="1">
      <alignment horizontal="left" vertical="center"/>
    </xf>
    <xf numFmtId="0" fontId="29" fillId="0" borderId="0" xfId="10" applyFont="1">
      <alignment vertical="center"/>
    </xf>
    <xf numFmtId="0" fontId="25" fillId="0" borderId="0" xfId="7" applyFont="1" applyAlignment="1">
      <alignment horizontal="right" vertical="center"/>
    </xf>
    <xf numFmtId="0" fontId="25" fillId="13" borderId="51" xfId="7" applyFont="1" applyFill="1" applyBorder="1" applyAlignment="1">
      <alignment horizontal="center" vertical="center" wrapText="1"/>
    </xf>
    <xf numFmtId="0" fontId="25" fillId="0" borderId="0" xfId="7" applyFont="1" applyAlignment="1">
      <alignment horizontal="center" vertical="center"/>
    </xf>
    <xf numFmtId="0" fontId="25" fillId="11" borderId="42" xfId="7" applyFont="1" applyFill="1" applyBorder="1" applyAlignment="1">
      <alignment horizontal="center" vertical="center"/>
    </xf>
    <xf numFmtId="0" fontId="25" fillId="0" borderId="42" xfId="7" applyFont="1" applyBorder="1" applyAlignment="1">
      <alignment horizontal="center" vertical="center"/>
    </xf>
    <xf numFmtId="0" fontId="25" fillId="6" borderId="51" xfId="7" applyFont="1" applyFill="1" applyBorder="1" applyAlignment="1">
      <alignment horizontal="center" vertical="center"/>
    </xf>
    <xf numFmtId="0" fontId="16" fillId="0" borderId="0" xfId="10" applyFont="1">
      <alignment vertical="center"/>
    </xf>
    <xf numFmtId="0" fontId="18" fillId="0" borderId="0" xfId="10" applyFont="1">
      <alignment vertical="center"/>
    </xf>
    <xf numFmtId="0" fontId="18" fillId="0" borderId="0" xfId="10" applyFont="1" applyAlignment="1">
      <alignment horizontal="right" vertical="center"/>
    </xf>
    <xf numFmtId="0" fontId="25" fillId="13" borderId="51" xfId="7" applyFont="1" applyFill="1" applyBorder="1" applyAlignment="1">
      <alignment horizontal="center" vertical="center"/>
    </xf>
    <xf numFmtId="0" fontId="18" fillId="10" borderId="0" xfId="10" applyFont="1" applyFill="1" applyAlignment="1">
      <alignment vertical="center"/>
    </xf>
    <xf numFmtId="0" fontId="18" fillId="10" borderId="0" xfId="10" applyFont="1" applyFill="1">
      <alignment vertical="center"/>
    </xf>
    <xf numFmtId="0" fontId="52" fillId="0" borderId="0" xfId="7" applyFont="1" applyAlignment="1">
      <alignment horizontal="center" vertical="center"/>
    </xf>
    <xf numFmtId="0" fontId="25" fillId="0" borderId="51" xfId="7" applyFont="1" applyBorder="1" applyAlignment="1">
      <alignment vertical="center"/>
    </xf>
    <xf numFmtId="0" fontId="52" fillId="0" borderId="51" xfId="7" applyFont="1" applyBorder="1" applyAlignment="1">
      <alignment horizontal="center" vertical="center"/>
    </xf>
    <xf numFmtId="0" fontId="52" fillId="0" borderId="47" xfId="7" applyFont="1" applyBorder="1" applyAlignment="1">
      <alignment horizontal="center" vertical="center"/>
    </xf>
    <xf numFmtId="49" fontId="52" fillId="0" borderId="51" xfId="7" applyNumberFormat="1" applyFont="1" applyBorder="1" applyAlignment="1">
      <alignment horizontal="center" vertical="center"/>
    </xf>
    <xf numFmtId="0" fontId="52" fillId="0" borderId="40" xfId="7" applyFont="1" applyBorder="1" applyAlignment="1">
      <alignment horizontal="center" vertical="center" wrapText="1"/>
    </xf>
    <xf numFmtId="0" fontId="52" fillId="0" borderId="51" xfId="7" applyFont="1" applyBorder="1" applyAlignment="1">
      <alignment horizontal="center" vertical="center" wrapText="1"/>
    </xf>
    <xf numFmtId="0" fontId="25" fillId="0" borderId="51" xfId="7" applyFont="1" applyBorder="1" applyAlignment="1">
      <alignment horizontal="center" vertical="center" wrapText="1"/>
    </xf>
    <xf numFmtId="0" fontId="52" fillId="0" borderId="66" xfId="7" applyFont="1" applyBorder="1" applyAlignment="1">
      <alignment horizontal="center" vertical="center" wrapText="1"/>
    </xf>
    <xf numFmtId="195" fontId="52" fillId="0" borderId="51" xfId="7" applyNumberFormat="1" applyFont="1" applyBorder="1">
      <alignment vertical="center"/>
    </xf>
    <xf numFmtId="196" fontId="52" fillId="0" borderId="51" xfId="7" applyNumberFormat="1" applyFont="1" applyBorder="1">
      <alignment vertical="center"/>
    </xf>
    <xf numFmtId="0" fontId="25" fillId="0" borderId="51" xfId="7" applyFont="1" applyBorder="1">
      <alignment vertical="center"/>
    </xf>
    <xf numFmtId="0" fontId="52" fillId="13" borderId="51" xfId="7" applyFont="1" applyFill="1" applyBorder="1" applyAlignment="1">
      <alignment horizontal="center" vertical="center"/>
    </xf>
    <xf numFmtId="0" fontId="52" fillId="13" borderId="47" xfId="7" applyFont="1" applyFill="1" applyBorder="1" applyAlignment="1">
      <alignment horizontal="center" vertical="center"/>
    </xf>
    <xf numFmtId="0" fontId="52" fillId="6" borderId="51" xfId="7" applyFont="1" applyFill="1" applyBorder="1" applyAlignment="1">
      <alignment horizontal="left" vertical="center"/>
    </xf>
    <xf numFmtId="0" fontId="52" fillId="6" borderId="47" xfId="7" applyFont="1" applyFill="1" applyBorder="1" applyAlignment="1">
      <alignment horizontal="left" vertical="center"/>
    </xf>
    <xf numFmtId="0" fontId="52" fillId="11" borderId="51" xfId="7" applyFont="1" applyFill="1" applyBorder="1" applyAlignment="1">
      <alignment horizontal="right" vertical="center"/>
    </xf>
    <xf numFmtId="0" fontId="52" fillId="0" borderId="40" xfId="7" applyFont="1" applyBorder="1" applyAlignment="1">
      <alignment horizontal="right" vertical="center"/>
    </xf>
    <xf numFmtId="180" fontId="52" fillId="0" borderId="51" xfId="7" applyNumberFormat="1" applyFont="1" applyBorder="1" applyAlignment="1">
      <alignment horizontal="right" vertical="center"/>
    </xf>
    <xf numFmtId="0" fontId="25" fillId="6" borderId="51" xfId="7" applyFont="1" applyFill="1" applyBorder="1" applyAlignment="1">
      <alignment vertical="center"/>
    </xf>
    <xf numFmtId="0" fontId="52" fillId="0" borderId="39" xfId="7" applyFont="1" applyBorder="1" applyAlignment="1">
      <alignment horizontal="center" vertical="center"/>
    </xf>
    <xf numFmtId="0" fontId="52" fillId="0" borderId="51" xfId="7" applyFont="1" applyBorder="1" applyAlignment="1">
      <alignment horizontal="right" vertical="center"/>
    </xf>
    <xf numFmtId="0" fontId="52" fillId="0" borderId="40" xfId="7" applyFont="1" applyBorder="1" applyAlignment="1">
      <alignment horizontal="center" vertical="center"/>
    </xf>
    <xf numFmtId="0" fontId="52" fillId="11" borderId="86" xfId="7" applyFont="1" applyFill="1" applyBorder="1" applyAlignment="1">
      <alignment horizontal="right" vertical="center"/>
    </xf>
    <xf numFmtId="0" fontId="52" fillId="0" borderId="137" xfId="7" applyFont="1" applyBorder="1" applyAlignment="1">
      <alignment horizontal="right" vertical="center"/>
    </xf>
    <xf numFmtId="0" fontId="142" fillId="0" borderId="0" xfId="7" applyFont="1" applyAlignment="1">
      <alignment horizontal="center" vertical="center"/>
    </xf>
    <xf numFmtId="0" fontId="142" fillId="0" borderId="0" xfId="20" applyFont="1" applyAlignment="1">
      <alignment horizontal="center" vertical="center"/>
    </xf>
    <xf numFmtId="0" fontId="142" fillId="0" borderId="0" xfId="7" applyFont="1">
      <alignment vertical="center"/>
    </xf>
    <xf numFmtId="0" fontId="143" fillId="0" borderId="0" xfId="20" applyFont="1" applyAlignment="1">
      <alignment horizontal="center" vertical="center"/>
    </xf>
    <xf numFmtId="0" fontId="143" fillId="0" borderId="0" xfId="7" applyFont="1">
      <alignment vertical="center"/>
    </xf>
    <xf numFmtId="0" fontId="143" fillId="0" borderId="0" xfId="7" applyFont="1" applyAlignment="1">
      <alignment horizontal="center" vertical="center"/>
    </xf>
    <xf numFmtId="0" fontId="52" fillId="0" borderId="0" xfId="7" applyFont="1" applyAlignment="1">
      <alignment horizontal="left" vertical="center"/>
    </xf>
    <xf numFmtId="0" fontId="52" fillId="0" borderId="0" xfId="7" applyFont="1" applyAlignment="1">
      <alignment vertical="center" textRotation="255" shrinkToFit="1"/>
    </xf>
    <xf numFmtId="0" fontId="52" fillId="0" borderId="51" xfId="7" applyFont="1" applyBorder="1" applyAlignment="1">
      <alignment horizontal="center" vertical="center"/>
    </xf>
    <xf numFmtId="0" fontId="52" fillId="0" borderId="51" xfId="7" applyFont="1" applyBorder="1" applyAlignment="1">
      <alignment vertical="center" textRotation="255" shrinkToFit="1"/>
    </xf>
    <xf numFmtId="0" fontId="52" fillId="0" borderId="51" xfId="7" applyFont="1" applyBorder="1" applyAlignment="1">
      <alignment vertical="center"/>
    </xf>
  </cellXfs>
  <cellStyles count="23">
    <cellStyle name="Normal 2" xfId="21"/>
    <cellStyle name="パーセント 2" xfId="12"/>
    <cellStyle name="ハイパーリンク" xfId="4" builtinId="8"/>
    <cellStyle name="桁区切り" xfId="14" builtinId="6"/>
    <cellStyle name="桁区切り 2" xfId="17"/>
    <cellStyle name="桁区切り 2 2" xfId="18"/>
    <cellStyle name="通貨 2" xfId="22"/>
    <cellStyle name="標準" xfId="0" builtinId="0"/>
    <cellStyle name="標準 2" xfId="3"/>
    <cellStyle name="標準 2 2" xfId="10"/>
    <cellStyle name="標準 2 2 2" xfId="9"/>
    <cellStyle name="標準 2 3" xfId="20"/>
    <cellStyle name="標準 3" xfId="6"/>
    <cellStyle name="標準 4" xfId="11"/>
    <cellStyle name="標準 4 2" xfId="19"/>
    <cellStyle name="標準_【様式例】新規加算の体制届出書" xfId="1"/>
    <cellStyle name="標準_③-２加算様式（就労）" xfId="7"/>
    <cellStyle name="標準_③-２加算様式（就労）_体制等届出書(抜粋）" xfId="2"/>
    <cellStyle name="標準_総括表を変更しました（６／２３）" xfId="15"/>
    <cellStyle name="標準_短期入所介護給付費請求書" xfId="16"/>
    <cellStyle name="標準_添付書類（2　以前からの体制など届出書）4.2" xfId="5"/>
    <cellStyle name="標準_特定事業所加算届出様式" xfId="13"/>
    <cellStyle name="標準_報酬コード表" xfId="8"/>
  </cellStyles>
  <dxfs count="8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4.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15875</xdr:colOff>
      <xdr:row>4</xdr:row>
      <xdr:rowOff>2095500</xdr:rowOff>
    </xdr:from>
    <xdr:to>
      <xdr:col>1</xdr:col>
      <xdr:colOff>1086125</xdr:colOff>
      <xdr:row>4</xdr:row>
      <xdr:rowOff>1111189</xdr:rowOff>
    </xdr:to>
    <xdr:sp macro="" textlink="">
      <xdr:nvSpPr>
        <xdr:cNvPr id="2" name="Text Box 2"/>
        <xdr:cNvSpPr txBox="1">
          <a:spLocks noChangeArrowheads="1"/>
        </xdr:cNvSpPr>
      </xdr:nvSpPr>
      <xdr:spPr bwMode="auto">
        <a:xfrm>
          <a:off x="673100" y="3448050"/>
          <a:ext cx="107025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234950</xdr:colOff>
      <xdr:row>4</xdr:row>
      <xdr:rowOff>1028700</xdr:rowOff>
    </xdr:from>
    <xdr:to>
      <xdr:col>1</xdr:col>
      <xdr:colOff>1651334</xdr:colOff>
      <xdr:row>4</xdr:row>
      <xdr:rowOff>1355768</xdr:rowOff>
    </xdr:to>
    <xdr:sp macro="" textlink="">
      <xdr:nvSpPr>
        <xdr:cNvPr id="3" name="Text Box 5"/>
        <xdr:cNvSpPr txBox="1">
          <a:spLocks noChangeArrowheads="1"/>
        </xdr:cNvSpPr>
      </xdr:nvSpPr>
      <xdr:spPr bwMode="auto">
        <a:xfrm>
          <a:off x="892175" y="2381250"/>
          <a:ext cx="1416384" cy="32706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a:ea typeface="ＭＳ ゴシック"/>
            </a:rPr>
            <a:t>加算</a:t>
          </a:r>
        </a:p>
      </xdr:txBody>
    </xdr:sp>
    <xdr:clientData/>
  </xdr:twoCellAnchor>
  <xdr:twoCellAnchor>
    <xdr:from>
      <xdr:col>1</xdr:col>
      <xdr:colOff>19050</xdr:colOff>
      <xdr:row>4</xdr:row>
      <xdr:rowOff>2095500</xdr:rowOff>
    </xdr:from>
    <xdr:to>
      <xdr:col>1</xdr:col>
      <xdr:colOff>1092200</xdr:colOff>
      <xdr:row>4</xdr:row>
      <xdr:rowOff>1111250</xdr:rowOff>
    </xdr:to>
    <xdr:sp macro="" textlink="">
      <xdr:nvSpPr>
        <xdr:cNvPr id="4" name="Text Box 8"/>
        <xdr:cNvSpPr txBox="1">
          <a:spLocks noChangeArrowheads="1"/>
        </xdr:cNvSpPr>
      </xdr:nvSpPr>
      <xdr:spPr bwMode="auto">
        <a:xfrm>
          <a:off x="676275" y="3448050"/>
          <a:ext cx="10731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0</xdr:colOff>
      <xdr:row>2</xdr:row>
      <xdr:rowOff>0</xdr:rowOff>
    </xdr:from>
    <xdr:to>
      <xdr:col>2</xdr:col>
      <xdr:colOff>44450</xdr:colOff>
      <xdr:row>5</xdr:row>
      <xdr:rowOff>0</xdr:rowOff>
    </xdr:to>
    <xdr:sp macro="" textlink="">
      <xdr:nvSpPr>
        <xdr:cNvPr id="5" name="Line 10"/>
        <xdr:cNvSpPr>
          <a:spLocks noChangeShapeType="1"/>
        </xdr:cNvSpPr>
      </xdr:nvSpPr>
      <xdr:spPr bwMode="auto">
        <a:xfrm>
          <a:off x="657225" y="828675"/>
          <a:ext cx="3902075" cy="2952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3476625</xdr:colOff>
      <xdr:row>2</xdr:row>
      <xdr:rowOff>82550</xdr:rowOff>
    </xdr:from>
    <xdr:to>
      <xdr:col>1</xdr:col>
      <xdr:colOff>3707996</xdr:colOff>
      <xdr:row>4</xdr:row>
      <xdr:rowOff>1098538</xdr:rowOff>
    </xdr:to>
    <xdr:sp macro="" textlink="">
      <xdr:nvSpPr>
        <xdr:cNvPr id="6" name="Text Box 12"/>
        <xdr:cNvSpPr txBox="1">
          <a:spLocks noChangeArrowheads="1"/>
        </xdr:cNvSpPr>
      </xdr:nvSpPr>
      <xdr:spPr bwMode="auto">
        <a:xfrm>
          <a:off x="4133850" y="911225"/>
          <a:ext cx="231371" cy="1539863"/>
        </a:xfrm>
        <a:prstGeom prst="rect">
          <a:avLst/>
        </a:prstGeom>
        <a:noFill/>
        <a:ln w="9525">
          <a:noFill/>
          <a:miter lim="800000"/>
          <a:headEnd/>
          <a:tailEnd/>
        </a:ln>
      </xdr:spPr>
      <xdr:txBody>
        <a:bodyPr vertOverflow="clip" vert="wordArtVertRtl" wrap="square" lIns="0" tIns="0" rIns="27432" bIns="0" anchor="t" upright="1"/>
        <a:lstStyle/>
        <a:p>
          <a:pPr algn="l" rtl="0">
            <a:defRPr sz="1000"/>
          </a:pPr>
          <a:r>
            <a:rPr lang="ja-JP" altLang="en-US" sz="1600" b="0" i="0" u="none" strike="noStrike" baseline="0">
              <a:solidFill>
                <a:srgbClr val="000000"/>
              </a:solidFill>
              <a:latin typeface="ＭＳ ゴシック"/>
              <a:ea typeface="ＭＳ ゴシック"/>
            </a:rPr>
            <a:t>サービス種別</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xmlns="" id="{53E68A3D-08E8-4954-9993-B67575B7E2BD}"/>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xmlns="" id="{2BC2D951-FB0C-4BC3-BA39-31B1247B6EB7}"/>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xmlns="" id="{82E5B824-A560-4148-834D-F5CE2FF54F44}"/>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xmlns="" id="{9C68FA2C-3A7F-4442-8F98-B93FCC8BD813}"/>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xmlns="" id="{54429F9D-319F-424D-8996-7FAD4239BE17}"/>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165100</xdr:colOff>
      <xdr:row>6</xdr:row>
      <xdr:rowOff>31750</xdr:rowOff>
    </xdr:from>
    <xdr:to>
      <xdr:col>25</xdr:col>
      <xdr:colOff>552450</xdr:colOff>
      <xdr:row>16</xdr:row>
      <xdr:rowOff>181506</xdr:rowOff>
    </xdr:to>
    <xdr:sp macro="" textlink="">
      <xdr:nvSpPr>
        <xdr:cNvPr id="2" name="角丸四角形 1"/>
        <xdr:cNvSpPr/>
      </xdr:nvSpPr>
      <xdr:spPr>
        <a:xfrm>
          <a:off x="6975475" y="1708150"/>
          <a:ext cx="10369550" cy="2959631"/>
        </a:xfrm>
        <a:prstGeom prst="roundRect">
          <a:avLst/>
        </a:prstGeom>
        <a:ln w="762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P創英角ｺﾞｼｯｸUB" panose="020B0900000000000000" pitchFamily="50" charset="-128"/>
              <a:ea typeface="HGP創英角ｺﾞｼｯｸUB" panose="020B0900000000000000" pitchFamily="50" charset="-128"/>
            </a:rPr>
            <a:t>押印が必要です！</a:t>
          </a:r>
          <a:endParaRPr kumimoji="1" lang="en-US" altLang="ja-JP" sz="7200">
            <a:latin typeface="HGP創英角ｺﾞｼｯｸUB" panose="020B0900000000000000" pitchFamily="50" charset="-128"/>
            <a:ea typeface="HGP創英角ｺﾞｼｯｸUB" panose="020B0900000000000000" pitchFamily="50" charset="-128"/>
          </a:endParaRPr>
        </a:p>
        <a:p>
          <a:pPr algn="l"/>
          <a:r>
            <a:rPr kumimoji="1" lang="en-US" altLang="ja-JP" sz="7200">
              <a:latin typeface="HGP創英角ｺﾞｼｯｸUB" panose="020B0900000000000000" pitchFamily="50" charset="-128"/>
              <a:ea typeface="HGP創英角ｺﾞｼｯｸUB" panose="020B0900000000000000" pitchFamily="50" charset="-128"/>
            </a:rPr>
            <a:t>PDF</a:t>
          </a:r>
          <a:r>
            <a:rPr kumimoji="1" lang="ja-JP" altLang="en-US" sz="7200">
              <a:latin typeface="HGP創英角ｺﾞｼｯｸUB" panose="020B0900000000000000" pitchFamily="50" charset="-128"/>
              <a:ea typeface="HGP創英角ｺﾞｼｯｸUB" panose="020B0900000000000000" pitchFamily="50" charset="-128"/>
            </a:rPr>
            <a:t>を添付してください。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196056</xdr:colOff>
      <xdr:row>20</xdr:row>
      <xdr:rowOff>101598</xdr:rowOff>
    </xdr:from>
    <xdr:to>
      <xdr:col>48</xdr:col>
      <xdr:colOff>82550</xdr:colOff>
      <xdr:row>26</xdr:row>
      <xdr:rowOff>139700</xdr:rowOff>
    </xdr:to>
    <xdr:sp macro="" textlink="">
      <xdr:nvSpPr>
        <xdr:cNvPr id="2" name="テキスト ボックス 1"/>
        <xdr:cNvSpPr txBox="1"/>
      </xdr:nvSpPr>
      <xdr:spPr>
        <a:xfrm>
          <a:off x="7746206" y="6083298"/>
          <a:ext cx="2839244" cy="1638302"/>
        </a:xfrm>
        <a:prstGeom prst="rect">
          <a:avLst/>
        </a:prstGeom>
        <a:solidFill>
          <a:schemeClr val="accent5">
            <a:lumMod val="40000"/>
            <a:lumOff val="6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変更前及び変更後の加算・減算等の項目名及び区分について，正しく記載してください。</a:t>
          </a:r>
          <a:endParaRPr kumimoji="1" lang="en-US" altLang="ja-JP" sz="1400" b="1">
            <a:solidFill>
              <a:sysClr val="windowText" lastClr="000000"/>
            </a:solidFill>
          </a:endParaRPr>
        </a:p>
        <a:p>
          <a:r>
            <a:rPr kumimoji="1" lang="ja-JP" altLang="en-US" sz="1400" b="1">
              <a:solidFill>
                <a:sysClr val="windowText" lastClr="000000"/>
              </a:solidFill>
            </a:rPr>
            <a:t>未記載のものや別紙のとおり等，正しく記載していない場合は，差し替えを求めます。</a:t>
          </a:r>
          <a:endParaRPr kumimoji="1" lang="en-US" altLang="ja-JP" sz="1400" b="1">
            <a:solidFill>
              <a:sysClr val="windowText" lastClr="000000"/>
            </a:solidFill>
          </a:endParaRPr>
        </a:p>
        <a:p>
          <a:pPr>
            <a:lnSpc>
              <a:spcPts val="1200"/>
            </a:lnSpc>
          </a:pPr>
          <a:endParaRPr kumimoji="1" lang="ja-JP" altLang="en-US" sz="1400" b="1"/>
        </a:p>
      </xdr:txBody>
    </xdr:sp>
    <xdr:clientData/>
  </xdr:twoCellAnchor>
  <xdr:twoCellAnchor>
    <xdr:from>
      <xdr:col>40</xdr:col>
      <xdr:colOff>94456</xdr:colOff>
      <xdr:row>1</xdr:row>
      <xdr:rowOff>19047</xdr:rowOff>
    </xdr:from>
    <xdr:to>
      <xdr:col>48</xdr:col>
      <xdr:colOff>44450</xdr:colOff>
      <xdr:row>6</xdr:row>
      <xdr:rowOff>0</xdr:rowOff>
    </xdr:to>
    <xdr:sp macro="" textlink="">
      <xdr:nvSpPr>
        <xdr:cNvPr id="3" name="テキスト ボックス 2"/>
        <xdr:cNvSpPr txBox="1"/>
      </xdr:nvSpPr>
      <xdr:spPr>
        <a:xfrm>
          <a:off x="7854156" y="285747"/>
          <a:ext cx="2693194" cy="1552577"/>
        </a:xfrm>
        <a:prstGeom prst="rect">
          <a:avLst/>
        </a:prstGeom>
        <a:solidFill>
          <a:schemeClr val="bg1"/>
        </a:solidFill>
        <a:ln w="7620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1400" b="1"/>
            <a:t>　　　　　　</a:t>
          </a:r>
          <a:endParaRPr kumimoji="1" lang="en-US" altLang="ja-JP" sz="1400" b="1"/>
        </a:p>
        <a:p>
          <a:pPr>
            <a:lnSpc>
              <a:spcPts val="1200"/>
            </a:lnSpc>
          </a:pPr>
          <a:r>
            <a:rPr kumimoji="1" lang="ja-JP" altLang="en-US" sz="1200" b="1"/>
            <a:t>　　　　　入力項目</a:t>
          </a:r>
          <a:endParaRPr kumimoji="1" lang="en-US" altLang="ja-JP" sz="1200" b="1"/>
        </a:p>
        <a:p>
          <a:pPr>
            <a:lnSpc>
              <a:spcPts val="1200"/>
            </a:lnSpc>
          </a:pPr>
          <a:endParaRPr kumimoji="1" lang="en-US" altLang="ja-JP" sz="1200" b="1"/>
        </a:p>
        <a:p>
          <a:pPr>
            <a:lnSpc>
              <a:spcPts val="1200"/>
            </a:lnSpc>
          </a:pPr>
          <a:r>
            <a:rPr kumimoji="1" lang="ja-JP" altLang="en-US" sz="1200" b="1"/>
            <a:t>　　　　　プルダウン選択</a:t>
          </a:r>
          <a:endParaRPr kumimoji="1" lang="en-US" altLang="ja-JP" sz="1200" b="1"/>
        </a:p>
        <a:p>
          <a:pPr>
            <a:lnSpc>
              <a:spcPts val="1200"/>
            </a:lnSpc>
          </a:pPr>
          <a:endParaRPr kumimoji="1" lang="en-US" altLang="ja-JP" sz="1200" b="1"/>
        </a:p>
        <a:p>
          <a:pPr>
            <a:lnSpc>
              <a:spcPts val="1200"/>
            </a:lnSpc>
          </a:pPr>
          <a:r>
            <a:rPr kumimoji="1" lang="ja-JP" altLang="en-US" sz="1200" b="1"/>
            <a:t>　　　　　入力必須項目</a:t>
          </a:r>
          <a:endParaRPr kumimoji="1" lang="en-US" altLang="ja-JP" sz="1200" b="1"/>
        </a:p>
        <a:p>
          <a:pPr>
            <a:lnSpc>
              <a:spcPts val="1200"/>
            </a:lnSpc>
          </a:pPr>
          <a:endParaRPr kumimoji="1" lang="en-US" altLang="ja-JP" sz="1200" b="1"/>
        </a:p>
        <a:p>
          <a:r>
            <a:rPr kumimoji="1" lang="ja-JP" altLang="ja-JP" sz="1200" b="1">
              <a:solidFill>
                <a:schemeClr val="dk1"/>
              </a:solidFill>
              <a:effectLst/>
              <a:latin typeface="+mn-lt"/>
              <a:ea typeface="+mn-ea"/>
              <a:cs typeface="+mn-cs"/>
            </a:rPr>
            <a:t>　　　　　</a:t>
          </a:r>
          <a:endParaRPr kumimoji="1" lang="en-US" altLang="ja-JP" sz="1400" b="1"/>
        </a:p>
        <a:p>
          <a:pPr>
            <a:lnSpc>
              <a:spcPts val="1200"/>
            </a:lnSpc>
          </a:pPr>
          <a:endParaRPr kumimoji="1" lang="en-US" altLang="ja-JP" sz="1400" b="1"/>
        </a:p>
        <a:p>
          <a:pPr>
            <a:lnSpc>
              <a:spcPts val="1200"/>
            </a:lnSpc>
          </a:pPr>
          <a:r>
            <a:rPr kumimoji="1" lang="ja-JP" altLang="en-US" sz="1400" b="1"/>
            <a:t>　　　　　</a:t>
          </a:r>
          <a:endParaRPr kumimoji="1" lang="en-US" altLang="ja-JP" sz="1400" b="1"/>
        </a:p>
      </xdr:txBody>
    </xdr:sp>
    <xdr:clientData/>
  </xdr:twoCellAnchor>
  <xdr:twoCellAnchor>
    <xdr:from>
      <xdr:col>40</xdr:col>
      <xdr:colOff>222251</xdr:colOff>
      <xdr:row>1</xdr:row>
      <xdr:rowOff>139700</xdr:rowOff>
    </xdr:from>
    <xdr:to>
      <xdr:col>41</xdr:col>
      <xdr:colOff>238126</xdr:colOff>
      <xdr:row>2</xdr:row>
      <xdr:rowOff>114300</xdr:rowOff>
    </xdr:to>
    <xdr:sp macro="" textlink="">
      <xdr:nvSpPr>
        <xdr:cNvPr id="4" name="テキスト ボックス 3"/>
        <xdr:cNvSpPr txBox="1"/>
      </xdr:nvSpPr>
      <xdr:spPr>
        <a:xfrm>
          <a:off x="7981951" y="406400"/>
          <a:ext cx="358775" cy="2413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40</xdr:col>
      <xdr:colOff>222250</xdr:colOff>
      <xdr:row>2</xdr:row>
      <xdr:rowOff>177800</xdr:rowOff>
    </xdr:from>
    <xdr:to>
      <xdr:col>41</xdr:col>
      <xdr:colOff>247650</xdr:colOff>
      <xdr:row>3</xdr:row>
      <xdr:rowOff>152400</xdr:rowOff>
    </xdr:to>
    <xdr:sp macro="" textlink="">
      <xdr:nvSpPr>
        <xdr:cNvPr id="5" name="テキスト ボックス 4"/>
        <xdr:cNvSpPr txBox="1"/>
      </xdr:nvSpPr>
      <xdr:spPr>
        <a:xfrm>
          <a:off x="7981950" y="711200"/>
          <a:ext cx="368300" cy="241300"/>
        </a:xfrm>
        <a:prstGeom prst="rect">
          <a:avLst/>
        </a:prstGeom>
        <a:solidFill>
          <a:srgbClr val="AFFFA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40</xdr:col>
      <xdr:colOff>228600</xdr:colOff>
      <xdr:row>3</xdr:row>
      <xdr:rowOff>228600</xdr:rowOff>
    </xdr:from>
    <xdr:to>
      <xdr:col>41</xdr:col>
      <xdr:colOff>257175</xdr:colOff>
      <xdr:row>4</xdr:row>
      <xdr:rowOff>203200</xdr:rowOff>
    </xdr:to>
    <xdr:sp macro="" textlink="">
      <xdr:nvSpPr>
        <xdr:cNvPr id="6" name="テキスト ボックス 5"/>
        <xdr:cNvSpPr txBox="1"/>
      </xdr:nvSpPr>
      <xdr:spPr>
        <a:xfrm>
          <a:off x="7988300" y="1028700"/>
          <a:ext cx="371475" cy="241300"/>
        </a:xfrm>
        <a:prstGeom prst="rect">
          <a:avLst/>
        </a:prstGeom>
        <a:solidFill>
          <a:srgbClr val="92CDD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39</xdr:col>
      <xdr:colOff>190500</xdr:colOff>
      <xdr:row>13</xdr:row>
      <xdr:rowOff>190500</xdr:rowOff>
    </xdr:from>
    <xdr:to>
      <xdr:col>48</xdr:col>
      <xdr:colOff>76994</xdr:colOff>
      <xdr:row>19</xdr:row>
      <xdr:rowOff>210460</xdr:rowOff>
    </xdr:to>
    <xdr:sp macro="" textlink="">
      <xdr:nvSpPr>
        <xdr:cNvPr id="8" name="テキスト ボックス 7"/>
        <xdr:cNvSpPr txBox="1"/>
      </xdr:nvSpPr>
      <xdr:spPr>
        <a:xfrm>
          <a:off x="7740650" y="4292600"/>
          <a:ext cx="2839244" cy="1632860"/>
        </a:xfrm>
        <a:prstGeom prst="rect">
          <a:avLst/>
        </a:prstGeom>
        <a:solidFill>
          <a:schemeClr val="accent6">
            <a:lumMod val="60000"/>
            <a:lumOff val="4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福祉・介護職員処遇改善加算及び福祉・介護職員等特定処遇改善加算の異動については，処遇改善計画書で届け出てください。本ファイルからは，項目を除いています。</a:t>
          </a:r>
          <a:endParaRPr kumimoji="1" lang="ja-JP" altLang="en-US"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41</xdr:row>
      <xdr:rowOff>0</xdr:rowOff>
    </xdr:from>
    <xdr:to>
      <xdr:col>11</xdr:col>
      <xdr:colOff>0</xdr:colOff>
      <xdr:row>41</xdr:row>
      <xdr:rowOff>0</xdr:rowOff>
    </xdr:to>
    <xdr:sp macro="" textlink="">
      <xdr:nvSpPr>
        <xdr:cNvPr id="2" name="Line 1"/>
        <xdr:cNvSpPr>
          <a:spLocks noChangeShapeType="1"/>
        </xdr:cNvSpPr>
      </xdr:nvSpPr>
      <xdr:spPr bwMode="auto">
        <a:xfrm>
          <a:off x="3838575" y="8277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266700</xdr:colOff>
      <xdr:row>37</xdr:row>
      <xdr:rowOff>171450</xdr:rowOff>
    </xdr:to>
    <xdr:sp macro="" textlink="">
      <xdr:nvSpPr>
        <xdr:cNvPr id="3" name="Line 2"/>
        <xdr:cNvSpPr>
          <a:spLocks noChangeShapeType="1"/>
        </xdr:cNvSpPr>
      </xdr:nvSpPr>
      <xdr:spPr bwMode="auto">
        <a:xfrm>
          <a:off x="6153150" y="6934200"/>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25400</xdr:colOff>
      <xdr:row>38</xdr:row>
      <xdr:rowOff>171450</xdr:rowOff>
    </xdr:from>
    <xdr:to>
      <xdr:col>17</xdr:col>
      <xdr:colOff>273050</xdr:colOff>
      <xdr:row>38</xdr:row>
      <xdr:rowOff>171450</xdr:rowOff>
    </xdr:to>
    <xdr:sp macro="" textlink="">
      <xdr:nvSpPr>
        <xdr:cNvPr id="4" name="Line 3"/>
        <xdr:cNvSpPr>
          <a:spLocks noChangeShapeType="1"/>
        </xdr:cNvSpPr>
      </xdr:nvSpPr>
      <xdr:spPr bwMode="auto">
        <a:xfrm>
          <a:off x="6159500" y="7324725"/>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196850</xdr:rowOff>
    </xdr:from>
    <xdr:to>
      <xdr:col>17</xdr:col>
      <xdr:colOff>273050</xdr:colOff>
      <xdr:row>39</xdr:row>
      <xdr:rowOff>196850</xdr:rowOff>
    </xdr:to>
    <xdr:sp macro="" textlink="">
      <xdr:nvSpPr>
        <xdr:cNvPr id="5" name="Line 6"/>
        <xdr:cNvSpPr>
          <a:spLocks noChangeShapeType="1"/>
        </xdr:cNvSpPr>
      </xdr:nvSpPr>
      <xdr:spPr bwMode="auto">
        <a:xfrm>
          <a:off x="6134100" y="7931150"/>
          <a:ext cx="273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39</xdr:row>
      <xdr:rowOff>0</xdr:rowOff>
    </xdr:from>
    <xdr:to>
      <xdr:col>11</xdr:col>
      <xdr:colOff>0</xdr:colOff>
      <xdr:row>39</xdr:row>
      <xdr:rowOff>0</xdr:rowOff>
    </xdr:to>
    <xdr:sp macro="" textlink="">
      <xdr:nvSpPr>
        <xdr:cNvPr id="2" name="Line 1"/>
        <xdr:cNvSpPr>
          <a:spLocks noChangeShapeType="1"/>
        </xdr:cNvSpPr>
      </xdr:nvSpPr>
      <xdr:spPr bwMode="auto">
        <a:xfrm>
          <a:off x="3457575" y="6657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46</xdr:row>
      <xdr:rowOff>0</xdr:rowOff>
    </xdr:from>
    <xdr:to>
      <xdr:col>11</xdr:col>
      <xdr:colOff>0</xdr:colOff>
      <xdr:row>46</xdr:row>
      <xdr:rowOff>0</xdr:rowOff>
    </xdr:to>
    <xdr:sp macro="" textlink="">
      <xdr:nvSpPr>
        <xdr:cNvPr id="3" name="Line 9"/>
        <xdr:cNvSpPr>
          <a:spLocks noChangeShapeType="1"/>
        </xdr:cNvSpPr>
      </xdr:nvSpPr>
      <xdr:spPr bwMode="auto">
        <a:xfrm>
          <a:off x="3457575" y="9077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42</xdr:row>
      <xdr:rowOff>171450</xdr:rowOff>
    </xdr:from>
    <xdr:to>
      <xdr:col>17</xdr:col>
      <xdr:colOff>266700</xdr:colOff>
      <xdr:row>42</xdr:row>
      <xdr:rowOff>171450</xdr:rowOff>
    </xdr:to>
    <xdr:sp macro="" textlink="">
      <xdr:nvSpPr>
        <xdr:cNvPr id="4" name="Line 10"/>
        <xdr:cNvSpPr>
          <a:spLocks noChangeShapeType="1"/>
        </xdr:cNvSpPr>
      </xdr:nvSpPr>
      <xdr:spPr bwMode="auto">
        <a:xfrm>
          <a:off x="5343525" y="7715250"/>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25400</xdr:colOff>
      <xdr:row>43</xdr:row>
      <xdr:rowOff>171450</xdr:rowOff>
    </xdr:from>
    <xdr:to>
      <xdr:col>17</xdr:col>
      <xdr:colOff>273050</xdr:colOff>
      <xdr:row>43</xdr:row>
      <xdr:rowOff>171450</xdr:rowOff>
    </xdr:to>
    <xdr:sp macro="" textlink="">
      <xdr:nvSpPr>
        <xdr:cNvPr id="5" name="Line 11"/>
        <xdr:cNvSpPr>
          <a:spLocks noChangeShapeType="1"/>
        </xdr:cNvSpPr>
      </xdr:nvSpPr>
      <xdr:spPr bwMode="auto">
        <a:xfrm>
          <a:off x="5349875" y="8105775"/>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44</xdr:row>
      <xdr:rowOff>196850</xdr:rowOff>
    </xdr:from>
    <xdr:to>
      <xdr:col>17</xdr:col>
      <xdr:colOff>273050</xdr:colOff>
      <xdr:row>44</xdr:row>
      <xdr:rowOff>196850</xdr:rowOff>
    </xdr:to>
    <xdr:sp macro="" textlink="">
      <xdr:nvSpPr>
        <xdr:cNvPr id="6" name="Line 14"/>
        <xdr:cNvSpPr>
          <a:spLocks noChangeShapeType="1"/>
        </xdr:cNvSpPr>
      </xdr:nvSpPr>
      <xdr:spPr bwMode="auto">
        <a:xfrm>
          <a:off x="5324475" y="8731250"/>
          <a:ext cx="273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xmlns="" id="{F975D5FF-F643-4687-B436-4CABA1AE3DD9}"/>
            </a:ext>
          </a:extLst>
        </xdr:cNvPr>
        <xdr:cNvSpPr>
          <a:spLocks noChangeShapeType="1"/>
        </xdr:cNvSpPr>
      </xdr:nvSpPr>
      <xdr:spPr bwMode="auto">
        <a:xfrm>
          <a:off x="4276725"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xmlns="" id="{146B6B60-B03B-4581-9718-C6D36ABD2C96}"/>
            </a:ext>
          </a:extLst>
        </xdr:cNvPr>
        <xdr:cNvSpPr>
          <a:spLocks noChangeShapeType="1"/>
        </xdr:cNvSpPr>
      </xdr:nvSpPr>
      <xdr:spPr bwMode="auto">
        <a:xfrm>
          <a:off x="64103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xmlns="" id="{EDCCA086-FCD2-43CA-B306-1520251FF12D}"/>
            </a:ext>
          </a:extLst>
        </xdr:cNvPr>
        <xdr:cNvSpPr>
          <a:spLocks noChangeShapeType="1"/>
        </xdr:cNvSpPr>
      </xdr:nvSpPr>
      <xdr:spPr bwMode="auto">
        <a:xfrm>
          <a:off x="64198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xmlns="" id="{4077A42D-3BF5-43A2-9268-8307CB4B9372}"/>
            </a:ext>
          </a:extLst>
        </xdr:cNvPr>
        <xdr:cNvSpPr>
          <a:spLocks noChangeShapeType="1"/>
        </xdr:cNvSpPr>
      </xdr:nvSpPr>
      <xdr:spPr bwMode="auto">
        <a:xfrm>
          <a:off x="6391275" y="102774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xmlns="" id="{CC6E7E30-2EFF-460C-9B47-6590DC189F4C}"/>
            </a:ext>
          </a:extLst>
        </xdr:cNvPr>
        <xdr:cNvSpPr>
          <a:spLocks noChangeShapeType="1"/>
        </xdr:cNvSpPr>
      </xdr:nvSpPr>
      <xdr:spPr bwMode="auto">
        <a:xfrm>
          <a:off x="63912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xmlns="" id="{701BF2FE-7272-48F5-9EBB-D9387C78E39A}"/>
            </a:ext>
          </a:extLst>
        </xdr:cNvPr>
        <xdr:cNvSpPr>
          <a:spLocks noChangeShapeType="1"/>
        </xdr:cNvSpPr>
      </xdr:nvSpPr>
      <xdr:spPr bwMode="auto">
        <a:xfrm>
          <a:off x="6391275" y="95916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xmlns="" id="{E26DB6CF-7CBC-42C9-8F7E-7D5E1B455570}"/>
            </a:ext>
          </a:extLst>
        </xdr:cNvPr>
        <xdr:cNvSpPr>
          <a:spLocks noChangeShapeType="1"/>
        </xdr:cNvSpPr>
      </xdr:nvSpPr>
      <xdr:spPr bwMode="auto">
        <a:xfrm>
          <a:off x="4276725"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xmlns="" id="{92FFC211-E497-46C5-B360-1F68E7286B8C}"/>
            </a:ext>
          </a:extLst>
        </xdr:cNvPr>
        <xdr:cNvSpPr>
          <a:spLocks noChangeShapeType="1"/>
        </xdr:cNvSpPr>
      </xdr:nvSpPr>
      <xdr:spPr bwMode="auto">
        <a:xfrm>
          <a:off x="6410325" y="7905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xmlns="" id="{F3B36A13-0D06-4A4F-A798-922C53954FC8}"/>
            </a:ext>
          </a:extLst>
        </xdr:cNvPr>
        <xdr:cNvSpPr>
          <a:spLocks noChangeShapeType="1"/>
        </xdr:cNvSpPr>
      </xdr:nvSpPr>
      <xdr:spPr bwMode="auto">
        <a:xfrm>
          <a:off x="6419850" y="85915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xmlns="" id="{AC14F6BE-49F2-44DF-A1F3-5D5DEF804DE1}"/>
            </a:ext>
          </a:extLst>
        </xdr:cNvPr>
        <xdr:cNvSpPr>
          <a:spLocks noChangeShapeType="1"/>
        </xdr:cNvSpPr>
      </xdr:nvSpPr>
      <xdr:spPr bwMode="auto">
        <a:xfrm>
          <a:off x="6391275" y="9305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xmlns="" id="{B7107D77-6703-4360-81C9-113A3D82225D}"/>
            </a:ext>
          </a:extLst>
        </xdr:cNvPr>
        <xdr:cNvSpPr>
          <a:spLocks noChangeShapeType="1"/>
        </xdr:cNvSpPr>
      </xdr:nvSpPr>
      <xdr:spPr bwMode="auto">
        <a:xfrm>
          <a:off x="6391275" y="100536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xmlns="" id="{D2179A0F-0670-4CB6-AE0E-F118852DAEE3}"/>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xmlns="" id="{33CDA1BD-CA4D-463D-A874-0DEDC06BC5D7}"/>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xmlns="" id="{983A9B10-9AF3-4400-A404-3F3F9CA36EF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xmlns="" id="{8ACFB321-24DF-4AA6-B6CF-CD402F6A848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xmlns="" id="{C7D42243-7348-49DA-9031-680CA5A1ED43}"/>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xmlns="" id="{B5D16946-6E4E-423A-A42F-83EF778C2692}"/>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xmlns="" id="{7CF3B045-525A-4FDC-8F3D-CDE0474A28B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xmlns="" id="{34D9BFD7-D7D9-4F83-A3D2-30A8777EB2B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xmlns="" id="{3C303817-4FAC-4A30-B59A-234D55627071}"/>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xmlns="" id="{44185ED4-F548-41C8-B9F3-A3CAA6B5B533}"/>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xmlns="" id="{29E3CF6D-EA25-4CAF-AD6A-5BE4CA301197}"/>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xmlns="" id="{64EC1EA3-DB2D-4098-82F3-28269124F21E}"/>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xmlns="" id="{15F3982D-5596-4159-B61F-2E6B27EF8F6B}"/>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xmlns="" id="{14A91D9D-25F7-487F-B78A-48FE951B558D}"/>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xmlns="" id="{F66F75E6-654F-49C9-AF29-E0D176F93566}"/>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xmlns="" id="{247098BC-6EC2-49EA-AFF4-C1F550C0B857}"/>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xmlns="" id="{03D1B2E3-EDDE-4629-8806-3351C4E28E9A}"/>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xmlns="" id="{22AD8C21-3F07-4FF4-B034-616871BAE40E}"/>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4467;&#26989;&#32773;&#12398;&#21220;&#21209;&#12398;&#20307;&#21046;&#21450;&#12403;&#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居宅介護）"/>
      <sheetName val="勤務形態一覧表（重度訪問介護）"/>
      <sheetName val="勤務形態一覧表（同行援護）"/>
      <sheetName val="勤務形態一覧表（行動援護）"/>
      <sheetName val="勤務形態一覧表（短期入所・併設型）"/>
      <sheetName val="勤務形態一覧表（短期入所・空床利用型）"/>
      <sheetName val="勤務形態一覧表（短期入所・単独型）"/>
      <sheetName val="勤務形態一覧表（重度障害者等包括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一般相談支援）"/>
      <sheetName val="勤務形態一覧（特定相談支援・障害児相談支援）"/>
      <sheetName val="勤務形態一覧表（汎用）"/>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3.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41"/>
  <sheetViews>
    <sheetView tabSelected="1" view="pageBreakPreview" zoomScaleNormal="100" zoomScaleSheetLayoutView="100" workbookViewId="0">
      <pane xSplit="2" ySplit="5" topLeftCell="C6" activePane="bottomRight" state="frozen"/>
      <selection pane="topRight" activeCell="C1" sqref="C1"/>
      <selection pane="bottomLeft" activeCell="A6" sqref="A6"/>
      <selection pane="bottomRight" activeCell="B8" sqref="B8"/>
    </sheetView>
  </sheetViews>
  <sheetFormatPr defaultColWidth="2.625" defaultRowHeight="13.5"/>
  <cols>
    <col min="1" max="1" width="8.625" style="26" bestFit="1" customWidth="1"/>
    <col min="2" max="2" width="50.625" style="167" customWidth="1"/>
    <col min="3" max="6" width="4.625" style="169" customWidth="1"/>
    <col min="7" max="9" width="4.625" style="136" customWidth="1"/>
    <col min="10" max="10" width="26.125" style="168" customWidth="1"/>
    <col min="11" max="16384" width="2.625" style="136"/>
  </cols>
  <sheetData>
    <row r="1" spans="1:10" s="137" customFormat="1" ht="48.75" customHeight="1">
      <c r="A1" s="1149" t="s">
        <v>766</v>
      </c>
      <c r="B1" s="1149"/>
      <c r="C1" s="1149"/>
      <c r="D1" s="1149"/>
      <c r="E1" s="1149"/>
      <c r="F1" s="1149"/>
      <c r="G1" s="1149"/>
      <c r="H1" s="1149"/>
      <c r="I1" s="1149"/>
      <c r="J1" s="1149"/>
    </row>
    <row r="2" spans="1:10" s="137" customFormat="1" ht="16.5" customHeight="1" thickBot="1">
      <c r="A2" s="138"/>
      <c r="B2" s="139"/>
      <c r="C2" s="139"/>
      <c r="D2" s="139"/>
      <c r="E2" s="139"/>
      <c r="F2" s="139"/>
      <c r="G2" s="139"/>
      <c r="H2" s="139"/>
      <c r="I2" s="139"/>
      <c r="J2" s="140"/>
    </row>
    <row r="3" spans="1:10" s="142" customFormat="1" ht="19.5" customHeight="1">
      <c r="A3" s="1150" t="s">
        <v>0</v>
      </c>
      <c r="B3" s="1153"/>
      <c r="C3" s="1155" t="s">
        <v>1</v>
      </c>
      <c r="D3" s="1155"/>
      <c r="E3" s="1155"/>
      <c r="F3" s="1155"/>
      <c r="G3" s="1155"/>
      <c r="H3" s="1155"/>
      <c r="I3" s="1156"/>
      <c r="J3" s="141"/>
    </row>
    <row r="4" spans="1:10" s="142" customFormat="1" ht="21.75" customHeight="1">
      <c r="A4" s="1151"/>
      <c r="B4" s="1154"/>
      <c r="C4" s="143">
        <v>1</v>
      </c>
      <c r="D4" s="144">
        <v>2</v>
      </c>
      <c r="E4" s="144">
        <v>3</v>
      </c>
      <c r="F4" s="144">
        <v>4</v>
      </c>
      <c r="G4" s="144">
        <v>5</v>
      </c>
      <c r="H4" s="144">
        <v>6</v>
      </c>
      <c r="I4" s="145">
        <v>7</v>
      </c>
      <c r="J4" s="146"/>
    </row>
    <row r="5" spans="1:10" s="151" customFormat="1" ht="116.25" customHeight="1">
      <c r="A5" s="1152"/>
      <c r="B5" s="1154"/>
      <c r="C5" s="147" t="s">
        <v>2</v>
      </c>
      <c r="D5" s="148" t="s">
        <v>3</v>
      </c>
      <c r="E5" s="148" t="s">
        <v>4</v>
      </c>
      <c r="F5" s="148" t="s">
        <v>5</v>
      </c>
      <c r="G5" s="148" t="s">
        <v>6</v>
      </c>
      <c r="H5" s="149" t="s">
        <v>8</v>
      </c>
      <c r="I5" s="149" t="s">
        <v>9</v>
      </c>
      <c r="J5" s="150" t="s">
        <v>10</v>
      </c>
    </row>
    <row r="6" spans="1:10" ht="21.75" customHeight="1">
      <c r="A6" s="962" t="s">
        <v>11</v>
      </c>
      <c r="B6" s="152" t="s">
        <v>104</v>
      </c>
      <c r="C6" s="153" t="s">
        <v>105</v>
      </c>
      <c r="D6" s="154" t="s">
        <v>105</v>
      </c>
      <c r="E6" s="154" t="s">
        <v>105</v>
      </c>
      <c r="F6" s="154" t="s">
        <v>105</v>
      </c>
      <c r="G6" s="154" t="s">
        <v>106</v>
      </c>
      <c r="H6" s="154" t="s">
        <v>105</v>
      </c>
      <c r="I6" s="155" t="s">
        <v>107</v>
      </c>
      <c r="J6" s="156"/>
    </row>
    <row r="7" spans="1:10" ht="21.75" customHeight="1">
      <c r="A7" s="963">
        <v>1</v>
      </c>
      <c r="B7" s="1" t="s">
        <v>108</v>
      </c>
      <c r="C7" s="2" t="s">
        <v>106</v>
      </c>
      <c r="D7" s="4" t="s">
        <v>105</v>
      </c>
      <c r="E7" s="4" t="s">
        <v>106</v>
      </c>
      <c r="F7" s="4" t="s">
        <v>106</v>
      </c>
      <c r="G7" s="4" t="s">
        <v>105</v>
      </c>
      <c r="H7" s="4" t="s">
        <v>107</v>
      </c>
      <c r="I7" s="5" t="s">
        <v>105</v>
      </c>
      <c r="J7" s="135"/>
    </row>
    <row r="8" spans="1:10" ht="21.75" customHeight="1">
      <c r="A8" s="1148">
        <v>2</v>
      </c>
      <c r="B8" s="1" t="s">
        <v>109</v>
      </c>
      <c r="C8" s="2" t="s">
        <v>105</v>
      </c>
      <c r="D8" s="4" t="s">
        <v>105</v>
      </c>
      <c r="E8" s="4" t="s">
        <v>105</v>
      </c>
      <c r="F8" s="4" t="s">
        <v>105</v>
      </c>
      <c r="G8" s="4" t="s">
        <v>106</v>
      </c>
      <c r="H8" s="4" t="s">
        <v>107</v>
      </c>
      <c r="I8" s="5" t="s">
        <v>105</v>
      </c>
      <c r="J8" s="135"/>
    </row>
    <row r="9" spans="1:10" ht="21.75" customHeight="1">
      <c r="A9" s="963" t="s">
        <v>12</v>
      </c>
      <c r="B9" s="1" t="s">
        <v>13</v>
      </c>
      <c r="C9" s="2" t="s">
        <v>14</v>
      </c>
      <c r="D9" s="3"/>
      <c r="E9" s="3"/>
      <c r="F9" s="3"/>
      <c r="G9" s="4"/>
      <c r="H9" s="4"/>
      <c r="I9" s="5"/>
      <c r="J9" s="135"/>
    </row>
    <row r="10" spans="1:10" ht="21.75" customHeight="1">
      <c r="A10" s="963" t="s">
        <v>15</v>
      </c>
      <c r="B10" s="1" t="s">
        <v>16</v>
      </c>
      <c r="C10" s="2"/>
      <c r="D10" s="3" t="s">
        <v>14</v>
      </c>
      <c r="E10" s="3"/>
      <c r="F10" s="3"/>
      <c r="G10" s="4"/>
      <c r="H10" s="4"/>
      <c r="I10" s="5"/>
      <c r="J10" s="135"/>
    </row>
    <row r="11" spans="1:10" ht="21.75" customHeight="1">
      <c r="A11" s="963" t="s">
        <v>17</v>
      </c>
      <c r="B11" s="1" t="s">
        <v>18</v>
      </c>
      <c r="C11" s="2"/>
      <c r="D11" s="3"/>
      <c r="E11" s="3" t="s">
        <v>14</v>
      </c>
      <c r="F11" s="3"/>
      <c r="G11" s="4"/>
      <c r="H11" s="4"/>
      <c r="I11" s="5"/>
      <c r="J11" s="135"/>
    </row>
    <row r="12" spans="1:10" ht="21.75" customHeight="1">
      <c r="A12" s="963" t="s">
        <v>19</v>
      </c>
      <c r="B12" s="1" t="s">
        <v>20</v>
      </c>
      <c r="C12" s="2"/>
      <c r="D12" s="3"/>
      <c r="E12" s="3"/>
      <c r="F12" s="3" t="s">
        <v>14</v>
      </c>
      <c r="G12" s="4"/>
      <c r="H12" s="4"/>
      <c r="I12" s="5"/>
      <c r="J12" s="135"/>
    </row>
    <row r="13" spans="1:10" ht="21.75" customHeight="1">
      <c r="A13" s="963">
        <v>5</v>
      </c>
      <c r="B13" s="1" t="s">
        <v>767</v>
      </c>
      <c r="C13" s="2" t="s">
        <v>14</v>
      </c>
      <c r="D13" s="2" t="s">
        <v>14</v>
      </c>
      <c r="E13" s="2" t="s">
        <v>14</v>
      </c>
      <c r="F13" s="2" t="s">
        <v>14</v>
      </c>
      <c r="G13" s="2" t="s">
        <v>14</v>
      </c>
      <c r="H13" s="2" t="s">
        <v>14</v>
      </c>
      <c r="I13" s="2" t="s">
        <v>14</v>
      </c>
      <c r="J13" s="135"/>
    </row>
    <row r="14" spans="1:10" ht="21.75" customHeight="1">
      <c r="A14" s="963">
        <v>6</v>
      </c>
      <c r="B14" s="1" t="s">
        <v>768</v>
      </c>
      <c r="C14" s="2"/>
      <c r="D14" s="2"/>
      <c r="E14" s="2"/>
      <c r="F14" s="2"/>
      <c r="G14" s="2"/>
      <c r="H14" s="2"/>
      <c r="I14" s="2" t="s">
        <v>14</v>
      </c>
      <c r="J14" s="135"/>
    </row>
    <row r="15" spans="1:10" ht="21.75" customHeight="1">
      <c r="A15" s="963">
        <v>7</v>
      </c>
      <c r="B15" s="1" t="s">
        <v>21</v>
      </c>
      <c r="C15" s="2"/>
      <c r="D15" s="4"/>
      <c r="E15" s="4"/>
      <c r="F15" s="4"/>
      <c r="G15" s="4"/>
      <c r="H15" s="4"/>
      <c r="I15" s="5" t="s">
        <v>14</v>
      </c>
      <c r="J15" s="135"/>
    </row>
    <row r="16" spans="1:10" ht="21.75" customHeight="1">
      <c r="A16" s="964" t="s">
        <v>22</v>
      </c>
      <c r="B16" s="1" t="s">
        <v>23</v>
      </c>
      <c r="C16" s="2"/>
      <c r="D16" s="4"/>
      <c r="E16" s="4"/>
      <c r="F16" s="4"/>
      <c r="G16" s="4"/>
      <c r="H16" s="4"/>
      <c r="I16" s="5" t="s">
        <v>14</v>
      </c>
      <c r="J16" s="135"/>
    </row>
    <row r="17" spans="1:10" ht="21.75" customHeight="1">
      <c r="A17" s="965">
        <v>9</v>
      </c>
      <c r="B17" s="1" t="s">
        <v>769</v>
      </c>
      <c r="C17" s="2"/>
      <c r="D17" s="4"/>
      <c r="E17" s="4"/>
      <c r="F17" s="4"/>
      <c r="G17" s="4"/>
      <c r="H17" s="4"/>
      <c r="I17" s="5" t="s">
        <v>14</v>
      </c>
      <c r="J17" s="135"/>
    </row>
    <row r="18" spans="1:10" ht="21.75" customHeight="1">
      <c r="A18" s="963">
        <v>10</v>
      </c>
      <c r="B18" s="1" t="s">
        <v>1084</v>
      </c>
      <c r="C18" s="2"/>
      <c r="D18" s="4"/>
      <c r="E18" s="4"/>
      <c r="F18" s="4"/>
      <c r="G18" s="4"/>
      <c r="H18" s="4"/>
      <c r="I18" s="5" t="s">
        <v>14</v>
      </c>
      <c r="J18" s="135"/>
    </row>
    <row r="19" spans="1:10" ht="21.75" customHeight="1">
      <c r="A19" s="963">
        <v>11</v>
      </c>
      <c r="B19" s="1" t="s">
        <v>1101</v>
      </c>
      <c r="C19" s="2"/>
      <c r="D19" s="4"/>
      <c r="E19" s="4"/>
      <c r="F19" s="4"/>
      <c r="G19" s="4"/>
      <c r="H19" s="4"/>
      <c r="I19" s="5" t="s">
        <v>14</v>
      </c>
      <c r="J19" s="135"/>
    </row>
    <row r="20" spans="1:10" ht="21.75" customHeight="1">
      <c r="A20" s="963">
        <v>12</v>
      </c>
      <c r="B20" s="1" t="s">
        <v>770</v>
      </c>
      <c r="C20" s="2"/>
      <c r="D20" s="4"/>
      <c r="E20" s="4"/>
      <c r="F20" s="4"/>
      <c r="G20" s="4"/>
      <c r="H20" s="4"/>
      <c r="I20" s="5" t="s">
        <v>14</v>
      </c>
      <c r="J20" s="135"/>
    </row>
    <row r="21" spans="1:10" ht="21.75" customHeight="1">
      <c r="A21" s="963">
        <v>13</v>
      </c>
      <c r="B21" s="1" t="s">
        <v>771</v>
      </c>
      <c r="C21" s="2"/>
      <c r="D21" s="4"/>
      <c r="E21" s="4"/>
      <c r="F21" s="4"/>
      <c r="G21" s="4"/>
      <c r="H21" s="4"/>
      <c r="I21" s="5" t="s">
        <v>14</v>
      </c>
      <c r="J21" s="135"/>
    </row>
    <row r="22" spans="1:10" ht="21.75" customHeight="1">
      <c r="A22" s="963">
        <v>14</v>
      </c>
      <c r="B22" s="1" t="s">
        <v>24</v>
      </c>
      <c r="C22" s="2"/>
      <c r="D22" s="3"/>
      <c r="E22" s="3"/>
      <c r="F22" s="3"/>
      <c r="G22" s="4"/>
      <c r="H22" s="4" t="s">
        <v>14</v>
      </c>
      <c r="I22" s="5" t="s">
        <v>14</v>
      </c>
      <c r="J22" s="135"/>
    </row>
    <row r="23" spans="1:10" ht="21.75" customHeight="1">
      <c r="A23" s="966" t="s">
        <v>619</v>
      </c>
      <c r="B23" s="558" t="s">
        <v>633</v>
      </c>
      <c r="C23" s="2"/>
      <c r="D23" s="3"/>
      <c r="E23" s="3"/>
      <c r="F23" s="3"/>
      <c r="G23" s="4"/>
      <c r="H23" s="4" t="s">
        <v>634</v>
      </c>
      <c r="I23" s="4" t="s">
        <v>634</v>
      </c>
      <c r="J23" s="135"/>
    </row>
    <row r="24" spans="1:10" ht="21.75" customHeight="1">
      <c r="A24" s="966" t="s">
        <v>618</v>
      </c>
      <c r="B24" s="1" t="s">
        <v>617</v>
      </c>
      <c r="C24" s="2"/>
      <c r="D24" s="3"/>
      <c r="E24" s="3"/>
      <c r="F24" s="3"/>
      <c r="G24" s="4"/>
      <c r="H24" s="4" t="s">
        <v>14</v>
      </c>
      <c r="I24" s="5" t="s">
        <v>14</v>
      </c>
      <c r="J24" s="135"/>
    </row>
    <row r="25" spans="1:10" ht="21.75" customHeight="1">
      <c r="A25" s="967" t="s">
        <v>110</v>
      </c>
      <c r="B25" s="1" t="s">
        <v>25</v>
      </c>
      <c r="C25" s="2"/>
      <c r="D25" s="3"/>
      <c r="E25" s="3"/>
      <c r="F25" s="3"/>
      <c r="G25" s="4" t="s">
        <v>14</v>
      </c>
      <c r="H25" s="4"/>
      <c r="I25" s="5"/>
      <c r="J25" s="135"/>
    </row>
    <row r="26" spans="1:10" ht="21.75" customHeight="1">
      <c r="A26" s="968">
        <v>15</v>
      </c>
      <c r="B26" s="1" t="s">
        <v>26</v>
      </c>
      <c r="C26" s="2"/>
      <c r="D26" s="4"/>
      <c r="E26" s="4"/>
      <c r="F26" s="4"/>
      <c r="G26" s="4" t="s">
        <v>14</v>
      </c>
      <c r="H26" s="4"/>
      <c r="I26" s="5"/>
      <c r="J26" s="135"/>
    </row>
    <row r="27" spans="1:10" ht="21.75" customHeight="1">
      <c r="A27" s="963">
        <v>17</v>
      </c>
      <c r="B27" s="1" t="s">
        <v>111</v>
      </c>
      <c r="C27" s="2"/>
      <c r="D27" s="4"/>
      <c r="E27" s="4"/>
      <c r="F27" s="4"/>
      <c r="G27" s="4" t="s">
        <v>14</v>
      </c>
      <c r="H27" s="4"/>
      <c r="I27" s="5"/>
      <c r="J27" s="135"/>
    </row>
    <row r="28" spans="1:10" ht="21.75" customHeight="1">
      <c r="A28" s="969">
        <v>18</v>
      </c>
      <c r="B28" s="1" t="s">
        <v>27</v>
      </c>
      <c r="C28" s="2"/>
      <c r="D28" s="3"/>
      <c r="E28" s="3"/>
      <c r="F28" s="3"/>
      <c r="G28" s="4" t="s">
        <v>14</v>
      </c>
      <c r="H28" s="4"/>
      <c r="I28" s="5"/>
      <c r="J28" s="157"/>
    </row>
    <row r="29" spans="1:10" ht="21.75" customHeight="1">
      <c r="A29" s="963">
        <v>25</v>
      </c>
      <c r="B29" s="1" t="s">
        <v>28</v>
      </c>
      <c r="C29" s="2"/>
      <c r="D29" s="4"/>
      <c r="E29" s="4"/>
      <c r="F29" s="4"/>
      <c r="G29" s="4"/>
      <c r="H29" s="4"/>
      <c r="I29" s="5" t="s">
        <v>14</v>
      </c>
      <c r="J29" s="135"/>
    </row>
    <row r="30" spans="1:10" ht="21.75" customHeight="1">
      <c r="A30" s="963">
        <v>26</v>
      </c>
      <c r="B30" s="1" t="s">
        <v>1102</v>
      </c>
      <c r="C30" s="2"/>
      <c r="D30" s="4"/>
      <c r="E30" s="4"/>
      <c r="F30" s="4"/>
      <c r="G30" s="4"/>
      <c r="H30" s="4"/>
      <c r="I30" s="5" t="s">
        <v>14</v>
      </c>
      <c r="J30" s="135"/>
    </row>
    <row r="31" spans="1:10" ht="21.75" customHeight="1">
      <c r="A31" s="963">
        <v>29</v>
      </c>
      <c r="B31" s="1" t="s">
        <v>29</v>
      </c>
      <c r="C31" s="2"/>
      <c r="D31" s="4"/>
      <c r="E31" s="4"/>
      <c r="F31" s="4"/>
      <c r="G31" s="4" t="s">
        <v>14</v>
      </c>
      <c r="H31" s="4"/>
      <c r="I31" s="5"/>
      <c r="J31" s="135"/>
    </row>
    <row r="32" spans="1:10" ht="21.75" customHeight="1">
      <c r="A32" s="963">
        <v>31</v>
      </c>
      <c r="B32" s="1" t="s">
        <v>30</v>
      </c>
      <c r="C32" s="2"/>
      <c r="D32" s="4"/>
      <c r="E32" s="4"/>
      <c r="F32" s="4"/>
      <c r="G32" s="4"/>
      <c r="H32" s="4"/>
      <c r="I32" s="5" t="s">
        <v>14</v>
      </c>
      <c r="J32" s="135"/>
    </row>
    <row r="33" spans="1:11" ht="21.75" customHeight="1">
      <c r="A33" s="966">
        <v>32</v>
      </c>
      <c r="B33" s="158" t="s">
        <v>1103</v>
      </c>
      <c r="C33" s="159"/>
      <c r="D33" s="23"/>
      <c r="E33" s="23"/>
      <c r="F33" s="23"/>
      <c r="G33" s="23" t="s">
        <v>14</v>
      </c>
      <c r="H33" s="23"/>
      <c r="I33" s="160" t="s">
        <v>1085</v>
      </c>
      <c r="J33" s="161"/>
    </row>
    <row r="34" spans="1:11" ht="21.75" customHeight="1">
      <c r="A34" s="963">
        <v>40</v>
      </c>
      <c r="B34" s="1" t="s">
        <v>112</v>
      </c>
      <c r="C34" s="2"/>
      <c r="D34" s="4"/>
      <c r="E34" s="4"/>
      <c r="F34" s="4"/>
      <c r="G34" s="4"/>
      <c r="H34" s="4"/>
      <c r="I34" s="5" t="s">
        <v>14</v>
      </c>
      <c r="J34" s="135"/>
    </row>
    <row r="35" spans="1:11" ht="21.75" customHeight="1">
      <c r="A35" s="963">
        <v>41</v>
      </c>
      <c r="B35" s="1" t="s">
        <v>113</v>
      </c>
      <c r="C35" s="2"/>
      <c r="D35" s="4"/>
      <c r="E35" s="4"/>
      <c r="F35" s="4"/>
      <c r="G35" s="4" t="s">
        <v>14</v>
      </c>
      <c r="H35" s="4"/>
      <c r="I35" s="5" t="s">
        <v>14</v>
      </c>
      <c r="J35" s="135"/>
    </row>
    <row r="36" spans="1:11" ht="21.75" customHeight="1">
      <c r="A36" s="963">
        <v>43</v>
      </c>
      <c r="B36" s="1" t="s">
        <v>31</v>
      </c>
      <c r="C36" s="2"/>
      <c r="D36" s="4"/>
      <c r="E36" s="4"/>
      <c r="F36" s="4"/>
      <c r="G36" s="4"/>
      <c r="H36" s="4"/>
      <c r="I36" s="5" t="s">
        <v>14</v>
      </c>
      <c r="J36" s="135"/>
    </row>
    <row r="37" spans="1:11" ht="21.75" customHeight="1">
      <c r="A37" s="966">
        <v>44</v>
      </c>
      <c r="B37" s="162" t="s">
        <v>114</v>
      </c>
      <c r="C37" s="2"/>
      <c r="D37" s="23"/>
      <c r="E37" s="23"/>
      <c r="F37" s="26"/>
      <c r="G37" s="24"/>
      <c r="H37" s="24" t="s">
        <v>115</v>
      </c>
      <c r="I37" s="163"/>
      <c r="J37" s="135"/>
    </row>
    <row r="38" spans="1:11" ht="21.75" customHeight="1">
      <c r="A38" s="970">
        <v>45</v>
      </c>
      <c r="B38" s="164" t="s">
        <v>116</v>
      </c>
      <c r="C38" s="2"/>
      <c r="D38" s="28"/>
      <c r="E38" s="4"/>
      <c r="F38" s="4"/>
      <c r="G38" s="4"/>
      <c r="H38" s="4" t="s">
        <v>117</v>
      </c>
      <c r="I38" s="25"/>
      <c r="J38" s="960"/>
      <c r="K38" s="961"/>
    </row>
    <row r="39" spans="1:11" ht="21.75" customHeight="1">
      <c r="A39" s="963">
        <v>46</v>
      </c>
      <c r="B39" s="164" t="s">
        <v>118</v>
      </c>
      <c r="C39" s="2"/>
      <c r="D39" s="4"/>
      <c r="E39" s="160"/>
      <c r="F39" s="5"/>
      <c r="G39" s="5"/>
      <c r="H39" s="4"/>
      <c r="I39" s="27" t="s">
        <v>117</v>
      </c>
      <c r="J39" s="960"/>
      <c r="K39" s="961"/>
    </row>
    <row r="40" spans="1:11" ht="21.75" customHeight="1">
      <c r="A40" s="969">
        <v>47</v>
      </c>
      <c r="B40" s="556" t="s">
        <v>119</v>
      </c>
      <c r="C40" s="2"/>
      <c r="D40" s="165"/>
      <c r="E40" s="25"/>
      <c r="F40" s="27"/>
      <c r="G40" s="27"/>
      <c r="H40" s="28"/>
      <c r="I40" s="27" t="s">
        <v>117</v>
      </c>
      <c r="J40" s="135"/>
    </row>
    <row r="41" spans="1:11" ht="17.25">
      <c r="B41" s="557" t="s">
        <v>32</v>
      </c>
      <c r="C41" s="166"/>
      <c r="D41" s="166"/>
      <c r="E41" s="166"/>
      <c r="F41" s="166"/>
      <c r="G41" s="167"/>
      <c r="H41" s="167"/>
      <c r="I41" s="167"/>
    </row>
  </sheetData>
  <customSheetViews>
    <customSheetView guid="{E53F632C-6936-4B0A-A612-607F2B96BC1B}" scale="75">
      <pane xSplit="2" ySplit="5" topLeftCell="C9" activePane="bottomRight" state="frozen"/>
      <selection pane="bottomRight" activeCell="B20" sqref="B20"/>
      <pageMargins left="0.78740157480314965" right="0.19685039370078741" top="0.59055118110236227" bottom="0.39370078740157483" header="0.31496062992125984" footer="0.15748031496062992"/>
      <pageSetup paperSize="9" scale="57" orientation="portrait" r:id="rId1"/>
    </customSheetView>
  </customSheetViews>
  <mergeCells count="4">
    <mergeCell ref="A1:J1"/>
    <mergeCell ref="A3:A5"/>
    <mergeCell ref="B3:B5"/>
    <mergeCell ref="C3:I3"/>
  </mergeCells>
  <phoneticPr fontId="4"/>
  <hyperlinks>
    <hyperlink ref="A6" location="様式1!A1" display="様式1"/>
    <hyperlink ref="A7" location="'介護給付費等　体制等状況一覧 '!A1" display="'介護給付費等　体制等状況一覧 '!A1"/>
    <hyperlink ref="A9" location="'別紙4-1 特定事業所加算（居宅）'!A1" display="4-1"/>
    <hyperlink ref="A10" location="'別紙4-2 特定事業所加算（重度）'!A1" display="4-2"/>
    <hyperlink ref="A13" location="'別紙5　地域生活支援拠点等に関連する加算の届出 '!A1" display="'別紙5　地域生活支援拠点等に関連する加算の届出 '!A1"/>
    <hyperlink ref="A14" location="'別紙6　人員配置体制加算（共同生活援助）'!A1" display="'別紙6　人員配置体制加算（共同生活援助）'!A1"/>
    <hyperlink ref="A15" location="'別紙７　通勤者生活支援'!A1" display="'別紙７　通勤者生活支援'!A1"/>
    <hyperlink ref="A16" location="'別紙8－2常勤看護職員配置等加算・看護職員配置加算'!A1" display="8-2"/>
    <hyperlink ref="A17" location="'別紙9　高次脳機能障害者支援体制加算'!Excel_BuiltIn_Print_Area" display="'別紙9　高次脳機能障害者支援体制加算'!Excel_BuiltIn_Print_Area"/>
    <hyperlink ref="A18" location="別紙10地域生活移行個別支援特別加算!A1" display="別紙10地域生活移行個別支援特別加算!A1"/>
    <hyperlink ref="A19" location="'別紙11視覚・聴覚言語障害者支援体制加算(Ⅰ)'!A1" display="'別紙11視覚・聴覚言語障害者支援体制加算(Ⅰ)'!A1"/>
    <hyperlink ref="A20" location="'別紙12　障害者支援施設等感染対策向上加算'!Print_Area" display="'別紙12　障害者支援施設等感染対策向上加算'!Print_Area"/>
    <hyperlink ref="A21" location="'別紙13　ピアサポート実施加算（共同生活援助）'!Print_Area" display="'別紙13　ピアサポート実施加算（共同生活援助）'!Print_Area"/>
    <hyperlink ref="A22" location="'別紙１４　福祉専門職員配置等加算（短期入所以外）'!Print_Area" display="'別紙１４　福祉専門職員配置等加算（短期入所以外）'!Print_Area"/>
    <hyperlink ref="A23" location="参考様式2免許･資格一覧表!A1" display="様式２"/>
    <hyperlink ref="A24" location="参考様式３実務経験証明書!A1" display="様式３"/>
    <hyperlink ref="A25" location="'別紙１４－２　福祉専門職員配置等加算（共生型短期入所）'!Print_Area" display="14-2"/>
    <hyperlink ref="A26" location="'別紙１５　送迎'!A1" display="'別紙１５　送迎'!A1"/>
    <hyperlink ref="A27" location="'別紙17　食事提供・栄養管理体制'!A1" display="'別紙17　食事提供・栄養管理体制'!A1"/>
    <hyperlink ref="A28" location="'別紙18　 栄養士・栄養マネ'!A1" display="'別紙18　 栄養士・栄養マネ'!A1"/>
    <hyperlink ref="A29" location="'別紙２５夜間支援体制等加算　'!Print_Area" display="'別紙２５夜間支援体制等加算　'!Print_Area"/>
    <hyperlink ref="A30" location="'別紙26重度障害者支援加算（共同生活援助）'!A1" display="'別紙26重度障害者支援加算（共同生活援助）'!A1"/>
    <hyperlink ref="A31" location="'別紙29重度障害者支援加算（短期入所）'!A1" display="'別紙29重度障害者支援加算（短期入所）'!A1"/>
    <hyperlink ref="A32" location="'別紙31　サービス管理責任者配置'!A1" display="'別紙31　サービス管理責任者配置'!A1"/>
    <hyperlink ref="A33" location="別紙32医療連携体制加算!A1" display="別紙32医療連携体制加算!A1"/>
    <hyperlink ref="A34" location="'別紙４０　精神障害者地域移行'!A1" display="'別紙４０　精神障害者地域移行'!A1"/>
    <hyperlink ref="A35" location="'別紙４１　強度行動障害者地域移行'!A1" display="'別紙４１　強度行動障害者地域移行'!A1"/>
    <hyperlink ref="A36" location="'別紙４３　夜勤職員加配'!A1" display="'別紙４３　夜勤職員加配'!A1"/>
    <hyperlink ref="A37" location="'別紙４４　居住支援連携体制加算'!A1" display="'別紙４４　居住支援連携体制加算'!A1"/>
    <hyperlink ref="A38" location="別紙４５ピアサポート体制加算!A1" display="別紙４５ピアサポート体制加算!A1"/>
    <hyperlink ref="A39" location="別紙４６医療的ケア対応支援加算!A1" display="別紙４６医療的ケア対応支援加算!A1"/>
    <hyperlink ref="A40" location="別紙４７強度行動障害者体験利用加算!A1" display="別紙４７強度行動障害者体験利用加算!A1"/>
    <hyperlink ref="A11" location="'別紙4-3特定事業所加算（同行援護）'!A1" display="4-3"/>
    <hyperlink ref="A12" location="'別紙4－4特定事業所加算（行動援護）'!A1" display="4-4"/>
  </hyperlinks>
  <pageMargins left="0.78740157480314965" right="0.19685039370078741" top="0.59055118110236227" bottom="0.39370078740157483" header="0.31496062992125984" footer="0.15748031496062992"/>
  <pageSetup paperSize="9" scale="57"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view="pageBreakPreview" zoomScale="85" zoomScaleNormal="100" zoomScaleSheetLayoutView="85" workbookViewId="0"/>
  </sheetViews>
  <sheetFormatPr defaultRowHeight="13.5"/>
  <cols>
    <col min="1" max="1" width="1.75" style="86" customWidth="1"/>
    <col min="2" max="2" width="22" style="86" customWidth="1"/>
    <col min="3" max="3" width="4" style="86" customWidth="1"/>
    <col min="4" max="4" width="8.25" style="86" customWidth="1"/>
    <col min="5" max="5" width="14.75" style="86" customWidth="1"/>
    <col min="6" max="6" width="7.625" style="86" customWidth="1"/>
    <col min="7" max="7" width="14.5" style="86" customWidth="1"/>
    <col min="8" max="8" width="7.5" style="86" customWidth="1"/>
    <col min="9" max="9" width="14.625" style="86" customWidth="1"/>
    <col min="10" max="10" width="7.625" style="86" customWidth="1"/>
    <col min="11" max="11" width="8.625" style="86" customWidth="1"/>
    <col min="12" max="12" width="1.75" style="86" customWidth="1"/>
    <col min="13" max="259" width="9" style="86"/>
    <col min="260" max="260" width="2.25" style="86" customWidth="1"/>
    <col min="261" max="261" width="24.25" style="86" customWidth="1"/>
    <col min="262" max="262" width="4" style="86" customWidth="1"/>
    <col min="263" max="265" width="20.125" style="86" customWidth="1"/>
    <col min="266" max="266" width="3.125" style="86" customWidth="1"/>
    <col min="267" max="267" width="4.375" style="86" customWidth="1"/>
    <col min="268" max="268" width="2.5" style="86" customWidth="1"/>
    <col min="269" max="515" width="9" style="86"/>
    <col min="516" max="516" width="2.25" style="86" customWidth="1"/>
    <col min="517" max="517" width="24.25" style="86" customWidth="1"/>
    <col min="518" max="518" width="4" style="86" customWidth="1"/>
    <col min="519" max="521" width="20.125" style="86" customWidth="1"/>
    <col min="522" max="522" width="3.125" style="86" customWidth="1"/>
    <col min="523" max="523" width="4.375" style="86" customWidth="1"/>
    <col min="524" max="524" width="2.5" style="86" customWidth="1"/>
    <col min="525" max="771" width="9" style="86"/>
    <col min="772" max="772" width="2.25" style="86" customWidth="1"/>
    <col min="773" max="773" width="24.25" style="86" customWidth="1"/>
    <col min="774" max="774" width="4" style="86" customWidth="1"/>
    <col min="775" max="777" width="20.125" style="86" customWidth="1"/>
    <col min="778" max="778" width="3.125" style="86" customWidth="1"/>
    <col min="779" max="779" width="4.375" style="86" customWidth="1"/>
    <col min="780" max="780" width="2.5" style="86" customWidth="1"/>
    <col min="781" max="1027" width="9" style="86"/>
    <col min="1028" max="1028" width="2.25" style="86" customWidth="1"/>
    <col min="1029" max="1029" width="24.25" style="86" customWidth="1"/>
    <col min="1030" max="1030" width="4" style="86" customWidth="1"/>
    <col min="1031" max="1033" width="20.125" style="86" customWidth="1"/>
    <col min="1034" max="1034" width="3.125" style="86" customWidth="1"/>
    <col min="1035" max="1035" width="4.375" style="86" customWidth="1"/>
    <col min="1036" max="1036" width="2.5" style="86" customWidth="1"/>
    <col min="1037" max="1283" width="9" style="86"/>
    <col min="1284" max="1284" width="2.25" style="86" customWidth="1"/>
    <col min="1285" max="1285" width="24.25" style="86" customWidth="1"/>
    <col min="1286" max="1286" width="4" style="86" customWidth="1"/>
    <col min="1287" max="1289" width="20.125" style="86" customWidth="1"/>
    <col min="1290" max="1290" width="3.125" style="86" customWidth="1"/>
    <col min="1291" max="1291" width="4.375" style="86" customWidth="1"/>
    <col min="1292" max="1292" width="2.5" style="86" customWidth="1"/>
    <col min="1293" max="1539" width="9" style="86"/>
    <col min="1540" max="1540" width="2.25" style="86" customWidth="1"/>
    <col min="1541" max="1541" width="24.25" style="86" customWidth="1"/>
    <col min="1542" max="1542" width="4" style="86" customWidth="1"/>
    <col min="1543" max="1545" width="20.125" style="86" customWidth="1"/>
    <col min="1546" max="1546" width="3.125" style="86" customWidth="1"/>
    <col min="1547" max="1547" width="4.375" style="86" customWidth="1"/>
    <col min="1548" max="1548" width="2.5" style="86" customWidth="1"/>
    <col min="1549" max="1795" width="9" style="86"/>
    <col min="1796" max="1796" width="2.25" style="86" customWidth="1"/>
    <col min="1797" max="1797" width="24.25" style="86" customWidth="1"/>
    <col min="1798" max="1798" width="4" style="86" customWidth="1"/>
    <col min="1799" max="1801" width="20.125" style="86" customWidth="1"/>
    <col min="1802" max="1802" width="3.125" style="86" customWidth="1"/>
    <col min="1803" max="1803" width="4.375" style="86" customWidth="1"/>
    <col min="1804" max="1804" width="2.5" style="86" customWidth="1"/>
    <col min="1805" max="2051" width="9" style="86"/>
    <col min="2052" max="2052" width="2.25" style="86" customWidth="1"/>
    <col min="2053" max="2053" width="24.25" style="86" customWidth="1"/>
    <col min="2054" max="2054" width="4" style="86" customWidth="1"/>
    <col min="2055" max="2057" width="20.125" style="86" customWidth="1"/>
    <col min="2058" max="2058" width="3.125" style="86" customWidth="1"/>
    <col min="2059" max="2059" width="4.375" style="86" customWidth="1"/>
    <col min="2060" max="2060" width="2.5" style="86" customWidth="1"/>
    <col min="2061" max="2307" width="9" style="86"/>
    <col min="2308" max="2308" width="2.25" style="86" customWidth="1"/>
    <col min="2309" max="2309" width="24.25" style="86" customWidth="1"/>
    <col min="2310" max="2310" width="4" style="86" customWidth="1"/>
    <col min="2311" max="2313" width="20.125" style="86" customWidth="1"/>
    <col min="2314" max="2314" width="3.125" style="86" customWidth="1"/>
    <col min="2315" max="2315" width="4.375" style="86" customWidth="1"/>
    <col min="2316" max="2316" width="2.5" style="86" customWidth="1"/>
    <col min="2317" max="2563" width="9" style="86"/>
    <col min="2564" max="2564" width="2.25" style="86" customWidth="1"/>
    <col min="2565" max="2565" width="24.25" style="86" customWidth="1"/>
    <col min="2566" max="2566" width="4" style="86" customWidth="1"/>
    <col min="2567" max="2569" width="20.125" style="86" customWidth="1"/>
    <col min="2570" max="2570" width="3.125" style="86" customWidth="1"/>
    <col min="2571" max="2571" width="4.375" style="86" customWidth="1"/>
    <col min="2572" max="2572" width="2.5" style="86" customWidth="1"/>
    <col min="2573" max="2819" width="9" style="86"/>
    <col min="2820" max="2820" width="2.25" style="86" customWidth="1"/>
    <col min="2821" max="2821" width="24.25" style="86" customWidth="1"/>
    <col min="2822" max="2822" width="4" style="86" customWidth="1"/>
    <col min="2823" max="2825" width="20.125" style="86" customWidth="1"/>
    <col min="2826" max="2826" width="3.125" style="86" customWidth="1"/>
    <col min="2827" max="2827" width="4.375" style="86" customWidth="1"/>
    <col min="2828" max="2828" width="2.5" style="86" customWidth="1"/>
    <col min="2829" max="3075" width="9" style="86"/>
    <col min="3076" max="3076" width="2.25" style="86" customWidth="1"/>
    <col min="3077" max="3077" width="24.25" style="86" customWidth="1"/>
    <col min="3078" max="3078" width="4" style="86" customWidth="1"/>
    <col min="3079" max="3081" width="20.125" style="86" customWidth="1"/>
    <col min="3082" max="3082" width="3.125" style="86" customWidth="1"/>
    <col min="3083" max="3083" width="4.375" style="86" customWidth="1"/>
    <col min="3084" max="3084" width="2.5" style="86" customWidth="1"/>
    <col min="3085" max="3331" width="9" style="86"/>
    <col min="3332" max="3332" width="2.25" style="86" customWidth="1"/>
    <col min="3333" max="3333" width="24.25" style="86" customWidth="1"/>
    <col min="3334" max="3334" width="4" style="86" customWidth="1"/>
    <col min="3335" max="3337" width="20.125" style="86" customWidth="1"/>
    <col min="3338" max="3338" width="3.125" style="86" customWidth="1"/>
    <col min="3339" max="3339" width="4.375" style="86" customWidth="1"/>
    <col min="3340" max="3340" width="2.5" style="86" customWidth="1"/>
    <col min="3341" max="3587" width="9" style="86"/>
    <col min="3588" max="3588" width="2.25" style="86" customWidth="1"/>
    <col min="3589" max="3589" width="24.25" style="86" customWidth="1"/>
    <col min="3590" max="3590" width="4" style="86" customWidth="1"/>
    <col min="3591" max="3593" width="20.125" style="86" customWidth="1"/>
    <col min="3594" max="3594" width="3.125" style="86" customWidth="1"/>
    <col min="3595" max="3595" width="4.375" style="86" customWidth="1"/>
    <col min="3596" max="3596" width="2.5" style="86" customWidth="1"/>
    <col min="3597" max="3843" width="9" style="86"/>
    <col min="3844" max="3844" width="2.25" style="86" customWidth="1"/>
    <col min="3845" max="3845" width="24.25" style="86" customWidth="1"/>
    <col min="3846" max="3846" width="4" style="86" customWidth="1"/>
    <col min="3847" max="3849" width="20.125" style="86" customWidth="1"/>
    <col min="3850" max="3850" width="3.125" style="86" customWidth="1"/>
    <col min="3851" max="3851" width="4.375" style="86" customWidth="1"/>
    <col min="3852" max="3852" width="2.5" style="86" customWidth="1"/>
    <col min="3853" max="4099" width="9" style="86"/>
    <col min="4100" max="4100" width="2.25" style="86" customWidth="1"/>
    <col min="4101" max="4101" width="24.25" style="86" customWidth="1"/>
    <col min="4102" max="4102" width="4" style="86" customWidth="1"/>
    <col min="4103" max="4105" width="20.125" style="86" customWidth="1"/>
    <col min="4106" max="4106" width="3.125" style="86" customWidth="1"/>
    <col min="4107" max="4107" width="4.375" style="86" customWidth="1"/>
    <col min="4108" max="4108" width="2.5" style="86" customWidth="1"/>
    <col min="4109" max="4355" width="9" style="86"/>
    <col min="4356" max="4356" width="2.25" style="86" customWidth="1"/>
    <col min="4357" max="4357" width="24.25" style="86" customWidth="1"/>
    <col min="4358" max="4358" width="4" style="86" customWidth="1"/>
    <col min="4359" max="4361" width="20.125" style="86" customWidth="1"/>
    <col min="4362" max="4362" width="3.125" style="86" customWidth="1"/>
    <col min="4363" max="4363" width="4.375" style="86" customWidth="1"/>
    <col min="4364" max="4364" width="2.5" style="86" customWidth="1"/>
    <col min="4365" max="4611" width="9" style="86"/>
    <col min="4612" max="4612" width="2.25" style="86" customWidth="1"/>
    <col min="4613" max="4613" width="24.25" style="86" customWidth="1"/>
    <col min="4614" max="4614" width="4" style="86" customWidth="1"/>
    <col min="4615" max="4617" width="20.125" style="86" customWidth="1"/>
    <col min="4618" max="4618" width="3.125" style="86" customWidth="1"/>
    <col min="4619" max="4619" width="4.375" style="86" customWidth="1"/>
    <col min="4620" max="4620" width="2.5" style="86" customWidth="1"/>
    <col min="4621" max="4867" width="9" style="86"/>
    <col min="4868" max="4868" width="2.25" style="86" customWidth="1"/>
    <col min="4869" max="4869" width="24.25" style="86" customWidth="1"/>
    <col min="4870" max="4870" width="4" style="86" customWidth="1"/>
    <col min="4871" max="4873" width="20.125" style="86" customWidth="1"/>
    <col min="4874" max="4874" width="3.125" style="86" customWidth="1"/>
    <col min="4875" max="4875" width="4.375" style="86" customWidth="1"/>
    <col min="4876" max="4876" width="2.5" style="86" customWidth="1"/>
    <col min="4877" max="5123" width="9" style="86"/>
    <col min="5124" max="5124" width="2.25" style="86" customWidth="1"/>
    <col min="5125" max="5125" width="24.25" style="86" customWidth="1"/>
    <col min="5126" max="5126" width="4" style="86" customWidth="1"/>
    <col min="5127" max="5129" width="20.125" style="86" customWidth="1"/>
    <col min="5130" max="5130" width="3.125" style="86" customWidth="1"/>
    <col min="5131" max="5131" width="4.375" style="86" customWidth="1"/>
    <col min="5132" max="5132" width="2.5" style="86" customWidth="1"/>
    <col min="5133" max="5379" width="9" style="86"/>
    <col min="5380" max="5380" width="2.25" style="86" customWidth="1"/>
    <col min="5381" max="5381" width="24.25" style="86" customWidth="1"/>
    <col min="5382" max="5382" width="4" style="86" customWidth="1"/>
    <col min="5383" max="5385" width="20.125" style="86" customWidth="1"/>
    <col min="5386" max="5386" width="3.125" style="86" customWidth="1"/>
    <col min="5387" max="5387" width="4.375" style="86" customWidth="1"/>
    <col min="5388" max="5388" width="2.5" style="86" customWidth="1"/>
    <col min="5389" max="5635" width="9" style="86"/>
    <col min="5636" max="5636" width="2.25" style="86" customWidth="1"/>
    <col min="5637" max="5637" width="24.25" style="86" customWidth="1"/>
    <col min="5638" max="5638" width="4" style="86" customWidth="1"/>
    <col min="5639" max="5641" width="20.125" style="86" customWidth="1"/>
    <col min="5642" max="5642" width="3.125" style="86" customWidth="1"/>
    <col min="5643" max="5643" width="4.375" style="86" customWidth="1"/>
    <col min="5644" max="5644" width="2.5" style="86" customWidth="1"/>
    <col min="5645" max="5891" width="9" style="86"/>
    <col min="5892" max="5892" width="2.25" style="86" customWidth="1"/>
    <col min="5893" max="5893" width="24.25" style="86" customWidth="1"/>
    <col min="5894" max="5894" width="4" style="86" customWidth="1"/>
    <col min="5895" max="5897" width="20.125" style="86" customWidth="1"/>
    <col min="5898" max="5898" width="3.125" style="86" customWidth="1"/>
    <col min="5899" max="5899" width="4.375" style="86" customWidth="1"/>
    <col min="5900" max="5900" width="2.5" style="86" customWidth="1"/>
    <col min="5901" max="6147" width="9" style="86"/>
    <col min="6148" max="6148" width="2.25" style="86" customWidth="1"/>
    <col min="6149" max="6149" width="24.25" style="86" customWidth="1"/>
    <col min="6150" max="6150" width="4" style="86" customWidth="1"/>
    <col min="6151" max="6153" width="20.125" style="86" customWidth="1"/>
    <col min="6154" max="6154" width="3.125" style="86" customWidth="1"/>
    <col min="6155" max="6155" width="4.375" style="86" customWidth="1"/>
    <col min="6156" max="6156" width="2.5" style="86" customWidth="1"/>
    <col min="6157" max="6403" width="9" style="86"/>
    <col min="6404" max="6404" width="2.25" style="86" customWidth="1"/>
    <col min="6405" max="6405" width="24.25" style="86" customWidth="1"/>
    <col min="6406" max="6406" width="4" style="86" customWidth="1"/>
    <col min="6407" max="6409" width="20.125" style="86" customWidth="1"/>
    <col min="6410" max="6410" width="3.125" style="86" customWidth="1"/>
    <col min="6411" max="6411" width="4.375" style="86" customWidth="1"/>
    <col min="6412" max="6412" width="2.5" style="86" customWidth="1"/>
    <col min="6413" max="6659" width="9" style="86"/>
    <col min="6660" max="6660" width="2.25" style="86" customWidth="1"/>
    <col min="6661" max="6661" width="24.25" style="86" customWidth="1"/>
    <col min="6662" max="6662" width="4" style="86" customWidth="1"/>
    <col min="6663" max="6665" width="20.125" style="86" customWidth="1"/>
    <col min="6666" max="6666" width="3.125" style="86" customWidth="1"/>
    <col min="6667" max="6667" width="4.375" style="86" customWidth="1"/>
    <col min="6668" max="6668" width="2.5" style="86" customWidth="1"/>
    <col min="6669" max="6915" width="9" style="86"/>
    <col min="6916" max="6916" width="2.25" style="86" customWidth="1"/>
    <col min="6917" max="6917" width="24.25" style="86" customWidth="1"/>
    <col min="6918" max="6918" width="4" style="86" customWidth="1"/>
    <col min="6919" max="6921" width="20.125" style="86" customWidth="1"/>
    <col min="6922" max="6922" width="3.125" style="86" customWidth="1"/>
    <col min="6923" max="6923" width="4.375" style="86" customWidth="1"/>
    <col min="6924" max="6924" width="2.5" style="86" customWidth="1"/>
    <col min="6925" max="7171" width="9" style="86"/>
    <col min="7172" max="7172" width="2.25" style="86" customWidth="1"/>
    <col min="7173" max="7173" width="24.25" style="86" customWidth="1"/>
    <col min="7174" max="7174" width="4" style="86" customWidth="1"/>
    <col min="7175" max="7177" width="20.125" style="86" customWidth="1"/>
    <col min="7178" max="7178" width="3.125" style="86" customWidth="1"/>
    <col min="7179" max="7179" width="4.375" style="86" customWidth="1"/>
    <col min="7180" max="7180" width="2.5" style="86" customWidth="1"/>
    <col min="7181" max="7427" width="9" style="86"/>
    <col min="7428" max="7428" width="2.25" style="86" customWidth="1"/>
    <col min="7429" max="7429" width="24.25" style="86" customWidth="1"/>
    <col min="7430" max="7430" width="4" style="86" customWidth="1"/>
    <col min="7431" max="7433" width="20.125" style="86" customWidth="1"/>
    <col min="7434" max="7434" width="3.125" style="86" customWidth="1"/>
    <col min="7435" max="7435" width="4.375" style="86" customWidth="1"/>
    <col min="7436" max="7436" width="2.5" style="86" customWidth="1"/>
    <col min="7437" max="7683" width="9" style="86"/>
    <col min="7684" max="7684" width="2.25" style="86" customWidth="1"/>
    <col min="7685" max="7685" width="24.25" style="86" customWidth="1"/>
    <col min="7686" max="7686" width="4" style="86" customWidth="1"/>
    <col min="7687" max="7689" width="20.125" style="86" customWidth="1"/>
    <col min="7690" max="7690" width="3.125" style="86" customWidth="1"/>
    <col min="7691" max="7691" width="4.375" style="86" customWidth="1"/>
    <col min="7692" max="7692" width="2.5" style="86" customWidth="1"/>
    <col min="7693" max="7939" width="9" style="86"/>
    <col min="7940" max="7940" width="2.25" style="86" customWidth="1"/>
    <col min="7941" max="7941" width="24.25" style="86" customWidth="1"/>
    <col min="7942" max="7942" width="4" style="86" customWidth="1"/>
    <col min="7943" max="7945" width="20.125" style="86" customWidth="1"/>
    <col min="7946" max="7946" width="3.125" style="86" customWidth="1"/>
    <col min="7947" max="7947" width="4.375" style="86" customWidth="1"/>
    <col min="7948" max="7948" width="2.5" style="86" customWidth="1"/>
    <col min="7949" max="8195" width="9" style="86"/>
    <col min="8196" max="8196" width="2.25" style="86" customWidth="1"/>
    <col min="8197" max="8197" width="24.25" style="86" customWidth="1"/>
    <col min="8198" max="8198" width="4" style="86" customWidth="1"/>
    <col min="8199" max="8201" width="20.125" style="86" customWidth="1"/>
    <col min="8202" max="8202" width="3.125" style="86" customWidth="1"/>
    <col min="8203" max="8203" width="4.375" style="86" customWidth="1"/>
    <col min="8204" max="8204" width="2.5" style="86" customWidth="1"/>
    <col min="8205" max="8451" width="9" style="86"/>
    <col min="8452" max="8452" width="2.25" style="86" customWidth="1"/>
    <col min="8453" max="8453" width="24.25" style="86" customWidth="1"/>
    <col min="8454" max="8454" width="4" style="86" customWidth="1"/>
    <col min="8455" max="8457" width="20.125" style="86" customWidth="1"/>
    <col min="8458" max="8458" width="3.125" style="86" customWidth="1"/>
    <col min="8459" max="8459" width="4.375" style="86" customWidth="1"/>
    <col min="8460" max="8460" width="2.5" style="86" customWidth="1"/>
    <col min="8461" max="8707" width="9" style="86"/>
    <col min="8708" max="8708" width="2.25" style="86" customWidth="1"/>
    <col min="8709" max="8709" width="24.25" style="86" customWidth="1"/>
    <col min="8710" max="8710" width="4" style="86" customWidth="1"/>
    <col min="8711" max="8713" width="20.125" style="86" customWidth="1"/>
    <col min="8714" max="8714" width="3.125" style="86" customWidth="1"/>
    <col min="8715" max="8715" width="4.375" style="86" customWidth="1"/>
    <col min="8716" max="8716" width="2.5" style="86" customWidth="1"/>
    <col min="8717" max="8963" width="9" style="86"/>
    <col min="8964" max="8964" width="2.25" style="86" customWidth="1"/>
    <col min="8965" max="8965" width="24.25" style="86" customWidth="1"/>
    <col min="8966" max="8966" width="4" style="86" customWidth="1"/>
    <col min="8967" max="8969" width="20.125" style="86" customWidth="1"/>
    <col min="8970" max="8970" width="3.125" style="86" customWidth="1"/>
    <col min="8971" max="8971" width="4.375" style="86" customWidth="1"/>
    <col min="8972" max="8972" width="2.5" style="86" customWidth="1"/>
    <col min="8973" max="9219" width="9" style="86"/>
    <col min="9220" max="9220" width="2.25" style="86" customWidth="1"/>
    <col min="9221" max="9221" width="24.25" style="86" customWidth="1"/>
    <col min="9222" max="9222" width="4" style="86" customWidth="1"/>
    <col min="9223" max="9225" width="20.125" style="86" customWidth="1"/>
    <col min="9226" max="9226" width="3.125" style="86" customWidth="1"/>
    <col min="9227" max="9227" width="4.375" style="86" customWidth="1"/>
    <col min="9228" max="9228" width="2.5" style="86" customWidth="1"/>
    <col min="9229" max="9475" width="9" style="86"/>
    <col min="9476" max="9476" width="2.25" style="86" customWidth="1"/>
    <col min="9477" max="9477" width="24.25" style="86" customWidth="1"/>
    <col min="9478" max="9478" width="4" style="86" customWidth="1"/>
    <col min="9479" max="9481" width="20.125" style="86" customWidth="1"/>
    <col min="9482" max="9482" width="3.125" style="86" customWidth="1"/>
    <col min="9483" max="9483" width="4.375" style="86" customWidth="1"/>
    <col min="9484" max="9484" width="2.5" style="86" customWidth="1"/>
    <col min="9485" max="9731" width="9" style="86"/>
    <col min="9732" max="9732" width="2.25" style="86" customWidth="1"/>
    <col min="9733" max="9733" width="24.25" style="86" customWidth="1"/>
    <col min="9734" max="9734" width="4" style="86" customWidth="1"/>
    <col min="9735" max="9737" width="20.125" style="86" customWidth="1"/>
    <col min="9738" max="9738" width="3.125" style="86" customWidth="1"/>
    <col min="9739" max="9739" width="4.375" style="86" customWidth="1"/>
    <col min="9740" max="9740" width="2.5" style="86" customWidth="1"/>
    <col min="9741" max="9987" width="9" style="86"/>
    <col min="9988" max="9988" width="2.25" style="86" customWidth="1"/>
    <col min="9989" max="9989" width="24.25" style="86" customWidth="1"/>
    <col min="9990" max="9990" width="4" style="86" customWidth="1"/>
    <col min="9991" max="9993" width="20.125" style="86" customWidth="1"/>
    <col min="9994" max="9994" width="3.125" style="86" customWidth="1"/>
    <col min="9995" max="9995" width="4.375" style="86" customWidth="1"/>
    <col min="9996" max="9996" width="2.5" style="86" customWidth="1"/>
    <col min="9997" max="10243" width="9" style="86"/>
    <col min="10244" max="10244" width="2.25" style="86" customWidth="1"/>
    <col min="10245" max="10245" width="24.25" style="86" customWidth="1"/>
    <col min="10246" max="10246" width="4" style="86" customWidth="1"/>
    <col min="10247" max="10249" width="20.125" style="86" customWidth="1"/>
    <col min="10250" max="10250" width="3.125" style="86" customWidth="1"/>
    <col min="10251" max="10251" width="4.375" style="86" customWidth="1"/>
    <col min="10252" max="10252" width="2.5" style="86" customWidth="1"/>
    <col min="10253" max="10499" width="9" style="86"/>
    <col min="10500" max="10500" width="2.25" style="86" customWidth="1"/>
    <col min="10501" max="10501" width="24.25" style="86" customWidth="1"/>
    <col min="10502" max="10502" width="4" style="86" customWidth="1"/>
    <col min="10503" max="10505" width="20.125" style="86" customWidth="1"/>
    <col min="10506" max="10506" width="3.125" style="86" customWidth="1"/>
    <col min="10507" max="10507" width="4.375" style="86" customWidth="1"/>
    <col min="10508" max="10508" width="2.5" style="86" customWidth="1"/>
    <col min="10509" max="10755" width="9" style="86"/>
    <col min="10756" max="10756" width="2.25" style="86" customWidth="1"/>
    <col min="10757" max="10757" width="24.25" style="86" customWidth="1"/>
    <col min="10758" max="10758" width="4" style="86" customWidth="1"/>
    <col min="10759" max="10761" width="20.125" style="86" customWidth="1"/>
    <col min="10762" max="10762" width="3.125" style="86" customWidth="1"/>
    <col min="10763" max="10763" width="4.375" style="86" customWidth="1"/>
    <col min="10764" max="10764" width="2.5" style="86" customWidth="1"/>
    <col min="10765" max="11011" width="9" style="86"/>
    <col min="11012" max="11012" width="2.25" style="86" customWidth="1"/>
    <col min="11013" max="11013" width="24.25" style="86" customWidth="1"/>
    <col min="11014" max="11014" width="4" style="86" customWidth="1"/>
    <col min="11015" max="11017" width="20.125" style="86" customWidth="1"/>
    <col min="11018" max="11018" width="3.125" style="86" customWidth="1"/>
    <col min="11019" max="11019" width="4.375" style="86" customWidth="1"/>
    <col min="11020" max="11020" width="2.5" style="86" customWidth="1"/>
    <col min="11021" max="11267" width="9" style="86"/>
    <col min="11268" max="11268" width="2.25" style="86" customWidth="1"/>
    <col min="11269" max="11269" width="24.25" style="86" customWidth="1"/>
    <col min="11270" max="11270" width="4" style="86" customWidth="1"/>
    <col min="11271" max="11273" width="20.125" style="86" customWidth="1"/>
    <col min="11274" max="11274" width="3.125" style="86" customWidth="1"/>
    <col min="11275" max="11275" width="4.375" style="86" customWidth="1"/>
    <col min="11276" max="11276" width="2.5" style="86" customWidth="1"/>
    <col min="11277" max="11523" width="9" style="86"/>
    <col min="11524" max="11524" width="2.25" style="86" customWidth="1"/>
    <col min="11525" max="11525" width="24.25" style="86" customWidth="1"/>
    <col min="11526" max="11526" width="4" style="86" customWidth="1"/>
    <col min="11527" max="11529" width="20.125" style="86" customWidth="1"/>
    <col min="11530" max="11530" width="3.125" style="86" customWidth="1"/>
    <col min="11531" max="11531" width="4.375" style="86" customWidth="1"/>
    <col min="11532" max="11532" width="2.5" style="86" customWidth="1"/>
    <col min="11533" max="11779" width="9" style="86"/>
    <col min="11780" max="11780" width="2.25" style="86" customWidth="1"/>
    <col min="11781" max="11781" width="24.25" style="86" customWidth="1"/>
    <col min="11782" max="11782" width="4" style="86" customWidth="1"/>
    <col min="11783" max="11785" width="20.125" style="86" customWidth="1"/>
    <col min="11786" max="11786" width="3.125" style="86" customWidth="1"/>
    <col min="11787" max="11787" width="4.375" style="86" customWidth="1"/>
    <col min="11788" max="11788" width="2.5" style="86" customWidth="1"/>
    <col min="11789" max="12035" width="9" style="86"/>
    <col min="12036" max="12036" width="2.25" style="86" customWidth="1"/>
    <col min="12037" max="12037" width="24.25" style="86" customWidth="1"/>
    <col min="12038" max="12038" width="4" style="86" customWidth="1"/>
    <col min="12039" max="12041" width="20.125" style="86" customWidth="1"/>
    <col min="12042" max="12042" width="3.125" style="86" customWidth="1"/>
    <col min="12043" max="12043" width="4.375" style="86" customWidth="1"/>
    <col min="12044" max="12044" width="2.5" style="86" customWidth="1"/>
    <col min="12045" max="12291" width="9" style="86"/>
    <col min="12292" max="12292" width="2.25" style="86" customWidth="1"/>
    <col min="12293" max="12293" width="24.25" style="86" customWidth="1"/>
    <col min="12294" max="12294" width="4" style="86" customWidth="1"/>
    <col min="12295" max="12297" width="20.125" style="86" customWidth="1"/>
    <col min="12298" max="12298" width="3.125" style="86" customWidth="1"/>
    <col min="12299" max="12299" width="4.375" style="86" customWidth="1"/>
    <col min="12300" max="12300" width="2.5" style="86" customWidth="1"/>
    <col min="12301" max="12547" width="9" style="86"/>
    <col min="12548" max="12548" width="2.25" style="86" customWidth="1"/>
    <col min="12549" max="12549" width="24.25" style="86" customWidth="1"/>
    <col min="12550" max="12550" width="4" style="86" customWidth="1"/>
    <col min="12551" max="12553" width="20.125" style="86" customWidth="1"/>
    <col min="12554" max="12554" width="3.125" style="86" customWidth="1"/>
    <col min="12555" max="12555" width="4.375" style="86" customWidth="1"/>
    <col min="12556" max="12556" width="2.5" style="86" customWidth="1"/>
    <col min="12557" max="12803" width="9" style="86"/>
    <col min="12804" max="12804" width="2.25" style="86" customWidth="1"/>
    <col min="12805" max="12805" width="24.25" style="86" customWidth="1"/>
    <col min="12806" max="12806" width="4" style="86" customWidth="1"/>
    <col min="12807" max="12809" width="20.125" style="86" customWidth="1"/>
    <col min="12810" max="12810" width="3.125" style="86" customWidth="1"/>
    <col min="12811" max="12811" width="4.375" style="86" customWidth="1"/>
    <col min="12812" max="12812" width="2.5" style="86" customWidth="1"/>
    <col min="12813" max="13059" width="9" style="86"/>
    <col min="13060" max="13060" width="2.25" style="86" customWidth="1"/>
    <col min="13061" max="13061" width="24.25" style="86" customWidth="1"/>
    <col min="13062" max="13062" width="4" style="86" customWidth="1"/>
    <col min="13063" max="13065" width="20.125" style="86" customWidth="1"/>
    <col min="13066" max="13066" width="3.125" style="86" customWidth="1"/>
    <col min="13067" max="13067" width="4.375" style="86" customWidth="1"/>
    <col min="13068" max="13068" width="2.5" style="86" customWidth="1"/>
    <col min="13069" max="13315" width="9" style="86"/>
    <col min="13316" max="13316" width="2.25" style="86" customWidth="1"/>
    <col min="13317" max="13317" width="24.25" style="86" customWidth="1"/>
    <col min="13318" max="13318" width="4" style="86" customWidth="1"/>
    <col min="13319" max="13321" width="20.125" style="86" customWidth="1"/>
    <col min="13322" max="13322" width="3.125" style="86" customWidth="1"/>
    <col min="13323" max="13323" width="4.375" style="86" customWidth="1"/>
    <col min="13324" max="13324" width="2.5" style="86" customWidth="1"/>
    <col min="13325" max="13571" width="9" style="86"/>
    <col min="13572" max="13572" width="2.25" style="86" customWidth="1"/>
    <col min="13573" max="13573" width="24.25" style="86" customWidth="1"/>
    <col min="13574" max="13574" width="4" style="86" customWidth="1"/>
    <col min="13575" max="13577" width="20.125" style="86" customWidth="1"/>
    <col min="13578" max="13578" width="3.125" style="86" customWidth="1"/>
    <col min="13579" max="13579" width="4.375" style="86" customWidth="1"/>
    <col min="13580" max="13580" width="2.5" style="86" customWidth="1"/>
    <col min="13581" max="13827" width="9" style="86"/>
    <col min="13828" max="13828" width="2.25" style="86" customWidth="1"/>
    <col min="13829" max="13829" width="24.25" style="86" customWidth="1"/>
    <col min="13830" max="13830" width="4" style="86" customWidth="1"/>
    <col min="13831" max="13833" width="20.125" style="86" customWidth="1"/>
    <col min="13834" max="13834" width="3.125" style="86" customWidth="1"/>
    <col min="13835" max="13835" width="4.375" style="86" customWidth="1"/>
    <col min="13836" max="13836" width="2.5" style="86" customWidth="1"/>
    <col min="13837" max="14083" width="9" style="86"/>
    <col min="14084" max="14084" width="2.25" style="86" customWidth="1"/>
    <col min="14085" max="14085" width="24.25" style="86" customWidth="1"/>
    <col min="14086" max="14086" width="4" style="86" customWidth="1"/>
    <col min="14087" max="14089" width="20.125" style="86" customWidth="1"/>
    <col min="14090" max="14090" width="3.125" style="86" customWidth="1"/>
    <col min="14091" max="14091" width="4.375" style="86" customWidth="1"/>
    <col min="14092" max="14092" width="2.5" style="86" customWidth="1"/>
    <col min="14093" max="14339" width="9" style="86"/>
    <col min="14340" max="14340" width="2.25" style="86" customWidth="1"/>
    <col min="14341" max="14341" width="24.25" style="86" customWidth="1"/>
    <col min="14342" max="14342" width="4" style="86" customWidth="1"/>
    <col min="14343" max="14345" width="20.125" style="86" customWidth="1"/>
    <col min="14346" max="14346" width="3.125" style="86" customWidth="1"/>
    <col min="14347" max="14347" width="4.375" style="86" customWidth="1"/>
    <col min="14348" max="14348" width="2.5" style="86" customWidth="1"/>
    <col min="14349" max="14595" width="9" style="86"/>
    <col min="14596" max="14596" width="2.25" style="86" customWidth="1"/>
    <col min="14597" max="14597" width="24.25" style="86" customWidth="1"/>
    <col min="14598" max="14598" width="4" style="86" customWidth="1"/>
    <col min="14599" max="14601" width="20.125" style="86" customWidth="1"/>
    <col min="14602" max="14602" width="3.125" style="86" customWidth="1"/>
    <col min="14603" max="14603" width="4.375" style="86" customWidth="1"/>
    <col min="14604" max="14604" width="2.5" style="86" customWidth="1"/>
    <col min="14605" max="14851" width="9" style="86"/>
    <col min="14852" max="14852" width="2.25" style="86" customWidth="1"/>
    <col min="14853" max="14853" width="24.25" style="86" customWidth="1"/>
    <col min="14854" max="14854" width="4" style="86" customWidth="1"/>
    <col min="14855" max="14857" width="20.125" style="86" customWidth="1"/>
    <col min="14858" max="14858" width="3.125" style="86" customWidth="1"/>
    <col min="14859" max="14859" width="4.375" style="86" customWidth="1"/>
    <col min="14860" max="14860" width="2.5" style="86" customWidth="1"/>
    <col min="14861" max="15107" width="9" style="86"/>
    <col min="15108" max="15108" width="2.25" style="86" customWidth="1"/>
    <col min="15109" max="15109" width="24.25" style="86" customWidth="1"/>
    <col min="15110" max="15110" width="4" style="86" customWidth="1"/>
    <col min="15111" max="15113" width="20.125" style="86" customWidth="1"/>
    <col min="15114" max="15114" width="3.125" style="86" customWidth="1"/>
    <col min="15115" max="15115" width="4.375" style="86" customWidth="1"/>
    <col min="15116" max="15116" width="2.5" style="86" customWidth="1"/>
    <col min="15117" max="15363" width="9" style="86"/>
    <col min="15364" max="15364" width="2.25" style="86" customWidth="1"/>
    <col min="15365" max="15365" width="24.25" style="86" customWidth="1"/>
    <col min="15366" max="15366" width="4" style="86" customWidth="1"/>
    <col min="15367" max="15369" width="20.125" style="86" customWidth="1"/>
    <col min="15370" max="15370" width="3.125" style="86" customWidth="1"/>
    <col min="15371" max="15371" width="4.375" style="86" customWidth="1"/>
    <col min="15372" max="15372" width="2.5" style="86" customWidth="1"/>
    <col min="15373" max="15619" width="9" style="86"/>
    <col min="15620" max="15620" width="2.25" style="86" customWidth="1"/>
    <col min="15621" max="15621" width="24.25" style="86" customWidth="1"/>
    <col min="15622" max="15622" width="4" style="86" customWidth="1"/>
    <col min="15623" max="15625" width="20.125" style="86" customWidth="1"/>
    <col min="15626" max="15626" width="3.125" style="86" customWidth="1"/>
    <col min="15627" max="15627" width="4.375" style="86" customWidth="1"/>
    <col min="15628" max="15628" width="2.5" style="86" customWidth="1"/>
    <col min="15629" max="15875" width="9" style="86"/>
    <col min="15876" max="15876" width="2.25" style="86" customWidth="1"/>
    <col min="15877" max="15877" width="24.25" style="86" customWidth="1"/>
    <col min="15878" max="15878" width="4" style="86" customWidth="1"/>
    <col min="15879" max="15881" width="20.125" style="86" customWidth="1"/>
    <col min="15882" max="15882" width="3.125" style="86" customWidth="1"/>
    <col min="15883" max="15883" width="4.375" style="86" customWidth="1"/>
    <col min="15884" max="15884" width="2.5" style="86" customWidth="1"/>
    <col min="15885" max="16131" width="9" style="86"/>
    <col min="16132" max="16132" width="2.25" style="86" customWidth="1"/>
    <col min="16133" max="16133" width="24.25" style="86" customWidth="1"/>
    <col min="16134" max="16134" width="4" style="86" customWidth="1"/>
    <col min="16135" max="16137" width="20.125" style="86" customWidth="1"/>
    <col min="16138" max="16138" width="3.125" style="86" customWidth="1"/>
    <col min="16139" max="16139" width="4.375" style="86" customWidth="1"/>
    <col min="16140" max="16140" width="2.5" style="86" customWidth="1"/>
    <col min="16141" max="16384" width="9" style="86"/>
  </cols>
  <sheetData>
    <row r="1" spans="1:12" ht="20.100000000000001" customHeight="1">
      <c r="A1" s="710"/>
      <c r="B1" s="599" t="s">
        <v>1095</v>
      </c>
      <c r="C1" s="599"/>
      <c r="D1" s="599"/>
      <c r="E1" s="599"/>
      <c r="F1" s="599"/>
      <c r="G1" s="599"/>
      <c r="H1" s="599"/>
      <c r="I1" s="599"/>
      <c r="J1" s="599"/>
      <c r="K1" s="599"/>
      <c r="L1" s="599"/>
    </row>
    <row r="2" spans="1:12" ht="20.100000000000001" customHeight="1">
      <c r="A2" s="710"/>
      <c r="B2" s="599"/>
      <c r="C2" s="599"/>
      <c r="D2" s="599"/>
      <c r="E2" s="599"/>
      <c r="F2" s="599"/>
      <c r="G2" s="599"/>
      <c r="H2" s="599"/>
      <c r="I2" s="1736" t="s">
        <v>292</v>
      </c>
      <c r="J2" s="1736"/>
      <c r="K2" s="1736"/>
      <c r="L2" s="599"/>
    </row>
    <row r="3" spans="1:12" ht="20.100000000000001" customHeight="1">
      <c r="A3" s="710"/>
      <c r="B3" s="599"/>
      <c r="C3" s="599"/>
      <c r="D3" s="599"/>
      <c r="E3" s="599"/>
      <c r="F3" s="599"/>
      <c r="G3" s="599"/>
      <c r="H3" s="599"/>
      <c r="I3" s="711"/>
      <c r="J3" s="711"/>
      <c r="K3" s="711"/>
      <c r="L3" s="599"/>
    </row>
    <row r="4" spans="1:12" ht="20.100000000000001" customHeight="1">
      <c r="A4" s="1737" t="s">
        <v>905</v>
      </c>
      <c r="B4" s="1737"/>
      <c r="C4" s="1737"/>
      <c r="D4" s="1737"/>
      <c r="E4" s="1737"/>
      <c r="F4" s="1737"/>
      <c r="G4" s="1737"/>
      <c r="H4" s="1737"/>
      <c r="I4" s="1737"/>
      <c r="J4" s="1737"/>
      <c r="K4" s="1737"/>
      <c r="L4" s="599"/>
    </row>
    <row r="5" spans="1:12" ht="20.100000000000001" customHeight="1">
      <c r="A5" s="598"/>
      <c r="B5" s="598"/>
      <c r="C5" s="598"/>
      <c r="D5" s="598"/>
      <c r="E5" s="598"/>
      <c r="F5" s="598"/>
      <c r="G5" s="598"/>
      <c r="H5" s="598"/>
      <c r="I5" s="598"/>
      <c r="J5" s="598"/>
      <c r="K5" s="598"/>
      <c r="L5" s="599"/>
    </row>
    <row r="6" spans="1:12" ht="30" customHeight="1">
      <c r="A6" s="598"/>
      <c r="B6" s="712" t="s">
        <v>906</v>
      </c>
      <c r="C6" s="713"/>
      <c r="D6" s="714"/>
      <c r="E6" s="714"/>
      <c r="F6" s="714"/>
      <c r="G6" s="714"/>
      <c r="H6" s="714"/>
      <c r="I6" s="714"/>
      <c r="J6" s="714"/>
      <c r="K6" s="715"/>
      <c r="L6" s="599"/>
    </row>
    <row r="7" spans="1:12" ht="30" customHeight="1">
      <c r="A7" s="599"/>
      <c r="B7" s="716" t="s">
        <v>280</v>
      </c>
      <c r="C7" s="1738" t="s">
        <v>907</v>
      </c>
      <c r="D7" s="1738"/>
      <c r="E7" s="1738"/>
      <c r="F7" s="1738"/>
      <c r="G7" s="1738"/>
      <c r="H7" s="1738"/>
      <c r="I7" s="1738"/>
      <c r="J7" s="1738"/>
      <c r="K7" s="1739"/>
      <c r="L7" s="599"/>
    </row>
    <row r="8" spans="1:12" ht="30" customHeight="1">
      <c r="A8" s="599"/>
      <c r="B8" s="717" t="s">
        <v>908</v>
      </c>
      <c r="C8" s="1719" t="s">
        <v>909</v>
      </c>
      <c r="D8" s="1720"/>
      <c r="E8" s="1720"/>
      <c r="F8" s="1720"/>
      <c r="G8" s="1720"/>
      <c r="H8" s="1720"/>
      <c r="I8" s="1720"/>
      <c r="J8" s="1720"/>
      <c r="K8" s="1721"/>
      <c r="L8" s="599"/>
    </row>
    <row r="9" spans="1:12" ht="30" customHeight="1">
      <c r="A9" s="599"/>
      <c r="B9" s="718" t="s">
        <v>910</v>
      </c>
      <c r="C9" s="1719" t="s">
        <v>911</v>
      </c>
      <c r="D9" s="1720"/>
      <c r="E9" s="1720"/>
      <c r="F9" s="1720"/>
      <c r="G9" s="1720"/>
      <c r="H9" s="1720"/>
      <c r="I9" s="1720"/>
      <c r="J9" s="1720"/>
      <c r="K9" s="1721"/>
      <c r="L9" s="599"/>
    </row>
    <row r="10" spans="1:12" ht="18.75" customHeight="1">
      <c r="A10" s="599"/>
      <c r="B10" s="1723" t="s">
        <v>912</v>
      </c>
      <c r="C10" s="719"/>
      <c r="D10" s="599"/>
      <c r="E10" s="599"/>
      <c r="F10" s="599"/>
      <c r="G10" s="599"/>
      <c r="H10" s="599"/>
      <c r="I10" s="599"/>
      <c r="J10" s="599"/>
      <c r="K10" s="720"/>
      <c r="L10" s="599"/>
    </row>
    <row r="11" spans="1:12" ht="32.25" customHeight="1">
      <c r="A11" s="599"/>
      <c r="B11" s="1723"/>
      <c r="C11" s="719"/>
      <c r="D11" s="1735" t="s">
        <v>913</v>
      </c>
      <c r="E11" s="1735"/>
      <c r="F11" s="721"/>
      <c r="G11" s="722"/>
      <c r="H11" s="723" t="s">
        <v>297</v>
      </c>
      <c r="I11" s="711"/>
      <c r="J11" s="711"/>
      <c r="K11" s="720"/>
      <c r="L11" s="599"/>
    </row>
    <row r="12" spans="1:12" ht="20.25" customHeight="1">
      <c r="A12" s="599"/>
      <c r="B12" s="1724"/>
      <c r="C12" s="724"/>
      <c r="D12" s="725" t="s">
        <v>914</v>
      </c>
      <c r="E12" s="725"/>
      <c r="F12" s="726"/>
      <c r="G12" s="726"/>
      <c r="H12" s="726"/>
      <c r="I12" s="726"/>
      <c r="J12" s="726"/>
      <c r="K12" s="727"/>
      <c r="L12" s="599"/>
    </row>
    <row r="13" spans="1:12" ht="30" customHeight="1">
      <c r="A13" s="599"/>
      <c r="B13" s="728" t="s">
        <v>915</v>
      </c>
      <c r="C13" s="1719" t="s">
        <v>916</v>
      </c>
      <c r="D13" s="1720"/>
      <c r="E13" s="1720"/>
      <c r="F13" s="1720"/>
      <c r="G13" s="1720"/>
      <c r="H13" s="1720"/>
      <c r="I13" s="1720"/>
      <c r="J13" s="1720"/>
      <c r="K13" s="1721"/>
      <c r="L13" s="599"/>
    </row>
    <row r="14" spans="1:12">
      <c r="A14" s="599"/>
      <c r="B14" s="1722" t="s">
        <v>917</v>
      </c>
      <c r="C14" s="729"/>
      <c r="D14" s="730"/>
      <c r="E14" s="730"/>
      <c r="F14" s="730"/>
      <c r="G14" s="730"/>
      <c r="H14" s="730"/>
      <c r="I14" s="730"/>
      <c r="J14" s="730"/>
      <c r="K14" s="731"/>
      <c r="L14" s="599"/>
    </row>
    <row r="15" spans="1:12" ht="24.75" customHeight="1" thickBot="1">
      <c r="A15" s="599"/>
      <c r="B15" s="1723"/>
      <c r="C15" s="719"/>
      <c r="D15" s="732" t="s">
        <v>918</v>
      </c>
      <c r="E15" s="599"/>
      <c r="F15" s="599"/>
      <c r="G15" s="599"/>
      <c r="H15" s="599"/>
      <c r="I15" s="599"/>
      <c r="J15" s="599"/>
      <c r="K15" s="720"/>
      <c r="L15" s="599"/>
    </row>
    <row r="16" spans="1:12" ht="24" customHeight="1">
      <c r="A16" s="599"/>
      <c r="B16" s="1723"/>
      <c r="C16" s="719"/>
      <c r="D16" s="733"/>
      <c r="E16" s="1725" t="s">
        <v>919</v>
      </c>
      <c r="F16" s="1726"/>
      <c r="G16" s="734" t="s">
        <v>920</v>
      </c>
      <c r="H16" s="735"/>
      <c r="I16" s="736" t="s">
        <v>921</v>
      </c>
      <c r="J16" s="737"/>
      <c r="K16" s="720"/>
      <c r="L16" s="599"/>
    </row>
    <row r="17" spans="1:12" ht="24" customHeight="1">
      <c r="A17" s="599"/>
      <c r="B17" s="1723"/>
      <c r="C17" s="719"/>
      <c r="D17" s="738" t="s">
        <v>922</v>
      </c>
      <c r="E17" s="722"/>
      <c r="F17" s="739" t="s">
        <v>297</v>
      </c>
      <c r="G17" s="722"/>
      <c r="H17" s="740" t="s">
        <v>297</v>
      </c>
      <c r="I17" s="741">
        <f>E17+G17</f>
        <v>0</v>
      </c>
      <c r="J17" s="742" t="s">
        <v>297</v>
      </c>
      <c r="K17" s="720"/>
      <c r="L17" s="599"/>
    </row>
    <row r="18" spans="1:12" ht="24" customHeight="1" thickBot="1">
      <c r="A18" s="599"/>
      <c r="B18" s="1723"/>
      <c r="C18" s="719"/>
      <c r="D18" s="743" t="s">
        <v>923</v>
      </c>
      <c r="E18" s="722"/>
      <c r="F18" s="723" t="s">
        <v>299</v>
      </c>
      <c r="G18" s="722"/>
      <c r="H18" s="744" t="s">
        <v>299</v>
      </c>
      <c r="I18" s="745">
        <f>E18+G18</f>
        <v>0</v>
      </c>
      <c r="J18" s="746" t="s">
        <v>299</v>
      </c>
      <c r="K18" s="720"/>
      <c r="L18" s="599"/>
    </row>
    <row r="19" spans="1:12" ht="24.75" customHeight="1" thickBot="1">
      <c r="A19" s="599"/>
      <c r="B19" s="1723"/>
      <c r="C19" s="719"/>
      <c r="D19" s="732" t="s">
        <v>924</v>
      </c>
      <c r="E19" s="599"/>
      <c r="F19" s="599"/>
      <c r="G19" s="747"/>
      <c r="H19" s="747"/>
      <c r="I19" s="747"/>
      <c r="J19" s="747"/>
      <c r="K19" s="720"/>
      <c r="L19" s="599"/>
    </row>
    <row r="20" spans="1:12" ht="24" customHeight="1">
      <c r="A20" s="599"/>
      <c r="B20" s="1723"/>
      <c r="C20" s="719"/>
      <c r="D20" s="748"/>
      <c r="E20" s="749" t="s">
        <v>925</v>
      </c>
      <c r="F20" s="750"/>
      <c r="G20" s="751"/>
      <c r="H20" s="748"/>
      <c r="I20" s="749" t="s">
        <v>926</v>
      </c>
      <c r="J20" s="750"/>
      <c r="K20" s="720"/>
      <c r="L20" s="599"/>
    </row>
    <row r="21" spans="1:12" ht="24" customHeight="1">
      <c r="A21" s="599"/>
      <c r="B21" s="1723"/>
      <c r="C21" s="719"/>
      <c r="D21" s="752" t="s">
        <v>922</v>
      </c>
      <c r="E21" s="753"/>
      <c r="F21" s="742" t="s">
        <v>297</v>
      </c>
      <c r="G21" s="751"/>
      <c r="H21" s="752" t="s">
        <v>922</v>
      </c>
      <c r="I21" s="753"/>
      <c r="J21" s="742" t="s">
        <v>297</v>
      </c>
      <c r="K21" s="720"/>
      <c r="L21" s="599"/>
    </row>
    <row r="22" spans="1:12" ht="24" customHeight="1" thickBot="1">
      <c r="A22" s="599"/>
      <c r="B22" s="1723"/>
      <c r="C22" s="719"/>
      <c r="D22" s="754" t="s">
        <v>923</v>
      </c>
      <c r="E22" s="755"/>
      <c r="F22" s="746" t="s">
        <v>299</v>
      </c>
      <c r="G22" s="751"/>
      <c r="H22" s="754" t="s">
        <v>923</v>
      </c>
      <c r="I22" s="755"/>
      <c r="J22" s="746" t="s">
        <v>299</v>
      </c>
      <c r="K22" s="720"/>
      <c r="L22" s="599"/>
    </row>
    <row r="23" spans="1:12" ht="29.25" customHeight="1" thickBot="1">
      <c r="A23" s="599"/>
      <c r="B23" s="1723"/>
      <c r="C23" s="719"/>
      <c r="D23" s="732" t="s">
        <v>927</v>
      </c>
      <c r="E23" s="747"/>
      <c r="F23" s="747"/>
      <c r="G23" s="747"/>
      <c r="H23" s="747"/>
      <c r="I23" s="747"/>
      <c r="J23" s="747"/>
      <c r="K23" s="720"/>
      <c r="L23" s="599"/>
    </row>
    <row r="24" spans="1:12" ht="24" customHeight="1">
      <c r="A24" s="599"/>
      <c r="B24" s="1723"/>
      <c r="C24" s="719"/>
      <c r="D24" s="747"/>
      <c r="E24" s="747"/>
      <c r="F24" s="747"/>
      <c r="G24" s="747"/>
      <c r="H24" s="748"/>
      <c r="I24" s="749" t="s">
        <v>928</v>
      </c>
      <c r="J24" s="750"/>
      <c r="K24" s="720"/>
      <c r="L24" s="599"/>
    </row>
    <row r="25" spans="1:12" ht="24" customHeight="1">
      <c r="A25" s="599"/>
      <c r="B25" s="1723"/>
      <c r="C25" s="719"/>
      <c r="D25" s="747"/>
      <c r="E25" s="747"/>
      <c r="F25" s="747"/>
      <c r="G25" s="747"/>
      <c r="H25" s="752" t="s">
        <v>922</v>
      </c>
      <c r="I25" s="739">
        <f>I17+E21+I21</f>
        <v>0</v>
      </c>
      <c r="J25" s="742" t="s">
        <v>297</v>
      </c>
      <c r="K25" s="720"/>
      <c r="L25" s="599"/>
    </row>
    <row r="26" spans="1:12" ht="24" customHeight="1" thickBot="1">
      <c r="A26" s="599"/>
      <c r="B26" s="1723"/>
      <c r="C26" s="719"/>
      <c r="D26" s="756"/>
      <c r="E26" s="751"/>
      <c r="F26" s="756"/>
      <c r="G26" s="751"/>
      <c r="H26" s="754" t="s">
        <v>923</v>
      </c>
      <c r="I26" s="757">
        <f>I18+E22+I22</f>
        <v>0</v>
      </c>
      <c r="J26" s="746" t="s">
        <v>299</v>
      </c>
      <c r="K26" s="720"/>
      <c r="L26" s="599"/>
    </row>
    <row r="27" spans="1:12" ht="15.75" customHeight="1">
      <c r="A27" s="599"/>
      <c r="B27" s="1723"/>
      <c r="C27" s="719"/>
      <c r="D27" s="756"/>
      <c r="E27" s="751"/>
      <c r="F27" s="756"/>
      <c r="G27" s="751"/>
      <c r="H27" s="747"/>
      <c r="I27" s="747"/>
      <c r="J27" s="747"/>
      <c r="K27" s="720"/>
      <c r="L27" s="599"/>
    </row>
    <row r="28" spans="1:12" ht="29.25" customHeight="1" thickBot="1">
      <c r="A28" s="599"/>
      <c r="B28" s="1723"/>
      <c r="C28" s="758"/>
      <c r="D28" s="759" t="s">
        <v>929</v>
      </c>
      <c r="E28" s="760"/>
      <c r="F28" s="760"/>
      <c r="G28" s="760"/>
      <c r="H28" s="760"/>
      <c r="I28" s="760"/>
      <c r="J28" s="760"/>
      <c r="K28" s="761"/>
      <c r="L28" s="599"/>
    </row>
    <row r="29" spans="1:12" ht="29.25" customHeight="1">
      <c r="A29" s="599"/>
      <c r="B29" s="1723"/>
      <c r="C29" s="719"/>
      <c r="D29" s="762"/>
      <c r="E29" s="762"/>
      <c r="F29" s="763"/>
      <c r="G29" s="1727" t="s">
        <v>930</v>
      </c>
      <c r="H29" s="1728"/>
      <c r="I29" s="1729" t="s">
        <v>154</v>
      </c>
      <c r="J29" s="1728"/>
      <c r="K29" s="720"/>
      <c r="L29" s="599"/>
    </row>
    <row r="30" spans="1:12" ht="29.25" customHeight="1">
      <c r="A30" s="599"/>
      <c r="B30" s="1723"/>
      <c r="C30" s="719"/>
      <c r="D30" s="764"/>
      <c r="E30" s="764"/>
      <c r="F30" s="765" t="s">
        <v>922</v>
      </c>
      <c r="G30" s="766"/>
      <c r="H30" s="740" t="s">
        <v>297</v>
      </c>
      <c r="I30" s="741">
        <f>G30</f>
        <v>0</v>
      </c>
      <c r="J30" s="742" t="s">
        <v>297</v>
      </c>
      <c r="K30" s="720"/>
      <c r="L30" s="599"/>
    </row>
    <row r="31" spans="1:12" ht="29.25" customHeight="1" thickBot="1">
      <c r="A31" s="599"/>
      <c r="B31" s="1723"/>
      <c r="C31" s="719"/>
      <c r="D31" s="767"/>
      <c r="E31" s="767"/>
      <c r="F31" s="768" t="s">
        <v>923</v>
      </c>
      <c r="G31" s="769"/>
      <c r="H31" s="770" t="s">
        <v>299</v>
      </c>
      <c r="I31" s="745">
        <f>G31</f>
        <v>0</v>
      </c>
      <c r="J31" s="746" t="s">
        <v>299</v>
      </c>
      <c r="K31" s="720"/>
      <c r="L31" s="599"/>
    </row>
    <row r="32" spans="1:12" ht="29.25" customHeight="1">
      <c r="A32" s="599"/>
      <c r="B32" s="1723"/>
      <c r="C32" s="719"/>
      <c r="D32" s="756"/>
      <c r="E32" s="747"/>
      <c r="F32" s="747"/>
      <c r="G32" s="747"/>
      <c r="H32" s="747"/>
      <c r="I32" s="747"/>
      <c r="J32" s="747"/>
      <c r="K32" s="720"/>
      <c r="L32" s="599"/>
    </row>
    <row r="33" spans="1:12" ht="29.25" customHeight="1">
      <c r="A33" s="599"/>
      <c r="B33" s="1723"/>
      <c r="C33" s="719"/>
      <c r="D33" s="1730" t="s">
        <v>931</v>
      </c>
      <c r="E33" s="1731"/>
      <c r="F33" s="1731"/>
      <c r="G33" s="1731"/>
      <c r="H33" s="1732"/>
      <c r="I33" s="1733" t="str">
        <f>IF(I26&lt;=I31,"可","不可")</f>
        <v>可</v>
      </c>
      <c r="J33" s="1734"/>
      <c r="K33" s="720"/>
      <c r="L33" s="599"/>
    </row>
    <row r="34" spans="1:12">
      <c r="A34" s="599"/>
      <c r="B34" s="1724"/>
      <c r="C34" s="724"/>
      <c r="D34" s="726"/>
      <c r="E34" s="726"/>
      <c r="F34" s="726"/>
      <c r="G34" s="726"/>
      <c r="H34" s="726"/>
      <c r="I34" s="726"/>
      <c r="J34" s="726"/>
      <c r="K34" s="727"/>
      <c r="L34" s="599"/>
    </row>
    <row r="35" spans="1:12">
      <c r="A35" s="599"/>
      <c r="B35" s="730"/>
      <c r="C35" s="730"/>
      <c r="D35" s="730"/>
      <c r="E35" s="730"/>
      <c r="F35" s="730"/>
      <c r="G35" s="730"/>
      <c r="H35" s="730"/>
      <c r="I35" s="730"/>
      <c r="J35" s="730"/>
      <c r="K35" s="730"/>
      <c r="L35" s="599"/>
    </row>
    <row r="36" spans="1:12" ht="17.25" customHeight="1">
      <c r="A36" s="599"/>
      <c r="B36" s="1718" t="s">
        <v>932</v>
      </c>
      <c r="C36" s="1718"/>
      <c r="D36" s="1718"/>
      <c r="E36" s="1718"/>
      <c r="F36" s="1718"/>
      <c r="G36" s="1718"/>
      <c r="H36" s="1718"/>
      <c r="I36" s="1718"/>
      <c r="J36" s="1718"/>
      <c r="K36" s="1718"/>
      <c r="L36" s="599"/>
    </row>
    <row r="37" spans="1:12" ht="17.25" customHeight="1">
      <c r="A37" s="599"/>
      <c r="B37" s="1718"/>
      <c r="C37" s="1718"/>
      <c r="D37" s="1718"/>
      <c r="E37" s="1718"/>
      <c r="F37" s="1718"/>
      <c r="G37" s="1718"/>
      <c r="H37" s="1718"/>
      <c r="I37" s="1718"/>
      <c r="J37" s="1718"/>
      <c r="K37" s="1718"/>
      <c r="L37" s="599"/>
    </row>
    <row r="38" spans="1:12" ht="17.25" customHeight="1">
      <c r="A38" s="599"/>
      <c r="B38" s="1718"/>
      <c r="C38" s="1718"/>
      <c r="D38" s="1718"/>
      <c r="E38" s="1718"/>
      <c r="F38" s="1718"/>
      <c r="G38" s="1718"/>
      <c r="H38" s="1718"/>
      <c r="I38" s="1718"/>
      <c r="J38" s="1718"/>
      <c r="K38" s="1718"/>
      <c r="L38" s="599"/>
    </row>
    <row r="39" spans="1:12" ht="17.25" customHeight="1">
      <c r="A39" s="599"/>
      <c r="B39" s="1718"/>
      <c r="C39" s="1718"/>
      <c r="D39" s="1718"/>
      <c r="E39" s="1718"/>
      <c r="F39" s="1718"/>
      <c r="G39" s="1718"/>
      <c r="H39" s="1718"/>
      <c r="I39" s="1718"/>
      <c r="J39" s="1718"/>
      <c r="K39" s="1718"/>
      <c r="L39" s="599"/>
    </row>
    <row r="40" spans="1:12" ht="17.25" customHeight="1">
      <c r="A40" s="599"/>
      <c r="B40" s="1718"/>
      <c r="C40" s="1718"/>
      <c r="D40" s="1718"/>
      <c r="E40" s="1718"/>
      <c r="F40" s="1718"/>
      <c r="G40" s="1718"/>
      <c r="H40" s="1718"/>
      <c r="I40" s="1718"/>
      <c r="J40" s="1718"/>
      <c r="K40" s="1718"/>
      <c r="L40" s="599"/>
    </row>
    <row r="41" spans="1:12" ht="17.25" customHeight="1">
      <c r="A41" s="599"/>
      <c r="B41" s="771"/>
      <c r="C41" s="771"/>
      <c r="D41" s="771"/>
      <c r="E41" s="771"/>
      <c r="F41" s="771"/>
      <c r="G41" s="771"/>
      <c r="H41" s="771"/>
      <c r="I41" s="771"/>
      <c r="J41" s="771"/>
      <c r="K41" s="771"/>
      <c r="L41" s="599"/>
    </row>
    <row r="45" spans="1:12">
      <c r="B45" s="772"/>
    </row>
    <row r="46" spans="1:12">
      <c r="B46" s="87"/>
    </row>
    <row r="47" spans="1:12">
      <c r="B47" s="87"/>
    </row>
    <row r="48" spans="1:12">
      <c r="B48" s="87"/>
    </row>
    <row r="49" spans="2:2">
      <c r="B49" s="87"/>
    </row>
    <row r="50" spans="2:2">
      <c r="B50" s="87"/>
    </row>
  </sheetData>
  <mergeCells count="15">
    <mergeCell ref="B10:B12"/>
    <mergeCell ref="D11:E11"/>
    <mergeCell ref="I2:K2"/>
    <mergeCell ref="A4:K4"/>
    <mergeCell ref="C7:K7"/>
    <mergeCell ref="C8:K8"/>
    <mergeCell ref="C9:K9"/>
    <mergeCell ref="B36:K40"/>
    <mergeCell ref="C13:K13"/>
    <mergeCell ref="B14:B34"/>
    <mergeCell ref="E16:F16"/>
    <mergeCell ref="G29:H29"/>
    <mergeCell ref="I29:J29"/>
    <mergeCell ref="D33:H33"/>
    <mergeCell ref="I33:J33"/>
  </mergeCells>
  <phoneticPr fontId="4"/>
  <pageMargins left="0.7" right="0.7" top="0.75" bottom="0.75" header="0.3" footer="0.3"/>
  <pageSetup paperSize="9" scale="7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DH77"/>
  <sheetViews>
    <sheetView view="pageBreakPreview" zoomScale="60" zoomScaleNormal="100" workbookViewId="0">
      <selection activeCell="AV16" sqref="AV16:AY16"/>
    </sheetView>
  </sheetViews>
  <sheetFormatPr defaultColWidth="9" defaultRowHeight="21" customHeight="1"/>
  <cols>
    <col min="1" max="1" width="3.75" style="596" customWidth="1"/>
    <col min="2" max="2" width="3" style="596" customWidth="1"/>
    <col min="3" max="3" width="5.375" style="596" customWidth="1"/>
    <col min="4" max="7" width="3.5" style="773" customWidth="1"/>
    <col min="8" max="64" width="3.5" style="596" customWidth="1"/>
    <col min="65" max="65" width="3.375" style="596" customWidth="1"/>
    <col min="66" max="68" width="3.25" style="596" customWidth="1"/>
    <col min="69" max="76" width="3.375" style="596" customWidth="1"/>
    <col min="77" max="78" width="7.625" style="596" customWidth="1"/>
    <col min="79" max="80" width="2.625" style="596" customWidth="1"/>
    <col min="81" max="16384" width="9" style="596"/>
  </cols>
  <sheetData>
    <row r="1" spans="2:112" ht="21" customHeight="1">
      <c r="B1" s="773"/>
      <c r="C1" s="773"/>
      <c r="G1" s="596"/>
      <c r="W1" s="596" t="s">
        <v>933</v>
      </c>
      <c r="AK1" s="774"/>
      <c r="AO1" s="775"/>
      <c r="AZ1" s="775"/>
      <c r="BA1" s="775"/>
      <c r="BB1" s="775"/>
      <c r="BC1" s="775"/>
      <c r="BD1" s="775"/>
      <c r="BE1" s="775"/>
      <c r="BF1" s="775"/>
      <c r="BG1" s="775"/>
      <c r="BH1" s="775"/>
      <c r="BI1" s="775"/>
      <c r="BJ1" s="775"/>
      <c r="BK1" s="775"/>
      <c r="BL1" s="775"/>
      <c r="BM1" s="775"/>
      <c r="BN1" s="775"/>
      <c r="BO1" s="775"/>
      <c r="BP1" s="775"/>
      <c r="BQ1" s="775"/>
      <c r="BR1" s="775"/>
      <c r="BS1" s="774"/>
      <c r="BT1" s="774"/>
      <c r="BU1" s="774"/>
      <c r="BV1" s="774"/>
      <c r="BW1" s="774"/>
      <c r="BX1" s="774"/>
      <c r="BY1" s="774"/>
      <c r="BZ1" s="774"/>
      <c r="CA1" s="774"/>
      <c r="CB1" s="774"/>
      <c r="CC1" s="774"/>
      <c r="CD1" s="774"/>
      <c r="CE1" s="774"/>
    </row>
    <row r="2" spans="2:112" ht="21" customHeight="1">
      <c r="B2" s="773"/>
      <c r="C2" s="773"/>
      <c r="G2" s="596"/>
      <c r="Y2" s="596">
        <v>-1</v>
      </c>
      <c r="AO2" s="2037" t="s">
        <v>934</v>
      </c>
      <c r="AP2" s="2037"/>
      <c r="AQ2" s="2037"/>
      <c r="AR2" s="2037"/>
      <c r="AS2" s="2037"/>
      <c r="AT2" s="2037"/>
      <c r="AU2" s="2037"/>
      <c r="AV2" s="2037"/>
      <c r="AW2" s="2038"/>
      <c r="AX2" s="2039"/>
      <c r="AY2" s="2039"/>
      <c r="AZ2" s="2039"/>
      <c r="BA2" s="2039"/>
      <c r="BB2" s="2039"/>
      <c r="BC2" s="2039"/>
      <c r="BD2" s="2039"/>
      <c r="BE2" s="2039"/>
      <c r="BF2" s="2039"/>
      <c r="BG2" s="2039"/>
      <c r="BH2" s="2039"/>
      <c r="BI2" s="2039"/>
      <c r="BJ2" s="2039"/>
      <c r="BK2" s="2039"/>
      <c r="BL2" s="2039"/>
      <c r="BM2" s="2039"/>
      <c r="BN2" s="2039"/>
      <c r="BO2" s="2039"/>
      <c r="BP2" s="2039"/>
      <c r="BQ2" s="2039"/>
      <c r="BR2" s="2040"/>
      <c r="BS2" s="776"/>
      <c r="BT2" s="776"/>
      <c r="BU2" s="776"/>
      <c r="BV2" s="776"/>
      <c r="BW2" s="776"/>
      <c r="BX2" s="776"/>
      <c r="BY2" s="776"/>
      <c r="CA2" s="776"/>
      <c r="CB2" s="776"/>
      <c r="CC2" s="776"/>
      <c r="CD2" s="776"/>
      <c r="CE2" s="776"/>
    </row>
    <row r="3" spans="2:112" ht="21" customHeight="1">
      <c r="B3" s="773"/>
      <c r="C3" s="773"/>
      <c r="G3" s="596"/>
      <c r="AO3" s="2037" t="s">
        <v>935</v>
      </c>
      <c r="AP3" s="2037"/>
      <c r="AQ3" s="2037"/>
      <c r="AR3" s="2037"/>
      <c r="AS3" s="2037"/>
      <c r="AT3" s="2037"/>
      <c r="AU3" s="2037"/>
      <c r="AV3" s="2037"/>
      <c r="AW3" s="2041"/>
      <c r="AX3" s="2041"/>
      <c r="AY3" s="2041"/>
      <c r="AZ3" s="2041"/>
      <c r="BA3" s="2041"/>
      <c r="BB3" s="2041"/>
      <c r="BC3" s="2041"/>
      <c r="BD3" s="2041"/>
      <c r="BE3" s="2041"/>
      <c r="BF3" s="2041"/>
      <c r="BG3" s="2041"/>
      <c r="BH3" s="2041"/>
      <c r="BI3" s="2041"/>
      <c r="BJ3" s="2041"/>
      <c r="BK3" s="2042" t="s">
        <v>936</v>
      </c>
      <c r="BL3" s="2043"/>
      <c r="BM3" s="2043"/>
      <c r="BN3" s="2044"/>
      <c r="BO3" s="2045"/>
      <c r="BP3" s="2046"/>
      <c r="BQ3" s="2046"/>
      <c r="BR3" s="2047"/>
      <c r="BS3" s="776"/>
      <c r="BT3" s="776"/>
      <c r="BU3" s="776"/>
      <c r="BV3" s="776"/>
      <c r="BW3" s="776"/>
      <c r="BX3" s="776"/>
      <c r="BY3" s="776"/>
      <c r="CA3" s="776"/>
      <c r="CB3" s="776"/>
      <c r="CC3" s="776"/>
      <c r="CD3" s="776"/>
      <c r="CE3" s="776"/>
    </row>
    <row r="4" spans="2:112" ht="21" customHeight="1">
      <c r="B4" s="773"/>
      <c r="C4" s="777"/>
      <c r="D4" s="2048" t="s">
        <v>937</v>
      </c>
      <c r="E4" s="2048"/>
      <c r="F4" s="2048"/>
      <c r="G4" s="2048"/>
      <c r="H4" s="2048"/>
      <c r="I4" s="2048"/>
      <c r="J4" s="2048"/>
      <c r="K4" s="778"/>
      <c r="L4" s="778"/>
      <c r="M4" s="779"/>
      <c r="N4" s="779"/>
      <c r="O4" s="779"/>
      <c r="P4" s="779"/>
      <c r="Q4" s="779"/>
      <c r="R4" s="779"/>
      <c r="S4" s="779"/>
      <c r="T4" s="779"/>
      <c r="U4" s="780"/>
      <c r="V4" s="781"/>
      <c r="W4" s="782"/>
      <c r="X4" s="783"/>
      <c r="Y4" s="783"/>
      <c r="Z4" s="784" t="s">
        <v>938</v>
      </c>
      <c r="AA4" s="785"/>
      <c r="CA4" s="1801"/>
      <c r="CB4" s="1801"/>
      <c r="CC4" s="1801"/>
      <c r="CD4" s="1801"/>
      <c r="CE4" s="1801"/>
      <c r="CF4" s="1801"/>
      <c r="CG4" s="1801"/>
      <c r="CH4" s="2036"/>
      <c r="CI4" s="2036"/>
      <c r="CJ4" s="2036"/>
      <c r="CK4" s="2036"/>
      <c r="CL4" s="1801"/>
      <c r="CM4" s="1801"/>
      <c r="CN4" s="1801"/>
      <c r="CO4" s="1801"/>
      <c r="CP4" s="1801"/>
      <c r="CQ4" s="1801"/>
      <c r="CR4" s="1801"/>
      <c r="CS4" s="1801"/>
      <c r="CT4" s="1801"/>
      <c r="CU4" s="1801"/>
      <c r="CV4" s="1801"/>
      <c r="CW4" s="1801"/>
      <c r="CX4" s="1801"/>
      <c r="CY4" s="1801"/>
      <c r="CZ4" s="1801"/>
      <c r="DA4" s="1801"/>
      <c r="DB4" s="1801"/>
      <c r="DC4" s="1801"/>
      <c r="DD4" s="1801"/>
      <c r="DE4" s="1801"/>
      <c r="DF4" s="1801"/>
      <c r="DG4" s="1801"/>
      <c r="DH4" s="1801"/>
    </row>
    <row r="5" spans="2:112" ht="27.75" customHeight="1">
      <c r="B5" s="773"/>
      <c r="C5" s="777"/>
      <c r="D5" s="2033"/>
      <c r="E5" s="2033"/>
      <c r="F5" s="2033"/>
      <c r="G5" s="1998" t="s">
        <v>939</v>
      </c>
      <c r="H5" s="1998"/>
      <c r="I5" s="1998"/>
      <c r="J5" s="1998"/>
      <c r="K5" s="1998"/>
      <c r="L5" s="1998"/>
      <c r="M5" s="1998"/>
      <c r="N5" s="1998"/>
      <c r="O5" s="1998"/>
      <c r="P5" s="1998"/>
      <c r="Q5" s="1998"/>
      <c r="R5" s="1998"/>
      <c r="S5" s="1998"/>
      <c r="T5" s="1999"/>
      <c r="U5" s="780"/>
      <c r="V5" s="780"/>
      <c r="W5" s="782"/>
      <c r="X5" s="783"/>
      <c r="Y5" s="783"/>
      <c r="Z5" s="1997"/>
      <c r="AA5" s="1998"/>
      <c r="AB5" s="1998"/>
      <c r="AC5" s="1998"/>
      <c r="AD5" s="1998"/>
      <c r="AE5" s="1998"/>
      <c r="AF5" s="1999"/>
      <c r="AG5" s="1868" t="s">
        <v>940</v>
      </c>
      <c r="AH5" s="1869"/>
      <c r="AI5" s="1869"/>
      <c r="AJ5" s="1983"/>
      <c r="AK5" s="1997" t="s">
        <v>941</v>
      </c>
      <c r="AL5" s="1998"/>
      <c r="AM5" s="1998"/>
      <c r="AN5" s="1999"/>
      <c r="AO5" s="1997" t="s">
        <v>942</v>
      </c>
      <c r="AP5" s="1998"/>
      <c r="AQ5" s="1998"/>
      <c r="AR5" s="1999"/>
      <c r="AS5" s="1997" t="s">
        <v>943</v>
      </c>
      <c r="AT5" s="1998"/>
      <c r="AU5" s="1998"/>
      <c r="AV5" s="1999"/>
      <c r="AW5" s="1997" t="s">
        <v>944</v>
      </c>
      <c r="AX5" s="1998"/>
      <c r="AY5" s="1998"/>
      <c r="AZ5" s="1999"/>
      <c r="BA5" s="1997" t="s">
        <v>945</v>
      </c>
      <c r="BB5" s="1998"/>
      <c r="BC5" s="1998"/>
      <c r="BD5" s="1999"/>
      <c r="BE5" s="1997" t="s">
        <v>946</v>
      </c>
      <c r="BF5" s="1998"/>
      <c r="BG5" s="1999"/>
      <c r="BK5" s="786"/>
      <c r="BL5" s="786"/>
      <c r="BM5" s="786"/>
      <c r="BN5" s="786"/>
      <c r="BO5" s="787"/>
      <c r="BP5" s="788"/>
      <c r="BQ5" s="789"/>
      <c r="BR5" s="789"/>
      <c r="BS5" s="789"/>
      <c r="CA5" s="2036"/>
      <c r="CB5" s="2036"/>
      <c r="CC5" s="2036"/>
      <c r="CD5" s="2036"/>
      <c r="CE5" s="2036"/>
      <c r="CF5" s="2036"/>
      <c r="CG5" s="2036"/>
      <c r="CH5" s="2032"/>
      <c r="CI5" s="2032"/>
      <c r="CJ5" s="2032"/>
      <c r="CK5" s="2032"/>
      <c r="CL5" s="2032"/>
      <c r="CM5" s="2032"/>
      <c r="CN5" s="2032"/>
      <c r="CO5" s="2032"/>
      <c r="CP5" s="2032"/>
      <c r="CQ5" s="2032"/>
      <c r="CR5" s="2032"/>
      <c r="CS5" s="2032"/>
      <c r="CT5" s="2032"/>
      <c r="CU5" s="2032"/>
      <c r="CV5" s="2032"/>
      <c r="CW5" s="2032"/>
      <c r="CX5" s="2032"/>
      <c r="CY5" s="2032"/>
      <c r="CZ5" s="2032"/>
      <c r="DA5" s="2032"/>
      <c r="DB5" s="2032"/>
      <c r="DC5" s="2032"/>
      <c r="DD5" s="2032"/>
      <c r="DE5" s="2032"/>
      <c r="DF5" s="2019"/>
      <c r="DG5" s="2019"/>
      <c r="DH5" s="2019"/>
    </row>
    <row r="6" spans="2:112" ht="21" customHeight="1">
      <c r="B6" s="773"/>
      <c r="C6" s="777"/>
      <c r="D6" s="2033"/>
      <c r="E6" s="2033"/>
      <c r="F6" s="2033"/>
      <c r="G6" s="1998" t="s">
        <v>947</v>
      </c>
      <c r="H6" s="1998"/>
      <c r="I6" s="1998"/>
      <c r="J6" s="1998"/>
      <c r="K6" s="1998"/>
      <c r="L6" s="1998"/>
      <c r="M6" s="1998"/>
      <c r="N6" s="1998"/>
      <c r="O6" s="1998"/>
      <c r="P6" s="1998"/>
      <c r="Q6" s="1998"/>
      <c r="R6" s="1998"/>
      <c r="S6" s="1998"/>
      <c r="T6" s="1999"/>
      <c r="U6" s="780"/>
      <c r="V6" s="780"/>
      <c r="W6" s="782"/>
      <c r="X6" s="783"/>
      <c r="Y6" s="783"/>
      <c r="Z6" s="1871" t="s">
        <v>948</v>
      </c>
      <c r="AA6" s="1872"/>
      <c r="AB6" s="1872"/>
      <c r="AC6" s="1872"/>
      <c r="AD6" s="1872"/>
      <c r="AE6" s="1872"/>
      <c r="AF6" s="2035"/>
      <c r="AG6" s="2024"/>
      <c r="AH6" s="2025"/>
      <c r="AI6" s="2025"/>
      <c r="AJ6" s="2026"/>
      <c r="AK6" s="2024"/>
      <c r="AL6" s="2025"/>
      <c r="AM6" s="2025"/>
      <c r="AN6" s="2026"/>
      <c r="AO6" s="2024"/>
      <c r="AP6" s="2025"/>
      <c r="AQ6" s="2025"/>
      <c r="AR6" s="2026"/>
      <c r="AS6" s="2024"/>
      <c r="AT6" s="2025"/>
      <c r="AU6" s="2025"/>
      <c r="AV6" s="2026"/>
      <c r="AW6" s="2024"/>
      <c r="AX6" s="2025"/>
      <c r="AY6" s="2025"/>
      <c r="AZ6" s="2026"/>
      <c r="BA6" s="2024"/>
      <c r="BB6" s="2025"/>
      <c r="BC6" s="2025"/>
      <c r="BD6" s="2026"/>
      <c r="BE6" s="2020">
        <f>SUM(AG6:BD6)</f>
        <v>0</v>
      </c>
      <c r="BF6" s="2021"/>
      <c r="BG6" s="2022"/>
      <c r="BL6" s="790"/>
      <c r="BM6" s="790"/>
      <c r="BN6" s="790"/>
      <c r="BW6" s="791"/>
      <c r="CC6" s="790"/>
      <c r="CD6" s="790"/>
      <c r="CE6" s="790"/>
      <c r="CL6" s="2031"/>
      <c r="CM6" s="2031"/>
      <c r="CN6" s="2031"/>
      <c r="CO6" s="2031"/>
      <c r="CP6" s="2031"/>
      <c r="CQ6" s="2031"/>
      <c r="CR6" s="2031"/>
      <c r="CS6" s="2031"/>
      <c r="CT6" s="2032"/>
      <c r="CU6" s="2032"/>
      <c r="CV6" s="2032"/>
      <c r="CW6" s="2032"/>
      <c r="CX6" s="2032"/>
      <c r="CY6" s="2032"/>
      <c r="CZ6" s="2032"/>
      <c r="DA6" s="2032"/>
      <c r="DB6" s="2032"/>
      <c r="DC6" s="2032"/>
      <c r="DD6" s="2032"/>
      <c r="DE6" s="2032"/>
      <c r="DF6" s="2019"/>
      <c r="DG6" s="2019"/>
      <c r="DH6" s="2019"/>
    </row>
    <row r="7" spans="2:112" ht="21" customHeight="1">
      <c r="B7" s="773"/>
      <c r="C7" s="777"/>
      <c r="D7" s="2033"/>
      <c r="E7" s="2033"/>
      <c r="F7" s="2033"/>
      <c r="G7" s="1998" t="s">
        <v>949</v>
      </c>
      <c r="H7" s="1998"/>
      <c r="I7" s="1998"/>
      <c r="J7" s="1998"/>
      <c r="K7" s="1998"/>
      <c r="L7" s="1998"/>
      <c r="M7" s="1998"/>
      <c r="N7" s="1998"/>
      <c r="O7" s="1998"/>
      <c r="P7" s="1998"/>
      <c r="Q7" s="1998"/>
      <c r="R7" s="1998"/>
      <c r="S7" s="1998"/>
      <c r="T7" s="1999"/>
      <c r="U7" s="792"/>
      <c r="V7" s="780"/>
      <c r="W7" s="782"/>
      <c r="X7" s="783"/>
      <c r="Y7" s="783"/>
      <c r="Z7" s="793" t="s">
        <v>950</v>
      </c>
      <c r="AA7" s="1868" t="s">
        <v>951</v>
      </c>
      <c r="AB7" s="1869"/>
      <c r="AC7" s="1869"/>
      <c r="AD7" s="1869"/>
      <c r="AE7" s="1869"/>
      <c r="AF7" s="1983"/>
      <c r="AG7" s="2027"/>
      <c r="AH7" s="2028"/>
      <c r="AI7" s="2028"/>
      <c r="AJ7" s="2029"/>
      <c r="AK7" s="2027"/>
      <c r="AL7" s="2028"/>
      <c r="AM7" s="2028"/>
      <c r="AN7" s="2029"/>
      <c r="AO7" s="2027"/>
      <c r="AP7" s="2028"/>
      <c r="AQ7" s="2028"/>
      <c r="AR7" s="2029"/>
      <c r="AS7" s="2024"/>
      <c r="AT7" s="2025"/>
      <c r="AU7" s="2025"/>
      <c r="AV7" s="2026"/>
      <c r="AW7" s="2024"/>
      <c r="AX7" s="2025"/>
      <c r="AY7" s="2025"/>
      <c r="AZ7" s="2026"/>
      <c r="BA7" s="2024"/>
      <c r="BB7" s="2025"/>
      <c r="BC7" s="2025"/>
      <c r="BD7" s="2026"/>
      <c r="BE7" s="2020">
        <f>SUM(AG7:BD7)</f>
        <v>0</v>
      </c>
      <c r="BF7" s="2021"/>
      <c r="BG7" s="2022"/>
      <c r="CB7" s="1801"/>
      <c r="CC7" s="1801"/>
      <c r="CD7" s="1801"/>
      <c r="CE7" s="1801"/>
      <c r="CF7" s="1801"/>
      <c r="CG7" s="1801"/>
      <c r="CH7" s="1801"/>
      <c r="CI7" s="2034"/>
      <c r="CJ7" s="2034"/>
      <c r="CK7" s="2034"/>
      <c r="CL7" s="2032"/>
      <c r="CM7" s="2032"/>
      <c r="CN7" s="2032"/>
      <c r="CO7" s="2032"/>
      <c r="CP7" s="2032"/>
      <c r="CQ7" s="2032"/>
      <c r="CR7" s="2032"/>
      <c r="CS7" s="2032"/>
      <c r="CT7" s="2032"/>
      <c r="CU7" s="2032"/>
      <c r="CV7" s="2032"/>
      <c r="CW7" s="2032"/>
      <c r="CX7" s="2032"/>
      <c r="CY7" s="2032"/>
      <c r="CZ7" s="2032"/>
      <c r="DA7" s="2032"/>
      <c r="DB7" s="2032"/>
      <c r="DC7" s="2032"/>
      <c r="DD7" s="2032"/>
      <c r="DE7" s="2032"/>
      <c r="DF7" s="2019"/>
      <c r="DG7" s="2019"/>
      <c r="DH7" s="2019"/>
    </row>
    <row r="8" spans="2:112" ht="21" customHeight="1">
      <c r="B8" s="783"/>
      <c r="C8" s="794"/>
      <c r="D8" s="779"/>
      <c r="E8" s="779"/>
      <c r="F8" s="779"/>
      <c r="G8" s="779"/>
      <c r="H8" s="779"/>
      <c r="I8" s="779"/>
      <c r="J8" s="779"/>
      <c r="K8" s="779"/>
      <c r="L8" s="795" t="str">
        <f>IF(COUNTIF(D5:F7,"○")&gt;1,"いずれか１つを選択してください。","")</f>
        <v/>
      </c>
      <c r="M8" s="779"/>
      <c r="N8" s="779"/>
      <c r="O8" s="779"/>
      <c r="P8" s="779"/>
      <c r="Q8" s="779"/>
      <c r="R8" s="779"/>
      <c r="S8" s="779"/>
      <c r="T8" s="779"/>
      <c r="U8" s="796"/>
      <c r="V8" s="796"/>
      <c r="W8" s="782"/>
      <c r="X8" s="783"/>
      <c r="Y8" s="783"/>
      <c r="Z8" s="1868" t="s">
        <v>952</v>
      </c>
      <c r="AA8" s="1869"/>
      <c r="AB8" s="1869"/>
      <c r="AC8" s="1869"/>
      <c r="AD8" s="1869"/>
      <c r="AE8" s="1869"/>
      <c r="AF8" s="1983"/>
      <c r="AG8" s="2024"/>
      <c r="AH8" s="2025"/>
      <c r="AI8" s="2025"/>
      <c r="AJ8" s="2026"/>
      <c r="AK8" s="2024"/>
      <c r="AL8" s="2025"/>
      <c r="AM8" s="2025"/>
      <c r="AN8" s="2026"/>
      <c r="AO8" s="2024"/>
      <c r="AP8" s="2025"/>
      <c r="AQ8" s="2025"/>
      <c r="AR8" s="2026"/>
      <c r="AS8" s="2024"/>
      <c r="AT8" s="2025"/>
      <c r="AU8" s="2025"/>
      <c r="AV8" s="2026"/>
      <c r="AW8" s="2024"/>
      <c r="AX8" s="2025"/>
      <c r="AY8" s="2025"/>
      <c r="AZ8" s="2026"/>
      <c r="BA8" s="2024"/>
      <c r="BB8" s="2025"/>
      <c r="BC8" s="2025"/>
      <c r="BD8" s="2026"/>
      <c r="BE8" s="2020">
        <f>SUM(AG8:BD8)</f>
        <v>0</v>
      </c>
      <c r="BF8" s="2021"/>
      <c r="BG8" s="2022"/>
      <c r="BU8" s="791"/>
      <c r="BW8" s="2030"/>
      <c r="BX8" s="2030"/>
      <c r="BY8" s="2030"/>
      <c r="BZ8" s="2030"/>
      <c r="CA8" s="2030"/>
      <c r="CB8" s="2023"/>
      <c r="CC8" s="2023"/>
      <c r="CD8" s="2023"/>
      <c r="CE8" s="2023"/>
      <c r="CF8" s="2023"/>
      <c r="CG8" s="2023"/>
      <c r="CH8" s="2023"/>
      <c r="CI8" s="2034"/>
      <c r="CJ8" s="2034"/>
      <c r="CK8" s="2034"/>
      <c r="CL8" s="2019"/>
      <c r="CM8" s="2019"/>
      <c r="CN8" s="2019"/>
      <c r="CO8" s="2019"/>
      <c r="CP8" s="2019"/>
      <c r="CQ8" s="2019"/>
      <c r="CR8" s="2019"/>
      <c r="CS8" s="2019"/>
      <c r="CT8" s="2019"/>
      <c r="CU8" s="2019"/>
      <c r="CV8" s="2019"/>
      <c r="CW8" s="2019"/>
      <c r="CX8" s="2019"/>
      <c r="CY8" s="2019"/>
      <c r="CZ8" s="2019"/>
      <c r="DA8" s="2019"/>
      <c r="DB8" s="2019"/>
      <c r="DC8" s="2019"/>
      <c r="DD8" s="2019"/>
      <c r="DE8" s="2019"/>
      <c r="DF8" s="2019"/>
      <c r="DG8" s="2019"/>
      <c r="DH8" s="2019"/>
    </row>
    <row r="9" spans="2:112" ht="21" customHeight="1">
      <c r="B9" s="783"/>
      <c r="C9" s="794"/>
      <c r="D9" s="779"/>
      <c r="E9" s="796"/>
      <c r="F9" s="780"/>
      <c r="G9" s="780"/>
      <c r="H9" s="780"/>
      <c r="I9" s="780"/>
      <c r="J9" s="780"/>
      <c r="K9" s="780"/>
      <c r="L9" s="780"/>
      <c r="M9" s="780"/>
      <c r="N9" s="780"/>
      <c r="O9" s="780"/>
      <c r="P9" s="780"/>
      <c r="Q9" s="780"/>
      <c r="R9" s="780"/>
      <c r="S9" s="780"/>
      <c r="T9" s="780"/>
      <c r="U9" s="780"/>
      <c r="V9" s="796"/>
      <c r="W9" s="782"/>
      <c r="X9" s="783"/>
      <c r="Y9" s="783"/>
      <c r="Z9" s="1868" t="s">
        <v>946</v>
      </c>
      <c r="AA9" s="1869"/>
      <c r="AB9" s="1869"/>
      <c r="AC9" s="1869"/>
      <c r="AD9" s="1869"/>
      <c r="AE9" s="1869"/>
      <c r="AF9" s="1983"/>
      <c r="AG9" s="2020">
        <f>AG6+AG8</f>
        <v>0</v>
      </c>
      <c r="AH9" s="2021"/>
      <c r="AI9" s="2021"/>
      <c r="AJ9" s="2022"/>
      <c r="AK9" s="2020">
        <f t="shared" ref="AK9" si="0">AK6+AK8</f>
        <v>0</v>
      </c>
      <c r="AL9" s="2021"/>
      <c r="AM9" s="2021"/>
      <c r="AN9" s="2022"/>
      <c r="AO9" s="2020">
        <f t="shared" ref="AO9" si="1">AO6+AO8</f>
        <v>0</v>
      </c>
      <c r="AP9" s="2021"/>
      <c r="AQ9" s="2021"/>
      <c r="AR9" s="2022"/>
      <c r="AS9" s="2020">
        <f>AS6+AS8</f>
        <v>0</v>
      </c>
      <c r="AT9" s="2021"/>
      <c r="AU9" s="2021"/>
      <c r="AV9" s="2022"/>
      <c r="AW9" s="2020">
        <f t="shared" ref="AW9" si="2">AW6+AW8</f>
        <v>0</v>
      </c>
      <c r="AX9" s="2021"/>
      <c r="AY9" s="2021"/>
      <c r="AZ9" s="2022"/>
      <c r="BA9" s="2020">
        <f t="shared" ref="BA9" si="3">BA6+BA8</f>
        <v>0</v>
      </c>
      <c r="BB9" s="2021"/>
      <c r="BC9" s="2021"/>
      <c r="BD9" s="2022"/>
      <c r="BE9" s="2020">
        <f>BE6+BE8</f>
        <v>0</v>
      </c>
      <c r="BF9" s="2021"/>
      <c r="BG9" s="2022"/>
      <c r="BW9" s="1801"/>
      <c r="BX9" s="1801"/>
      <c r="BY9" s="1801"/>
      <c r="BZ9" s="1801"/>
      <c r="CA9" s="1801"/>
      <c r="CB9" s="1995"/>
      <c r="CC9" s="1995"/>
      <c r="CD9" s="1995"/>
      <c r="CE9" s="1995"/>
      <c r="CF9" s="1996"/>
      <c r="CG9" s="1996"/>
      <c r="CH9" s="1996"/>
      <c r="CI9" s="1996"/>
      <c r="CJ9" s="1996"/>
      <c r="CK9" s="1996"/>
    </row>
    <row r="10" spans="2:112" ht="21" customHeight="1">
      <c r="B10" s="783"/>
      <c r="C10" s="794"/>
      <c r="D10" s="779"/>
      <c r="E10" s="796"/>
      <c r="F10" s="780"/>
      <c r="G10" s="780"/>
      <c r="H10" s="780"/>
      <c r="I10" s="780"/>
      <c r="J10" s="780"/>
      <c r="K10" s="780"/>
      <c r="L10" s="780"/>
      <c r="M10" s="780"/>
      <c r="N10" s="780"/>
      <c r="O10" s="780"/>
      <c r="P10" s="780"/>
      <c r="Q10" s="780"/>
      <c r="R10" s="780"/>
      <c r="S10" s="780"/>
      <c r="T10" s="780"/>
      <c r="U10" s="780"/>
      <c r="V10" s="796"/>
      <c r="W10" s="797"/>
      <c r="X10" s="783"/>
      <c r="Y10" s="783"/>
      <c r="Z10" s="783"/>
      <c r="AA10" s="783"/>
      <c r="BG10" s="798" t="str">
        <f>IF(AND(BE9&lt;&gt;BO3,D12="○"),"「事業者名簿」の定員数と想定される利用者数が一致しません。","")</f>
        <v/>
      </c>
      <c r="BK10" s="786"/>
      <c r="BL10" s="786"/>
      <c r="BM10" s="786"/>
      <c r="BN10" s="786"/>
      <c r="BO10" s="787"/>
      <c r="BP10" s="788"/>
      <c r="BQ10" s="789"/>
      <c r="BR10" s="789"/>
      <c r="BS10" s="789"/>
      <c r="BW10" s="1801"/>
      <c r="BX10" s="1801"/>
      <c r="BY10" s="1801"/>
      <c r="BZ10" s="1801"/>
      <c r="CA10" s="1801"/>
      <c r="CB10" s="1995"/>
      <c r="CC10" s="1995"/>
      <c r="CD10" s="1995"/>
      <c r="CE10" s="1995"/>
      <c r="CF10" s="1996"/>
      <c r="CG10" s="1996"/>
      <c r="CH10" s="1996"/>
      <c r="CI10" s="1996"/>
      <c r="CJ10" s="1996"/>
      <c r="CK10" s="1996"/>
    </row>
    <row r="11" spans="2:112" ht="21" customHeight="1">
      <c r="B11" s="783"/>
      <c r="C11" s="794"/>
      <c r="D11" s="799" t="s">
        <v>953</v>
      </c>
      <c r="E11" s="800"/>
      <c r="F11" s="800"/>
      <c r="G11" s="800"/>
      <c r="H11" s="800"/>
      <c r="I11" s="800"/>
      <c r="J11" s="780"/>
      <c r="K11" s="780"/>
      <c r="L11" s="780"/>
      <c r="M11" s="780"/>
      <c r="N11" s="780"/>
      <c r="O11" s="780"/>
      <c r="P11" s="780"/>
      <c r="Q11" s="780"/>
      <c r="R11" s="780"/>
      <c r="S11" s="780"/>
      <c r="T11" s="780"/>
      <c r="U11" s="780"/>
      <c r="V11" s="796"/>
      <c r="W11" s="801"/>
      <c r="Z11" s="791" t="s">
        <v>954</v>
      </c>
      <c r="AP11" s="791" t="s">
        <v>955</v>
      </c>
      <c r="AQ11" s="791"/>
      <c r="AW11" s="790"/>
      <c r="AX11" s="790"/>
      <c r="AY11" s="790"/>
      <c r="BG11" s="802"/>
      <c r="BH11" s="791" t="s">
        <v>956</v>
      </c>
      <c r="BN11" s="790"/>
      <c r="BO11" s="790"/>
      <c r="BP11" s="790"/>
      <c r="BW11" s="783"/>
      <c r="BX11" s="783"/>
      <c r="BY11" s="783"/>
      <c r="BZ11" s="783"/>
      <c r="CA11" s="783"/>
      <c r="CB11" s="1995"/>
      <c r="CC11" s="1995"/>
      <c r="CD11" s="1995"/>
      <c r="CE11" s="1995"/>
      <c r="CF11" s="1996"/>
      <c r="CG11" s="1996"/>
      <c r="CH11" s="1996"/>
      <c r="CI11" s="1996"/>
      <c r="CJ11" s="1996"/>
      <c r="CK11" s="1996"/>
    </row>
    <row r="12" spans="2:112" ht="21" customHeight="1">
      <c r="B12" s="783"/>
      <c r="C12" s="794"/>
      <c r="D12" s="2005"/>
      <c r="E12" s="2010"/>
      <c r="F12" s="2007" t="s">
        <v>957</v>
      </c>
      <c r="G12" s="2008"/>
      <c r="H12" s="2008"/>
      <c r="I12" s="2008"/>
      <c r="J12" s="2008"/>
      <c r="K12" s="2008"/>
      <c r="L12" s="2008"/>
      <c r="M12" s="2008"/>
      <c r="N12" s="2008"/>
      <c r="O12" s="2008"/>
      <c r="P12" s="2008"/>
      <c r="Q12" s="2008"/>
      <c r="R12" s="2008"/>
      <c r="S12" s="2008"/>
      <c r="T12" s="2008"/>
      <c r="U12" s="2008"/>
      <c r="V12" s="2009"/>
      <c r="W12" s="797"/>
      <c r="AE12" s="1997" t="s">
        <v>958</v>
      </c>
      <c r="AF12" s="1998"/>
      <c r="AG12" s="1998"/>
      <c r="AH12" s="1998"/>
      <c r="AI12" s="1998"/>
      <c r="AJ12" s="1998"/>
      <c r="AK12" s="1999"/>
      <c r="AL12" s="2011" t="s">
        <v>959</v>
      </c>
      <c r="AM12" s="2012"/>
      <c r="AN12" s="2013"/>
      <c r="AV12" s="1997" t="s">
        <v>958</v>
      </c>
      <c r="AW12" s="1998"/>
      <c r="AX12" s="1998"/>
      <c r="AY12" s="1998"/>
      <c r="AZ12" s="1998"/>
      <c r="BA12" s="1998"/>
      <c r="BB12" s="1999"/>
      <c r="BC12" s="2011" t="s">
        <v>959</v>
      </c>
      <c r="BD12" s="2012"/>
      <c r="BE12" s="2013"/>
      <c r="BF12" s="624"/>
      <c r="BG12" s="802"/>
      <c r="BM12" s="1997" t="s">
        <v>960</v>
      </c>
      <c r="BN12" s="1998"/>
      <c r="BO12" s="1998"/>
      <c r="BP12" s="1998"/>
      <c r="BQ12" s="1998"/>
      <c r="BR12" s="1998"/>
      <c r="BS12" s="1999"/>
      <c r="BW12" s="2017"/>
      <c r="BX12" s="2017"/>
      <c r="BY12" s="2017"/>
      <c r="BZ12" s="2017"/>
      <c r="CA12" s="2017"/>
      <c r="CB12" s="2003"/>
      <c r="CC12" s="2003"/>
      <c r="CD12" s="2003"/>
      <c r="CE12" s="2003"/>
      <c r="CF12" s="2018"/>
      <c r="CG12" s="2018"/>
      <c r="CH12" s="2018"/>
      <c r="CI12" s="2017"/>
      <c r="CJ12" s="2017"/>
      <c r="CK12" s="2017"/>
    </row>
    <row r="13" spans="2:112" ht="26.25" customHeight="1">
      <c r="B13" s="783"/>
      <c r="C13" s="794"/>
      <c r="D13" s="2005"/>
      <c r="E13" s="2006"/>
      <c r="F13" s="2007" t="s">
        <v>961</v>
      </c>
      <c r="G13" s="2008"/>
      <c r="H13" s="2008"/>
      <c r="I13" s="2008"/>
      <c r="J13" s="2008"/>
      <c r="K13" s="2008"/>
      <c r="L13" s="2008"/>
      <c r="M13" s="2008"/>
      <c r="N13" s="2008"/>
      <c r="O13" s="2008"/>
      <c r="P13" s="2008"/>
      <c r="Q13" s="2008"/>
      <c r="R13" s="2008"/>
      <c r="S13" s="2008"/>
      <c r="T13" s="2008"/>
      <c r="U13" s="2008"/>
      <c r="V13" s="2009"/>
      <c r="W13" s="803"/>
      <c r="AE13" s="1992" t="s">
        <v>962</v>
      </c>
      <c r="AF13" s="1993"/>
      <c r="AG13" s="1993"/>
      <c r="AH13" s="1994"/>
      <c r="AI13" s="1992" t="s">
        <v>963</v>
      </c>
      <c r="AJ13" s="1993"/>
      <c r="AK13" s="1994"/>
      <c r="AL13" s="2014"/>
      <c r="AM13" s="2015"/>
      <c r="AN13" s="2016"/>
      <c r="AQ13" s="2007"/>
      <c r="AR13" s="2008"/>
      <c r="AS13" s="2008"/>
      <c r="AT13" s="2008"/>
      <c r="AU13" s="2009"/>
      <c r="AV13" s="1992" t="s">
        <v>962</v>
      </c>
      <c r="AW13" s="1993"/>
      <c r="AX13" s="1993"/>
      <c r="AY13" s="1994"/>
      <c r="AZ13" s="1992" t="s">
        <v>963</v>
      </c>
      <c r="BA13" s="1993"/>
      <c r="BB13" s="1994"/>
      <c r="BC13" s="2014"/>
      <c r="BD13" s="2015"/>
      <c r="BE13" s="2016"/>
      <c r="BF13" s="624"/>
      <c r="BG13" s="804"/>
      <c r="BH13" s="2007"/>
      <c r="BI13" s="2008"/>
      <c r="BJ13" s="2008"/>
      <c r="BK13" s="2008"/>
      <c r="BL13" s="2009"/>
      <c r="BM13" s="1992" t="s">
        <v>964</v>
      </c>
      <c r="BN13" s="1993"/>
      <c r="BO13" s="1993"/>
      <c r="BP13" s="1994"/>
      <c r="BQ13" s="1992" t="s">
        <v>963</v>
      </c>
      <c r="BR13" s="1993"/>
      <c r="BS13" s="1994"/>
      <c r="BW13" s="783"/>
      <c r="BX13" s="783"/>
      <c r="BY13" s="783"/>
      <c r="BZ13" s="1995"/>
      <c r="CA13" s="1995"/>
      <c r="CB13" s="1995"/>
      <c r="CC13" s="1995"/>
      <c r="CD13" s="1996"/>
      <c r="CE13" s="1996"/>
      <c r="CF13" s="1996"/>
      <c r="CG13" s="1996"/>
      <c r="CH13" s="1996"/>
      <c r="CI13" s="1996"/>
    </row>
    <row r="14" spans="2:112" ht="21" customHeight="1">
      <c r="B14" s="783"/>
      <c r="C14" s="794"/>
      <c r="D14" s="2005"/>
      <c r="E14" s="2006"/>
      <c r="F14" s="2007" t="s">
        <v>965</v>
      </c>
      <c r="G14" s="2008"/>
      <c r="H14" s="2008"/>
      <c r="I14" s="2008"/>
      <c r="J14" s="2008"/>
      <c r="K14" s="2008"/>
      <c r="L14" s="2008"/>
      <c r="M14" s="2008"/>
      <c r="N14" s="2008"/>
      <c r="O14" s="2008"/>
      <c r="P14" s="2008"/>
      <c r="Q14" s="2008"/>
      <c r="R14" s="2008"/>
      <c r="S14" s="2008"/>
      <c r="T14" s="2008"/>
      <c r="U14" s="2008"/>
      <c r="V14" s="2009"/>
      <c r="W14" s="803"/>
      <c r="Z14" s="1997" t="s">
        <v>966</v>
      </c>
      <c r="AA14" s="1998"/>
      <c r="AB14" s="1998"/>
      <c r="AC14" s="1998"/>
      <c r="AD14" s="1999"/>
      <c r="AE14" s="2000" t="b">
        <f>IF((OR($D$5="○",$D$6="○")),ROUNDDOWN(((BE$6+BE$8*0.9))/6,1))</f>
        <v>0</v>
      </c>
      <c r="AF14" s="2001"/>
      <c r="AG14" s="2001"/>
      <c r="AH14" s="2002"/>
      <c r="AI14" s="1987">
        <f>AE14*$AY$60</f>
        <v>0</v>
      </c>
      <c r="AJ14" s="1988"/>
      <c r="AK14" s="1989"/>
      <c r="AL14" s="1987">
        <f>AE14*40</f>
        <v>0</v>
      </c>
      <c r="AM14" s="1988"/>
      <c r="AN14" s="1989"/>
      <c r="AQ14" s="1997" t="s">
        <v>967</v>
      </c>
      <c r="AR14" s="1998"/>
      <c r="AS14" s="1998"/>
      <c r="AT14" s="1998"/>
      <c r="AU14" s="1999"/>
      <c r="AV14" s="1984" t="b">
        <f>IF((OR($D$5="○",$D$6="○")),$BE$43)</f>
        <v>0</v>
      </c>
      <c r="AW14" s="1985"/>
      <c r="AX14" s="1985"/>
      <c r="AY14" s="1986"/>
      <c r="AZ14" s="1990">
        <f>AV14*$AY$60</f>
        <v>0</v>
      </c>
      <c r="BA14" s="1990"/>
      <c r="BB14" s="1990"/>
      <c r="BC14" s="1987">
        <f>AV14*40</f>
        <v>0</v>
      </c>
      <c r="BD14" s="1988"/>
      <c r="BE14" s="1989"/>
      <c r="BF14" s="805"/>
      <c r="BG14" s="802"/>
      <c r="BH14" s="1997" t="s">
        <v>968</v>
      </c>
      <c r="BI14" s="1998"/>
      <c r="BJ14" s="1998"/>
      <c r="BK14" s="1998"/>
      <c r="BL14" s="1999"/>
      <c r="BM14" s="1984">
        <f>(ROUNDDOWN(BQ14/40,1))</f>
        <v>0</v>
      </c>
      <c r="BN14" s="1985"/>
      <c r="BO14" s="1985"/>
      <c r="BP14" s="1986"/>
      <c r="BQ14" s="1990">
        <f>$BB$73</f>
        <v>0</v>
      </c>
      <c r="BR14" s="1990"/>
      <c r="BS14" s="1990"/>
      <c r="BU14" s="791"/>
      <c r="BW14" s="791"/>
      <c r="BX14" s="791"/>
      <c r="BY14" s="791"/>
      <c r="BZ14" s="2003"/>
      <c r="CA14" s="2003"/>
      <c r="CB14" s="2003"/>
      <c r="CC14" s="2003"/>
      <c r="CD14" s="2004"/>
      <c r="CE14" s="2004"/>
      <c r="CF14" s="2004"/>
      <c r="CG14" s="1801"/>
      <c r="CH14" s="1801"/>
      <c r="CI14" s="1801"/>
    </row>
    <row r="15" spans="2:112" ht="21" customHeight="1">
      <c r="B15" s="783"/>
      <c r="C15" s="806"/>
      <c r="D15" s="807"/>
      <c r="E15" s="807"/>
      <c r="F15" s="807"/>
      <c r="G15" s="807"/>
      <c r="H15" s="807"/>
      <c r="I15" s="807"/>
      <c r="J15" s="807"/>
      <c r="K15" s="807"/>
      <c r="L15" s="808" t="str">
        <f>IF(COUNTIF(D12:E14,"○")&gt;1,"いずれか１つを選択してください。","")</f>
        <v/>
      </c>
      <c r="M15" s="807"/>
      <c r="N15" s="807"/>
      <c r="O15" s="807"/>
      <c r="P15" s="807"/>
      <c r="Q15" s="807"/>
      <c r="R15" s="807"/>
      <c r="S15" s="807"/>
      <c r="T15" s="807"/>
      <c r="U15" s="807"/>
      <c r="V15" s="809"/>
      <c r="W15" s="810"/>
      <c r="Z15" s="1997" t="s">
        <v>970</v>
      </c>
      <c r="AA15" s="1998"/>
      <c r="AB15" s="1998"/>
      <c r="AC15" s="1998"/>
      <c r="AD15" s="1999"/>
      <c r="AE15" s="2000" t="b">
        <f>IF((OR($D$7="○")),ROUNDDOWN((BE$6+BE$8*0.9)/5,1))</f>
        <v>0</v>
      </c>
      <c r="AF15" s="2001"/>
      <c r="AG15" s="2001"/>
      <c r="AH15" s="2002"/>
      <c r="AI15" s="1987">
        <f>AE15*$AY$60</f>
        <v>0</v>
      </c>
      <c r="AJ15" s="1988"/>
      <c r="AK15" s="1989"/>
      <c r="AL15" s="1987">
        <f>AE15*40</f>
        <v>0</v>
      </c>
      <c r="AM15" s="1988"/>
      <c r="AN15" s="1989"/>
      <c r="AQ15" s="1997" t="s">
        <v>970</v>
      </c>
      <c r="AR15" s="1998"/>
      <c r="AS15" s="1998"/>
      <c r="AT15" s="1998"/>
      <c r="AU15" s="1999"/>
      <c r="AV15" s="1984" t="b">
        <f>IF(($D$7="○"),$BE$43)</f>
        <v>0</v>
      </c>
      <c r="AW15" s="1985"/>
      <c r="AX15" s="1985"/>
      <c r="AY15" s="1986"/>
      <c r="AZ15" s="1990">
        <f>AV15*$AY$60</f>
        <v>0</v>
      </c>
      <c r="BA15" s="1990"/>
      <c r="BB15" s="1990"/>
      <c r="BC15" s="1987">
        <f>AV15*40</f>
        <v>0</v>
      </c>
      <c r="BD15" s="1988"/>
      <c r="BE15" s="1989"/>
      <c r="BF15" s="805"/>
      <c r="BG15" s="802"/>
      <c r="BH15" s="1976" t="s">
        <v>154</v>
      </c>
      <c r="BI15" s="1977"/>
      <c r="BJ15" s="1977"/>
      <c r="BK15" s="1977"/>
      <c r="BL15" s="1978"/>
      <c r="BM15" s="1979">
        <f>SUM(BM12:BP14)</f>
        <v>0</v>
      </c>
      <c r="BN15" s="1980"/>
      <c r="BO15" s="1980"/>
      <c r="BP15" s="1981"/>
      <c r="BQ15" s="1991">
        <f>SUMIF(BQ12:BS14,"&lt;&gt;#VALUE!")</f>
        <v>0</v>
      </c>
      <c r="BR15" s="1991"/>
      <c r="BS15" s="1991"/>
      <c r="BW15" s="811"/>
    </row>
    <row r="16" spans="2:112" ht="21" customHeight="1">
      <c r="B16" s="783"/>
      <c r="C16" s="783"/>
      <c r="D16" s="783"/>
      <c r="E16" s="786"/>
      <c r="F16" s="786"/>
      <c r="G16" s="786"/>
      <c r="H16" s="786"/>
      <c r="I16" s="786"/>
      <c r="J16" s="786"/>
      <c r="K16" s="786"/>
      <c r="L16" s="786"/>
      <c r="M16" s="786"/>
      <c r="N16" s="786"/>
      <c r="O16" s="786"/>
      <c r="P16" s="786"/>
      <c r="Q16" s="786"/>
      <c r="R16" s="786"/>
      <c r="S16" s="786"/>
      <c r="T16" s="786"/>
      <c r="U16" s="786"/>
      <c r="V16" s="783"/>
      <c r="W16" s="783"/>
      <c r="X16" s="783"/>
      <c r="Y16" s="783"/>
      <c r="Z16" s="1868" t="s">
        <v>971</v>
      </c>
      <c r="AA16" s="1869"/>
      <c r="AB16" s="1869"/>
      <c r="AC16" s="1869"/>
      <c r="AD16" s="1983"/>
      <c r="AE16" s="1984">
        <f>IF($D$6="○","",ROUNDDOWN(($AO$6+$AO$8*0.9)/9,1)+ROUNDDOWN(($AS$6-$AS$7+$AS$8*0.9)/6,1)+ROUNDDOWN($AS$7/12,1)+ROUNDDOWN(($AW$6-$AW$7+$AW$8*0.9)/4,1)+ROUNDDOWN($AW$7/8,1)+ROUNDDOWN(($BA$6-$BA$7+$BA$8*0.9)/2.5,1)+ROUNDDOWN($BA$7/5,1))</f>
        <v>0</v>
      </c>
      <c r="AF16" s="1985"/>
      <c r="AG16" s="1985"/>
      <c r="AH16" s="1986"/>
      <c r="AI16" s="1987">
        <f>AE16*$AY$60</f>
        <v>0</v>
      </c>
      <c r="AJ16" s="1988"/>
      <c r="AK16" s="1989"/>
      <c r="AL16" s="1987">
        <f>AE16*40</f>
        <v>0</v>
      </c>
      <c r="AM16" s="1988"/>
      <c r="AN16" s="1989"/>
      <c r="AO16" s="783"/>
      <c r="AP16" s="783"/>
      <c r="AQ16" s="1868" t="s">
        <v>971</v>
      </c>
      <c r="AR16" s="1869"/>
      <c r="AS16" s="1869"/>
      <c r="AT16" s="1869"/>
      <c r="AU16" s="1983"/>
      <c r="AV16" s="1984" t="e">
        <f>IF(($D$6="○"),"",$BE$51)</f>
        <v>#DIV/0!</v>
      </c>
      <c r="AW16" s="1985"/>
      <c r="AX16" s="1985"/>
      <c r="AY16" s="1986"/>
      <c r="AZ16" s="1990" t="e">
        <f>AV16*$AY$60</f>
        <v>#DIV/0!</v>
      </c>
      <c r="BA16" s="1990"/>
      <c r="BB16" s="1990"/>
      <c r="BC16" s="1987" t="e">
        <f>AV16*40</f>
        <v>#DIV/0!</v>
      </c>
      <c r="BD16" s="1988"/>
      <c r="BE16" s="1989"/>
      <c r="BF16" s="805"/>
      <c r="BG16" s="802"/>
      <c r="BH16" s="783"/>
      <c r="BI16" s="783"/>
      <c r="BJ16" s="783"/>
      <c r="BK16" s="783"/>
      <c r="BL16" s="783"/>
      <c r="BM16" s="790"/>
      <c r="BN16" s="790"/>
      <c r="BO16" s="790"/>
      <c r="BP16" s="790"/>
      <c r="BQ16" s="805"/>
      <c r="BR16" s="805"/>
      <c r="BS16" s="805"/>
    </row>
    <row r="17" spans="2:96" ht="21" customHeight="1">
      <c r="B17" s="783"/>
      <c r="C17" s="783"/>
      <c r="D17" s="783"/>
      <c r="E17" s="786"/>
      <c r="F17" s="786"/>
      <c r="G17" s="786"/>
      <c r="H17" s="786"/>
      <c r="I17" s="786"/>
      <c r="J17" s="786"/>
      <c r="K17" s="786"/>
      <c r="L17" s="786"/>
      <c r="M17" s="786"/>
      <c r="N17" s="786"/>
      <c r="O17" s="786"/>
      <c r="P17" s="786"/>
      <c r="Q17" s="786"/>
      <c r="R17" s="786"/>
      <c r="S17" s="786"/>
      <c r="T17" s="786"/>
      <c r="U17" s="786"/>
      <c r="V17" s="783"/>
      <c r="W17" s="791"/>
      <c r="X17" s="791"/>
      <c r="Y17" s="791"/>
      <c r="Z17" s="1976" t="s">
        <v>154</v>
      </c>
      <c r="AA17" s="1977"/>
      <c r="AB17" s="1977"/>
      <c r="AC17" s="1977"/>
      <c r="AD17" s="1978"/>
      <c r="AE17" s="1979">
        <f>SUM(AE14:AH16)</f>
        <v>0</v>
      </c>
      <c r="AF17" s="1980"/>
      <c r="AG17" s="1980"/>
      <c r="AH17" s="1981"/>
      <c r="AI17" s="1982">
        <f>SUMIF(AI14:AK16,"&lt;&gt;#VALUE!")</f>
        <v>0</v>
      </c>
      <c r="AJ17" s="1982"/>
      <c r="AK17" s="1982"/>
      <c r="AL17" s="1982">
        <f>SUMIF(AL14:AN16,"&lt;&gt;#VALUE!")</f>
        <v>0</v>
      </c>
      <c r="AM17" s="1982"/>
      <c r="AN17" s="1982"/>
      <c r="AO17" s="791"/>
      <c r="AP17" s="791"/>
      <c r="AQ17" s="1976" t="s">
        <v>154</v>
      </c>
      <c r="AR17" s="1977"/>
      <c r="AS17" s="1977"/>
      <c r="AT17" s="1977"/>
      <c r="AU17" s="1978"/>
      <c r="AV17" s="1979" t="e">
        <f>SUM(AV14:AY16)</f>
        <v>#DIV/0!</v>
      </c>
      <c r="AW17" s="1980"/>
      <c r="AX17" s="1980"/>
      <c r="AY17" s="1981"/>
      <c r="AZ17" s="1991" t="e">
        <f>SUMIF(AZ14:BB16,"&lt;&gt;#VALUE!")</f>
        <v>#DIV/0!</v>
      </c>
      <c r="BA17" s="1991"/>
      <c r="BB17" s="1991"/>
      <c r="BC17" s="1976" t="e">
        <f>SUMIF(BC14:BE16,"&lt;&gt;#VALUE!")</f>
        <v>#DIV/0!</v>
      </c>
      <c r="BD17" s="1977"/>
      <c r="BE17" s="1978"/>
      <c r="BF17" s="791"/>
      <c r="BG17" s="812"/>
      <c r="BH17" s="791"/>
      <c r="BI17" s="791"/>
      <c r="BJ17" s="791"/>
      <c r="BK17" s="791"/>
      <c r="BL17" s="791"/>
      <c r="BM17" s="813"/>
      <c r="BN17" s="813"/>
      <c r="BO17" s="813"/>
      <c r="BP17" s="813"/>
      <c r="BQ17" s="814"/>
      <c r="BR17" s="814"/>
      <c r="BS17" s="814"/>
      <c r="BT17" s="791"/>
      <c r="BU17" s="791"/>
      <c r="BV17" s="791"/>
      <c r="BW17" s="815"/>
      <c r="BX17" s="816"/>
    </row>
    <row r="18" spans="2:96" ht="21" customHeight="1" thickBot="1">
      <c r="B18" s="783"/>
      <c r="C18" s="783"/>
      <c r="D18" s="783"/>
      <c r="E18" s="786"/>
      <c r="F18" s="786"/>
      <c r="G18" s="786"/>
      <c r="H18" s="786"/>
      <c r="I18" s="786"/>
      <c r="J18" s="786"/>
      <c r="K18" s="786"/>
      <c r="L18" s="786"/>
      <c r="M18" s="786"/>
      <c r="N18" s="786"/>
      <c r="O18" s="786"/>
      <c r="P18" s="786"/>
      <c r="Q18" s="786"/>
      <c r="R18" s="786"/>
      <c r="S18" s="786"/>
      <c r="T18" s="786"/>
      <c r="U18" s="786"/>
      <c r="V18" s="783"/>
      <c r="W18" s="817"/>
      <c r="X18" s="817"/>
      <c r="Y18" s="817"/>
      <c r="Z18" s="817"/>
      <c r="AA18" s="817"/>
      <c r="AB18" s="818"/>
      <c r="AC18" s="818"/>
      <c r="AD18" s="818"/>
      <c r="AE18" s="818"/>
      <c r="AF18" s="786"/>
      <c r="AG18" s="786"/>
      <c r="AH18" s="786"/>
      <c r="AI18" s="786"/>
      <c r="AJ18" s="786"/>
      <c r="AK18" s="786"/>
      <c r="AM18" s="817"/>
      <c r="AN18" s="817"/>
      <c r="AO18" s="817"/>
      <c r="AP18" s="817"/>
      <c r="AQ18" s="817"/>
      <c r="AR18" s="818"/>
      <c r="AS18" s="818"/>
      <c r="AT18" s="818"/>
      <c r="AU18" s="818"/>
      <c r="AV18" s="819"/>
      <c r="AW18" s="819"/>
      <c r="AX18" s="819"/>
      <c r="AY18" s="786"/>
      <c r="AZ18" s="786"/>
      <c r="BA18" s="786"/>
      <c r="BD18" s="812"/>
      <c r="BE18" s="812"/>
      <c r="BF18" s="812"/>
      <c r="BG18" s="812"/>
      <c r="BH18" s="812"/>
      <c r="BI18" s="820"/>
      <c r="BJ18" s="820"/>
      <c r="BK18" s="820"/>
      <c r="BL18" s="820"/>
      <c r="BM18" s="821"/>
      <c r="BN18" s="821"/>
      <c r="BO18" s="821"/>
      <c r="BP18" s="821"/>
      <c r="BQ18" s="785"/>
      <c r="BR18" s="815"/>
      <c r="BS18" s="815"/>
      <c r="BT18" s="815"/>
      <c r="BU18" s="811"/>
      <c r="BV18" s="811"/>
      <c r="BW18" s="811"/>
      <c r="BX18" s="816"/>
    </row>
    <row r="19" spans="2:96" ht="8.25" customHeight="1">
      <c r="B19" s="822"/>
      <c r="C19" s="823"/>
      <c r="D19" s="823"/>
      <c r="E19" s="824"/>
      <c r="F19" s="824"/>
      <c r="G19" s="824"/>
      <c r="H19" s="824"/>
      <c r="I19" s="824"/>
      <c r="J19" s="824"/>
      <c r="K19" s="824"/>
      <c r="L19" s="824"/>
      <c r="M19" s="824"/>
      <c r="N19" s="824"/>
      <c r="O19" s="824"/>
      <c r="P19" s="824"/>
      <c r="Q19" s="824"/>
      <c r="R19" s="824"/>
      <c r="S19" s="824"/>
      <c r="T19" s="824"/>
      <c r="U19" s="824"/>
      <c r="V19" s="823"/>
      <c r="W19" s="825"/>
      <c r="X19" s="825"/>
      <c r="Y19" s="825"/>
      <c r="Z19" s="825"/>
      <c r="AA19" s="825"/>
      <c r="AB19" s="826"/>
      <c r="AC19" s="826"/>
      <c r="AD19" s="826"/>
      <c r="AE19" s="826"/>
      <c r="AF19" s="824"/>
      <c r="AG19" s="824"/>
      <c r="AH19" s="824"/>
      <c r="AI19" s="824"/>
      <c r="AJ19" s="824"/>
      <c r="AK19" s="824"/>
      <c r="AL19" s="827"/>
      <c r="AM19" s="825"/>
      <c r="AN19" s="825"/>
      <c r="AO19" s="825"/>
      <c r="AP19" s="825"/>
      <c r="AQ19" s="825"/>
      <c r="AR19" s="826"/>
      <c r="AS19" s="826"/>
      <c r="AT19" s="826"/>
      <c r="AU19" s="826"/>
      <c r="AV19" s="828"/>
      <c r="AW19" s="828"/>
      <c r="AX19" s="828"/>
      <c r="AY19" s="824"/>
      <c r="AZ19" s="824"/>
      <c r="BA19" s="824"/>
      <c r="BB19" s="827"/>
      <c r="BC19" s="827"/>
      <c r="BD19" s="829"/>
      <c r="BE19" s="829"/>
      <c r="BF19" s="829"/>
      <c r="BG19" s="829"/>
      <c r="BH19" s="829"/>
      <c r="BI19" s="830"/>
      <c r="BJ19" s="830"/>
      <c r="BK19" s="830"/>
      <c r="BL19" s="830"/>
      <c r="BM19" s="831"/>
      <c r="BN19" s="832"/>
      <c r="BO19" s="821"/>
      <c r="BP19" s="821"/>
      <c r="BQ19" s="785"/>
      <c r="BR19" s="815"/>
      <c r="BS19" s="815"/>
      <c r="BT19" s="815"/>
      <c r="BU19" s="811"/>
      <c r="BV19" s="811"/>
      <c r="BW19" s="811"/>
      <c r="BX19" s="816"/>
    </row>
    <row r="20" spans="2:96" ht="21" customHeight="1">
      <c r="B20" s="833"/>
      <c r="D20" s="791" t="s">
        <v>972</v>
      </c>
      <c r="E20" s="834"/>
      <c r="F20" s="834"/>
      <c r="G20" s="834"/>
      <c r="H20" s="834"/>
      <c r="I20" s="623"/>
      <c r="J20" s="820"/>
      <c r="K20" s="820"/>
      <c r="L20" s="820"/>
      <c r="M20" s="821"/>
      <c r="N20" s="821"/>
      <c r="O20" s="623"/>
      <c r="P20" s="821"/>
      <c r="Q20" s="786"/>
      <c r="R20" s="786"/>
      <c r="S20" s="786"/>
      <c r="T20" s="786"/>
      <c r="U20" s="786"/>
      <c r="V20" s="783"/>
      <c r="W20" s="835"/>
      <c r="X20" s="836"/>
      <c r="Y20" s="836"/>
      <c r="Z20" s="1968" t="s">
        <v>973</v>
      </c>
      <c r="AA20" s="1968"/>
      <c r="AB20" s="1968"/>
      <c r="AC20" s="1968"/>
      <c r="AD20" s="1968"/>
      <c r="AE20" s="1968"/>
      <c r="AF20" s="1968"/>
      <c r="AG20" s="1968"/>
      <c r="AH20" s="1968"/>
      <c r="AI20" s="1968"/>
      <c r="AJ20" s="1968"/>
      <c r="AK20" s="1968"/>
      <c r="AL20" s="1968"/>
      <c r="AM20" s="1968"/>
      <c r="AN20" s="1968"/>
      <c r="AO20" s="1968"/>
      <c r="AP20" s="1968"/>
      <c r="AQ20" s="1968"/>
      <c r="AR20" s="1968"/>
      <c r="AS20" s="1968"/>
      <c r="AT20" s="1968"/>
      <c r="AU20" s="1968"/>
      <c r="AV20" s="1968"/>
      <c r="AW20" s="1968"/>
      <c r="AX20" s="1968"/>
      <c r="AY20" s="1968"/>
      <c r="AZ20" s="1968"/>
      <c r="BA20" s="1968"/>
      <c r="BB20" s="1968"/>
      <c r="BC20" s="1968"/>
      <c r="BD20" s="1968"/>
      <c r="BE20" s="1968"/>
      <c r="BF20" s="1968"/>
      <c r="BG20" s="1968"/>
      <c r="BH20" s="1968"/>
      <c r="BI20" s="1968"/>
      <c r="BJ20" s="1968"/>
      <c r="BK20" s="1968"/>
      <c r="BL20" s="1968"/>
      <c r="BM20" s="1969"/>
      <c r="BN20" s="837"/>
      <c r="BO20" s="821"/>
      <c r="BP20" s="821"/>
      <c r="BQ20" s="785"/>
      <c r="BR20" s="815"/>
      <c r="BS20" s="815"/>
      <c r="BT20" s="815"/>
      <c r="BU20" s="811"/>
      <c r="BV20" s="811"/>
      <c r="BW20" s="811"/>
      <c r="BX20" s="821"/>
    </row>
    <row r="21" spans="2:96" ht="16.5" customHeight="1">
      <c r="B21" s="833"/>
      <c r="C21" s="783"/>
      <c r="D21" s="783"/>
      <c r="E21" s="596"/>
      <c r="F21" s="820"/>
      <c r="G21" s="820"/>
      <c r="H21" s="820"/>
      <c r="I21" s="821"/>
      <c r="J21" s="821"/>
      <c r="L21" s="821"/>
      <c r="M21" s="786"/>
      <c r="N21" s="786"/>
      <c r="Q21" s="786"/>
      <c r="S21" s="820"/>
      <c r="T21" s="820"/>
      <c r="U21" s="820"/>
      <c r="V21" s="821"/>
      <c r="W21" s="838" t="s">
        <v>974</v>
      </c>
      <c r="X21" s="839"/>
      <c r="Y21" s="840"/>
      <c r="Z21" s="1970"/>
      <c r="AA21" s="1970"/>
      <c r="AB21" s="1970"/>
      <c r="AC21" s="1970"/>
      <c r="AD21" s="1970"/>
      <c r="AE21" s="1970"/>
      <c r="AF21" s="1970"/>
      <c r="AG21" s="1970"/>
      <c r="AH21" s="1970"/>
      <c r="AI21" s="1970"/>
      <c r="AJ21" s="1970"/>
      <c r="AK21" s="1970"/>
      <c r="AL21" s="1970"/>
      <c r="AM21" s="1970"/>
      <c r="AN21" s="1970"/>
      <c r="AO21" s="1970"/>
      <c r="AP21" s="1970"/>
      <c r="AQ21" s="1970"/>
      <c r="AR21" s="1970"/>
      <c r="AS21" s="1970"/>
      <c r="AT21" s="1970"/>
      <c r="AU21" s="1970"/>
      <c r="AV21" s="1970"/>
      <c r="AW21" s="1970"/>
      <c r="AX21" s="1970"/>
      <c r="AY21" s="1970"/>
      <c r="AZ21" s="1970"/>
      <c r="BA21" s="1970"/>
      <c r="BB21" s="1970"/>
      <c r="BC21" s="1970"/>
      <c r="BD21" s="1970"/>
      <c r="BE21" s="1970"/>
      <c r="BF21" s="1970"/>
      <c r="BG21" s="1970"/>
      <c r="BH21" s="1970"/>
      <c r="BI21" s="1970"/>
      <c r="BJ21" s="1970"/>
      <c r="BK21" s="1970"/>
      <c r="BL21" s="1970"/>
      <c r="BM21" s="1971"/>
      <c r="BN21" s="837"/>
      <c r="BO21" s="821"/>
      <c r="BQ21" s="834"/>
      <c r="BR21" s="841"/>
      <c r="BS21" s="841"/>
      <c r="BT21" s="842"/>
      <c r="BU21" s="842"/>
      <c r="BX21" s="821"/>
    </row>
    <row r="22" spans="2:96" ht="16.5" customHeight="1">
      <c r="B22" s="833"/>
      <c r="C22" s="783"/>
      <c r="D22" s="783"/>
      <c r="E22" s="596"/>
      <c r="F22" s="820"/>
      <c r="G22" s="820"/>
      <c r="H22" s="820"/>
      <c r="I22" s="821"/>
      <c r="J22" s="821"/>
      <c r="L22" s="821"/>
      <c r="M22" s="786"/>
      <c r="N22" s="786"/>
      <c r="Q22" s="786"/>
      <c r="S22" s="820"/>
      <c r="T22" s="820"/>
      <c r="U22" s="820"/>
      <c r="V22" s="821"/>
      <c r="W22" s="843"/>
      <c r="X22" s="844"/>
      <c r="Y22" s="844"/>
      <c r="Z22" s="1972"/>
      <c r="AA22" s="1972"/>
      <c r="AB22" s="1972"/>
      <c r="AC22" s="1972"/>
      <c r="AD22" s="1972"/>
      <c r="AE22" s="1972"/>
      <c r="AF22" s="1972"/>
      <c r="AG22" s="1972"/>
      <c r="AH22" s="1972"/>
      <c r="AI22" s="1972"/>
      <c r="AJ22" s="1972"/>
      <c r="AK22" s="1972"/>
      <c r="AL22" s="1972"/>
      <c r="AM22" s="1972"/>
      <c r="AN22" s="1972"/>
      <c r="AO22" s="1972"/>
      <c r="AP22" s="1972"/>
      <c r="AQ22" s="1972"/>
      <c r="AR22" s="1972"/>
      <c r="AS22" s="1972"/>
      <c r="AT22" s="1972"/>
      <c r="AU22" s="1972"/>
      <c r="AV22" s="1972"/>
      <c r="AW22" s="1972"/>
      <c r="AX22" s="1972"/>
      <c r="AY22" s="1972"/>
      <c r="AZ22" s="1972"/>
      <c r="BA22" s="1972"/>
      <c r="BB22" s="1972"/>
      <c r="BC22" s="1972"/>
      <c r="BD22" s="1972"/>
      <c r="BE22" s="1972"/>
      <c r="BF22" s="1972"/>
      <c r="BG22" s="1972"/>
      <c r="BH22" s="1972"/>
      <c r="BI22" s="1972"/>
      <c r="BJ22" s="1972"/>
      <c r="BK22" s="1972"/>
      <c r="BL22" s="1972"/>
      <c r="BM22" s="1973"/>
      <c r="BN22" s="837"/>
      <c r="BO22" s="815"/>
      <c r="BQ22" s="834"/>
      <c r="BR22" s="841"/>
      <c r="BS22" s="841"/>
      <c r="BT22" s="842"/>
      <c r="BU22" s="842"/>
      <c r="BX22" s="821"/>
    </row>
    <row r="23" spans="2:96" ht="12" customHeight="1">
      <c r="B23" s="833"/>
      <c r="C23" s="783"/>
      <c r="D23" s="783"/>
      <c r="E23" s="596"/>
      <c r="F23" s="820"/>
      <c r="G23" s="820"/>
      <c r="H23" s="820"/>
      <c r="I23" s="821"/>
      <c r="J23" s="821"/>
      <c r="L23" s="821"/>
      <c r="M23" s="786"/>
      <c r="N23" s="786"/>
      <c r="Q23" s="786"/>
      <c r="S23" s="820"/>
      <c r="T23" s="820"/>
      <c r="U23" s="820"/>
      <c r="V23" s="821"/>
      <c r="W23" s="845"/>
      <c r="X23" s="846"/>
      <c r="Y23" s="846"/>
      <c r="Z23" s="847"/>
      <c r="AA23" s="848"/>
      <c r="AB23" s="848"/>
      <c r="AC23" s="848"/>
      <c r="AD23" s="848"/>
      <c r="AE23" s="848"/>
      <c r="AF23" s="848"/>
      <c r="AG23" s="848"/>
      <c r="AH23" s="848"/>
      <c r="AI23" s="848"/>
      <c r="AJ23" s="848"/>
      <c r="AK23" s="848"/>
      <c r="AL23" s="848"/>
      <c r="AM23" s="848"/>
      <c r="AN23" s="848"/>
      <c r="AO23" s="848"/>
      <c r="AP23" s="848"/>
      <c r="AQ23" s="848"/>
      <c r="AR23" s="848"/>
      <c r="AS23" s="848"/>
      <c r="AT23" s="848"/>
      <c r="AU23" s="848"/>
      <c r="AV23" s="848"/>
      <c r="AW23" s="848"/>
      <c r="AX23" s="848"/>
      <c r="AY23" s="848"/>
      <c r="AZ23" s="848"/>
      <c r="BA23" s="848"/>
      <c r="BB23" s="848"/>
      <c r="BC23" s="848"/>
      <c r="BD23" s="848"/>
      <c r="BE23" s="848"/>
      <c r="BF23" s="848"/>
      <c r="BG23" s="848"/>
      <c r="BH23" s="848"/>
      <c r="BI23" s="848"/>
      <c r="BJ23" s="848"/>
      <c r="BK23" s="848"/>
      <c r="BL23" s="848"/>
      <c r="BM23" s="848"/>
      <c r="BN23" s="837"/>
      <c r="BO23" s="815"/>
      <c r="BQ23" s="834"/>
      <c r="BR23" s="841"/>
      <c r="BS23" s="841"/>
      <c r="BT23" s="842"/>
      <c r="BU23" s="849"/>
      <c r="BV23" s="614"/>
      <c r="BW23" s="614"/>
      <c r="BX23" s="850"/>
      <c r="BY23" s="614"/>
      <c r="BZ23" s="614"/>
      <c r="CA23" s="614"/>
      <c r="CB23" s="614"/>
      <c r="CC23" s="614"/>
      <c r="CD23" s="614"/>
      <c r="CE23" s="614"/>
      <c r="CF23" s="614"/>
      <c r="CG23" s="614"/>
      <c r="CH23" s="614"/>
      <c r="CI23" s="614"/>
      <c r="CJ23" s="614"/>
      <c r="CK23" s="614"/>
      <c r="CL23" s="614"/>
      <c r="CM23" s="614"/>
      <c r="CN23" s="614"/>
      <c r="CO23" s="614"/>
      <c r="CP23" s="614"/>
      <c r="CQ23" s="614"/>
      <c r="CR23" s="614"/>
    </row>
    <row r="24" spans="2:96" ht="21" customHeight="1">
      <c r="B24" s="833"/>
      <c r="C24" s="851"/>
      <c r="D24" s="1974" t="s">
        <v>975</v>
      </c>
      <c r="E24" s="1974"/>
      <c r="F24" s="1974"/>
      <c r="G24" s="1974"/>
      <c r="H24" s="1974"/>
      <c r="I24" s="1974"/>
      <c r="J24" s="1974"/>
      <c r="K24" s="1974"/>
      <c r="L24" s="1974"/>
      <c r="M24" s="1974"/>
      <c r="N24" s="1974"/>
      <c r="O24" s="1974"/>
      <c r="P24" s="1974"/>
      <c r="Q24" s="1974"/>
      <c r="R24" s="1974"/>
      <c r="S24" s="1974"/>
      <c r="T24" s="1974"/>
      <c r="U24" s="1974"/>
      <c r="V24" s="1974"/>
      <c r="W24" s="1974"/>
      <c r="X24" s="1974"/>
      <c r="Y24" s="1974"/>
      <c r="Z24" s="1974"/>
      <c r="AA24" s="1974"/>
      <c r="AB24" s="1974"/>
      <c r="AC24" s="1974"/>
      <c r="AD24" s="1974"/>
      <c r="AE24" s="1974"/>
      <c r="AF24" s="1974"/>
      <c r="AG24" s="852"/>
      <c r="AH24" s="821"/>
      <c r="AI24" s="853"/>
      <c r="AJ24" s="1975" t="s">
        <v>976</v>
      </c>
      <c r="AK24" s="1975"/>
      <c r="AL24" s="1975"/>
      <c r="AM24" s="1975"/>
      <c r="AN24" s="1975"/>
      <c r="AO24" s="1975"/>
      <c r="AP24" s="1975"/>
      <c r="AQ24" s="1975"/>
      <c r="AR24" s="1975"/>
      <c r="AS24" s="1975"/>
      <c r="AT24" s="1975"/>
      <c r="AU24" s="1975"/>
      <c r="AV24" s="1975"/>
      <c r="AW24" s="1975"/>
      <c r="AX24" s="1975"/>
      <c r="AY24" s="1975"/>
      <c r="AZ24" s="1975"/>
      <c r="BA24" s="1975"/>
      <c r="BB24" s="1975"/>
      <c r="BC24" s="1975"/>
      <c r="BD24" s="1975"/>
      <c r="BE24" s="1975"/>
      <c r="BF24" s="1975"/>
      <c r="BG24" s="1975"/>
      <c r="BH24" s="1975"/>
      <c r="BI24" s="1975"/>
      <c r="BJ24" s="1975"/>
      <c r="BK24" s="1975"/>
      <c r="BL24" s="1975"/>
      <c r="BM24" s="854"/>
      <c r="BN24" s="837"/>
      <c r="BO24" s="815"/>
      <c r="BQ24" s="834"/>
      <c r="BR24" s="841"/>
      <c r="BS24" s="841"/>
      <c r="BT24" s="842"/>
      <c r="BU24" s="849"/>
      <c r="BV24" s="614"/>
      <c r="BW24" s="614"/>
      <c r="BX24" s="614"/>
      <c r="BY24" s="614"/>
      <c r="BZ24" s="614"/>
      <c r="CA24" s="614"/>
      <c r="CB24" s="614"/>
      <c r="CC24" s="614"/>
      <c r="CD24" s="614"/>
      <c r="CE24" s="614"/>
      <c r="CF24" s="614"/>
      <c r="CG24" s="614"/>
      <c r="CH24" s="614"/>
      <c r="CI24" s="614"/>
      <c r="CJ24" s="614"/>
      <c r="CK24" s="614"/>
      <c r="CL24" s="614"/>
      <c r="CM24" s="614"/>
      <c r="CN24" s="614"/>
      <c r="CO24" s="614"/>
      <c r="CP24" s="614"/>
      <c r="CQ24" s="614"/>
      <c r="CR24" s="614"/>
    </row>
    <row r="25" spans="2:96" ht="21" customHeight="1">
      <c r="B25" s="833"/>
      <c r="C25" s="855"/>
      <c r="D25" s="1967" t="s">
        <v>977</v>
      </c>
      <c r="E25" s="1967"/>
      <c r="F25" s="1967"/>
      <c r="G25" s="1967"/>
      <c r="H25" s="1967"/>
      <c r="I25" s="856" t="s">
        <v>978</v>
      </c>
      <c r="J25" s="856"/>
      <c r="K25" s="856"/>
      <c r="L25" s="856"/>
      <c r="M25" s="856" t="s">
        <v>979</v>
      </c>
      <c r="N25" s="856"/>
      <c r="O25" s="856"/>
      <c r="P25" s="856"/>
      <c r="Q25" s="857"/>
      <c r="R25" s="858"/>
      <c r="S25" s="858"/>
      <c r="T25" s="1967" t="s">
        <v>980</v>
      </c>
      <c r="U25" s="1967"/>
      <c r="V25" s="1967"/>
      <c r="W25" s="1967"/>
      <c r="X25" s="1967"/>
      <c r="Y25" s="856" t="s">
        <v>978</v>
      </c>
      <c r="Z25" s="856"/>
      <c r="AA25" s="856"/>
      <c r="AB25" s="856"/>
      <c r="AC25" s="856" t="s">
        <v>979</v>
      </c>
      <c r="AD25" s="856"/>
      <c r="AE25" s="856"/>
      <c r="AF25" s="856"/>
      <c r="AG25" s="859"/>
      <c r="AH25" s="858"/>
      <c r="AI25" s="860"/>
      <c r="AJ25" s="1967" t="s">
        <v>981</v>
      </c>
      <c r="AK25" s="1967"/>
      <c r="AL25" s="1967"/>
      <c r="AM25" s="1967"/>
      <c r="AN25" s="1967"/>
      <c r="AO25" s="856" t="s">
        <v>978</v>
      </c>
      <c r="AP25" s="856"/>
      <c r="AQ25" s="856"/>
      <c r="AR25" s="856"/>
      <c r="AS25" s="856" t="s">
        <v>979</v>
      </c>
      <c r="AT25" s="856"/>
      <c r="AU25" s="856"/>
      <c r="AV25" s="856"/>
      <c r="AW25" s="861"/>
      <c r="AX25" s="862"/>
      <c r="AY25" s="863"/>
      <c r="AZ25" s="1967" t="s">
        <v>982</v>
      </c>
      <c r="BA25" s="1967"/>
      <c r="BB25" s="1967"/>
      <c r="BC25" s="1967"/>
      <c r="BD25" s="1967"/>
      <c r="BE25" s="856" t="s">
        <v>978</v>
      </c>
      <c r="BF25" s="856"/>
      <c r="BG25" s="856"/>
      <c r="BH25" s="856"/>
      <c r="BI25" s="856" t="s">
        <v>979</v>
      </c>
      <c r="BJ25" s="856"/>
      <c r="BK25" s="856"/>
      <c r="BL25" s="856"/>
      <c r="BM25" s="864"/>
      <c r="BN25" s="865"/>
      <c r="BO25" s="821"/>
      <c r="BQ25" s="834"/>
      <c r="BR25" s="841"/>
      <c r="BS25" s="841"/>
      <c r="BT25" s="842"/>
      <c r="BU25" s="849"/>
      <c r="BV25" s="861"/>
      <c r="BW25" s="861"/>
      <c r="BX25" s="861"/>
      <c r="BY25" s="861"/>
      <c r="BZ25" s="614"/>
      <c r="CA25" s="861"/>
      <c r="CB25" s="861"/>
      <c r="CC25" s="861"/>
      <c r="CD25" s="861"/>
      <c r="CE25" s="614"/>
      <c r="CF25" s="861"/>
      <c r="CG25" s="861"/>
      <c r="CH25" s="861"/>
      <c r="CI25" s="861"/>
      <c r="CJ25" s="614"/>
      <c r="CK25" s="861"/>
      <c r="CL25" s="861"/>
      <c r="CM25" s="861"/>
      <c r="CN25" s="861"/>
      <c r="CO25" s="614"/>
      <c r="CP25" s="614"/>
      <c r="CQ25" s="614"/>
      <c r="CR25" s="614"/>
    </row>
    <row r="26" spans="2:96" ht="21" customHeight="1">
      <c r="B26" s="833"/>
      <c r="C26" s="855"/>
      <c r="D26" s="1967" t="s">
        <v>983</v>
      </c>
      <c r="E26" s="1967"/>
      <c r="F26" s="1967"/>
      <c r="G26" s="1967"/>
      <c r="H26" s="1967"/>
      <c r="I26" s="1963">
        <f>(ROUNDDOWN(M26/40,1))</f>
        <v>0</v>
      </c>
      <c r="J26" s="1963"/>
      <c r="K26" s="1963"/>
      <c r="L26" s="1963"/>
      <c r="M26" s="1963">
        <f>((((ROUNDDOWN($BE$9/12,1))*40)))*-1</f>
        <v>0</v>
      </c>
      <c r="N26" s="1963"/>
      <c r="O26" s="1963"/>
      <c r="P26" s="1963"/>
      <c r="Q26" s="857"/>
      <c r="R26" s="858"/>
      <c r="S26" s="858"/>
      <c r="T26" s="1967" t="s">
        <v>983</v>
      </c>
      <c r="U26" s="1967"/>
      <c r="V26" s="1967"/>
      <c r="W26" s="1967"/>
      <c r="X26" s="1967"/>
      <c r="Y26" s="1963">
        <f>(ROUNDDOWN(AC26/40,1))</f>
        <v>0</v>
      </c>
      <c r="Z26" s="1963"/>
      <c r="AA26" s="1963"/>
      <c r="AB26" s="1963"/>
      <c r="AC26" s="1963">
        <f>((((ROUNDDOWN($BE$9/30,1))*40)))*-1</f>
        <v>0</v>
      </c>
      <c r="AD26" s="1963"/>
      <c r="AE26" s="1963"/>
      <c r="AF26" s="1963"/>
      <c r="AG26" s="859"/>
      <c r="AH26" s="858"/>
      <c r="AI26" s="860"/>
      <c r="AJ26" s="1967" t="s">
        <v>983</v>
      </c>
      <c r="AK26" s="1967"/>
      <c r="AL26" s="1967"/>
      <c r="AM26" s="1967"/>
      <c r="AN26" s="1967"/>
      <c r="AO26" s="1963">
        <f>(ROUNDDOWN(AS26/40,1))</f>
        <v>0</v>
      </c>
      <c r="AP26" s="1963"/>
      <c r="AQ26" s="1963"/>
      <c r="AR26" s="1963"/>
      <c r="AS26" s="1963">
        <f>((((ROUNDDOWN($BE$9/7.5,1))*40)))*-1</f>
        <v>0</v>
      </c>
      <c r="AT26" s="1963"/>
      <c r="AU26" s="1963"/>
      <c r="AV26" s="1963"/>
      <c r="AW26" s="866"/>
      <c r="AX26" s="862"/>
      <c r="AY26" s="863"/>
      <c r="AZ26" s="1967" t="s">
        <v>983</v>
      </c>
      <c r="BA26" s="1967"/>
      <c r="BB26" s="1967"/>
      <c r="BC26" s="1967"/>
      <c r="BD26" s="1967"/>
      <c r="BE26" s="1963">
        <f>(ROUNDDOWN(BI26/40,1))</f>
        <v>0</v>
      </c>
      <c r="BF26" s="1963"/>
      <c r="BG26" s="1963"/>
      <c r="BH26" s="1963"/>
      <c r="BI26" s="1964">
        <f>((((ROUNDDOWN($BE$9/20,1))*40)))*-1</f>
        <v>0</v>
      </c>
      <c r="BJ26" s="1965"/>
      <c r="BK26" s="1965"/>
      <c r="BL26" s="1966"/>
      <c r="BM26" s="864"/>
      <c r="BN26" s="865"/>
      <c r="BO26" s="821"/>
      <c r="BQ26" s="834"/>
      <c r="BR26" s="841"/>
      <c r="BS26" s="841"/>
      <c r="BT26" s="842"/>
      <c r="BU26" s="849"/>
      <c r="BV26" s="867"/>
      <c r="BW26" s="867"/>
      <c r="BX26" s="867"/>
      <c r="BY26" s="867"/>
      <c r="BZ26" s="614"/>
      <c r="CA26" s="867"/>
      <c r="CB26" s="867"/>
      <c r="CC26" s="867"/>
      <c r="CD26" s="867"/>
      <c r="CE26" s="614"/>
      <c r="CF26" s="867"/>
      <c r="CG26" s="867"/>
      <c r="CH26" s="867"/>
      <c r="CI26" s="867"/>
      <c r="CJ26" s="614"/>
      <c r="CK26" s="867"/>
      <c r="CL26" s="867"/>
      <c r="CM26" s="867"/>
      <c r="CN26" s="867"/>
      <c r="CO26" s="614"/>
      <c r="CP26" s="614"/>
      <c r="CQ26" s="614"/>
      <c r="CR26" s="614"/>
    </row>
    <row r="27" spans="2:96" ht="21" customHeight="1">
      <c r="B27" s="833"/>
      <c r="C27" s="855"/>
      <c r="D27" s="1960" t="s">
        <v>984</v>
      </c>
      <c r="E27" s="1961"/>
      <c r="F27" s="1961"/>
      <c r="G27" s="1961"/>
      <c r="H27" s="1962"/>
      <c r="I27" s="1963">
        <f>(ROUNDDOWN(M27/40,1))</f>
        <v>0</v>
      </c>
      <c r="J27" s="1963"/>
      <c r="K27" s="1963"/>
      <c r="L27" s="1963"/>
      <c r="M27" s="1964">
        <f>($AL$17-$AI$17)*-1</f>
        <v>0</v>
      </c>
      <c r="N27" s="1965"/>
      <c r="O27" s="1965"/>
      <c r="P27" s="1966"/>
      <c r="Q27" s="857"/>
      <c r="R27" s="858"/>
      <c r="S27" s="858"/>
      <c r="T27" s="1960" t="s">
        <v>984</v>
      </c>
      <c r="U27" s="1961"/>
      <c r="V27" s="1961"/>
      <c r="W27" s="1961"/>
      <c r="X27" s="1962"/>
      <c r="Y27" s="1963">
        <f>(ROUNDDOWN(AC27/40,1))</f>
        <v>0</v>
      </c>
      <c r="Z27" s="1963"/>
      <c r="AA27" s="1963"/>
      <c r="AB27" s="1963"/>
      <c r="AC27" s="1964">
        <f>($AL$17-$AI$17)*-1</f>
        <v>0</v>
      </c>
      <c r="AD27" s="1965"/>
      <c r="AE27" s="1965"/>
      <c r="AF27" s="1966"/>
      <c r="AG27" s="859"/>
      <c r="AH27" s="858"/>
      <c r="AI27" s="860"/>
      <c r="AJ27" s="1960" t="s">
        <v>984</v>
      </c>
      <c r="AK27" s="1961"/>
      <c r="AL27" s="1961"/>
      <c r="AM27" s="1961"/>
      <c r="AN27" s="1962"/>
      <c r="AO27" s="1963">
        <f>(ROUNDDOWN(AS27/40,1))</f>
        <v>0</v>
      </c>
      <c r="AP27" s="1963"/>
      <c r="AQ27" s="1963"/>
      <c r="AR27" s="1963"/>
      <c r="AS27" s="1964">
        <f>($AL$17-$AI$17)*-1</f>
        <v>0</v>
      </c>
      <c r="AT27" s="1965"/>
      <c r="AU27" s="1965"/>
      <c r="AV27" s="1966"/>
      <c r="AW27" s="866"/>
      <c r="AX27" s="862"/>
      <c r="AY27" s="863"/>
      <c r="AZ27" s="1960" t="s">
        <v>984</v>
      </c>
      <c r="BA27" s="1961"/>
      <c r="BB27" s="1961"/>
      <c r="BC27" s="1961"/>
      <c r="BD27" s="1962"/>
      <c r="BE27" s="1963">
        <f>(ROUNDDOWN(BI27/40,1))</f>
        <v>0</v>
      </c>
      <c r="BF27" s="1963"/>
      <c r="BG27" s="1963"/>
      <c r="BH27" s="1963"/>
      <c r="BI27" s="1964">
        <f>($AL$17-$AI$17)*-1</f>
        <v>0</v>
      </c>
      <c r="BJ27" s="1965"/>
      <c r="BK27" s="1965"/>
      <c r="BL27" s="1966"/>
      <c r="BM27" s="864"/>
      <c r="BN27" s="865"/>
      <c r="BO27" s="821"/>
      <c r="BQ27" s="834"/>
      <c r="BR27" s="841"/>
      <c r="BS27" s="841"/>
      <c r="BT27" s="842"/>
      <c r="BU27" s="849"/>
      <c r="BV27" s="867"/>
      <c r="BW27" s="867"/>
      <c r="BX27" s="867"/>
      <c r="BY27" s="867"/>
      <c r="BZ27" s="614"/>
      <c r="CA27" s="867"/>
      <c r="CB27" s="867"/>
      <c r="CC27" s="867"/>
      <c r="CD27" s="867"/>
      <c r="CE27" s="614"/>
      <c r="CF27" s="867"/>
      <c r="CG27" s="867"/>
      <c r="CH27" s="867"/>
      <c r="CI27" s="867"/>
      <c r="CJ27" s="614"/>
      <c r="CK27" s="867"/>
      <c r="CL27" s="867"/>
      <c r="CM27" s="867"/>
      <c r="CN27" s="867"/>
      <c r="CO27" s="614"/>
      <c r="CP27" s="614"/>
      <c r="CQ27" s="614"/>
      <c r="CR27" s="614"/>
    </row>
    <row r="28" spans="2:96" ht="21" customHeight="1" thickBot="1">
      <c r="B28" s="833"/>
      <c r="C28" s="855"/>
      <c r="D28" s="1954" t="s">
        <v>985</v>
      </c>
      <c r="E28" s="1954"/>
      <c r="F28" s="1954"/>
      <c r="G28" s="1954"/>
      <c r="H28" s="1954"/>
      <c r="I28" s="1955">
        <f>(ROUNDDOWN(M28/40,1))</f>
        <v>0</v>
      </c>
      <c r="J28" s="1955"/>
      <c r="K28" s="1955"/>
      <c r="L28" s="1955"/>
      <c r="M28" s="1956">
        <f>$BB$73</f>
        <v>0</v>
      </c>
      <c r="N28" s="1957"/>
      <c r="O28" s="1957"/>
      <c r="P28" s="1958"/>
      <c r="Q28" s="857"/>
      <c r="R28" s="858"/>
      <c r="S28" s="858"/>
      <c r="T28" s="1954" t="s">
        <v>985</v>
      </c>
      <c r="U28" s="1954"/>
      <c r="V28" s="1954"/>
      <c r="W28" s="1954"/>
      <c r="X28" s="1954"/>
      <c r="Y28" s="1955">
        <f>(ROUNDDOWN(AC28/40,1))</f>
        <v>0</v>
      </c>
      <c r="Z28" s="1955"/>
      <c r="AA28" s="1955"/>
      <c r="AB28" s="1955"/>
      <c r="AC28" s="1956">
        <f>$BB$73</f>
        <v>0</v>
      </c>
      <c r="AD28" s="1957"/>
      <c r="AE28" s="1957"/>
      <c r="AF28" s="1958"/>
      <c r="AG28" s="859"/>
      <c r="AH28" s="858"/>
      <c r="AI28" s="860"/>
      <c r="AJ28" s="1954" t="s">
        <v>985</v>
      </c>
      <c r="AK28" s="1954"/>
      <c r="AL28" s="1954"/>
      <c r="AM28" s="1954"/>
      <c r="AN28" s="1954"/>
      <c r="AO28" s="1955">
        <f>(ROUNDDOWN(AS28/40,1))</f>
        <v>0</v>
      </c>
      <c r="AP28" s="1955"/>
      <c r="AQ28" s="1955"/>
      <c r="AR28" s="1955"/>
      <c r="AS28" s="1956">
        <f>$BB$73</f>
        <v>0</v>
      </c>
      <c r="AT28" s="1957"/>
      <c r="AU28" s="1957"/>
      <c r="AV28" s="1958"/>
      <c r="AW28" s="866"/>
      <c r="AX28" s="862"/>
      <c r="AY28" s="863"/>
      <c r="AZ28" s="1954" t="s">
        <v>985</v>
      </c>
      <c r="BA28" s="1954"/>
      <c r="BB28" s="1954"/>
      <c r="BC28" s="1954"/>
      <c r="BD28" s="1954"/>
      <c r="BE28" s="1959">
        <f>(ROUNDDOWN(BI28/40,1))</f>
        <v>0</v>
      </c>
      <c r="BF28" s="1959"/>
      <c r="BG28" s="1959"/>
      <c r="BH28" s="1959"/>
      <c r="BI28" s="1956">
        <f>$BB$73</f>
        <v>0</v>
      </c>
      <c r="BJ28" s="1957"/>
      <c r="BK28" s="1957"/>
      <c r="BL28" s="1958"/>
      <c r="BM28" s="864"/>
      <c r="BN28" s="865"/>
      <c r="BO28" s="821"/>
      <c r="BU28" s="614"/>
      <c r="BV28" s="868"/>
      <c r="BW28" s="868"/>
      <c r="BX28" s="868"/>
      <c r="BY28" s="868"/>
      <c r="BZ28" s="614"/>
      <c r="CA28" s="868"/>
      <c r="CB28" s="868"/>
      <c r="CC28" s="868"/>
      <c r="CD28" s="868"/>
      <c r="CE28" s="614"/>
      <c r="CF28" s="868"/>
      <c r="CG28" s="868"/>
      <c r="CH28" s="868"/>
      <c r="CI28" s="868"/>
      <c r="CJ28" s="614"/>
      <c r="CK28" s="868"/>
      <c r="CL28" s="868"/>
      <c r="CM28" s="868"/>
      <c r="CN28" s="868"/>
      <c r="CO28" s="614"/>
      <c r="CP28" s="614"/>
      <c r="CQ28" s="614"/>
      <c r="CR28" s="614"/>
    </row>
    <row r="29" spans="2:96" ht="30.75" customHeight="1" thickTop="1">
      <c r="B29" s="833"/>
      <c r="C29" s="855"/>
      <c r="D29" s="1950" t="s">
        <v>986</v>
      </c>
      <c r="E29" s="1951"/>
      <c r="F29" s="1951"/>
      <c r="G29" s="1951"/>
      <c r="H29" s="1951"/>
      <c r="I29" s="1953">
        <f>SUM(I26:L28)</f>
        <v>0</v>
      </c>
      <c r="J29" s="1953"/>
      <c r="K29" s="1953"/>
      <c r="L29" s="1953"/>
      <c r="M29" s="1953">
        <f>SUM(M26:P28)</f>
        <v>0</v>
      </c>
      <c r="N29" s="1953"/>
      <c r="O29" s="1953"/>
      <c r="P29" s="1953"/>
      <c r="Q29" s="858"/>
      <c r="R29" s="858"/>
      <c r="S29" s="858"/>
      <c r="T29" s="1950" t="s">
        <v>986</v>
      </c>
      <c r="U29" s="1951"/>
      <c r="V29" s="1951"/>
      <c r="W29" s="1951"/>
      <c r="X29" s="1951"/>
      <c r="Y29" s="1953">
        <f>SUM(Y26:AB28)</f>
        <v>0</v>
      </c>
      <c r="Z29" s="1953"/>
      <c r="AA29" s="1953"/>
      <c r="AB29" s="1953"/>
      <c r="AC29" s="1953">
        <f>SUM(AC26:AF28)</f>
        <v>0</v>
      </c>
      <c r="AD29" s="1953"/>
      <c r="AE29" s="1953"/>
      <c r="AF29" s="1953"/>
      <c r="AG29" s="859"/>
      <c r="AH29" s="858"/>
      <c r="AI29" s="860"/>
      <c r="AJ29" s="1950" t="s">
        <v>987</v>
      </c>
      <c r="AK29" s="1951"/>
      <c r="AL29" s="1951"/>
      <c r="AM29" s="1951"/>
      <c r="AN29" s="1951"/>
      <c r="AO29" s="1952">
        <f>SUM(AO26:AR28)</f>
        <v>0</v>
      </c>
      <c r="AP29" s="1952"/>
      <c r="AQ29" s="1952"/>
      <c r="AR29" s="1952"/>
      <c r="AS29" s="1953">
        <f>SUM(AS26:AV28)</f>
        <v>0</v>
      </c>
      <c r="AT29" s="1953"/>
      <c r="AU29" s="1953"/>
      <c r="AV29" s="1953"/>
      <c r="AW29" s="866"/>
      <c r="AX29" s="862"/>
      <c r="AY29" s="863"/>
      <c r="AZ29" s="1950" t="s">
        <v>987</v>
      </c>
      <c r="BA29" s="1951"/>
      <c r="BB29" s="1951"/>
      <c r="BC29" s="1951"/>
      <c r="BD29" s="1951"/>
      <c r="BE29" s="1952">
        <f>SUM(BE26:BH28)</f>
        <v>0</v>
      </c>
      <c r="BF29" s="1952"/>
      <c r="BG29" s="1952"/>
      <c r="BH29" s="1952"/>
      <c r="BI29" s="1953">
        <f>SUM(BI26:BL28)</f>
        <v>0</v>
      </c>
      <c r="BJ29" s="1953"/>
      <c r="BK29" s="1953"/>
      <c r="BL29" s="1953"/>
      <c r="BM29" s="864"/>
      <c r="BN29" s="865"/>
      <c r="BO29" s="821"/>
      <c r="BQ29" s="834"/>
      <c r="BR29" s="841"/>
      <c r="BS29" s="841"/>
      <c r="BT29" s="842"/>
      <c r="BU29" s="849"/>
      <c r="BV29" s="869"/>
      <c r="BW29" s="869"/>
      <c r="BX29" s="869"/>
      <c r="BY29" s="869"/>
      <c r="BZ29" s="614"/>
      <c r="CA29" s="869"/>
      <c r="CB29" s="869"/>
      <c r="CC29" s="869"/>
      <c r="CD29" s="869"/>
      <c r="CE29" s="614"/>
      <c r="CF29" s="869"/>
      <c r="CG29" s="869"/>
      <c r="CH29" s="869"/>
      <c r="CI29" s="869"/>
      <c r="CJ29" s="614"/>
      <c r="CK29" s="869"/>
      <c r="CL29" s="869"/>
      <c r="CM29" s="869"/>
      <c r="CN29" s="869"/>
      <c r="CO29" s="614"/>
      <c r="CP29" s="614"/>
      <c r="CQ29" s="614"/>
      <c r="CR29" s="614"/>
    </row>
    <row r="30" spans="2:96" ht="20.25" customHeight="1">
      <c r="B30" s="833"/>
      <c r="C30" s="855"/>
      <c r="D30" s="870"/>
      <c r="E30" s="870"/>
      <c r="F30" s="870"/>
      <c r="G30" s="870"/>
      <c r="H30" s="870"/>
      <c r="I30" s="871"/>
      <c r="J30" s="871"/>
      <c r="K30" s="871"/>
      <c r="L30" s="871"/>
      <c r="M30" s="871"/>
      <c r="N30" s="871"/>
      <c r="O30" s="871"/>
      <c r="P30" s="871"/>
      <c r="Q30" s="786"/>
      <c r="R30" s="786"/>
      <c r="S30" s="786"/>
      <c r="T30" s="870"/>
      <c r="U30" s="870"/>
      <c r="V30" s="870"/>
      <c r="W30" s="870"/>
      <c r="X30" s="870"/>
      <c r="Y30" s="871"/>
      <c r="Z30" s="871"/>
      <c r="AA30" s="871"/>
      <c r="AB30" s="871"/>
      <c r="AC30" s="871"/>
      <c r="AD30" s="871"/>
      <c r="AE30" s="871"/>
      <c r="AF30" s="871"/>
      <c r="AG30" s="872"/>
      <c r="AH30" s="786"/>
      <c r="AI30" s="873"/>
      <c r="AJ30" s="874"/>
      <c r="AK30" s="874"/>
      <c r="AL30" s="874"/>
      <c r="AM30" s="874"/>
      <c r="AN30" s="874"/>
      <c r="AO30" s="875"/>
      <c r="AP30" s="875"/>
      <c r="AQ30" s="875"/>
      <c r="AR30" s="875"/>
      <c r="AS30" s="875"/>
      <c r="AT30" s="875"/>
      <c r="AU30" s="875"/>
      <c r="AV30" s="875"/>
      <c r="AW30" s="876"/>
      <c r="AX30" s="877"/>
      <c r="AY30" s="878"/>
      <c r="AZ30" s="874"/>
      <c r="BA30" s="874"/>
      <c r="BB30" s="874"/>
      <c r="BC30" s="874"/>
      <c r="BD30" s="874"/>
      <c r="BE30" s="875"/>
      <c r="BF30" s="875"/>
      <c r="BG30" s="875"/>
      <c r="BH30" s="875"/>
      <c r="BI30" s="875"/>
      <c r="BJ30" s="875"/>
      <c r="BK30" s="875"/>
      <c r="BL30" s="875"/>
      <c r="BM30" s="864"/>
      <c r="BN30" s="865"/>
      <c r="BO30" s="821"/>
      <c r="BQ30" s="834"/>
      <c r="BR30" s="841"/>
      <c r="BS30" s="841"/>
      <c r="BT30" s="842"/>
      <c r="BU30" s="849"/>
      <c r="BV30" s="614"/>
      <c r="BW30" s="614"/>
      <c r="BX30" s="850"/>
      <c r="BY30" s="614"/>
      <c r="BZ30" s="614"/>
      <c r="CA30" s="614"/>
      <c r="CB30" s="614"/>
      <c r="CC30" s="614"/>
      <c r="CD30" s="614"/>
      <c r="CE30" s="614"/>
      <c r="CF30" s="614"/>
      <c r="CG30" s="614"/>
      <c r="CH30" s="614"/>
      <c r="CI30" s="614"/>
      <c r="CJ30" s="614"/>
      <c r="CK30" s="614"/>
      <c r="CL30" s="614"/>
      <c r="CM30" s="614"/>
      <c r="CN30" s="614"/>
      <c r="CO30" s="614"/>
      <c r="CP30" s="614"/>
      <c r="CQ30" s="614"/>
      <c r="CR30" s="614"/>
    </row>
    <row r="31" spans="2:96" ht="20.25" customHeight="1">
      <c r="B31" s="833"/>
      <c r="C31" s="855"/>
      <c r="D31" s="870"/>
      <c r="E31" s="870"/>
      <c r="F31" s="870"/>
      <c r="G31" s="870"/>
      <c r="H31" s="870"/>
      <c r="I31" s="871"/>
      <c r="J31" s="871"/>
      <c r="K31" s="1940" t="s">
        <v>988</v>
      </c>
      <c r="L31" s="1941"/>
      <c r="M31" s="1941"/>
      <c r="N31" s="1943" t="str">
        <f>IF(OR($BE$9&gt;0,),IF(AND(OR($D$5="○",$D$6="○"),$I$29&gt;=0),"可",IF(AND(OR($D$5="○",$D$6="○"),$I$29&lt;0),"不可","")),"")</f>
        <v/>
      </c>
      <c r="O31" s="1944"/>
      <c r="P31" s="1945"/>
      <c r="Q31" s="786"/>
      <c r="R31" s="786"/>
      <c r="S31" s="786"/>
      <c r="T31" s="870"/>
      <c r="U31" s="870"/>
      <c r="V31" s="870"/>
      <c r="W31" s="870"/>
      <c r="X31" s="870"/>
      <c r="Y31" s="871"/>
      <c r="Z31" s="871"/>
      <c r="AA31" s="1940" t="s">
        <v>989</v>
      </c>
      <c r="AB31" s="1941"/>
      <c r="AC31" s="1942"/>
      <c r="AD31" s="1943" t="str">
        <f>IF(OR($BE$9&gt;0,),IF(AND(OR($D$5="○",$D$6="○"),$Y$29&gt;=0),"可",IF(AND(OR($D$5="○",$D$6="○"),$Y$29&lt;0),"不可","")),"")</f>
        <v/>
      </c>
      <c r="AE31" s="1944"/>
      <c r="AF31" s="1945"/>
      <c r="AG31" s="872"/>
      <c r="AH31" s="786"/>
      <c r="AI31" s="873"/>
      <c r="AJ31" s="874"/>
      <c r="AK31" s="874"/>
      <c r="AL31" s="874"/>
      <c r="AM31" s="874"/>
      <c r="AN31" s="874"/>
      <c r="AO31" s="875"/>
      <c r="AP31" s="875"/>
      <c r="AQ31" s="1940" t="s">
        <v>990</v>
      </c>
      <c r="AR31" s="1941"/>
      <c r="AS31" s="1942"/>
      <c r="AT31" s="1943" t="str">
        <f>IF(OR($BE$9&gt;0,),IF(AND(OR($D$7="○"),$AO$29&gt;=0),"可",IF(AND(OR($D$7="○"),$AO$29&lt;0),"不可","")),"")</f>
        <v/>
      </c>
      <c r="AU31" s="1944"/>
      <c r="AV31" s="1945"/>
      <c r="AW31" s="876"/>
      <c r="AX31" s="877"/>
      <c r="AY31" s="878"/>
      <c r="AZ31" s="874"/>
      <c r="BA31" s="874"/>
      <c r="BB31" s="874"/>
      <c r="BC31" s="874"/>
      <c r="BD31" s="874"/>
      <c r="BE31" s="875"/>
      <c r="BF31" s="875"/>
      <c r="BG31" s="1940" t="s">
        <v>991</v>
      </c>
      <c r="BH31" s="1941"/>
      <c r="BI31" s="1942"/>
      <c r="BJ31" s="1943" t="str">
        <f>IF(OR($BE$9&gt;0,),IF(AND(OR($D$7="○"),$BE$29&gt;=0),"可",IF(AND(OR($D$7="○"),$BE$29&lt;0),"不可","")),"")</f>
        <v/>
      </c>
      <c r="BK31" s="1944"/>
      <c r="BL31" s="1945"/>
      <c r="BM31" s="864"/>
      <c r="BN31" s="865"/>
      <c r="BO31" s="821"/>
      <c r="BQ31" s="834"/>
      <c r="BR31" s="841"/>
      <c r="BS31" s="841"/>
      <c r="BT31" s="842"/>
      <c r="BU31" s="849"/>
      <c r="BV31" s="614"/>
      <c r="BW31" s="614"/>
      <c r="BX31" s="850"/>
      <c r="BY31" s="614"/>
      <c r="BZ31" s="614"/>
      <c r="CA31" s="614"/>
      <c r="CB31" s="614"/>
      <c r="CC31" s="614"/>
      <c r="CD31" s="614"/>
      <c r="CE31" s="614"/>
      <c r="CF31" s="614"/>
      <c r="CG31" s="614"/>
      <c r="CH31" s="614"/>
      <c r="CI31" s="614"/>
      <c r="CJ31" s="614"/>
      <c r="CK31" s="614"/>
      <c r="CL31" s="614"/>
      <c r="CM31" s="614"/>
      <c r="CN31" s="614"/>
      <c r="CO31" s="614"/>
      <c r="CP31" s="614"/>
      <c r="CQ31" s="614"/>
      <c r="CR31" s="614"/>
    </row>
    <row r="32" spans="2:96" ht="20.25" customHeight="1">
      <c r="B32" s="833"/>
      <c r="C32" s="879"/>
      <c r="D32" s="880"/>
      <c r="E32" s="880"/>
      <c r="F32" s="880"/>
      <c r="G32" s="880"/>
      <c r="H32" s="880"/>
      <c r="I32" s="881"/>
      <c r="J32" s="881"/>
      <c r="K32" s="881"/>
      <c r="L32" s="881"/>
      <c r="M32" s="881"/>
      <c r="N32" s="881"/>
      <c r="O32" s="881"/>
      <c r="P32" s="881"/>
      <c r="Q32" s="882"/>
      <c r="R32" s="882"/>
      <c r="S32" s="882"/>
      <c r="T32" s="880"/>
      <c r="U32" s="880"/>
      <c r="V32" s="880"/>
      <c r="W32" s="880"/>
      <c r="X32" s="880"/>
      <c r="Y32" s="881"/>
      <c r="Z32" s="881"/>
      <c r="AA32" s="881"/>
      <c r="AB32" s="881"/>
      <c r="AC32" s="881"/>
      <c r="AD32" s="881"/>
      <c r="AE32" s="881"/>
      <c r="AF32" s="881"/>
      <c r="AG32" s="883"/>
      <c r="AH32" s="786"/>
      <c r="AI32" s="884"/>
      <c r="AJ32" s="880"/>
      <c r="AK32" s="880"/>
      <c r="AL32" s="880"/>
      <c r="AM32" s="880"/>
      <c r="AN32" s="880"/>
      <c r="AO32" s="881"/>
      <c r="AP32" s="881"/>
      <c r="AQ32" s="881"/>
      <c r="AR32" s="881"/>
      <c r="AS32" s="881"/>
      <c r="AT32" s="881"/>
      <c r="AU32" s="881"/>
      <c r="AV32" s="881"/>
      <c r="AW32" s="885"/>
      <c r="AX32" s="882"/>
      <c r="AY32" s="886"/>
      <c r="AZ32" s="880"/>
      <c r="BA32" s="880"/>
      <c r="BB32" s="880"/>
      <c r="BC32" s="880"/>
      <c r="BD32" s="880"/>
      <c r="BE32" s="881"/>
      <c r="BF32" s="881"/>
      <c r="BG32" s="881"/>
      <c r="BH32" s="881"/>
      <c r="BI32" s="881"/>
      <c r="BJ32" s="881"/>
      <c r="BK32" s="881"/>
      <c r="BL32" s="881"/>
      <c r="BM32" s="887"/>
      <c r="BN32" s="865"/>
      <c r="BO32" s="821"/>
      <c r="BQ32" s="834"/>
      <c r="BR32" s="841"/>
      <c r="BS32" s="841"/>
      <c r="BT32" s="842"/>
      <c r="BU32" s="849"/>
      <c r="BV32" s="614"/>
      <c r="BW32" s="614"/>
      <c r="BX32" s="850"/>
      <c r="BY32" s="614"/>
      <c r="BZ32" s="614"/>
      <c r="CA32" s="614"/>
      <c r="CB32" s="614"/>
      <c r="CC32" s="614"/>
      <c r="CD32" s="614"/>
      <c r="CE32" s="614"/>
      <c r="CF32" s="614"/>
      <c r="CG32" s="614"/>
      <c r="CH32" s="614"/>
      <c r="CI32" s="614"/>
      <c r="CJ32" s="614"/>
      <c r="CK32" s="614"/>
      <c r="CL32" s="614"/>
      <c r="CM32" s="614"/>
      <c r="CN32" s="614"/>
      <c r="CO32" s="614"/>
      <c r="CP32" s="614"/>
      <c r="CQ32" s="614"/>
      <c r="CR32" s="614"/>
    </row>
    <row r="33" spans="2:96" ht="20.25" customHeight="1" thickBot="1">
      <c r="B33" s="888"/>
      <c r="C33" s="889"/>
      <c r="D33" s="890"/>
      <c r="E33" s="890"/>
      <c r="F33" s="890"/>
      <c r="G33" s="890"/>
      <c r="H33" s="890"/>
      <c r="I33" s="891"/>
      <c r="J33" s="891"/>
      <c r="K33" s="891"/>
      <c r="L33" s="891"/>
      <c r="M33" s="891"/>
      <c r="N33" s="891"/>
      <c r="O33" s="891"/>
      <c r="P33" s="891"/>
      <c r="Q33" s="892"/>
      <c r="R33" s="892"/>
      <c r="S33" s="892"/>
      <c r="T33" s="890"/>
      <c r="U33" s="890"/>
      <c r="V33" s="890"/>
      <c r="W33" s="890"/>
      <c r="X33" s="890"/>
      <c r="Y33" s="891"/>
      <c r="Z33" s="891"/>
      <c r="AA33" s="891"/>
      <c r="AB33" s="891"/>
      <c r="AC33" s="891"/>
      <c r="AD33" s="891"/>
      <c r="AE33" s="891"/>
      <c r="AF33" s="891"/>
      <c r="AG33" s="892"/>
      <c r="AH33" s="892"/>
      <c r="AI33" s="892"/>
      <c r="AJ33" s="890"/>
      <c r="AK33" s="890"/>
      <c r="AL33" s="890"/>
      <c r="AM33" s="890"/>
      <c r="AN33" s="890"/>
      <c r="AO33" s="891"/>
      <c r="AP33" s="891"/>
      <c r="AQ33" s="891"/>
      <c r="AR33" s="891"/>
      <c r="AS33" s="891"/>
      <c r="AT33" s="891"/>
      <c r="AU33" s="891"/>
      <c r="AV33" s="891"/>
      <c r="AW33" s="893"/>
      <c r="AX33" s="892"/>
      <c r="AY33" s="894"/>
      <c r="AZ33" s="890"/>
      <c r="BA33" s="890"/>
      <c r="BB33" s="890"/>
      <c r="BC33" s="890"/>
      <c r="BD33" s="890"/>
      <c r="BE33" s="891"/>
      <c r="BF33" s="891"/>
      <c r="BG33" s="891"/>
      <c r="BH33" s="891"/>
      <c r="BI33" s="891"/>
      <c r="BJ33" s="891"/>
      <c r="BK33" s="891"/>
      <c r="BL33" s="891"/>
      <c r="BM33" s="895"/>
      <c r="BN33" s="896"/>
      <c r="BO33" s="815"/>
      <c r="BQ33" s="834"/>
      <c r="BR33" s="841"/>
      <c r="BS33" s="841"/>
      <c r="BT33" s="842"/>
      <c r="BU33" s="849"/>
      <c r="BV33" s="614"/>
      <c r="BW33" s="614"/>
      <c r="BX33" s="850"/>
      <c r="BY33" s="614"/>
      <c r="BZ33" s="614"/>
      <c r="CA33" s="614"/>
      <c r="CB33" s="614"/>
      <c r="CC33" s="614"/>
      <c r="CD33" s="614"/>
      <c r="CE33" s="614"/>
      <c r="CF33" s="614"/>
      <c r="CG33" s="614"/>
      <c r="CH33" s="614"/>
      <c r="CI33" s="614"/>
      <c r="CJ33" s="614"/>
      <c r="CK33" s="614"/>
      <c r="CL33" s="614"/>
      <c r="CM33" s="614"/>
      <c r="CN33" s="614"/>
      <c r="CO33" s="614"/>
      <c r="CP33" s="614"/>
      <c r="CQ33" s="614"/>
      <c r="CR33" s="614"/>
    </row>
    <row r="34" spans="2:96" ht="21" customHeight="1" thickBot="1">
      <c r="B34" s="791" t="s">
        <v>992</v>
      </c>
      <c r="D34" s="845"/>
      <c r="E34" s="845"/>
      <c r="F34" s="845"/>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5"/>
      <c r="AY34" s="845"/>
      <c r="AZ34" s="845"/>
      <c r="BA34" s="623"/>
      <c r="BB34" s="845"/>
      <c r="BC34" s="623"/>
      <c r="BD34" s="623"/>
      <c r="BE34" s="845"/>
      <c r="BF34" s="623"/>
      <c r="BG34" s="845"/>
      <c r="BH34" s="845"/>
      <c r="BI34" s="845"/>
      <c r="BJ34" s="845"/>
      <c r="BK34" s="845"/>
      <c r="BL34" s="845"/>
      <c r="BM34" s="845"/>
      <c r="BN34" s="845"/>
      <c r="BO34" s="815"/>
      <c r="BQ34" s="834"/>
      <c r="BR34" s="841"/>
      <c r="BS34" s="841"/>
      <c r="BT34" s="842"/>
      <c r="BU34" s="849"/>
      <c r="BV34" s="614"/>
      <c r="BW34" s="614"/>
      <c r="BX34" s="614"/>
      <c r="BY34" s="614"/>
      <c r="BZ34" s="614"/>
      <c r="CA34" s="614"/>
      <c r="CB34" s="614"/>
      <c r="CC34" s="614"/>
      <c r="CD34" s="614"/>
      <c r="CE34" s="614"/>
      <c r="CF34" s="614"/>
      <c r="CG34" s="614"/>
      <c r="CH34" s="614"/>
      <c r="CI34" s="614"/>
      <c r="CJ34" s="614"/>
      <c r="CK34" s="614"/>
      <c r="CL34" s="614"/>
      <c r="CM34" s="614"/>
      <c r="CN34" s="614"/>
      <c r="CO34" s="614"/>
      <c r="CP34" s="614"/>
      <c r="CQ34" s="614"/>
      <c r="CR34" s="614"/>
    </row>
    <row r="35" spans="2:96" ht="32.25" customHeight="1" thickBot="1">
      <c r="B35" s="1797"/>
      <c r="C35" s="897"/>
      <c r="D35" s="1799" t="s">
        <v>268</v>
      </c>
      <c r="E35" s="1799"/>
      <c r="F35" s="1799"/>
      <c r="G35" s="1799"/>
      <c r="H35" s="1799"/>
      <c r="I35" s="1800"/>
      <c r="J35" s="1803" t="s">
        <v>993</v>
      </c>
      <c r="K35" s="1804"/>
      <c r="L35" s="1804"/>
      <c r="M35" s="1804"/>
      <c r="N35" s="1804"/>
      <c r="O35" s="1805"/>
      <c r="P35" s="1809" t="s">
        <v>269</v>
      </c>
      <c r="Q35" s="1799"/>
      <c r="R35" s="1799"/>
      <c r="S35" s="1799"/>
      <c r="T35" s="1799"/>
      <c r="U35" s="1799"/>
      <c r="V35" s="1810"/>
      <c r="W35" s="1949" t="s">
        <v>994</v>
      </c>
      <c r="X35" s="1814"/>
      <c r="Y35" s="1814"/>
      <c r="Z35" s="1814"/>
      <c r="AA35" s="1814"/>
      <c r="AB35" s="1814"/>
      <c r="AC35" s="1815"/>
      <c r="AD35" s="1949" t="s">
        <v>995</v>
      </c>
      <c r="AE35" s="1814"/>
      <c r="AF35" s="1814"/>
      <c r="AG35" s="1814"/>
      <c r="AH35" s="1814"/>
      <c r="AI35" s="1814"/>
      <c r="AJ35" s="1815"/>
      <c r="AK35" s="1949" t="s">
        <v>996</v>
      </c>
      <c r="AL35" s="1814"/>
      <c r="AM35" s="1814"/>
      <c r="AN35" s="1814"/>
      <c r="AO35" s="1814"/>
      <c r="AP35" s="1814"/>
      <c r="AQ35" s="1815"/>
      <c r="AR35" s="1797" t="s">
        <v>997</v>
      </c>
      <c r="AS35" s="1799"/>
      <c r="AT35" s="1799"/>
      <c r="AU35" s="1799"/>
      <c r="AV35" s="1799"/>
      <c r="AW35" s="1799"/>
      <c r="AX35" s="1810"/>
      <c r="AY35" s="1804" t="s">
        <v>998</v>
      </c>
      <c r="AZ35" s="1804"/>
      <c r="BA35" s="1805"/>
      <c r="BB35" s="1803" t="s">
        <v>999</v>
      </c>
      <c r="BC35" s="1804"/>
      <c r="BD35" s="1805"/>
      <c r="BE35" s="1803" t="s">
        <v>1000</v>
      </c>
      <c r="BF35" s="1804"/>
      <c r="BG35" s="1804"/>
      <c r="BH35" s="1803" t="s">
        <v>1001</v>
      </c>
      <c r="BI35" s="1804"/>
      <c r="BJ35" s="1804"/>
      <c r="BK35" s="1809" t="s">
        <v>1002</v>
      </c>
      <c r="BL35" s="1799"/>
      <c r="BM35" s="1799"/>
      <c r="BN35" s="1810"/>
      <c r="BQ35" s="834"/>
      <c r="BR35" s="841"/>
      <c r="BS35" s="841"/>
      <c r="BT35" s="842"/>
      <c r="BU35" s="842"/>
    </row>
    <row r="36" spans="2:96" ht="32.25" customHeight="1" thickBot="1">
      <c r="B36" s="1798"/>
      <c r="C36" s="898"/>
      <c r="D36" s="1801"/>
      <c r="E36" s="1801"/>
      <c r="F36" s="1801"/>
      <c r="G36" s="1801"/>
      <c r="H36" s="1801"/>
      <c r="I36" s="1802"/>
      <c r="J36" s="1806"/>
      <c r="K36" s="1807"/>
      <c r="L36" s="1807"/>
      <c r="M36" s="1807"/>
      <c r="N36" s="1807"/>
      <c r="O36" s="1808"/>
      <c r="P36" s="1946"/>
      <c r="Q36" s="1947"/>
      <c r="R36" s="1947"/>
      <c r="S36" s="1947"/>
      <c r="T36" s="1947"/>
      <c r="U36" s="1947"/>
      <c r="V36" s="1948"/>
      <c r="W36" s="899" t="s">
        <v>838</v>
      </c>
      <c r="X36" s="900" t="s">
        <v>1003</v>
      </c>
      <c r="Y36" s="900" t="s">
        <v>1004</v>
      </c>
      <c r="Z36" s="900" t="s">
        <v>1005</v>
      </c>
      <c r="AA36" s="900" t="s">
        <v>1006</v>
      </c>
      <c r="AB36" s="900" t="s">
        <v>1007</v>
      </c>
      <c r="AC36" s="901" t="s">
        <v>839</v>
      </c>
      <c r="AD36" s="899" t="s">
        <v>838</v>
      </c>
      <c r="AE36" s="900" t="s">
        <v>1003</v>
      </c>
      <c r="AF36" s="900" t="s">
        <v>1004</v>
      </c>
      <c r="AG36" s="900" t="s">
        <v>1005</v>
      </c>
      <c r="AH36" s="900" t="s">
        <v>1006</v>
      </c>
      <c r="AI36" s="900" t="s">
        <v>1007</v>
      </c>
      <c r="AJ36" s="901" t="s">
        <v>839</v>
      </c>
      <c r="AK36" s="899" t="s">
        <v>838</v>
      </c>
      <c r="AL36" s="900" t="s">
        <v>1003</v>
      </c>
      <c r="AM36" s="900" t="s">
        <v>1004</v>
      </c>
      <c r="AN36" s="900" t="s">
        <v>1005</v>
      </c>
      <c r="AO36" s="900" t="s">
        <v>1006</v>
      </c>
      <c r="AP36" s="900" t="s">
        <v>1007</v>
      </c>
      <c r="AQ36" s="901" t="s">
        <v>839</v>
      </c>
      <c r="AR36" s="902" t="s">
        <v>838</v>
      </c>
      <c r="AS36" s="903" t="s">
        <v>1003</v>
      </c>
      <c r="AT36" s="903" t="s">
        <v>1004</v>
      </c>
      <c r="AU36" s="903" t="s">
        <v>1005</v>
      </c>
      <c r="AV36" s="903" t="s">
        <v>1006</v>
      </c>
      <c r="AW36" s="903" t="s">
        <v>1007</v>
      </c>
      <c r="AX36" s="904" t="s">
        <v>839</v>
      </c>
      <c r="AY36" s="1807"/>
      <c r="AZ36" s="1807"/>
      <c r="BA36" s="1808"/>
      <c r="BB36" s="1806"/>
      <c r="BC36" s="1807"/>
      <c r="BD36" s="1808"/>
      <c r="BE36" s="1806"/>
      <c r="BF36" s="1807"/>
      <c r="BG36" s="1807"/>
      <c r="BH36" s="1806"/>
      <c r="BI36" s="1807"/>
      <c r="BJ36" s="1807"/>
      <c r="BK36" s="1811"/>
      <c r="BL36" s="1801"/>
      <c r="BM36" s="1801"/>
      <c r="BN36" s="1812"/>
      <c r="BQ36" s="834"/>
      <c r="BR36" s="841"/>
      <c r="BS36" s="841"/>
      <c r="BT36" s="842"/>
      <c r="BU36" s="842"/>
    </row>
    <row r="37" spans="2:96" ht="21" customHeight="1" thickBot="1">
      <c r="B37" s="1919" t="s">
        <v>1008</v>
      </c>
      <c r="C37" s="905"/>
      <c r="D37" s="1921"/>
      <c r="E37" s="1921"/>
      <c r="F37" s="1921"/>
      <c r="G37" s="1921"/>
      <c r="H37" s="1921"/>
      <c r="I37" s="1922"/>
      <c r="J37" s="1923"/>
      <c r="K37" s="1921"/>
      <c r="L37" s="1922"/>
      <c r="M37" s="1923"/>
      <c r="N37" s="1921"/>
      <c r="O37" s="1922"/>
      <c r="P37" s="1924"/>
      <c r="Q37" s="1795"/>
      <c r="R37" s="1795"/>
      <c r="S37" s="1795"/>
      <c r="T37" s="1795"/>
      <c r="U37" s="1795"/>
      <c r="V37" s="1796"/>
      <c r="W37" s="906"/>
      <c r="X37" s="907"/>
      <c r="Y37" s="907"/>
      <c r="Z37" s="907"/>
      <c r="AA37" s="907"/>
      <c r="AB37" s="907"/>
      <c r="AC37" s="908"/>
      <c r="AD37" s="906"/>
      <c r="AE37" s="907"/>
      <c r="AF37" s="907"/>
      <c r="AG37" s="907"/>
      <c r="AH37" s="907"/>
      <c r="AI37" s="907"/>
      <c r="AJ37" s="908"/>
      <c r="AK37" s="906"/>
      <c r="AL37" s="907"/>
      <c r="AM37" s="907"/>
      <c r="AN37" s="907"/>
      <c r="AO37" s="907"/>
      <c r="AP37" s="907"/>
      <c r="AQ37" s="908"/>
      <c r="AR37" s="906"/>
      <c r="AS37" s="907"/>
      <c r="AT37" s="907"/>
      <c r="AU37" s="907"/>
      <c r="AV37" s="907"/>
      <c r="AW37" s="907"/>
      <c r="AX37" s="908"/>
      <c r="AY37" s="1925">
        <f t="shared" ref="AY37:AY56" si="4">SUM(W37:AX37)</f>
        <v>0</v>
      </c>
      <c r="AZ37" s="1925"/>
      <c r="BA37" s="1822"/>
      <c r="BB37" s="1926">
        <f t="shared" ref="BB37:BB57" si="5">AY37/4</f>
        <v>0</v>
      </c>
      <c r="BC37" s="1927"/>
      <c r="BD37" s="1928"/>
      <c r="BE37" s="1929"/>
      <c r="BF37" s="1930"/>
      <c r="BG37" s="1930"/>
      <c r="BH37" s="1929"/>
      <c r="BI37" s="1930"/>
      <c r="BJ37" s="1930"/>
      <c r="BK37" s="1905"/>
      <c r="BL37" s="1906"/>
      <c r="BM37" s="1906"/>
      <c r="BN37" s="1907"/>
      <c r="BQ37" s="834"/>
      <c r="BR37" s="841"/>
      <c r="BS37" s="841"/>
      <c r="BT37" s="842"/>
      <c r="BU37" s="842"/>
    </row>
    <row r="38" spans="2:96" ht="21" customHeight="1">
      <c r="B38" s="1771"/>
      <c r="C38" s="1908" t="s">
        <v>1010</v>
      </c>
      <c r="D38" s="1910"/>
      <c r="E38" s="1910"/>
      <c r="F38" s="1910"/>
      <c r="G38" s="1910"/>
      <c r="H38" s="1910"/>
      <c r="I38" s="1849"/>
      <c r="J38" s="1911"/>
      <c r="K38" s="1910"/>
      <c r="L38" s="1849"/>
      <c r="M38" s="1911"/>
      <c r="N38" s="1910"/>
      <c r="O38" s="1849"/>
      <c r="P38" s="1850"/>
      <c r="Q38" s="1851"/>
      <c r="R38" s="1851"/>
      <c r="S38" s="1851"/>
      <c r="T38" s="1851"/>
      <c r="U38" s="1851"/>
      <c r="V38" s="1852"/>
      <c r="W38" s="909"/>
      <c r="X38" s="910"/>
      <c r="Y38" s="910"/>
      <c r="Z38" s="910"/>
      <c r="AA38" s="910"/>
      <c r="AB38" s="910"/>
      <c r="AC38" s="911"/>
      <c r="AD38" s="909"/>
      <c r="AE38" s="910"/>
      <c r="AF38" s="910"/>
      <c r="AG38" s="910"/>
      <c r="AH38" s="910"/>
      <c r="AI38" s="910"/>
      <c r="AJ38" s="911"/>
      <c r="AK38" s="909"/>
      <c r="AL38" s="910"/>
      <c r="AM38" s="910"/>
      <c r="AN38" s="910"/>
      <c r="AO38" s="910"/>
      <c r="AP38" s="910"/>
      <c r="AQ38" s="911"/>
      <c r="AR38" s="909"/>
      <c r="AS38" s="910"/>
      <c r="AT38" s="910"/>
      <c r="AU38" s="910"/>
      <c r="AV38" s="910"/>
      <c r="AW38" s="910"/>
      <c r="AX38" s="911"/>
      <c r="AY38" s="1912">
        <f t="shared" si="4"/>
        <v>0</v>
      </c>
      <c r="AZ38" s="1912"/>
      <c r="BA38" s="1876"/>
      <c r="BB38" s="1913">
        <f t="shared" si="5"/>
        <v>0</v>
      </c>
      <c r="BC38" s="1914"/>
      <c r="BD38" s="1915"/>
      <c r="BE38" s="1916"/>
      <c r="BF38" s="1917"/>
      <c r="BG38" s="1918"/>
      <c r="BH38" s="1916"/>
      <c r="BI38" s="1917"/>
      <c r="BJ38" s="1918"/>
      <c r="BK38" s="1894"/>
      <c r="BL38" s="1895"/>
      <c r="BM38" s="1895"/>
      <c r="BN38" s="1896"/>
      <c r="BO38" s="912"/>
    </row>
    <row r="39" spans="2:96" ht="21" customHeight="1">
      <c r="B39" s="1771"/>
      <c r="C39" s="1909"/>
      <c r="D39" s="1897"/>
      <c r="E39" s="1897"/>
      <c r="F39" s="1897"/>
      <c r="G39" s="1897"/>
      <c r="H39" s="1897"/>
      <c r="I39" s="1841"/>
      <c r="J39" s="1898"/>
      <c r="K39" s="1897"/>
      <c r="L39" s="1841"/>
      <c r="M39" s="1898"/>
      <c r="N39" s="1897"/>
      <c r="O39" s="1841"/>
      <c r="P39" s="1760"/>
      <c r="Q39" s="1761"/>
      <c r="R39" s="1761"/>
      <c r="S39" s="1761"/>
      <c r="T39" s="1761"/>
      <c r="U39" s="1761"/>
      <c r="V39" s="1762"/>
      <c r="W39" s="913"/>
      <c r="X39" s="914"/>
      <c r="Y39" s="914"/>
      <c r="Z39" s="914"/>
      <c r="AA39" s="914"/>
      <c r="AB39" s="914"/>
      <c r="AC39" s="915"/>
      <c r="AD39" s="913"/>
      <c r="AE39" s="914"/>
      <c r="AF39" s="914"/>
      <c r="AG39" s="914"/>
      <c r="AH39" s="914"/>
      <c r="AI39" s="914"/>
      <c r="AJ39" s="915"/>
      <c r="AK39" s="913"/>
      <c r="AL39" s="914"/>
      <c r="AM39" s="914"/>
      <c r="AN39" s="914"/>
      <c r="AO39" s="914"/>
      <c r="AP39" s="914"/>
      <c r="AQ39" s="915"/>
      <c r="AR39" s="913"/>
      <c r="AS39" s="914"/>
      <c r="AT39" s="914"/>
      <c r="AU39" s="914"/>
      <c r="AV39" s="914"/>
      <c r="AW39" s="914"/>
      <c r="AX39" s="915"/>
      <c r="AY39" s="1899">
        <f t="shared" si="4"/>
        <v>0</v>
      </c>
      <c r="AZ39" s="1899"/>
      <c r="BA39" s="1842"/>
      <c r="BB39" s="1766">
        <f t="shared" si="5"/>
        <v>0</v>
      </c>
      <c r="BC39" s="1900"/>
      <c r="BD39" s="1901"/>
      <c r="BE39" s="1902"/>
      <c r="BF39" s="1903"/>
      <c r="BG39" s="1904"/>
      <c r="BH39" s="1902"/>
      <c r="BI39" s="1903"/>
      <c r="BJ39" s="1904"/>
      <c r="BK39" s="1868"/>
      <c r="BL39" s="1869"/>
      <c r="BM39" s="1869"/>
      <c r="BN39" s="1870"/>
      <c r="BO39" s="912"/>
    </row>
    <row r="40" spans="2:96" ht="21" customHeight="1">
      <c r="B40" s="1771"/>
      <c r="C40" s="1909"/>
      <c r="D40" s="1897"/>
      <c r="E40" s="1897"/>
      <c r="F40" s="1897"/>
      <c r="G40" s="1897"/>
      <c r="H40" s="1897"/>
      <c r="I40" s="1841"/>
      <c r="J40" s="1898"/>
      <c r="K40" s="1897"/>
      <c r="L40" s="1841"/>
      <c r="M40" s="1898"/>
      <c r="N40" s="1897"/>
      <c r="O40" s="1841"/>
      <c r="P40" s="1760"/>
      <c r="Q40" s="1761"/>
      <c r="R40" s="1761"/>
      <c r="S40" s="1761"/>
      <c r="T40" s="1761"/>
      <c r="U40" s="1761"/>
      <c r="V40" s="1762"/>
      <c r="W40" s="913"/>
      <c r="X40" s="914"/>
      <c r="Y40" s="914"/>
      <c r="Z40" s="914"/>
      <c r="AA40" s="914"/>
      <c r="AB40" s="914"/>
      <c r="AC40" s="915"/>
      <c r="AD40" s="913"/>
      <c r="AE40" s="914"/>
      <c r="AF40" s="914"/>
      <c r="AG40" s="914"/>
      <c r="AH40" s="914"/>
      <c r="AI40" s="914"/>
      <c r="AJ40" s="915"/>
      <c r="AK40" s="913"/>
      <c r="AL40" s="914"/>
      <c r="AM40" s="914"/>
      <c r="AN40" s="914"/>
      <c r="AO40" s="914"/>
      <c r="AP40" s="914"/>
      <c r="AQ40" s="915"/>
      <c r="AR40" s="913"/>
      <c r="AS40" s="914"/>
      <c r="AT40" s="914"/>
      <c r="AU40" s="914"/>
      <c r="AV40" s="914"/>
      <c r="AW40" s="914"/>
      <c r="AX40" s="915"/>
      <c r="AY40" s="1899">
        <f t="shared" si="4"/>
        <v>0</v>
      </c>
      <c r="AZ40" s="1899"/>
      <c r="BA40" s="1842"/>
      <c r="BB40" s="1766">
        <f t="shared" si="5"/>
        <v>0</v>
      </c>
      <c r="BC40" s="1900"/>
      <c r="BD40" s="1901"/>
      <c r="BE40" s="1902"/>
      <c r="BF40" s="1903"/>
      <c r="BG40" s="1904"/>
      <c r="BH40" s="1902"/>
      <c r="BI40" s="1903"/>
      <c r="BJ40" s="1904"/>
      <c r="BK40" s="1868"/>
      <c r="BL40" s="1869"/>
      <c r="BM40" s="1869"/>
      <c r="BN40" s="1870"/>
      <c r="BO40" s="912"/>
    </row>
    <row r="41" spans="2:96" ht="21" customHeight="1">
      <c r="B41" s="1771"/>
      <c r="C41" s="1909"/>
      <c r="D41" s="1897"/>
      <c r="E41" s="1897"/>
      <c r="F41" s="1897"/>
      <c r="G41" s="1897"/>
      <c r="H41" s="1897"/>
      <c r="I41" s="1841"/>
      <c r="J41" s="1898"/>
      <c r="K41" s="1897"/>
      <c r="L41" s="1841"/>
      <c r="M41" s="1898"/>
      <c r="N41" s="1897"/>
      <c r="O41" s="1841"/>
      <c r="P41" s="1760"/>
      <c r="Q41" s="1761"/>
      <c r="R41" s="1761"/>
      <c r="S41" s="1761"/>
      <c r="T41" s="1761"/>
      <c r="U41" s="1761"/>
      <c r="V41" s="1762"/>
      <c r="W41" s="913"/>
      <c r="X41" s="914"/>
      <c r="Y41" s="914"/>
      <c r="Z41" s="914"/>
      <c r="AA41" s="914"/>
      <c r="AB41" s="914"/>
      <c r="AC41" s="915"/>
      <c r="AD41" s="913"/>
      <c r="AE41" s="914"/>
      <c r="AF41" s="914"/>
      <c r="AG41" s="914"/>
      <c r="AH41" s="914"/>
      <c r="AI41" s="914"/>
      <c r="AJ41" s="915"/>
      <c r="AK41" s="913"/>
      <c r="AL41" s="914"/>
      <c r="AM41" s="914"/>
      <c r="AN41" s="914"/>
      <c r="AO41" s="914"/>
      <c r="AP41" s="914"/>
      <c r="AQ41" s="915"/>
      <c r="AR41" s="913"/>
      <c r="AS41" s="914"/>
      <c r="AT41" s="914"/>
      <c r="AU41" s="914"/>
      <c r="AV41" s="914"/>
      <c r="AW41" s="914"/>
      <c r="AX41" s="915"/>
      <c r="AY41" s="1899">
        <f t="shared" si="4"/>
        <v>0</v>
      </c>
      <c r="AZ41" s="1899"/>
      <c r="BA41" s="1842"/>
      <c r="BB41" s="1766">
        <f t="shared" si="5"/>
        <v>0</v>
      </c>
      <c r="BC41" s="1900"/>
      <c r="BD41" s="1901"/>
      <c r="BE41" s="1902"/>
      <c r="BF41" s="1903"/>
      <c r="BG41" s="1904"/>
      <c r="BH41" s="1902"/>
      <c r="BI41" s="1903"/>
      <c r="BJ41" s="1904"/>
      <c r="BK41" s="1868"/>
      <c r="BL41" s="1869"/>
      <c r="BM41" s="1869"/>
      <c r="BN41" s="1870"/>
      <c r="BO41" s="912"/>
      <c r="CC41" s="916"/>
      <c r="CD41" s="774"/>
      <c r="CE41" s="774"/>
      <c r="CF41" s="774"/>
      <c r="CG41" s="774"/>
      <c r="CH41" s="774"/>
      <c r="CI41" s="774"/>
      <c r="CJ41" s="774"/>
      <c r="CK41" s="774"/>
      <c r="CL41" s="774"/>
      <c r="CM41" s="774"/>
      <c r="CN41" s="774"/>
      <c r="CO41" s="774"/>
      <c r="CP41" s="774"/>
      <c r="CQ41" s="774"/>
      <c r="CR41" s="774"/>
    </row>
    <row r="42" spans="2:96" ht="21" customHeight="1" thickBot="1">
      <c r="B42" s="1771"/>
      <c r="C42" s="1909"/>
      <c r="D42" s="1931"/>
      <c r="E42" s="1931"/>
      <c r="F42" s="1931"/>
      <c r="G42" s="1931"/>
      <c r="H42" s="1931"/>
      <c r="I42" s="1932"/>
      <c r="J42" s="1933"/>
      <c r="K42" s="1931"/>
      <c r="L42" s="1932"/>
      <c r="M42" s="1933"/>
      <c r="N42" s="1931"/>
      <c r="O42" s="1932"/>
      <c r="P42" s="1760"/>
      <c r="Q42" s="1761"/>
      <c r="R42" s="1761"/>
      <c r="S42" s="1761"/>
      <c r="T42" s="1761"/>
      <c r="U42" s="1761"/>
      <c r="V42" s="1762"/>
      <c r="W42" s="917"/>
      <c r="X42" s="918"/>
      <c r="Y42" s="918"/>
      <c r="Z42" s="918"/>
      <c r="AA42" s="918"/>
      <c r="AB42" s="918"/>
      <c r="AC42" s="919"/>
      <c r="AD42" s="917"/>
      <c r="AE42" s="918"/>
      <c r="AF42" s="918"/>
      <c r="AG42" s="918"/>
      <c r="AH42" s="918"/>
      <c r="AI42" s="918"/>
      <c r="AJ42" s="919"/>
      <c r="AK42" s="917"/>
      <c r="AL42" s="918"/>
      <c r="AM42" s="918"/>
      <c r="AN42" s="918"/>
      <c r="AO42" s="918"/>
      <c r="AP42" s="918"/>
      <c r="AQ42" s="919"/>
      <c r="AR42" s="917"/>
      <c r="AS42" s="918"/>
      <c r="AT42" s="918"/>
      <c r="AU42" s="918"/>
      <c r="AV42" s="918"/>
      <c r="AW42" s="918"/>
      <c r="AX42" s="919"/>
      <c r="AY42" s="1934">
        <f t="shared" si="4"/>
        <v>0</v>
      </c>
      <c r="AZ42" s="1934"/>
      <c r="BA42" s="1837"/>
      <c r="BB42" s="1755">
        <f t="shared" si="5"/>
        <v>0</v>
      </c>
      <c r="BC42" s="1935"/>
      <c r="BD42" s="1936"/>
      <c r="BE42" s="1937"/>
      <c r="BF42" s="1938"/>
      <c r="BG42" s="1939"/>
      <c r="BH42" s="1937"/>
      <c r="BI42" s="1938"/>
      <c r="BJ42" s="1939"/>
      <c r="BK42" s="1871"/>
      <c r="BL42" s="1872"/>
      <c r="BM42" s="1872"/>
      <c r="BN42" s="1873"/>
      <c r="BO42" s="912"/>
      <c r="CC42" s="774"/>
      <c r="CD42" s="774"/>
      <c r="CE42" s="1874"/>
      <c r="CF42" s="1874"/>
      <c r="CG42" s="1874"/>
      <c r="CH42" s="1874"/>
      <c r="CI42" s="1874"/>
      <c r="CJ42" s="1874"/>
      <c r="CK42" s="1875"/>
      <c r="CL42" s="1875"/>
      <c r="CM42" s="1875"/>
      <c r="CN42" s="1875"/>
      <c r="CO42" s="1875"/>
      <c r="CP42" s="842"/>
      <c r="CQ42" s="842"/>
      <c r="CR42" s="842"/>
    </row>
    <row r="43" spans="2:96" ht="21" customHeight="1">
      <c r="B43" s="1771"/>
      <c r="C43" s="1772" t="s">
        <v>919</v>
      </c>
      <c r="D43" s="1773"/>
      <c r="E43" s="1774"/>
      <c r="F43" s="1774"/>
      <c r="G43" s="1774"/>
      <c r="H43" s="1774"/>
      <c r="I43" s="1774"/>
      <c r="J43" s="1774"/>
      <c r="K43" s="1774"/>
      <c r="L43" s="1774"/>
      <c r="M43" s="1774"/>
      <c r="N43" s="1774"/>
      <c r="O43" s="1774"/>
      <c r="P43" s="1850"/>
      <c r="Q43" s="1851"/>
      <c r="R43" s="1851"/>
      <c r="S43" s="1851"/>
      <c r="T43" s="1851"/>
      <c r="U43" s="1851"/>
      <c r="V43" s="1852"/>
      <c r="W43" s="909"/>
      <c r="X43" s="910"/>
      <c r="Y43" s="910"/>
      <c r="Z43" s="910"/>
      <c r="AA43" s="910"/>
      <c r="AB43" s="910"/>
      <c r="AC43" s="911"/>
      <c r="AD43" s="909"/>
      <c r="AE43" s="910"/>
      <c r="AF43" s="910"/>
      <c r="AG43" s="910"/>
      <c r="AH43" s="910"/>
      <c r="AI43" s="910"/>
      <c r="AJ43" s="911"/>
      <c r="AK43" s="909"/>
      <c r="AL43" s="910"/>
      <c r="AM43" s="910"/>
      <c r="AN43" s="910"/>
      <c r="AO43" s="910"/>
      <c r="AP43" s="910"/>
      <c r="AQ43" s="911"/>
      <c r="AR43" s="920"/>
      <c r="AS43" s="910"/>
      <c r="AT43" s="910"/>
      <c r="AU43" s="910"/>
      <c r="AV43" s="910"/>
      <c r="AW43" s="910"/>
      <c r="AX43" s="911"/>
      <c r="AY43" s="1876">
        <f t="shared" si="4"/>
        <v>0</v>
      </c>
      <c r="AZ43" s="1877"/>
      <c r="BA43" s="1877"/>
      <c r="BB43" s="1878">
        <f>AY43/4</f>
        <v>0</v>
      </c>
      <c r="BC43" s="1878"/>
      <c r="BD43" s="1878"/>
      <c r="BE43" s="1879" t="e">
        <f>ROUNDDOWN(SUM(BB43:BD50)/AY60,1)</f>
        <v>#DIV/0!</v>
      </c>
      <c r="BF43" s="1880"/>
      <c r="BG43" s="1881"/>
      <c r="BH43" s="1885">
        <f>ROUNDDOWN(SUM(BB43:BD50)/40,1)</f>
        <v>0</v>
      </c>
      <c r="BI43" s="1886"/>
      <c r="BJ43" s="1887"/>
      <c r="BK43" s="1894"/>
      <c r="BL43" s="1895"/>
      <c r="BM43" s="1895"/>
      <c r="BN43" s="1896"/>
      <c r="BO43" s="912"/>
      <c r="BP43" s="921"/>
      <c r="CC43" s="774"/>
      <c r="CD43" s="774"/>
      <c r="CE43" s="1874"/>
      <c r="CF43" s="1874"/>
      <c r="CG43" s="1874"/>
      <c r="CH43" s="1874"/>
      <c r="CI43" s="1874"/>
      <c r="CJ43" s="1874"/>
      <c r="CK43" s="1875"/>
      <c r="CL43" s="1875"/>
      <c r="CM43" s="1875"/>
      <c r="CN43" s="1875"/>
      <c r="CO43" s="1875"/>
      <c r="CP43" s="842"/>
      <c r="CQ43" s="842"/>
      <c r="CR43" s="842"/>
    </row>
    <row r="44" spans="2:96" ht="21" customHeight="1">
      <c r="B44" s="1771"/>
      <c r="C44" s="1771"/>
      <c r="D44" s="1758"/>
      <c r="E44" s="1759"/>
      <c r="F44" s="1759"/>
      <c r="G44" s="1759"/>
      <c r="H44" s="1759"/>
      <c r="I44" s="1759"/>
      <c r="J44" s="1759"/>
      <c r="K44" s="1759"/>
      <c r="L44" s="1759"/>
      <c r="M44" s="1759"/>
      <c r="N44" s="1759"/>
      <c r="O44" s="1759"/>
      <c r="P44" s="1760"/>
      <c r="Q44" s="1761"/>
      <c r="R44" s="1761"/>
      <c r="S44" s="1761"/>
      <c r="T44" s="1761"/>
      <c r="U44" s="1761"/>
      <c r="V44" s="1762"/>
      <c r="W44" s="913"/>
      <c r="X44" s="914"/>
      <c r="Y44" s="914"/>
      <c r="Z44" s="914"/>
      <c r="AA44" s="914"/>
      <c r="AB44" s="914"/>
      <c r="AC44" s="915"/>
      <c r="AD44" s="913"/>
      <c r="AE44" s="914"/>
      <c r="AF44" s="914"/>
      <c r="AG44" s="914"/>
      <c r="AH44" s="914"/>
      <c r="AI44" s="914"/>
      <c r="AJ44" s="915"/>
      <c r="AK44" s="913"/>
      <c r="AL44" s="914"/>
      <c r="AM44" s="914"/>
      <c r="AN44" s="914"/>
      <c r="AO44" s="914"/>
      <c r="AP44" s="914"/>
      <c r="AQ44" s="915"/>
      <c r="AR44" s="922"/>
      <c r="AS44" s="914"/>
      <c r="AT44" s="914"/>
      <c r="AU44" s="914"/>
      <c r="AV44" s="914"/>
      <c r="AW44" s="914"/>
      <c r="AX44" s="915"/>
      <c r="AY44" s="1842">
        <f t="shared" si="4"/>
        <v>0</v>
      </c>
      <c r="AZ44" s="1764"/>
      <c r="BA44" s="1764"/>
      <c r="BB44" s="1765">
        <f>AY44/4</f>
        <v>0</v>
      </c>
      <c r="BC44" s="1765"/>
      <c r="BD44" s="1765"/>
      <c r="BE44" s="1854"/>
      <c r="BF44" s="1855"/>
      <c r="BG44" s="1856"/>
      <c r="BH44" s="1888"/>
      <c r="BI44" s="1889"/>
      <c r="BJ44" s="1890"/>
      <c r="BK44" s="1868"/>
      <c r="BL44" s="1869"/>
      <c r="BM44" s="1869"/>
      <c r="BN44" s="1870"/>
      <c r="BO44" s="912"/>
      <c r="CC44" s="774"/>
      <c r="CD44" s="774"/>
      <c r="CE44" s="1874"/>
      <c r="CF44" s="1874"/>
      <c r="CG44" s="1874"/>
      <c r="CH44" s="1874"/>
      <c r="CI44" s="1874"/>
      <c r="CJ44" s="1874"/>
      <c r="CK44" s="1875"/>
      <c r="CL44" s="1875"/>
      <c r="CM44" s="1875"/>
      <c r="CN44" s="1875"/>
      <c r="CO44" s="1875"/>
      <c r="CP44" s="842"/>
      <c r="CQ44" s="842"/>
      <c r="CR44" s="842"/>
    </row>
    <row r="45" spans="2:96" ht="21" customHeight="1">
      <c r="B45" s="1771"/>
      <c r="C45" s="1771"/>
      <c r="D45" s="1758"/>
      <c r="E45" s="1759"/>
      <c r="F45" s="1759"/>
      <c r="G45" s="1759"/>
      <c r="H45" s="1759"/>
      <c r="I45" s="1759"/>
      <c r="J45" s="1759"/>
      <c r="K45" s="1759"/>
      <c r="L45" s="1759"/>
      <c r="M45" s="1759"/>
      <c r="N45" s="1759"/>
      <c r="O45" s="1759"/>
      <c r="P45" s="1760"/>
      <c r="Q45" s="1761"/>
      <c r="R45" s="1761"/>
      <c r="S45" s="1761"/>
      <c r="T45" s="1761"/>
      <c r="U45" s="1761"/>
      <c r="V45" s="1762"/>
      <c r="W45" s="913"/>
      <c r="X45" s="914"/>
      <c r="Y45" s="914"/>
      <c r="Z45" s="914"/>
      <c r="AA45" s="914"/>
      <c r="AB45" s="914"/>
      <c r="AC45" s="915"/>
      <c r="AD45" s="913"/>
      <c r="AE45" s="914"/>
      <c r="AF45" s="914"/>
      <c r="AG45" s="914"/>
      <c r="AH45" s="914"/>
      <c r="AI45" s="914"/>
      <c r="AJ45" s="915"/>
      <c r="AK45" s="913"/>
      <c r="AL45" s="914"/>
      <c r="AM45" s="914"/>
      <c r="AN45" s="914"/>
      <c r="AO45" s="914"/>
      <c r="AP45" s="914"/>
      <c r="AQ45" s="915"/>
      <c r="AR45" s="922"/>
      <c r="AS45" s="914"/>
      <c r="AT45" s="914"/>
      <c r="AU45" s="914"/>
      <c r="AV45" s="914"/>
      <c r="AW45" s="914"/>
      <c r="AX45" s="915"/>
      <c r="AY45" s="1842">
        <f t="shared" si="4"/>
        <v>0</v>
      </c>
      <c r="AZ45" s="1764"/>
      <c r="BA45" s="1764"/>
      <c r="BB45" s="1765">
        <f t="shared" si="5"/>
        <v>0</v>
      </c>
      <c r="BC45" s="1765"/>
      <c r="BD45" s="1765"/>
      <c r="BE45" s="1854"/>
      <c r="BF45" s="1855"/>
      <c r="BG45" s="1856"/>
      <c r="BH45" s="1888"/>
      <c r="BI45" s="1889"/>
      <c r="BJ45" s="1890"/>
      <c r="BK45" s="1868"/>
      <c r="BL45" s="1869"/>
      <c r="BM45" s="1869"/>
      <c r="BN45" s="1870"/>
      <c r="BO45" s="912"/>
      <c r="CC45" s="923"/>
      <c r="CD45" s="774"/>
      <c r="CE45" s="1874"/>
      <c r="CF45" s="1874"/>
      <c r="CG45" s="1874"/>
      <c r="CH45" s="1874"/>
      <c r="CI45" s="1874"/>
      <c r="CJ45" s="1874"/>
      <c r="CK45" s="1875"/>
      <c r="CL45" s="1875"/>
      <c r="CM45" s="1875"/>
      <c r="CN45" s="1875"/>
      <c r="CO45" s="1875"/>
      <c r="CP45" s="842"/>
      <c r="CQ45" s="842"/>
      <c r="CR45" s="842"/>
    </row>
    <row r="46" spans="2:96" ht="21" customHeight="1">
      <c r="B46" s="1771"/>
      <c r="C46" s="1771"/>
      <c r="D46" s="1758"/>
      <c r="E46" s="1759"/>
      <c r="F46" s="1759"/>
      <c r="G46" s="1759"/>
      <c r="H46" s="1759"/>
      <c r="I46" s="1759"/>
      <c r="J46" s="1759"/>
      <c r="K46" s="1759"/>
      <c r="L46" s="1759"/>
      <c r="M46" s="1759"/>
      <c r="N46" s="1759"/>
      <c r="O46" s="1759"/>
      <c r="P46" s="1760"/>
      <c r="Q46" s="1761"/>
      <c r="R46" s="1761"/>
      <c r="S46" s="1761"/>
      <c r="T46" s="1761"/>
      <c r="U46" s="1761"/>
      <c r="V46" s="1762"/>
      <c r="W46" s="913"/>
      <c r="X46" s="914"/>
      <c r="Y46" s="914"/>
      <c r="Z46" s="914"/>
      <c r="AA46" s="914"/>
      <c r="AB46" s="914"/>
      <c r="AC46" s="915"/>
      <c r="AD46" s="913"/>
      <c r="AE46" s="914"/>
      <c r="AF46" s="914"/>
      <c r="AG46" s="914"/>
      <c r="AH46" s="914"/>
      <c r="AI46" s="914"/>
      <c r="AJ46" s="915"/>
      <c r="AK46" s="913"/>
      <c r="AL46" s="914"/>
      <c r="AM46" s="914"/>
      <c r="AN46" s="914"/>
      <c r="AO46" s="914"/>
      <c r="AP46" s="914"/>
      <c r="AQ46" s="915"/>
      <c r="AR46" s="922"/>
      <c r="AS46" s="914"/>
      <c r="AT46" s="914"/>
      <c r="AU46" s="914"/>
      <c r="AV46" s="914"/>
      <c r="AW46" s="914"/>
      <c r="AX46" s="915"/>
      <c r="AY46" s="1842">
        <f t="shared" si="4"/>
        <v>0</v>
      </c>
      <c r="AZ46" s="1764"/>
      <c r="BA46" s="1764"/>
      <c r="BB46" s="1765">
        <f t="shared" si="5"/>
        <v>0</v>
      </c>
      <c r="BC46" s="1765"/>
      <c r="BD46" s="1765"/>
      <c r="BE46" s="1854"/>
      <c r="BF46" s="1855"/>
      <c r="BG46" s="1856"/>
      <c r="BH46" s="1888"/>
      <c r="BI46" s="1889"/>
      <c r="BJ46" s="1890"/>
      <c r="BK46" s="1871"/>
      <c r="BL46" s="1872"/>
      <c r="BM46" s="1872"/>
      <c r="BN46" s="1873"/>
      <c r="BO46" s="912"/>
    </row>
    <row r="47" spans="2:96" ht="21" customHeight="1">
      <c r="B47" s="1771"/>
      <c r="C47" s="1771"/>
      <c r="D47" s="1758"/>
      <c r="E47" s="1759"/>
      <c r="F47" s="1759"/>
      <c r="G47" s="1759"/>
      <c r="H47" s="1759"/>
      <c r="I47" s="1759"/>
      <c r="J47" s="1759"/>
      <c r="K47" s="1759"/>
      <c r="L47" s="1759"/>
      <c r="M47" s="1759"/>
      <c r="N47" s="1759"/>
      <c r="O47" s="1759"/>
      <c r="P47" s="1760"/>
      <c r="Q47" s="1761"/>
      <c r="R47" s="1761"/>
      <c r="S47" s="1761"/>
      <c r="T47" s="1761"/>
      <c r="U47" s="1761"/>
      <c r="V47" s="1762"/>
      <c r="W47" s="913"/>
      <c r="X47" s="914"/>
      <c r="Y47" s="914"/>
      <c r="Z47" s="914"/>
      <c r="AA47" s="914"/>
      <c r="AB47" s="914"/>
      <c r="AC47" s="915"/>
      <c r="AD47" s="913"/>
      <c r="AE47" s="914"/>
      <c r="AF47" s="914"/>
      <c r="AG47" s="914"/>
      <c r="AH47" s="914"/>
      <c r="AI47" s="914"/>
      <c r="AJ47" s="915"/>
      <c r="AK47" s="913"/>
      <c r="AL47" s="914"/>
      <c r="AM47" s="914"/>
      <c r="AN47" s="914"/>
      <c r="AO47" s="914"/>
      <c r="AP47" s="914"/>
      <c r="AQ47" s="915"/>
      <c r="AR47" s="922"/>
      <c r="AS47" s="914"/>
      <c r="AT47" s="914"/>
      <c r="AU47" s="914"/>
      <c r="AV47" s="914"/>
      <c r="AW47" s="914"/>
      <c r="AX47" s="915"/>
      <c r="AY47" s="1842">
        <f t="shared" si="4"/>
        <v>0</v>
      </c>
      <c r="AZ47" s="1764"/>
      <c r="BA47" s="1764"/>
      <c r="BB47" s="1765">
        <f t="shared" si="5"/>
        <v>0</v>
      </c>
      <c r="BC47" s="1765"/>
      <c r="BD47" s="1765"/>
      <c r="BE47" s="1854"/>
      <c r="BF47" s="1855"/>
      <c r="BG47" s="1856"/>
      <c r="BH47" s="1888"/>
      <c r="BI47" s="1889"/>
      <c r="BJ47" s="1890"/>
      <c r="BK47" s="1868"/>
      <c r="BL47" s="1869"/>
      <c r="BM47" s="1869"/>
      <c r="BN47" s="1870"/>
      <c r="BO47" s="912"/>
    </row>
    <row r="48" spans="2:96" ht="21" customHeight="1">
      <c r="B48" s="1771"/>
      <c r="C48" s="1771"/>
      <c r="D48" s="1758"/>
      <c r="E48" s="1759"/>
      <c r="F48" s="1759"/>
      <c r="G48" s="1759"/>
      <c r="H48" s="1759"/>
      <c r="I48" s="1759"/>
      <c r="J48" s="1759"/>
      <c r="K48" s="1759"/>
      <c r="L48" s="1759"/>
      <c r="M48" s="1759"/>
      <c r="N48" s="1759"/>
      <c r="O48" s="1759"/>
      <c r="P48" s="1760"/>
      <c r="Q48" s="1761"/>
      <c r="R48" s="1761"/>
      <c r="S48" s="1761"/>
      <c r="T48" s="1761"/>
      <c r="U48" s="1761"/>
      <c r="V48" s="1762"/>
      <c r="W48" s="913"/>
      <c r="X48" s="914"/>
      <c r="Y48" s="914"/>
      <c r="Z48" s="914"/>
      <c r="AA48" s="914"/>
      <c r="AB48" s="914"/>
      <c r="AC48" s="915"/>
      <c r="AD48" s="913"/>
      <c r="AE48" s="914"/>
      <c r="AF48" s="914"/>
      <c r="AG48" s="914"/>
      <c r="AH48" s="914"/>
      <c r="AI48" s="914"/>
      <c r="AJ48" s="915"/>
      <c r="AK48" s="913"/>
      <c r="AL48" s="914"/>
      <c r="AM48" s="914"/>
      <c r="AN48" s="914"/>
      <c r="AO48" s="914"/>
      <c r="AP48" s="914"/>
      <c r="AQ48" s="915"/>
      <c r="AR48" s="922"/>
      <c r="AS48" s="914"/>
      <c r="AT48" s="914"/>
      <c r="AU48" s="914"/>
      <c r="AV48" s="914"/>
      <c r="AW48" s="914"/>
      <c r="AX48" s="915"/>
      <c r="AY48" s="1842">
        <f t="shared" si="4"/>
        <v>0</v>
      </c>
      <c r="AZ48" s="1764"/>
      <c r="BA48" s="1764"/>
      <c r="BB48" s="1765">
        <f t="shared" si="5"/>
        <v>0</v>
      </c>
      <c r="BC48" s="1765"/>
      <c r="BD48" s="1765"/>
      <c r="BE48" s="1854"/>
      <c r="BF48" s="1855"/>
      <c r="BG48" s="1856"/>
      <c r="BH48" s="1888"/>
      <c r="BI48" s="1889"/>
      <c r="BJ48" s="1890"/>
      <c r="BK48" s="1868"/>
      <c r="BL48" s="1869"/>
      <c r="BM48" s="1869"/>
      <c r="BN48" s="1870"/>
      <c r="BO48" s="912"/>
    </row>
    <row r="49" spans="2:85" ht="21" customHeight="1">
      <c r="B49" s="1771"/>
      <c r="C49" s="1771"/>
      <c r="D49" s="1758"/>
      <c r="E49" s="1759"/>
      <c r="F49" s="1759"/>
      <c r="G49" s="1759"/>
      <c r="H49" s="1759"/>
      <c r="I49" s="1759"/>
      <c r="J49" s="1759"/>
      <c r="K49" s="1759"/>
      <c r="L49" s="1759"/>
      <c r="M49" s="1759"/>
      <c r="N49" s="1759"/>
      <c r="O49" s="1759"/>
      <c r="P49" s="1760"/>
      <c r="Q49" s="1761"/>
      <c r="R49" s="1761"/>
      <c r="S49" s="1761"/>
      <c r="T49" s="1761"/>
      <c r="U49" s="1761"/>
      <c r="V49" s="1762"/>
      <c r="W49" s="913"/>
      <c r="X49" s="914"/>
      <c r="Y49" s="914"/>
      <c r="Z49" s="914"/>
      <c r="AA49" s="914"/>
      <c r="AB49" s="914"/>
      <c r="AC49" s="915"/>
      <c r="AD49" s="913"/>
      <c r="AE49" s="914"/>
      <c r="AF49" s="914"/>
      <c r="AG49" s="914"/>
      <c r="AH49" s="914"/>
      <c r="AI49" s="914"/>
      <c r="AJ49" s="915"/>
      <c r="AK49" s="913"/>
      <c r="AL49" s="914"/>
      <c r="AM49" s="914"/>
      <c r="AN49" s="914"/>
      <c r="AO49" s="914"/>
      <c r="AP49" s="914"/>
      <c r="AQ49" s="915"/>
      <c r="AR49" s="922"/>
      <c r="AS49" s="914"/>
      <c r="AT49" s="914"/>
      <c r="AU49" s="914"/>
      <c r="AV49" s="914"/>
      <c r="AW49" s="914"/>
      <c r="AX49" s="915"/>
      <c r="AY49" s="1842">
        <f t="shared" si="4"/>
        <v>0</v>
      </c>
      <c r="AZ49" s="1764"/>
      <c r="BA49" s="1764"/>
      <c r="BB49" s="1765">
        <f t="shared" si="5"/>
        <v>0</v>
      </c>
      <c r="BC49" s="1765"/>
      <c r="BD49" s="1765"/>
      <c r="BE49" s="1854"/>
      <c r="BF49" s="1855"/>
      <c r="BG49" s="1856"/>
      <c r="BH49" s="1888"/>
      <c r="BI49" s="1889"/>
      <c r="BJ49" s="1890"/>
      <c r="BK49" s="1868"/>
      <c r="BL49" s="1869"/>
      <c r="BM49" s="1869"/>
      <c r="BN49" s="1870"/>
      <c r="BO49" s="912"/>
    </row>
    <row r="50" spans="2:85" ht="21" customHeight="1" thickBot="1">
      <c r="B50" s="1771"/>
      <c r="C50" s="1771"/>
      <c r="D50" s="1860"/>
      <c r="E50" s="1861"/>
      <c r="F50" s="1861"/>
      <c r="G50" s="1861"/>
      <c r="H50" s="1861"/>
      <c r="I50" s="1861"/>
      <c r="J50" s="1861"/>
      <c r="K50" s="1861"/>
      <c r="L50" s="1861"/>
      <c r="M50" s="1861"/>
      <c r="N50" s="1861"/>
      <c r="O50" s="1861"/>
      <c r="P50" s="1862"/>
      <c r="Q50" s="1863"/>
      <c r="R50" s="1863"/>
      <c r="S50" s="1863"/>
      <c r="T50" s="1863"/>
      <c r="U50" s="1863"/>
      <c r="V50" s="1864"/>
      <c r="W50" s="924"/>
      <c r="X50" s="925"/>
      <c r="Y50" s="925"/>
      <c r="Z50" s="925"/>
      <c r="AA50" s="925"/>
      <c r="AB50" s="925"/>
      <c r="AC50" s="926"/>
      <c r="AD50" s="924"/>
      <c r="AE50" s="925"/>
      <c r="AF50" s="925"/>
      <c r="AG50" s="925"/>
      <c r="AH50" s="925"/>
      <c r="AI50" s="925"/>
      <c r="AJ50" s="926"/>
      <c r="AK50" s="924"/>
      <c r="AL50" s="925"/>
      <c r="AM50" s="925"/>
      <c r="AN50" s="925"/>
      <c r="AO50" s="925"/>
      <c r="AP50" s="925"/>
      <c r="AQ50" s="926"/>
      <c r="AR50" s="927"/>
      <c r="AS50" s="925"/>
      <c r="AT50" s="925"/>
      <c r="AU50" s="925"/>
      <c r="AV50" s="925"/>
      <c r="AW50" s="925"/>
      <c r="AX50" s="926"/>
      <c r="AY50" s="1865">
        <f t="shared" si="4"/>
        <v>0</v>
      </c>
      <c r="AZ50" s="1866"/>
      <c r="BA50" s="1866"/>
      <c r="BB50" s="1867">
        <f t="shared" si="5"/>
        <v>0</v>
      </c>
      <c r="BC50" s="1867"/>
      <c r="BD50" s="1867"/>
      <c r="BE50" s="1882"/>
      <c r="BF50" s="1883"/>
      <c r="BG50" s="1884"/>
      <c r="BH50" s="1891"/>
      <c r="BI50" s="1892"/>
      <c r="BJ50" s="1893"/>
      <c r="BK50" s="1846"/>
      <c r="BL50" s="1847"/>
      <c r="BM50" s="1847"/>
      <c r="BN50" s="1848"/>
      <c r="BO50" s="912"/>
    </row>
    <row r="51" spans="2:85" ht="21" customHeight="1">
      <c r="B51" s="1771"/>
      <c r="C51" s="1838" t="s">
        <v>920</v>
      </c>
      <c r="D51" s="1849"/>
      <c r="E51" s="1774"/>
      <c r="F51" s="1774"/>
      <c r="G51" s="1774"/>
      <c r="H51" s="1774"/>
      <c r="I51" s="1774"/>
      <c r="J51" s="1774"/>
      <c r="K51" s="1774"/>
      <c r="L51" s="1774"/>
      <c r="M51" s="1774"/>
      <c r="N51" s="1774"/>
      <c r="O51" s="1774"/>
      <c r="P51" s="1850"/>
      <c r="Q51" s="1851"/>
      <c r="R51" s="1851"/>
      <c r="S51" s="1851"/>
      <c r="T51" s="1851"/>
      <c r="U51" s="1851"/>
      <c r="V51" s="1852"/>
      <c r="W51" s="928"/>
      <c r="X51" s="929"/>
      <c r="Y51" s="929"/>
      <c r="Z51" s="929"/>
      <c r="AA51" s="929"/>
      <c r="AB51" s="929"/>
      <c r="AC51" s="930"/>
      <c r="AD51" s="928"/>
      <c r="AE51" s="929"/>
      <c r="AF51" s="929"/>
      <c r="AG51" s="929"/>
      <c r="AH51" s="929"/>
      <c r="AI51" s="929"/>
      <c r="AJ51" s="930"/>
      <c r="AK51" s="928"/>
      <c r="AL51" s="929"/>
      <c r="AM51" s="929"/>
      <c r="AN51" s="929"/>
      <c r="AO51" s="929"/>
      <c r="AP51" s="929"/>
      <c r="AQ51" s="930"/>
      <c r="AR51" s="928"/>
      <c r="AS51" s="929"/>
      <c r="AT51" s="929"/>
      <c r="AU51" s="929"/>
      <c r="AV51" s="929"/>
      <c r="AW51" s="929"/>
      <c r="AX51" s="930"/>
      <c r="AY51" s="1853">
        <f t="shared" si="4"/>
        <v>0</v>
      </c>
      <c r="AZ51" s="1778"/>
      <c r="BA51" s="1778"/>
      <c r="BB51" s="1779">
        <f t="shared" si="5"/>
        <v>0</v>
      </c>
      <c r="BC51" s="1779"/>
      <c r="BD51" s="1779"/>
      <c r="BE51" s="1854" t="e">
        <f>ROUNDDOWN(SUM(BB51:BD57)/AY60,1)</f>
        <v>#DIV/0!</v>
      </c>
      <c r="BF51" s="1855"/>
      <c r="BG51" s="1856"/>
      <c r="BH51" s="1857">
        <f>ROUNDDOWN(SUM(BB51:BD57)/40,1)</f>
        <v>0</v>
      </c>
      <c r="BI51" s="1858"/>
      <c r="BJ51" s="1859"/>
      <c r="BK51" s="1843"/>
      <c r="BL51" s="1844"/>
      <c r="BM51" s="1844"/>
      <c r="BN51" s="1845"/>
      <c r="BO51" s="912"/>
    </row>
    <row r="52" spans="2:85" ht="21" customHeight="1">
      <c r="B52" s="1771"/>
      <c r="C52" s="1839"/>
      <c r="D52" s="1841"/>
      <c r="E52" s="1759"/>
      <c r="F52" s="1759"/>
      <c r="G52" s="1759"/>
      <c r="H52" s="1759"/>
      <c r="I52" s="1759"/>
      <c r="J52" s="1759"/>
      <c r="K52" s="1759"/>
      <c r="L52" s="1759"/>
      <c r="M52" s="1759"/>
      <c r="N52" s="1759"/>
      <c r="O52" s="1759"/>
      <c r="P52" s="1760"/>
      <c r="Q52" s="1761"/>
      <c r="R52" s="1761"/>
      <c r="S52" s="1761"/>
      <c r="T52" s="1761"/>
      <c r="U52" s="1761"/>
      <c r="V52" s="1762"/>
      <c r="W52" s="913"/>
      <c r="X52" s="914"/>
      <c r="Y52" s="914"/>
      <c r="Z52" s="914"/>
      <c r="AA52" s="914"/>
      <c r="AB52" s="914"/>
      <c r="AC52" s="915"/>
      <c r="AD52" s="913"/>
      <c r="AE52" s="914"/>
      <c r="AF52" s="914"/>
      <c r="AG52" s="914"/>
      <c r="AH52" s="914"/>
      <c r="AI52" s="914"/>
      <c r="AJ52" s="915"/>
      <c r="AK52" s="913"/>
      <c r="AL52" s="914"/>
      <c r="AM52" s="914"/>
      <c r="AN52" s="914"/>
      <c r="AO52" s="914"/>
      <c r="AP52" s="914"/>
      <c r="AQ52" s="915"/>
      <c r="AR52" s="913"/>
      <c r="AS52" s="914"/>
      <c r="AT52" s="914"/>
      <c r="AU52" s="914"/>
      <c r="AV52" s="914"/>
      <c r="AW52" s="914"/>
      <c r="AX52" s="915"/>
      <c r="AY52" s="1842">
        <f t="shared" si="4"/>
        <v>0</v>
      </c>
      <c r="AZ52" s="1764"/>
      <c r="BA52" s="1764"/>
      <c r="BB52" s="1765">
        <f t="shared" si="5"/>
        <v>0</v>
      </c>
      <c r="BC52" s="1765"/>
      <c r="BD52" s="1765"/>
      <c r="BE52" s="1854"/>
      <c r="BF52" s="1855"/>
      <c r="BG52" s="1856"/>
      <c r="BH52" s="1857"/>
      <c r="BI52" s="1858"/>
      <c r="BJ52" s="1859"/>
      <c r="BK52" s="1745"/>
      <c r="BL52" s="1745"/>
      <c r="BM52" s="1745"/>
      <c r="BN52" s="1746"/>
      <c r="BO52" s="912"/>
    </row>
    <row r="53" spans="2:85" ht="21" customHeight="1">
      <c r="B53" s="1771"/>
      <c r="C53" s="1839"/>
      <c r="D53" s="1841"/>
      <c r="E53" s="1759"/>
      <c r="F53" s="1759"/>
      <c r="G53" s="1759"/>
      <c r="H53" s="1759"/>
      <c r="I53" s="1759"/>
      <c r="J53" s="1759"/>
      <c r="K53" s="1759"/>
      <c r="L53" s="1759"/>
      <c r="M53" s="1759"/>
      <c r="N53" s="1759"/>
      <c r="O53" s="1759"/>
      <c r="P53" s="1760"/>
      <c r="Q53" s="1761"/>
      <c r="R53" s="1761"/>
      <c r="S53" s="1761"/>
      <c r="T53" s="1761"/>
      <c r="U53" s="1761"/>
      <c r="V53" s="1762"/>
      <c r="W53" s="913"/>
      <c r="X53" s="914"/>
      <c r="Y53" s="914"/>
      <c r="Z53" s="914"/>
      <c r="AA53" s="914"/>
      <c r="AB53" s="914"/>
      <c r="AC53" s="915"/>
      <c r="AD53" s="913"/>
      <c r="AE53" s="914"/>
      <c r="AF53" s="914"/>
      <c r="AG53" s="914"/>
      <c r="AH53" s="914"/>
      <c r="AI53" s="914"/>
      <c r="AJ53" s="915"/>
      <c r="AK53" s="913"/>
      <c r="AL53" s="914"/>
      <c r="AM53" s="914"/>
      <c r="AN53" s="914"/>
      <c r="AO53" s="914"/>
      <c r="AP53" s="914"/>
      <c r="AQ53" s="915"/>
      <c r="AR53" s="913"/>
      <c r="AS53" s="914"/>
      <c r="AT53" s="914"/>
      <c r="AU53" s="914"/>
      <c r="AV53" s="914"/>
      <c r="AW53" s="914"/>
      <c r="AX53" s="915"/>
      <c r="AY53" s="1842">
        <f t="shared" si="4"/>
        <v>0</v>
      </c>
      <c r="AZ53" s="1764"/>
      <c r="BA53" s="1764"/>
      <c r="BB53" s="1765">
        <f t="shared" si="5"/>
        <v>0</v>
      </c>
      <c r="BC53" s="1765"/>
      <c r="BD53" s="1765"/>
      <c r="BE53" s="1854"/>
      <c r="BF53" s="1855"/>
      <c r="BG53" s="1856"/>
      <c r="BH53" s="1857"/>
      <c r="BI53" s="1858"/>
      <c r="BJ53" s="1859"/>
      <c r="BK53" s="1745"/>
      <c r="BL53" s="1745"/>
      <c r="BM53" s="1745"/>
      <c r="BN53" s="1746"/>
      <c r="BO53" s="912"/>
    </row>
    <row r="54" spans="2:85" ht="21" customHeight="1">
      <c r="B54" s="1771"/>
      <c r="C54" s="1839"/>
      <c r="D54" s="1841"/>
      <c r="E54" s="1759"/>
      <c r="F54" s="1759"/>
      <c r="G54" s="1759"/>
      <c r="H54" s="1759"/>
      <c r="I54" s="1759"/>
      <c r="J54" s="1759"/>
      <c r="K54" s="1759"/>
      <c r="L54" s="1759"/>
      <c r="M54" s="1759"/>
      <c r="N54" s="1759"/>
      <c r="O54" s="1759"/>
      <c r="P54" s="1760"/>
      <c r="Q54" s="1761"/>
      <c r="R54" s="1761"/>
      <c r="S54" s="1761"/>
      <c r="T54" s="1761"/>
      <c r="U54" s="1761"/>
      <c r="V54" s="1762"/>
      <c r="W54" s="913"/>
      <c r="X54" s="914"/>
      <c r="Y54" s="914"/>
      <c r="Z54" s="914"/>
      <c r="AA54" s="914"/>
      <c r="AB54" s="914"/>
      <c r="AC54" s="915"/>
      <c r="AD54" s="913"/>
      <c r="AE54" s="914"/>
      <c r="AF54" s="914"/>
      <c r="AG54" s="914"/>
      <c r="AH54" s="914"/>
      <c r="AI54" s="914"/>
      <c r="AJ54" s="915"/>
      <c r="AK54" s="913"/>
      <c r="AL54" s="914"/>
      <c r="AM54" s="914"/>
      <c r="AN54" s="914"/>
      <c r="AO54" s="914"/>
      <c r="AP54" s="914"/>
      <c r="AQ54" s="915"/>
      <c r="AR54" s="913"/>
      <c r="AS54" s="914"/>
      <c r="AT54" s="914"/>
      <c r="AU54" s="914"/>
      <c r="AV54" s="914"/>
      <c r="AW54" s="914"/>
      <c r="AX54" s="915"/>
      <c r="AY54" s="1842">
        <f t="shared" si="4"/>
        <v>0</v>
      </c>
      <c r="AZ54" s="1764"/>
      <c r="BA54" s="1764"/>
      <c r="BB54" s="1765">
        <f t="shared" si="5"/>
        <v>0</v>
      </c>
      <c r="BC54" s="1765"/>
      <c r="BD54" s="1765"/>
      <c r="BE54" s="1854"/>
      <c r="BF54" s="1855"/>
      <c r="BG54" s="1856"/>
      <c r="BH54" s="1857"/>
      <c r="BI54" s="1858"/>
      <c r="BJ54" s="1859"/>
      <c r="BK54" s="1745"/>
      <c r="BL54" s="1745"/>
      <c r="BM54" s="1745"/>
      <c r="BN54" s="1746"/>
    </row>
    <row r="55" spans="2:85" ht="21" customHeight="1">
      <c r="B55" s="1771"/>
      <c r="C55" s="1839"/>
      <c r="D55" s="1841"/>
      <c r="E55" s="1759"/>
      <c r="F55" s="1759"/>
      <c r="G55" s="1759"/>
      <c r="H55" s="1759"/>
      <c r="I55" s="1759"/>
      <c r="J55" s="1759"/>
      <c r="K55" s="1759"/>
      <c r="L55" s="1759"/>
      <c r="M55" s="1759"/>
      <c r="N55" s="1759"/>
      <c r="O55" s="1759"/>
      <c r="P55" s="1760"/>
      <c r="Q55" s="1761"/>
      <c r="R55" s="1761"/>
      <c r="S55" s="1761"/>
      <c r="T55" s="1761"/>
      <c r="U55" s="1761"/>
      <c r="V55" s="1762"/>
      <c r="W55" s="913"/>
      <c r="X55" s="914"/>
      <c r="Y55" s="914"/>
      <c r="Z55" s="914"/>
      <c r="AA55" s="914"/>
      <c r="AB55" s="914"/>
      <c r="AC55" s="915"/>
      <c r="AD55" s="913"/>
      <c r="AE55" s="914"/>
      <c r="AF55" s="914"/>
      <c r="AG55" s="914"/>
      <c r="AH55" s="914"/>
      <c r="AI55" s="914"/>
      <c r="AJ55" s="915"/>
      <c r="AK55" s="913"/>
      <c r="AL55" s="914"/>
      <c r="AM55" s="914"/>
      <c r="AN55" s="914"/>
      <c r="AO55" s="914"/>
      <c r="AP55" s="914"/>
      <c r="AQ55" s="915"/>
      <c r="AR55" s="913"/>
      <c r="AS55" s="914"/>
      <c r="AT55" s="914"/>
      <c r="AU55" s="914"/>
      <c r="AV55" s="914"/>
      <c r="AW55" s="914"/>
      <c r="AX55" s="915"/>
      <c r="AY55" s="1842">
        <f t="shared" si="4"/>
        <v>0</v>
      </c>
      <c r="AZ55" s="1764"/>
      <c r="BA55" s="1764"/>
      <c r="BB55" s="1765">
        <f t="shared" si="5"/>
        <v>0</v>
      </c>
      <c r="BC55" s="1765"/>
      <c r="BD55" s="1765"/>
      <c r="BE55" s="1854"/>
      <c r="BF55" s="1855"/>
      <c r="BG55" s="1856"/>
      <c r="BH55" s="1857"/>
      <c r="BI55" s="1858"/>
      <c r="BJ55" s="1859"/>
      <c r="BK55" s="1745"/>
      <c r="BL55" s="1745"/>
      <c r="BM55" s="1745"/>
      <c r="BN55" s="1746"/>
      <c r="CE55" s="773"/>
      <c r="CF55" s="773"/>
      <c r="CG55" s="773"/>
    </row>
    <row r="56" spans="2:85" ht="21" customHeight="1">
      <c r="B56" s="1771"/>
      <c r="C56" s="1839"/>
      <c r="D56" s="1841"/>
      <c r="E56" s="1759"/>
      <c r="F56" s="1759"/>
      <c r="G56" s="1759"/>
      <c r="H56" s="1759"/>
      <c r="I56" s="1759"/>
      <c r="J56" s="1759"/>
      <c r="K56" s="1759"/>
      <c r="L56" s="1759"/>
      <c r="M56" s="1759"/>
      <c r="N56" s="1759"/>
      <c r="O56" s="1759"/>
      <c r="P56" s="1760"/>
      <c r="Q56" s="1761"/>
      <c r="R56" s="1761"/>
      <c r="S56" s="1761"/>
      <c r="T56" s="1761"/>
      <c r="U56" s="1761"/>
      <c r="V56" s="1762"/>
      <c r="W56" s="913"/>
      <c r="X56" s="914"/>
      <c r="Y56" s="914"/>
      <c r="Z56" s="914"/>
      <c r="AA56" s="914"/>
      <c r="AB56" s="914"/>
      <c r="AC56" s="915"/>
      <c r="AD56" s="913"/>
      <c r="AE56" s="914"/>
      <c r="AF56" s="914"/>
      <c r="AG56" s="914"/>
      <c r="AH56" s="914"/>
      <c r="AI56" s="914"/>
      <c r="AJ56" s="915"/>
      <c r="AK56" s="913"/>
      <c r="AL56" s="914"/>
      <c r="AM56" s="914"/>
      <c r="AN56" s="914"/>
      <c r="AO56" s="914"/>
      <c r="AP56" s="914"/>
      <c r="AQ56" s="915"/>
      <c r="AR56" s="913"/>
      <c r="AS56" s="914"/>
      <c r="AT56" s="914"/>
      <c r="AU56" s="914"/>
      <c r="AV56" s="914"/>
      <c r="AW56" s="914"/>
      <c r="AX56" s="915"/>
      <c r="AY56" s="1842">
        <f t="shared" si="4"/>
        <v>0</v>
      </c>
      <c r="AZ56" s="1764"/>
      <c r="BA56" s="1764"/>
      <c r="BB56" s="1765">
        <f t="shared" si="5"/>
        <v>0</v>
      </c>
      <c r="BC56" s="1765"/>
      <c r="BD56" s="1765"/>
      <c r="BE56" s="1854"/>
      <c r="BF56" s="1855"/>
      <c r="BG56" s="1856"/>
      <c r="BH56" s="1857"/>
      <c r="BI56" s="1858"/>
      <c r="BJ56" s="1859"/>
      <c r="BK56" s="1745"/>
      <c r="BL56" s="1745"/>
      <c r="BM56" s="1745"/>
      <c r="BN56" s="1746"/>
      <c r="CE56" s="773"/>
      <c r="CF56" s="773"/>
      <c r="CG56" s="773"/>
    </row>
    <row r="57" spans="2:85" ht="21" customHeight="1" thickBot="1">
      <c r="B57" s="1771"/>
      <c r="C57" s="1840"/>
      <c r="D57" s="1835"/>
      <c r="E57" s="1836"/>
      <c r="F57" s="1836"/>
      <c r="G57" s="1836"/>
      <c r="H57" s="1836"/>
      <c r="I57" s="1836"/>
      <c r="J57" s="1748"/>
      <c r="K57" s="1748"/>
      <c r="L57" s="1748"/>
      <c r="M57" s="1748"/>
      <c r="N57" s="1748"/>
      <c r="O57" s="1748"/>
      <c r="P57" s="1749"/>
      <c r="Q57" s="1750"/>
      <c r="R57" s="1750"/>
      <c r="S57" s="1750"/>
      <c r="T57" s="1750"/>
      <c r="U57" s="1750"/>
      <c r="V57" s="1751"/>
      <c r="W57" s="924"/>
      <c r="X57" s="925"/>
      <c r="Y57" s="925"/>
      <c r="Z57" s="925"/>
      <c r="AA57" s="925"/>
      <c r="AB57" s="925"/>
      <c r="AC57" s="926"/>
      <c r="AD57" s="924"/>
      <c r="AE57" s="925"/>
      <c r="AF57" s="925"/>
      <c r="AG57" s="925"/>
      <c r="AH57" s="925"/>
      <c r="AI57" s="925"/>
      <c r="AJ57" s="926"/>
      <c r="AK57" s="924"/>
      <c r="AL57" s="925"/>
      <c r="AM57" s="925"/>
      <c r="AN57" s="925"/>
      <c r="AO57" s="925"/>
      <c r="AP57" s="925"/>
      <c r="AQ57" s="926"/>
      <c r="AR57" s="924"/>
      <c r="AS57" s="925"/>
      <c r="AT57" s="925"/>
      <c r="AU57" s="925"/>
      <c r="AV57" s="925"/>
      <c r="AW57" s="925"/>
      <c r="AX57" s="926"/>
      <c r="AY57" s="1837">
        <f>SUM(W57:AX57)</f>
        <v>0</v>
      </c>
      <c r="AZ57" s="1753"/>
      <c r="BA57" s="1753"/>
      <c r="BB57" s="1754">
        <f t="shared" si="5"/>
        <v>0</v>
      </c>
      <c r="BC57" s="1754"/>
      <c r="BD57" s="1754"/>
      <c r="BE57" s="1854"/>
      <c r="BF57" s="1855"/>
      <c r="BG57" s="1856"/>
      <c r="BH57" s="1857"/>
      <c r="BI57" s="1858"/>
      <c r="BJ57" s="1859"/>
      <c r="BK57" s="1756"/>
      <c r="BL57" s="1756"/>
      <c r="BM57" s="1756"/>
      <c r="BN57" s="1757"/>
    </row>
    <row r="58" spans="2:85" ht="21" customHeight="1" thickBot="1">
      <c r="B58" s="1771"/>
      <c r="C58" s="1784" t="s">
        <v>1011</v>
      </c>
      <c r="D58" s="1785"/>
      <c r="E58" s="1785"/>
      <c r="F58" s="1785"/>
      <c r="G58" s="1785"/>
      <c r="H58" s="1785"/>
      <c r="I58" s="1785"/>
      <c r="J58" s="1785"/>
      <c r="K58" s="1785"/>
      <c r="L58" s="1785"/>
      <c r="M58" s="1785"/>
      <c r="N58" s="1785"/>
      <c r="O58" s="1785"/>
      <c r="P58" s="1785"/>
      <c r="Q58" s="1785"/>
      <c r="R58" s="1785"/>
      <c r="S58" s="1785"/>
      <c r="T58" s="1785"/>
      <c r="U58" s="1785"/>
      <c r="V58" s="1786"/>
      <c r="W58" s="931">
        <f t="shared" ref="W58:AX58" si="6">SUM(W43:W57)</f>
        <v>0</v>
      </c>
      <c r="X58" s="932">
        <f t="shared" si="6"/>
        <v>0</v>
      </c>
      <c r="Y58" s="932">
        <f t="shared" si="6"/>
        <v>0</v>
      </c>
      <c r="Z58" s="932">
        <f t="shared" si="6"/>
        <v>0</v>
      </c>
      <c r="AA58" s="932">
        <f t="shared" si="6"/>
        <v>0</v>
      </c>
      <c r="AB58" s="932">
        <f t="shared" si="6"/>
        <v>0</v>
      </c>
      <c r="AC58" s="933">
        <f t="shared" si="6"/>
        <v>0</v>
      </c>
      <c r="AD58" s="931">
        <f t="shared" si="6"/>
        <v>0</v>
      </c>
      <c r="AE58" s="932">
        <f t="shared" si="6"/>
        <v>0</v>
      </c>
      <c r="AF58" s="932">
        <f t="shared" si="6"/>
        <v>0</v>
      </c>
      <c r="AG58" s="932">
        <f t="shared" si="6"/>
        <v>0</v>
      </c>
      <c r="AH58" s="932">
        <f t="shared" si="6"/>
        <v>0</v>
      </c>
      <c r="AI58" s="932">
        <f t="shared" si="6"/>
        <v>0</v>
      </c>
      <c r="AJ58" s="933">
        <f t="shared" si="6"/>
        <v>0</v>
      </c>
      <c r="AK58" s="931">
        <f t="shared" si="6"/>
        <v>0</v>
      </c>
      <c r="AL58" s="932">
        <f t="shared" si="6"/>
        <v>0</v>
      </c>
      <c r="AM58" s="932">
        <f t="shared" si="6"/>
        <v>0</v>
      </c>
      <c r="AN58" s="932">
        <f t="shared" si="6"/>
        <v>0</v>
      </c>
      <c r="AO58" s="932">
        <f t="shared" si="6"/>
        <v>0</v>
      </c>
      <c r="AP58" s="932">
        <f t="shared" si="6"/>
        <v>0</v>
      </c>
      <c r="AQ58" s="933">
        <f t="shared" si="6"/>
        <v>0</v>
      </c>
      <c r="AR58" s="931">
        <f t="shared" si="6"/>
        <v>0</v>
      </c>
      <c r="AS58" s="932">
        <f t="shared" si="6"/>
        <v>0</v>
      </c>
      <c r="AT58" s="932">
        <f t="shared" si="6"/>
        <v>0</v>
      </c>
      <c r="AU58" s="932">
        <f t="shared" si="6"/>
        <v>0</v>
      </c>
      <c r="AV58" s="932">
        <f t="shared" si="6"/>
        <v>0</v>
      </c>
      <c r="AW58" s="932">
        <f t="shared" si="6"/>
        <v>0</v>
      </c>
      <c r="AX58" s="933">
        <f t="shared" si="6"/>
        <v>0</v>
      </c>
      <c r="AY58" s="1822">
        <f>SUM(AY37:BA53)</f>
        <v>0</v>
      </c>
      <c r="AZ58" s="1823"/>
      <c r="BA58" s="1823"/>
      <c r="BB58" s="1824">
        <f>SUM($BB$43:$BD$57)</f>
        <v>0</v>
      </c>
      <c r="BC58" s="1824"/>
      <c r="BD58" s="1824"/>
      <c r="BE58" s="1832" t="e">
        <f>SUM(BE43:BG57)</f>
        <v>#DIV/0!</v>
      </c>
      <c r="BF58" s="1832"/>
      <c r="BG58" s="1832"/>
      <c r="BH58" s="1833">
        <f>SUM(BH43:BJ57)</f>
        <v>0</v>
      </c>
      <c r="BI58" s="1834"/>
      <c r="BJ58" s="1834"/>
      <c r="BK58" s="1830"/>
      <c r="BL58" s="1830"/>
      <c r="BM58" s="1830"/>
      <c r="BN58" s="1831"/>
    </row>
    <row r="59" spans="2:85" ht="21" customHeight="1" thickBot="1">
      <c r="B59" s="1920"/>
      <c r="C59" s="1784" t="s">
        <v>1012</v>
      </c>
      <c r="D59" s="1785"/>
      <c r="E59" s="1785"/>
      <c r="F59" s="1785"/>
      <c r="G59" s="1785"/>
      <c r="H59" s="1785"/>
      <c r="I59" s="1785"/>
      <c r="J59" s="1785"/>
      <c r="K59" s="1785"/>
      <c r="L59" s="1785"/>
      <c r="M59" s="1785"/>
      <c r="N59" s="1785"/>
      <c r="O59" s="1785"/>
      <c r="P59" s="1785"/>
      <c r="Q59" s="1785"/>
      <c r="R59" s="1785"/>
      <c r="S59" s="1785"/>
      <c r="T59" s="1785"/>
      <c r="U59" s="1785"/>
      <c r="V59" s="1786"/>
      <c r="W59" s="934">
        <f t="shared" ref="W59:AM59" si="7">SUM(W37:W54)</f>
        <v>0</v>
      </c>
      <c r="X59" s="935">
        <f t="shared" si="7"/>
        <v>0</v>
      </c>
      <c r="Y59" s="935">
        <f t="shared" si="7"/>
        <v>0</v>
      </c>
      <c r="Z59" s="935">
        <f t="shared" si="7"/>
        <v>0</v>
      </c>
      <c r="AA59" s="935">
        <f t="shared" si="7"/>
        <v>0</v>
      </c>
      <c r="AB59" s="935">
        <f t="shared" si="7"/>
        <v>0</v>
      </c>
      <c r="AC59" s="936">
        <f t="shared" si="7"/>
        <v>0</v>
      </c>
      <c r="AD59" s="934">
        <f t="shared" si="7"/>
        <v>0</v>
      </c>
      <c r="AE59" s="935">
        <f t="shared" si="7"/>
        <v>0</v>
      </c>
      <c r="AF59" s="935">
        <f t="shared" si="7"/>
        <v>0</v>
      </c>
      <c r="AG59" s="935">
        <f t="shared" si="7"/>
        <v>0</v>
      </c>
      <c r="AH59" s="935">
        <f t="shared" si="7"/>
        <v>0</v>
      </c>
      <c r="AI59" s="935">
        <f t="shared" si="7"/>
        <v>0</v>
      </c>
      <c r="AJ59" s="936">
        <f t="shared" si="7"/>
        <v>0</v>
      </c>
      <c r="AK59" s="934">
        <f t="shared" si="7"/>
        <v>0</v>
      </c>
      <c r="AL59" s="935">
        <f t="shared" si="7"/>
        <v>0</v>
      </c>
      <c r="AM59" s="935">
        <f t="shared" si="7"/>
        <v>0</v>
      </c>
      <c r="AN59" s="935">
        <f>SUM(AN37:AN55)</f>
        <v>0</v>
      </c>
      <c r="AO59" s="935">
        <f t="shared" ref="AO59:AX59" si="8">SUM(AO37:AO54)</f>
        <v>0</v>
      </c>
      <c r="AP59" s="935">
        <f t="shared" si="8"/>
        <v>0</v>
      </c>
      <c r="AQ59" s="936">
        <f t="shared" si="8"/>
        <v>0</v>
      </c>
      <c r="AR59" s="934">
        <f t="shared" si="8"/>
        <v>0</v>
      </c>
      <c r="AS59" s="935">
        <f t="shared" si="8"/>
        <v>0</v>
      </c>
      <c r="AT59" s="935">
        <f t="shared" si="8"/>
        <v>0</v>
      </c>
      <c r="AU59" s="935">
        <f t="shared" si="8"/>
        <v>0</v>
      </c>
      <c r="AV59" s="935">
        <f t="shared" si="8"/>
        <v>0</v>
      </c>
      <c r="AW59" s="935">
        <f t="shared" si="8"/>
        <v>0</v>
      </c>
      <c r="AX59" s="936">
        <f t="shared" si="8"/>
        <v>0</v>
      </c>
      <c r="AY59" s="1822">
        <f>SUM(AY38:BA54)</f>
        <v>0</v>
      </c>
      <c r="AZ59" s="1823"/>
      <c r="BA59" s="1823"/>
      <c r="BB59" s="1824">
        <f>SUM($BB$37:$BD$57)</f>
        <v>0</v>
      </c>
      <c r="BC59" s="1824"/>
      <c r="BD59" s="1824"/>
      <c r="BE59" s="1825"/>
      <c r="BF59" s="1826"/>
      <c r="BG59" s="1827"/>
      <c r="BH59" s="1828"/>
      <c r="BI59" s="1829"/>
      <c r="BJ59" s="1829"/>
      <c r="BK59" s="1830"/>
      <c r="BL59" s="1830"/>
      <c r="BM59" s="1830"/>
      <c r="BN59" s="1831"/>
    </row>
    <row r="60" spans="2:85" ht="21" customHeight="1" thickBot="1">
      <c r="B60" s="937" t="s">
        <v>1013</v>
      </c>
      <c r="C60" s="938"/>
      <c r="D60" s="939"/>
      <c r="E60" s="940"/>
      <c r="F60" s="940"/>
      <c r="G60" s="940"/>
      <c r="H60" s="940"/>
      <c r="I60" s="940"/>
      <c r="J60" s="940"/>
      <c r="K60" s="940"/>
      <c r="L60" s="940"/>
      <c r="M60" s="940"/>
      <c r="N60" s="940"/>
      <c r="O60" s="940"/>
      <c r="P60" s="940"/>
      <c r="Q60" s="940"/>
      <c r="R60" s="940"/>
      <c r="S60" s="940"/>
      <c r="T60" s="940"/>
      <c r="U60" s="940"/>
      <c r="V60" s="940"/>
      <c r="W60" s="892"/>
      <c r="X60" s="892"/>
      <c r="Y60" s="892"/>
      <c r="Z60" s="892"/>
      <c r="AA60" s="892"/>
      <c r="AB60" s="892"/>
      <c r="AC60" s="892"/>
      <c r="AD60" s="892"/>
      <c r="AE60" s="892"/>
      <c r="AF60" s="892"/>
      <c r="AG60" s="892"/>
      <c r="AH60" s="892"/>
      <c r="AI60" s="892"/>
      <c r="AJ60" s="892"/>
      <c r="AK60" s="892"/>
      <c r="AL60" s="892"/>
      <c r="AM60" s="892"/>
      <c r="AN60" s="892"/>
      <c r="AO60" s="892"/>
      <c r="AP60" s="892"/>
      <c r="AQ60" s="892"/>
      <c r="AR60" s="892"/>
      <c r="AS60" s="892"/>
      <c r="AT60" s="892"/>
      <c r="AU60" s="892"/>
      <c r="AV60" s="892"/>
      <c r="AW60" s="892"/>
      <c r="AX60" s="941"/>
      <c r="AY60" s="1794"/>
      <c r="AZ60" s="1795"/>
      <c r="BA60" s="1795"/>
      <c r="BB60" s="1795"/>
      <c r="BC60" s="1795"/>
      <c r="BD60" s="1795"/>
      <c r="BE60" s="1795"/>
      <c r="BF60" s="1795"/>
      <c r="BG60" s="1795"/>
      <c r="BH60" s="1795"/>
      <c r="BI60" s="1795"/>
      <c r="BJ60" s="1795"/>
      <c r="BK60" s="1795"/>
      <c r="BL60" s="1795"/>
      <c r="BM60" s="1795"/>
      <c r="BN60" s="1796"/>
    </row>
    <row r="61" spans="2:85" ht="21" customHeight="1">
      <c r="G61" s="596"/>
    </row>
    <row r="62" spans="2:85" ht="21" customHeight="1" thickBot="1">
      <c r="B62" s="791" t="s">
        <v>1014</v>
      </c>
      <c r="D62" s="845"/>
      <c r="E62" s="845"/>
      <c r="F62" s="845"/>
      <c r="G62" s="845"/>
      <c r="H62" s="845"/>
      <c r="I62" s="845"/>
      <c r="J62" s="845"/>
      <c r="K62" s="845"/>
      <c r="L62" s="845"/>
      <c r="M62" s="845"/>
      <c r="N62" s="845"/>
      <c r="O62" s="845"/>
      <c r="P62" s="845"/>
      <c r="Q62" s="845"/>
      <c r="R62" s="845"/>
      <c r="S62" s="845"/>
      <c r="T62" s="845"/>
      <c r="U62" s="845"/>
      <c r="V62" s="845"/>
      <c r="W62" s="845"/>
      <c r="X62" s="845"/>
      <c r="Y62" s="845"/>
      <c r="Z62" s="845"/>
      <c r="AA62" s="845"/>
      <c r="AB62" s="845"/>
      <c r="AC62" s="845"/>
      <c r="AD62" s="845"/>
      <c r="AE62" s="845"/>
      <c r="AF62" s="845"/>
      <c r="AG62" s="845"/>
      <c r="AH62" s="845"/>
      <c r="AI62" s="845"/>
      <c r="AJ62" s="845"/>
      <c r="AK62" s="845"/>
      <c r="AL62" s="845"/>
      <c r="AM62" s="845"/>
      <c r="AN62" s="845"/>
      <c r="AO62" s="845"/>
      <c r="AP62" s="845"/>
      <c r="AQ62" s="845"/>
      <c r="AR62" s="845"/>
      <c r="AS62" s="845"/>
      <c r="AT62" s="845"/>
      <c r="AU62" s="845"/>
      <c r="AV62" s="845"/>
      <c r="AW62" s="845"/>
      <c r="AX62" s="845"/>
      <c r="AY62" s="845"/>
      <c r="AZ62" s="845"/>
      <c r="BA62" s="623"/>
      <c r="BB62" s="845"/>
      <c r="BC62" s="623"/>
      <c r="BD62" s="623"/>
      <c r="BE62" s="845"/>
      <c r="BF62" s="623"/>
      <c r="BG62" s="845"/>
      <c r="BH62" s="845"/>
      <c r="BI62" s="845"/>
      <c r="BJ62" s="845"/>
      <c r="BK62" s="845"/>
      <c r="BL62" s="845"/>
      <c r="BM62" s="845"/>
      <c r="BN62" s="845"/>
    </row>
    <row r="63" spans="2:85" ht="21" customHeight="1" thickBot="1">
      <c r="B63" s="1797"/>
      <c r="C63" s="897"/>
      <c r="D63" s="1799" t="s">
        <v>268</v>
      </c>
      <c r="E63" s="1799"/>
      <c r="F63" s="1799"/>
      <c r="G63" s="1799"/>
      <c r="H63" s="1799"/>
      <c r="I63" s="1800"/>
      <c r="J63" s="1803" t="s">
        <v>993</v>
      </c>
      <c r="K63" s="1804"/>
      <c r="L63" s="1804"/>
      <c r="M63" s="1804"/>
      <c r="N63" s="1804"/>
      <c r="O63" s="1805"/>
      <c r="P63" s="1809" t="s">
        <v>269</v>
      </c>
      <c r="Q63" s="1799"/>
      <c r="R63" s="1799"/>
      <c r="S63" s="1799"/>
      <c r="T63" s="1799"/>
      <c r="U63" s="1799"/>
      <c r="V63" s="1810"/>
      <c r="W63" s="1813" t="s">
        <v>994</v>
      </c>
      <c r="X63" s="1814"/>
      <c r="Y63" s="1814"/>
      <c r="Z63" s="1814"/>
      <c r="AA63" s="1814"/>
      <c r="AB63" s="1814"/>
      <c r="AC63" s="1815"/>
      <c r="AD63" s="1813" t="s">
        <v>995</v>
      </c>
      <c r="AE63" s="1814"/>
      <c r="AF63" s="1814"/>
      <c r="AG63" s="1814"/>
      <c r="AH63" s="1814"/>
      <c r="AI63" s="1814"/>
      <c r="AJ63" s="1815"/>
      <c r="AK63" s="1813" t="s">
        <v>996</v>
      </c>
      <c r="AL63" s="1814"/>
      <c r="AM63" s="1814"/>
      <c r="AN63" s="1814"/>
      <c r="AO63" s="1814"/>
      <c r="AP63" s="1814"/>
      <c r="AQ63" s="1815"/>
      <c r="AR63" s="1797" t="s">
        <v>997</v>
      </c>
      <c r="AS63" s="1799"/>
      <c r="AT63" s="1799"/>
      <c r="AU63" s="1799"/>
      <c r="AV63" s="1799"/>
      <c r="AW63" s="1799"/>
      <c r="AX63" s="1799"/>
      <c r="AY63" s="1816" t="s">
        <v>998</v>
      </c>
      <c r="AZ63" s="1817"/>
      <c r="BA63" s="1817"/>
      <c r="BB63" s="1817" t="s">
        <v>999</v>
      </c>
      <c r="BC63" s="1817"/>
      <c r="BD63" s="1817"/>
      <c r="BE63" s="1817" t="s">
        <v>1001</v>
      </c>
      <c r="BF63" s="1817"/>
      <c r="BG63" s="1817"/>
      <c r="BH63" s="1817"/>
      <c r="BI63" s="1817"/>
      <c r="BJ63" s="1817"/>
      <c r="BK63" s="1814" t="s">
        <v>1002</v>
      </c>
      <c r="BL63" s="1814"/>
      <c r="BM63" s="1814"/>
      <c r="BN63" s="1815"/>
    </row>
    <row r="64" spans="2:85" ht="21" customHeight="1" thickBot="1">
      <c r="B64" s="1798"/>
      <c r="C64" s="898"/>
      <c r="D64" s="1801"/>
      <c r="E64" s="1801"/>
      <c r="F64" s="1801"/>
      <c r="G64" s="1801"/>
      <c r="H64" s="1801"/>
      <c r="I64" s="1802"/>
      <c r="J64" s="1806"/>
      <c r="K64" s="1807"/>
      <c r="L64" s="1807"/>
      <c r="M64" s="1807"/>
      <c r="N64" s="1807"/>
      <c r="O64" s="1808"/>
      <c r="P64" s="1811"/>
      <c r="Q64" s="1801"/>
      <c r="R64" s="1801"/>
      <c r="S64" s="1801"/>
      <c r="T64" s="1801"/>
      <c r="U64" s="1801"/>
      <c r="V64" s="1812"/>
      <c r="W64" s="899" t="s">
        <v>838</v>
      </c>
      <c r="X64" s="900" t="s">
        <v>1003</v>
      </c>
      <c r="Y64" s="900" t="s">
        <v>1004</v>
      </c>
      <c r="Z64" s="900" t="s">
        <v>1005</v>
      </c>
      <c r="AA64" s="900" t="s">
        <v>1006</v>
      </c>
      <c r="AB64" s="900" t="s">
        <v>1007</v>
      </c>
      <c r="AC64" s="901" t="s">
        <v>839</v>
      </c>
      <c r="AD64" s="899" t="s">
        <v>838</v>
      </c>
      <c r="AE64" s="900" t="s">
        <v>1003</v>
      </c>
      <c r="AF64" s="900" t="s">
        <v>1004</v>
      </c>
      <c r="AG64" s="900" t="s">
        <v>1005</v>
      </c>
      <c r="AH64" s="900" t="s">
        <v>1006</v>
      </c>
      <c r="AI64" s="900" t="s">
        <v>1007</v>
      </c>
      <c r="AJ64" s="901" t="s">
        <v>839</v>
      </c>
      <c r="AK64" s="899" t="s">
        <v>838</v>
      </c>
      <c r="AL64" s="900" t="s">
        <v>1003</v>
      </c>
      <c r="AM64" s="900" t="s">
        <v>1004</v>
      </c>
      <c r="AN64" s="900" t="s">
        <v>1005</v>
      </c>
      <c r="AO64" s="900" t="s">
        <v>1006</v>
      </c>
      <c r="AP64" s="900" t="s">
        <v>1007</v>
      </c>
      <c r="AQ64" s="901" t="s">
        <v>839</v>
      </c>
      <c r="AR64" s="902" t="s">
        <v>838</v>
      </c>
      <c r="AS64" s="903" t="s">
        <v>1003</v>
      </c>
      <c r="AT64" s="903" t="s">
        <v>1004</v>
      </c>
      <c r="AU64" s="903" t="s">
        <v>1005</v>
      </c>
      <c r="AV64" s="903" t="s">
        <v>1006</v>
      </c>
      <c r="AW64" s="903" t="s">
        <v>1007</v>
      </c>
      <c r="AX64" s="942" t="s">
        <v>839</v>
      </c>
      <c r="AY64" s="1818"/>
      <c r="AZ64" s="1819"/>
      <c r="BA64" s="1819"/>
      <c r="BB64" s="1819"/>
      <c r="BC64" s="1819"/>
      <c r="BD64" s="1819"/>
      <c r="BE64" s="1819"/>
      <c r="BF64" s="1819"/>
      <c r="BG64" s="1819"/>
      <c r="BH64" s="1819"/>
      <c r="BI64" s="1819"/>
      <c r="BJ64" s="1819"/>
      <c r="BK64" s="1820"/>
      <c r="BL64" s="1820"/>
      <c r="BM64" s="1820"/>
      <c r="BN64" s="1821"/>
    </row>
    <row r="65" spans="2:66" ht="21" customHeight="1">
      <c r="B65" s="1771"/>
      <c r="C65" s="1772" t="s">
        <v>928</v>
      </c>
      <c r="D65" s="1773"/>
      <c r="E65" s="1774"/>
      <c r="F65" s="1774"/>
      <c r="G65" s="1774"/>
      <c r="H65" s="1774"/>
      <c r="I65" s="1774"/>
      <c r="J65" s="1774"/>
      <c r="K65" s="1774"/>
      <c r="L65" s="1774"/>
      <c r="M65" s="1774"/>
      <c r="N65" s="1774"/>
      <c r="O65" s="1774"/>
      <c r="P65" s="1775"/>
      <c r="Q65" s="1775"/>
      <c r="R65" s="1775"/>
      <c r="S65" s="1775"/>
      <c r="T65" s="1775"/>
      <c r="U65" s="1775"/>
      <c r="V65" s="1776"/>
      <c r="W65" s="920"/>
      <c r="X65" s="910"/>
      <c r="Y65" s="910"/>
      <c r="Z65" s="910"/>
      <c r="AA65" s="910"/>
      <c r="AB65" s="910"/>
      <c r="AC65" s="911"/>
      <c r="AD65" s="909"/>
      <c r="AE65" s="910"/>
      <c r="AF65" s="910"/>
      <c r="AG65" s="910"/>
      <c r="AH65" s="910"/>
      <c r="AI65" s="910"/>
      <c r="AJ65" s="911"/>
      <c r="AK65" s="909"/>
      <c r="AL65" s="910"/>
      <c r="AM65" s="910"/>
      <c r="AN65" s="910"/>
      <c r="AO65" s="910"/>
      <c r="AP65" s="910"/>
      <c r="AQ65" s="911"/>
      <c r="AR65" s="909"/>
      <c r="AS65" s="910"/>
      <c r="AT65" s="910"/>
      <c r="AU65" s="910"/>
      <c r="AV65" s="910"/>
      <c r="AW65" s="910"/>
      <c r="AX65" s="911"/>
      <c r="AY65" s="1777">
        <f t="shared" ref="AY65:AY72" si="9">SUM(W65:AX65)</f>
        <v>0</v>
      </c>
      <c r="AZ65" s="1778"/>
      <c r="BA65" s="1778"/>
      <c r="BB65" s="1779">
        <f>AY65/4</f>
        <v>0</v>
      </c>
      <c r="BC65" s="1779"/>
      <c r="BD65" s="1780"/>
      <c r="BE65" s="1781">
        <f>ROUNDDOWN(SUM($BB$65:$BD$72)/40,1)</f>
        <v>0</v>
      </c>
      <c r="BF65" s="1781"/>
      <c r="BG65" s="1781"/>
      <c r="BH65" s="1781"/>
      <c r="BI65" s="1781"/>
      <c r="BJ65" s="1781"/>
      <c r="BK65" s="1769"/>
      <c r="BL65" s="1769"/>
      <c r="BM65" s="1769"/>
      <c r="BN65" s="1770"/>
    </row>
    <row r="66" spans="2:66" ht="21" customHeight="1">
      <c r="B66" s="1771"/>
      <c r="C66" s="1771"/>
      <c r="D66" s="1758"/>
      <c r="E66" s="1759"/>
      <c r="F66" s="1759"/>
      <c r="G66" s="1759"/>
      <c r="H66" s="1759"/>
      <c r="I66" s="1759"/>
      <c r="J66" s="1759"/>
      <c r="K66" s="1759"/>
      <c r="L66" s="1759"/>
      <c r="M66" s="1759"/>
      <c r="N66" s="1759"/>
      <c r="O66" s="1759"/>
      <c r="P66" s="1767"/>
      <c r="Q66" s="1767"/>
      <c r="R66" s="1767"/>
      <c r="S66" s="1767"/>
      <c r="T66" s="1767"/>
      <c r="U66" s="1767"/>
      <c r="V66" s="1768"/>
      <c r="W66" s="922"/>
      <c r="X66" s="914"/>
      <c r="Y66" s="914"/>
      <c r="Z66" s="914"/>
      <c r="AA66" s="914"/>
      <c r="AB66" s="914"/>
      <c r="AC66" s="915"/>
      <c r="AD66" s="913"/>
      <c r="AE66" s="914"/>
      <c r="AF66" s="914"/>
      <c r="AG66" s="914"/>
      <c r="AH66" s="914"/>
      <c r="AI66" s="914"/>
      <c r="AJ66" s="915"/>
      <c r="AK66" s="913"/>
      <c r="AL66" s="914"/>
      <c r="AM66" s="914"/>
      <c r="AN66" s="914"/>
      <c r="AO66" s="914"/>
      <c r="AP66" s="914"/>
      <c r="AQ66" s="915"/>
      <c r="AR66" s="922"/>
      <c r="AS66" s="914"/>
      <c r="AT66" s="914"/>
      <c r="AU66" s="914"/>
      <c r="AV66" s="914"/>
      <c r="AW66" s="914"/>
      <c r="AX66" s="915"/>
      <c r="AY66" s="1763">
        <f t="shared" si="9"/>
        <v>0</v>
      </c>
      <c r="AZ66" s="1764"/>
      <c r="BA66" s="1764"/>
      <c r="BB66" s="1765">
        <f>AY66/4</f>
        <v>0</v>
      </c>
      <c r="BC66" s="1765"/>
      <c r="BD66" s="1766"/>
      <c r="BE66" s="1782"/>
      <c r="BF66" s="1782"/>
      <c r="BG66" s="1782"/>
      <c r="BH66" s="1782"/>
      <c r="BI66" s="1782"/>
      <c r="BJ66" s="1782"/>
      <c r="BK66" s="1745"/>
      <c r="BL66" s="1745"/>
      <c r="BM66" s="1745"/>
      <c r="BN66" s="1746"/>
    </row>
    <row r="67" spans="2:66" ht="21" customHeight="1">
      <c r="B67" s="1771"/>
      <c r="C67" s="1771"/>
      <c r="D67" s="1758"/>
      <c r="E67" s="1759"/>
      <c r="F67" s="1759"/>
      <c r="G67" s="1759"/>
      <c r="H67" s="1759"/>
      <c r="I67" s="1759"/>
      <c r="J67" s="1759"/>
      <c r="K67" s="1759"/>
      <c r="L67" s="1759"/>
      <c r="M67" s="1759"/>
      <c r="N67" s="1759"/>
      <c r="O67" s="1759"/>
      <c r="P67" s="1767"/>
      <c r="Q67" s="1767"/>
      <c r="R67" s="1767"/>
      <c r="S67" s="1767"/>
      <c r="T67" s="1767"/>
      <c r="U67" s="1767"/>
      <c r="V67" s="1768"/>
      <c r="W67" s="943"/>
      <c r="X67" s="929"/>
      <c r="Y67" s="929"/>
      <c r="Z67" s="929"/>
      <c r="AA67" s="929"/>
      <c r="AB67" s="929"/>
      <c r="AC67" s="930"/>
      <c r="AD67" s="928"/>
      <c r="AE67" s="929"/>
      <c r="AF67" s="929"/>
      <c r="AG67" s="929"/>
      <c r="AH67" s="929"/>
      <c r="AI67" s="929"/>
      <c r="AJ67" s="930"/>
      <c r="AK67" s="928"/>
      <c r="AL67" s="929"/>
      <c r="AM67" s="929"/>
      <c r="AN67" s="929"/>
      <c r="AO67" s="929"/>
      <c r="AP67" s="929"/>
      <c r="AQ67" s="930"/>
      <c r="AR67" s="928"/>
      <c r="AS67" s="929"/>
      <c r="AT67" s="929"/>
      <c r="AU67" s="929"/>
      <c r="AV67" s="929"/>
      <c r="AW67" s="929"/>
      <c r="AX67" s="930"/>
      <c r="AY67" s="1763">
        <f t="shared" si="9"/>
        <v>0</v>
      </c>
      <c r="AZ67" s="1764"/>
      <c r="BA67" s="1764"/>
      <c r="BB67" s="1765">
        <f t="shared" ref="BB67:BB72" si="10">AY67/4</f>
        <v>0</v>
      </c>
      <c r="BC67" s="1765"/>
      <c r="BD67" s="1766"/>
      <c r="BE67" s="1782"/>
      <c r="BF67" s="1782"/>
      <c r="BG67" s="1782"/>
      <c r="BH67" s="1782"/>
      <c r="BI67" s="1782"/>
      <c r="BJ67" s="1782"/>
      <c r="BK67" s="1745"/>
      <c r="BL67" s="1745"/>
      <c r="BM67" s="1745"/>
      <c r="BN67" s="1746"/>
    </row>
    <row r="68" spans="2:66" ht="21" customHeight="1">
      <c r="B68" s="1771"/>
      <c r="C68" s="1771"/>
      <c r="D68" s="1758"/>
      <c r="E68" s="1759"/>
      <c r="F68" s="1759"/>
      <c r="G68" s="1759"/>
      <c r="H68" s="1759"/>
      <c r="I68" s="1759"/>
      <c r="J68" s="1759"/>
      <c r="K68" s="1759"/>
      <c r="L68" s="1759"/>
      <c r="M68" s="1759"/>
      <c r="N68" s="1759"/>
      <c r="O68" s="1759"/>
      <c r="P68" s="1760"/>
      <c r="Q68" s="1761"/>
      <c r="R68" s="1761"/>
      <c r="S68" s="1761"/>
      <c r="T68" s="1761"/>
      <c r="U68" s="1761"/>
      <c r="V68" s="1762"/>
      <c r="W68" s="922"/>
      <c r="X68" s="914"/>
      <c r="Y68" s="914"/>
      <c r="Z68" s="929"/>
      <c r="AA68" s="929"/>
      <c r="AB68" s="914"/>
      <c r="AC68" s="915"/>
      <c r="AD68" s="913"/>
      <c r="AE68" s="914"/>
      <c r="AF68" s="914"/>
      <c r="AG68" s="929"/>
      <c r="AH68" s="929"/>
      <c r="AI68" s="914"/>
      <c r="AJ68" s="915"/>
      <c r="AK68" s="913"/>
      <c r="AL68" s="914"/>
      <c r="AM68" s="914"/>
      <c r="AN68" s="929"/>
      <c r="AO68" s="929"/>
      <c r="AP68" s="914"/>
      <c r="AQ68" s="915"/>
      <c r="AR68" s="922"/>
      <c r="AS68" s="914"/>
      <c r="AT68" s="914"/>
      <c r="AU68" s="929"/>
      <c r="AV68" s="914"/>
      <c r="AW68" s="914"/>
      <c r="AX68" s="915"/>
      <c r="AY68" s="1763">
        <f t="shared" si="9"/>
        <v>0</v>
      </c>
      <c r="AZ68" s="1764"/>
      <c r="BA68" s="1764"/>
      <c r="BB68" s="1765">
        <f t="shared" si="10"/>
        <v>0</v>
      </c>
      <c r="BC68" s="1765"/>
      <c r="BD68" s="1766"/>
      <c r="BE68" s="1782"/>
      <c r="BF68" s="1782"/>
      <c r="BG68" s="1782"/>
      <c r="BH68" s="1782"/>
      <c r="BI68" s="1782"/>
      <c r="BJ68" s="1782"/>
      <c r="BK68" s="1745"/>
      <c r="BL68" s="1745"/>
      <c r="BM68" s="1745"/>
      <c r="BN68" s="1746"/>
    </row>
    <row r="69" spans="2:66" ht="21" customHeight="1">
      <c r="B69" s="1771"/>
      <c r="C69" s="1771"/>
      <c r="D69" s="1758"/>
      <c r="E69" s="1759"/>
      <c r="F69" s="1759"/>
      <c r="G69" s="1759"/>
      <c r="H69" s="1759"/>
      <c r="I69" s="1759"/>
      <c r="J69" s="1759"/>
      <c r="K69" s="1759"/>
      <c r="L69" s="1759"/>
      <c r="M69" s="1759"/>
      <c r="N69" s="1759"/>
      <c r="O69" s="1759"/>
      <c r="P69" s="1767"/>
      <c r="Q69" s="1767"/>
      <c r="R69" s="1767"/>
      <c r="S69" s="1767"/>
      <c r="T69" s="1767"/>
      <c r="U69" s="1767"/>
      <c r="V69" s="1768"/>
      <c r="W69" s="943"/>
      <c r="X69" s="929"/>
      <c r="Y69" s="929"/>
      <c r="Z69" s="929"/>
      <c r="AA69" s="929"/>
      <c r="AB69" s="929"/>
      <c r="AC69" s="930"/>
      <c r="AD69" s="928"/>
      <c r="AE69" s="929"/>
      <c r="AF69" s="929"/>
      <c r="AG69" s="929"/>
      <c r="AH69" s="929"/>
      <c r="AI69" s="929"/>
      <c r="AJ69" s="930"/>
      <c r="AK69" s="928"/>
      <c r="AL69" s="929"/>
      <c r="AM69" s="929"/>
      <c r="AN69" s="929"/>
      <c r="AO69" s="929"/>
      <c r="AP69" s="929"/>
      <c r="AQ69" s="930"/>
      <c r="AR69" s="928"/>
      <c r="AS69" s="929"/>
      <c r="AT69" s="929"/>
      <c r="AU69" s="929"/>
      <c r="AV69" s="929"/>
      <c r="AW69" s="929"/>
      <c r="AX69" s="930"/>
      <c r="AY69" s="1763">
        <f t="shared" si="9"/>
        <v>0</v>
      </c>
      <c r="AZ69" s="1764"/>
      <c r="BA69" s="1764"/>
      <c r="BB69" s="1765">
        <f t="shared" si="10"/>
        <v>0</v>
      </c>
      <c r="BC69" s="1765"/>
      <c r="BD69" s="1766"/>
      <c r="BE69" s="1782"/>
      <c r="BF69" s="1782"/>
      <c r="BG69" s="1782"/>
      <c r="BH69" s="1782"/>
      <c r="BI69" s="1782"/>
      <c r="BJ69" s="1782"/>
      <c r="BK69" s="1745"/>
      <c r="BL69" s="1745"/>
      <c r="BM69" s="1745"/>
      <c r="BN69" s="1746"/>
    </row>
    <row r="70" spans="2:66" ht="21" customHeight="1">
      <c r="B70" s="1771"/>
      <c r="C70" s="1771"/>
      <c r="D70" s="1758"/>
      <c r="E70" s="1759"/>
      <c r="F70" s="1759"/>
      <c r="G70" s="1759"/>
      <c r="H70" s="1759"/>
      <c r="I70" s="1759"/>
      <c r="J70" s="1759"/>
      <c r="K70" s="1759"/>
      <c r="L70" s="1759"/>
      <c r="M70" s="1759"/>
      <c r="N70" s="1759"/>
      <c r="O70" s="1759"/>
      <c r="P70" s="1760"/>
      <c r="Q70" s="1761"/>
      <c r="R70" s="1761"/>
      <c r="S70" s="1761"/>
      <c r="T70" s="1761"/>
      <c r="U70" s="1761"/>
      <c r="V70" s="1762"/>
      <c r="W70" s="922"/>
      <c r="X70" s="914"/>
      <c r="Y70" s="914"/>
      <c r="Z70" s="914"/>
      <c r="AA70" s="914"/>
      <c r="AB70" s="914"/>
      <c r="AC70" s="944"/>
      <c r="AD70" s="913"/>
      <c r="AE70" s="914"/>
      <c r="AF70" s="914"/>
      <c r="AG70" s="914"/>
      <c r="AH70" s="914"/>
      <c r="AI70" s="914"/>
      <c r="AJ70" s="944"/>
      <c r="AK70" s="913"/>
      <c r="AL70" s="914"/>
      <c r="AM70" s="914"/>
      <c r="AN70" s="914"/>
      <c r="AO70" s="914"/>
      <c r="AP70" s="914"/>
      <c r="AQ70" s="944"/>
      <c r="AR70" s="913"/>
      <c r="AS70" s="914"/>
      <c r="AT70" s="914"/>
      <c r="AU70" s="914"/>
      <c r="AV70" s="914"/>
      <c r="AW70" s="914"/>
      <c r="AX70" s="944"/>
      <c r="AY70" s="1763">
        <f t="shared" si="9"/>
        <v>0</v>
      </c>
      <c r="AZ70" s="1764"/>
      <c r="BA70" s="1764"/>
      <c r="BB70" s="1765">
        <f t="shared" si="10"/>
        <v>0</v>
      </c>
      <c r="BC70" s="1765"/>
      <c r="BD70" s="1766"/>
      <c r="BE70" s="1782"/>
      <c r="BF70" s="1782"/>
      <c r="BG70" s="1782"/>
      <c r="BH70" s="1782"/>
      <c r="BI70" s="1782"/>
      <c r="BJ70" s="1782"/>
      <c r="BK70" s="1745"/>
      <c r="BL70" s="1745"/>
      <c r="BM70" s="1745"/>
      <c r="BN70" s="1746"/>
    </row>
    <row r="71" spans="2:66" ht="21" customHeight="1">
      <c r="B71" s="1771"/>
      <c r="C71" s="1771"/>
      <c r="D71" s="1758"/>
      <c r="E71" s="1759"/>
      <c r="F71" s="1759"/>
      <c r="G71" s="1759"/>
      <c r="H71" s="1759"/>
      <c r="I71" s="1759"/>
      <c r="J71" s="1759"/>
      <c r="K71" s="1759"/>
      <c r="L71" s="1759"/>
      <c r="M71" s="1759"/>
      <c r="N71" s="1759"/>
      <c r="O71" s="1759"/>
      <c r="P71" s="1760"/>
      <c r="Q71" s="1761"/>
      <c r="R71" s="1761"/>
      <c r="S71" s="1761"/>
      <c r="T71" s="1761"/>
      <c r="U71" s="1761"/>
      <c r="V71" s="1762"/>
      <c r="W71" s="922"/>
      <c r="X71" s="914"/>
      <c r="Y71" s="914"/>
      <c r="Z71" s="914"/>
      <c r="AA71" s="914"/>
      <c r="AB71" s="914"/>
      <c r="AC71" s="915"/>
      <c r="AD71" s="913"/>
      <c r="AE71" s="914"/>
      <c r="AF71" s="914"/>
      <c r="AG71" s="914"/>
      <c r="AH71" s="914"/>
      <c r="AI71" s="914"/>
      <c r="AJ71" s="915"/>
      <c r="AK71" s="913"/>
      <c r="AL71" s="914"/>
      <c r="AM71" s="914"/>
      <c r="AN71" s="914"/>
      <c r="AO71" s="914"/>
      <c r="AP71" s="914"/>
      <c r="AQ71" s="915"/>
      <c r="AR71" s="922"/>
      <c r="AS71" s="914"/>
      <c r="AT71" s="914"/>
      <c r="AU71" s="914"/>
      <c r="AV71" s="914"/>
      <c r="AW71" s="914"/>
      <c r="AX71" s="915"/>
      <c r="AY71" s="1763">
        <f t="shared" si="9"/>
        <v>0</v>
      </c>
      <c r="AZ71" s="1764"/>
      <c r="BA71" s="1764"/>
      <c r="BB71" s="1765">
        <f t="shared" si="10"/>
        <v>0</v>
      </c>
      <c r="BC71" s="1765"/>
      <c r="BD71" s="1766"/>
      <c r="BE71" s="1782"/>
      <c r="BF71" s="1782"/>
      <c r="BG71" s="1782"/>
      <c r="BH71" s="1782"/>
      <c r="BI71" s="1782"/>
      <c r="BJ71" s="1782"/>
      <c r="BK71" s="1745"/>
      <c r="BL71" s="1745"/>
      <c r="BM71" s="1745"/>
      <c r="BN71" s="1746"/>
    </row>
    <row r="72" spans="2:66" ht="21" customHeight="1" thickBot="1">
      <c r="B72" s="1771"/>
      <c r="C72" s="1771"/>
      <c r="D72" s="1747"/>
      <c r="E72" s="1748"/>
      <c r="F72" s="1748"/>
      <c r="G72" s="1748"/>
      <c r="H72" s="1748"/>
      <c r="I72" s="1748"/>
      <c r="J72" s="1748"/>
      <c r="K72" s="1748"/>
      <c r="L72" s="1748"/>
      <c r="M72" s="1748"/>
      <c r="N72" s="1748"/>
      <c r="O72" s="1748"/>
      <c r="P72" s="1749"/>
      <c r="Q72" s="1750"/>
      <c r="R72" s="1750"/>
      <c r="S72" s="1750"/>
      <c r="T72" s="1750"/>
      <c r="U72" s="1750"/>
      <c r="V72" s="1751"/>
      <c r="W72" s="927"/>
      <c r="X72" s="925"/>
      <c r="Y72" s="925"/>
      <c r="Z72" s="925"/>
      <c r="AA72" s="925"/>
      <c r="AB72" s="925"/>
      <c r="AC72" s="926"/>
      <c r="AD72" s="924"/>
      <c r="AE72" s="925"/>
      <c r="AF72" s="925"/>
      <c r="AG72" s="925"/>
      <c r="AH72" s="925"/>
      <c r="AI72" s="925"/>
      <c r="AJ72" s="926"/>
      <c r="AK72" s="924"/>
      <c r="AL72" s="925"/>
      <c r="AM72" s="925"/>
      <c r="AN72" s="925"/>
      <c r="AO72" s="925"/>
      <c r="AP72" s="925"/>
      <c r="AQ72" s="926"/>
      <c r="AR72" s="927"/>
      <c r="AS72" s="925"/>
      <c r="AT72" s="925"/>
      <c r="AU72" s="925"/>
      <c r="AV72" s="925"/>
      <c r="AW72" s="925"/>
      <c r="AX72" s="926"/>
      <c r="AY72" s="1752">
        <f t="shared" si="9"/>
        <v>0</v>
      </c>
      <c r="AZ72" s="1753"/>
      <c r="BA72" s="1753"/>
      <c r="BB72" s="1754">
        <f t="shared" si="10"/>
        <v>0</v>
      </c>
      <c r="BC72" s="1754"/>
      <c r="BD72" s="1755"/>
      <c r="BE72" s="1783"/>
      <c r="BF72" s="1783"/>
      <c r="BG72" s="1783"/>
      <c r="BH72" s="1783"/>
      <c r="BI72" s="1783"/>
      <c r="BJ72" s="1783"/>
      <c r="BK72" s="1756"/>
      <c r="BL72" s="1756"/>
      <c r="BM72" s="1756"/>
      <c r="BN72" s="1757"/>
    </row>
    <row r="73" spans="2:66" ht="21" customHeight="1" thickBot="1">
      <c r="B73" s="1771"/>
      <c r="C73" s="1784" t="s">
        <v>1011</v>
      </c>
      <c r="D73" s="1785"/>
      <c r="E73" s="1785"/>
      <c r="F73" s="1785"/>
      <c r="G73" s="1785"/>
      <c r="H73" s="1785"/>
      <c r="I73" s="1785"/>
      <c r="J73" s="1785"/>
      <c r="K73" s="1785"/>
      <c r="L73" s="1785"/>
      <c r="M73" s="1785"/>
      <c r="N73" s="1785"/>
      <c r="O73" s="1785"/>
      <c r="P73" s="1785"/>
      <c r="Q73" s="1785"/>
      <c r="R73" s="1785"/>
      <c r="S73" s="1785"/>
      <c r="T73" s="1785"/>
      <c r="U73" s="1785"/>
      <c r="V73" s="1786"/>
      <c r="W73" s="931">
        <f t="shared" ref="W73:AX73" si="11">SUM(W65:W72)</f>
        <v>0</v>
      </c>
      <c r="X73" s="932">
        <f t="shared" si="11"/>
        <v>0</v>
      </c>
      <c r="Y73" s="932">
        <f t="shared" si="11"/>
        <v>0</v>
      </c>
      <c r="Z73" s="932">
        <f t="shared" si="11"/>
        <v>0</v>
      </c>
      <c r="AA73" s="932">
        <f t="shared" si="11"/>
        <v>0</v>
      </c>
      <c r="AB73" s="932">
        <f t="shared" si="11"/>
        <v>0</v>
      </c>
      <c r="AC73" s="933">
        <f t="shared" si="11"/>
        <v>0</v>
      </c>
      <c r="AD73" s="931">
        <f t="shared" si="11"/>
        <v>0</v>
      </c>
      <c r="AE73" s="932">
        <f t="shared" si="11"/>
        <v>0</v>
      </c>
      <c r="AF73" s="932">
        <f t="shared" si="11"/>
        <v>0</v>
      </c>
      <c r="AG73" s="932">
        <f t="shared" si="11"/>
        <v>0</v>
      </c>
      <c r="AH73" s="932">
        <f t="shared" si="11"/>
        <v>0</v>
      </c>
      <c r="AI73" s="932">
        <f t="shared" si="11"/>
        <v>0</v>
      </c>
      <c r="AJ73" s="933">
        <f t="shared" si="11"/>
        <v>0</v>
      </c>
      <c r="AK73" s="931">
        <f t="shared" si="11"/>
        <v>0</v>
      </c>
      <c r="AL73" s="932">
        <f t="shared" si="11"/>
        <v>0</v>
      </c>
      <c r="AM73" s="932">
        <f t="shared" si="11"/>
        <v>0</v>
      </c>
      <c r="AN73" s="932">
        <f t="shared" si="11"/>
        <v>0</v>
      </c>
      <c r="AO73" s="932">
        <f t="shared" si="11"/>
        <v>0</v>
      </c>
      <c r="AP73" s="932">
        <f t="shared" si="11"/>
        <v>0</v>
      </c>
      <c r="AQ73" s="933">
        <f t="shared" si="11"/>
        <v>0</v>
      </c>
      <c r="AR73" s="931">
        <f t="shared" si="11"/>
        <v>0</v>
      </c>
      <c r="AS73" s="932">
        <f t="shared" si="11"/>
        <v>0</v>
      </c>
      <c r="AT73" s="932">
        <f t="shared" si="11"/>
        <v>0</v>
      </c>
      <c r="AU73" s="932">
        <f t="shared" si="11"/>
        <v>0</v>
      </c>
      <c r="AV73" s="932">
        <f t="shared" si="11"/>
        <v>0</v>
      </c>
      <c r="AW73" s="932">
        <f t="shared" si="11"/>
        <v>0</v>
      </c>
      <c r="AX73" s="933">
        <f t="shared" si="11"/>
        <v>0</v>
      </c>
      <c r="AY73" s="1787">
        <f>SUM(AY65:BA72)</f>
        <v>0</v>
      </c>
      <c r="AZ73" s="1788"/>
      <c r="BA73" s="1788"/>
      <c r="BB73" s="1789">
        <f>SUM($BB$65:$BD$72)</f>
        <v>0</v>
      </c>
      <c r="BC73" s="1789"/>
      <c r="BD73" s="1790"/>
      <c r="BE73" s="1791">
        <f>SUM(BE65)</f>
        <v>0</v>
      </c>
      <c r="BF73" s="1792"/>
      <c r="BG73" s="1792"/>
      <c r="BH73" s="1792"/>
      <c r="BI73" s="1792"/>
      <c r="BJ73" s="1793"/>
      <c r="BK73" s="1740"/>
      <c r="BL73" s="1740"/>
      <c r="BM73" s="1740"/>
      <c r="BN73" s="1741"/>
    </row>
    <row r="74" spans="2:66" ht="21" customHeight="1" thickBot="1">
      <c r="B74" s="937" t="s">
        <v>1013</v>
      </c>
      <c r="C74" s="938"/>
      <c r="D74" s="939"/>
      <c r="E74" s="940"/>
      <c r="F74" s="940"/>
      <c r="G74" s="940"/>
      <c r="H74" s="940"/>
      <c r="I74" s="940"/>
      <c r="J74" s="940"/>
      <c r="K74" s="940"/>
      <c r="L74" s="940"/>
      <c r="M74" s="940"/>
      <c r="N74" s="940"/>
      <c r="O74" s="940"/>
      <c r="P74" s="940"/>
      <c r="Q74" s="940"/>
      <c r="R74" s="940"/>
      <c r="S74" s="940"/>
      <c r="T74" s="940"/>
      <c r="U74" s="940"/>
      <c r="V74" s="940"/>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941"/>
      <c r="AY74" s="1742">
        <v>40</v>
      </c>
      <c r="AZ74" s="1743"/>
      <c r="BA74" s="1743"/>
      <c r="BB74" s="1743"/>
      <c r="BC74" s="1743"/>
      <c r="BD74" s="1743"/>
      <c r="BE74" s="1743"/>
      <c r="BF74" s="1743"/>
      <c r="BG74" s="1743"/>
      <c r="BH74" s="1743"/>
      <c r="BI74" s="1743"/>
      <c r="BJ74" s="1743"/>
      <c r="BK74" s="1743"/>
      <c r="BL74" s="1743"/>
      <c r="BM74" s="1743"/>
      <c r="BN74" s="1744"/>
    </row>
    <row r="75" spans="2:66" ht="21" customHeight="1">
      <c r="B75" s="596" t="s">
        <v>1015</v>
      </c>
    </row>
    <row r="76" spans="2:66" ht="21" customHeight="1">
      <c r="B76" s="596" t="s">
        <v>1016</v>
      </c>
      <c r="G76" s="596"/>
    </row>
    <row r="77" spans="2:66" ht="21" customHeight="1">
      <c r="G77" s="596"/>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4"/>
  <conditionalFormatting sqref="C31:N31 C27:D27 T27 Q27:S28 T28:X28 C28:H29 C30:AG30 AG31 C25:H26 Q25:X26 I25:L29 Y25:AB29 AG25:AG29 BV27:BV28 BV29:BY29 M27:M28 M29:X29 CA29:CD29 CA25:CD26 AC29:AF29 AC25:AF26">
    <cfRule type="expression" dxfId="83" priority="26">
      <formula>COUNTA($D$7)&gt;=1</formula>
    </cfRule>
  </conditionalFormatting>
  <conditionalFormatting sqref="C24:AG24">
    <cfRule type="expression" dxfId="82" priority="32">
      <formula>COUNTA($D$7)&gt;=1</formula>
    </cfRule>
  </conditionalFormatting>
  <conditionalFormatting sqref="C32:AG33">
    <cfRule type="expression" dxfId="81" priority="28">
      <formula>COUNTA($D$7)&gt;=1</formula>
    </cfRule>
  </conditionalFormatting>
  <conditionalFormatting sqref="D5:D7 E16:E17">
    <cfRule type="expression" dxfId="80" priority="41">
      <formula>IF($E$9:$F$9="〇",TRUE,FALSE)</formula>
    </cfRule>
  </conditionalFormatting>
  <conditionalFormatting sqref="D5:D7">
    <cfRule type="expression" dxfId="79" priority="40">
      <formula>IF($E$10:$F$11="〇",TRUE,FALSE)</formula>
    </cfRule>
  </conditionalFormatting>
  <conditionalFormatting sqref="D10">
    <cfRule type="expression" dxfId="78" priority="39">
      <formula>IF($E$9:$F$9="〇",TRUE,FALSE)</formula>
    </cfRule>
  </conditionalFormatting>
  <conditionalFormatting sqref="D12:E12 D13:D14">
    <cfRule type="expression" dxfId="77" priority="37">
      <formula>IF($E$9:$F$9="〇",TRUE,FALSE)</formula>
    </cfRule>
    <cfRule type="expression" dxfId="76" priority="38">
      <formula>IF($E$10:$F$11="〇",TRUE,FALSE)</formula>
    </cfRule>
  </conditionalFormatting>
  <conditionalFormatting sqref="N31:P31">
    <cfRule type="beginsWith" dxfId="75" priority="15" operator="beginsWith" text="可">
      <formula>LEFT(N31,LEN("可"))="可"</formula>
    </cfRule>
    <cfRule type="containsText" dxfId="74" priority="16" operator="containsText" text="不可">
      <formula>NOT(ISERROR(SEARCH("不可",N31)))</formula>
    </cfRule>
  </conditionalFormatting>
  <conditionalFormatting sqref="Q31:AD31">
    <cfRule type="expression" dxfId="73" priority="25">
      <formula>COUNTA($D$7)&gt;=1</formula>
    </cfRule>
  </conditionalFormatting>
  <conditionalFormatting sqref="AD31:AF31">
    <cfRule type="beginsWith" dxfId="72" priority="13" operator="beginsWith" text="可">
      <formula>LEFT(AD31,LEN("可"))="可"</formula>
    </cfRule>
    <cfRule type="containsText" dxfId="71" priority="14" operator="containsText" text="不可">
      <formula>NOT(ISERROR(SEARCH("不可",AD31)))</formula>
    </cfRule>
  </conditionalFormatting>
  <conditionalFormatting sqref="AE15">
    <cfRule type="expression" dxfId="70" priority="36">
      <formula>COUNTA($D$5,$D$6)&gt;=1</formula>
    </cfRule>
  </conditionalFormatting>
  <conditionalFormatting sqref="AE14:AN14">
    <cfRule type="expression" dxfId="69" priority="31">
      <formula>COUNTA($D$7)&gt;=1</formula>
    </cfRule>
  </conditionalFormatting>
  <conditionalFormatting sqref="AE16:AN16">
    <cfRule type="expression" dxfId="68" priority="35">
      <formula>COUNTA($D$6)&gt;=1</formula>
    </cfRule>
  </conditionalFormatting>
  <conditionalFormatting sqref="AI15:AN15">
    <cfRule type="expression" dxfId="67" priority="42">
      <formula>COUNTA($D$5,$D$6)&gt;=1</formula>
    </cfRule>
  </conditionalFormatting>
  <conditionalFormatting sqref="AI31:AT31 AI24:BM24 AI30:BM30 AI25:AR29 BM25:BM29 AW25:BH29">
    <cfRule type="expression" dxfId="66" priority="24">
      <formula>COUNTA($D$5:$D$6)&gt;=1</formula>
    </cfRule>
  </conditionalFormatting>
  <conditionalFormatting sqref="BM31">
    <cfRule type="expression" dxfId="65" priority="29">
      <formula>COUNTA($D$5:$D$6)&gt;=1</formula>
    </cfRule>
  </conditionalFormatting>
  <conditionalFormatting sqref="AI32:BM32">
    <cfRule type="expression" dxfId="64" priority="27">
      <formula>COUNTA($D$5:$D$6)&gt;=1</formula>
    </cfRule>
  </conditionalFormatting>
  <conditionalFormatting sqref="AT31:AV31">
    <cfRule type="beginsWith" dxfId="63" priority="10" operator="beginsWith" text="可">
      <formula>LEFT(AT31,LEN("可"))="可"</formula>
    </cfRule>
    <cfRule type="containsText" dxfId="62" priority="12" operator="containsText" text="不可">
      <formula>NOT(ISERROR(SEARCH("不可",AT31)))</formula>
    </cfRule>
  </conditionalFormatting>
  <conditionalFormatting sqref="AV14:BE14">
    <cfRule type="expression" dxfId="61" priority="17">
      <formula>COUNTA($D$7)&gt;=1</formula>
    </cfRule>
  </conditionalFormatting>
  <conditionalFormatting sqref="AV15:BE15">
    <cfRule type="expression" dxfId="60" priority="18">
      <formula>COUNTA($D$5,$D$6)&gt;=1</formula>
    </cfRule>
  </conditionalFormatting>
  <conditionalFormatting sqref="AV16:BE16">
    <cfRule type="expression" dxfId="59" priority="19">
      <formula>COUNTA($D$6)&gt;=1</formula>
    </cfRule>
  </conditionalFormatting>
  <conditionalFormatting sqref="AW31:BJ31">
    <cfRule type="expression" dxfId="58" priority="23">
      <formula>COUNTA($D$5:$D$6)&gt;=1</formula>
    </cfRule>
  </conditionalFormatting>
  <conditionalFormatting sqref="BJ31:BL31">
    <cfRule type="beginsWith" dxfId="57" priority="9" operator="beginsWith" text="可">
      <formula>LEFT(BJ31,LEN("可"))="可"</formula>
    </cfRule>
    <cfRule type="containsText" dxfId="56" priority="11" operator="containsText" text="不可">
      <formula>NOT(ISERROR(SEARCH("不可",BJ31)))</formula>
    </cfRule>
  </conditionalFormatting>
  <conditionalFormatting sqref="BM14:BS14">
    <cfRule type="expression" dxfId="55" priority="30">
      <formula>COUNTA($D$7)&gt;=1</formula>
    </cfRule>
  </conditionalFormatting>
  <conditionalFormatting sqref="CB9:CK9">
    <cfRule type="expression" dxfId="54" priority="20">
      <formula>COUNTA($D$7)&gt;=1</formula>
    </cfRule>
  </conditionalFormatting>
  <conditionalFormatting sqref="CB10:CK10">
    <cfRule type="expression" dxfId="53" priority="21">
      <formula>COUNTA($D$5,$D$6)&gt;=1</formula>
    </cfRule>
  </conditionalFormatting>
  <conditionalFormatting sqref="CB11:CK11">
    <cfRule type="expression" dxfId="52" priority="22">
      <formula>COUNTA($D$6)&gt;=1</formula>
    </cfRule>
  </conditionalFormatting>
  <conditionalFormatting sqref="CP42:CR43">
    <cfRule type="expression" dxfId="51" priority="34">
      <formula>COUNTA($AN$8)&gt;=1</formula>
    </cfRule>
  </conditionalFormatting>
  <conditionalFormatting sqref="CP44:CR45">
    <cfRule type="expression" dxfId="50" priority="33">
      <formula>COUNTA($AN$6:$AP$7)&gt;=1</formula>
    </cfRule>
  </conditionalFormatting>
  <conditionalFormatting sqref="BV25:BY26">
    <cfRule type="expression" dxfId="49" priority="8">
      <formula>COUNTA($D$7)&gt;=1</formula>
    </cfRule>
  </conditionalFormatting>
  <conditionalFormatting sqref="M25:P26">
    <cfRule type="expression" dxfId="48" priority="7">
      <formula>COUNTA($D$7)&gt;=1</formula>
    </cfRule>
  </conditionalFormatting>
  <conditionalFormatting sqref="CA27:CA28">
    <cfRule type="expression" dxfId="47" priority="6">
      <formula>COUNTA($D$7)&gt;=1</formula>
    </cfRule>
  </conditionalFormatting>
  <conditionalFormatting sqref="AC27:AC28">
    <cfRule type="expression" dxfId="46" priority="5">
      <formula>COUNTA($D$7)&gt;=1</formula>
    </cfRule>
  </conditionalFormatting>
  <conditionalFormatting sqref="CF25:CI29">
    <cfRule type="expression" dxfId="45" priority="4">
      <formula>COUNTA($D$5:$D$6)&gt;=1</formula>
    </cfRule>
  </conditionalFormatting>
  <conditionalFormatting sqref="AS25:AV29">
    <cfRule type="expression" dxfId="44" priority="3">
      <formula>COUNTA($D$5:$D$6)&gt;=1</formula>
    </cfRule>
  </conditionalFormatting>
  <conditionalFormatting sqref="CK25:CN29">
    <cfRule type="expression" dxfId="43" priority="2">
      <formula>COUNTA($D$5:$D$6)&gt;=1</formula>
    </cfRule>
  </conditionalFormatting>
  <conditionalFormatting sqref="BI25:BL29">
    <cfRule type="expression" dxfId="42" priority="1">
      <formula>COUNTA($D$5:$D$6)&gt;=1</formula>
    </cfRule>
  </conditionalFormatting>
  <dataValidations count="2">
    <dataValidation type="list" allowBlank="1" showInputMessage="1" showErrorMessage="1" sqref="E12 D5:D7 D12:D14">
      <formula1>$W$1:$W$2</formula1>
    </dataValidation>
    <dataValidation type="list" allowBlank="1" showInputMessage="1" showErrorMessage="1" sqref="E16:E17 D1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DH77"/>
  <sheetViews>
    <sheetView view="pageBreakPreview" topLeftCell="A3" zoomScale="60" zoomScaleNormal="100" workbookViewId="0">
      <selection activeCell="BU48" sqref="BU48"/>
    </sheetView>
  </sheetViews>
  <sheetFormatPr defaultColWidth="9" defaultRowHeight="21" customHeight="1"/>
  <cols>
    <col min="1" max="1" width="3.75" style="596" customWidth="1"/>
    <col min="2" max="2" width="3" style="596" customWidth="1"/>
    <col min="3" max="3" width="5.375" style="596" customWidth="1"/>
    <col min="4" max="7" width="3.5" style="773" customWidth="1"/>
    <col min="8" max="64" width="3.5" style="596" customWidth="1"/>
    <col min="65" max="65" width="3.375" style="596" customWidth="1"/>
    <col min="66" max="68" width="3.25" style="596" customWidth="1"/>
    <col min="69" max="76" width="3.375" style="596" customWidth="1"/>
    <col min="77" max="78" width="7.625" style="596" customWidth="1"/>
    <col min="79" max="80" width="2.625" style="596" customWidth="1"/>
    <col min="81" max="16384" width="9" style="596"/>
  </cols>
  <sheetData>
    <row r="1" spans="2:112" ht="21" customHeight="1">
      <c r="B1" s="773"/>
      <c r="C1" s="773"/>
      <c r="G1" s="596"/>
      <c r="W1" s="596" t="s">
        <v>1017</v>
      </c>
      <c r="AK1" s="774"/>
      <c r="AO1" s="775"/>
      <c r="AZ1" s="775"/>
      <c r="BA1" s="775"/>
      <c r="BB1" s="775"/>
      <c r="BC1" s="775"/>
      <c r="BD1" s="775"/>
      <c r="BE1" s="775"/>
      <c r="BF1" s="775"/>
      <c r="BG1" s="775"/>
      <c r="BH1" s="775"/>
      <c r="BI1" s="775"/>
      <c r="BJ1" s="775"/>
      <c r="BK1" s="775"/>
      <c r="BL1" s="775"/>
      <c r="BM1" s="775"/>
      <c r="BN1" s="775"/>
      <c r="BO1" s="775"/>
      <c r="BP1" s="775"/>
      <c r="BQ1" s="775"/>
      <c r="BR1" s="775"/>
      <c r="BS1" s="774"/>
      <c r="BT1" s="774"/>
      <c r="BU1" s="774"/>
      <c r="BV1" s="774"/>
      <c r="BW1" s="774"/>
      <c r="BX1" s="774"/>
      <c r="BY1" s="774"/>
      <c r="BZ1" s="774"/>
      <c r="CA1" s="774"/>
      <c r="CB1" s="774"/>
      <c r="CC1" s="774"/>
      <c r="CD1" s="774"/>
      <c r="CE1" s="774"/>
    </row>
    <row r="2" spans="2:112" ht="21" customHeight="1">
      <c r="B2" s="773"/>
      <c r="C2" s="773"/>
      <c r="G2" s="596"/>
      <c r="Y2" s="596">
        <v>-1</v>
      </c>
      <c r="AO2" s="2037" t="s">
        <v>934</v>
      </c>
      <c r="AP2" s="2037"/>
      <c r="AQ2" s="2037"/>
      <c r="AR2" s="2037"/>
      <c r="AS2" s="2037"/>
      <c r="AT2" s="2037"/>
      <c r="AU2" s="2037"/>
      <c r="AV2" s="2037"/>
      <c r="AW2" s="2038"/>
      <c r="AX2" s="2039"/>
      <c r="AY2" s="2039"/>
      <c r="AZ2" s="2039"/>
      <c r="BA2" s="2039"/>
      <c r="BB2" s="2039"/>
      <c r="BC2" s="2039"/>
      <c r="BD2" s="2039"/>
      <c r="BE2" s="2039"/>
      <c r="BF2" s="2039"/>
      <c r="BG2" s="2039"/>
      <c r="BH2" s="2039"/>
      <c r="BI2" s="2039"/>
      <c r="BJ2" s="2039"/>
      <c r="BK2" s="2039"/>
      <c r="BL2" s="2039"/>
      <c r="BM2" s="2039"/>
      <c r="BN2" s="2039"/>
      <c r="BO2" s="2039"/>
      <c r="BP2" s="2039"/>
      <c r="BQ2" s="2039"/>
      <c r="BR2" s="2040"/>
      <c r="BS2" s="776"/>
      <c r="BT2" s="776"/>
      <c r="BU2" s="776"/>
      <c r="BV2" s="776"/>
      <c r="BW2" s="776"/>
      <c r="BX2" s="776"/>
      <c r="BY2" s="776"/>
      <c r="CA2" s="776"/>
      <c r="CB2" s="776"/>
      <c r="CC2" s="776"/>
      <c r="CD2" s="776"/>
      <c r="CE2" s="776"/>
    </row>
    <row r="3" spans="2:112" ht="21" customHeight="1">
      <c r="B3" s="773"/>
      <c r="C3" s="773"/>
      <c r="G3" s="596"/>
      <c r="AO3" s="2037" t="s">
        <v>935</v>
      </c>
      <c r="AP3" s="2037"/>
      <c r="AQ3" s="2037"/>
      <c r="AR3" s="2037"/>
      <c r="AS3" s="2037"/>
      <c r="AT3" s="2037"/>
      <c r="AU3" s="2037"/>
      <c r="AV3" s="2037"/>
      <c r="AW3" s="2041"/>
      <c r="AX3" s="2041"/>
      <c r="AY3" s="2041"/>
      <c r="AZ3" s="2041"/>
      <c r="BA3" s="2041"/>
      <c r="BB3" s="2041"/>
      <c r="BC3" s="2041"/>
      <c r="BD3" s="2041"/>
      <c r="BE3" s="2041"/>
      <c r="BF3" s="2041"/>
      <c r="BG3" s="2041"/>
      <c r="BH3" s="2041"/>
      <c r="BI3" s="2041"/>
      <c r="BJ3" s="2041"/>
      <c r="BK3" s="2042" t="s">
        <v>936</v>
      </c>
      <c r="BL3" s="2043"/>
      <c r="BM3" s="2043"/>
      <c r="BN3" s="2044"/>
      <c r="BO3" s="2045">
        <v>15</v>
      </c>
      <c r="BP3" s="2046"/>
      <c r="BQ3" s="2046"/>
      <c r="BR3" s="2047"/>
      <c r="BS3" s="776"/>
      <c r="BT3" s="776"/>
      <c r="BU3" s="776"/>
      <c r="BV3" s="776"/>
      <c r="BW3" s="776"/>
      <c r="BX3" s="776"/>
      <c r="BY3" s="776"/>
      <c r="CA3" s="776"/>
      <c r="CB3" s="776"/>
      <c r="CC3" s="776"/>
      <c r="CD3" s="776"/>
      <c r="CE3" s="776"/>
    </row>
    <row r="4" spans="2:112" ht="21" customHeight="1">
      <c r="B4" s="773"/>
      <c r="C4" s="777"/>
      <c r="D4" s="2048" t="s">
        <v>937</v>
      </c>
      <c r="E4" s="2048"/>
      <c r="F4" s="2048"/>
      <c r="G4" s="2048"/>
      <c r="H4" s="2048"/>
      <c r="I4" s="2048"/>
      <c r="J4" s="2048"/>
      <c r="K4" s="778"/>
      <c r="L4" s="778"/>
      <c r="M4" s="779"/>
      <c r="N4" s="779"/>
      <c r="O4" s="779"/>
      <c r="P4" s="779"/>
      <c r="Q4" s="779"/>
      <c r="R4" s="779"/>
      <c r="S4" s="779"/>
      <c r="T4" s="779"/>
      <c r="U4" s="780"/>
      <c r="V4" s="781"/>
      <c r="W4" s="782"/>
      <c r="X4" s="783"/>
      <c r="Y4" s="783"/>
      <c r="Z4" s="784" t="s">
        <v>938</v>
      </c>
      <c r="AA4" s="785"/>
      <c r="CA4" s="1801"/>
      <c r="CB4" s="1801"/>
      <c r="CC4" s="1801"/>
      <c r="CD4" s="1801"/>
      <c r="CE4" s="1801"/>
      <c r="CF4" s="1801"/>
      <c r="CG4" s="1801"/>
      <c r="CH4" s="2036"/>
      <c r="CI4" s="2036"/>
      <c r="CJ4" s="2036"/>
      <c r="CK4" s="2036"/>
      <c r="CL4" s="1801"/>
      <c r="CM4" s="1801"/>
      <c r="CN4" s="1801"/>
      <c r="CO4" s="1801"/>
      <c r="CP4" s="1801"/>
      <c r="CQ4" s="1801"/>
      <c r="CR4" s="1801"/>
      <c r="CS4" s="1801"/>
      <c r="CT4" s="1801"/>
      <c r="CU4" s="1801"/>
      <c r="CV4" s="1801"/>
      <c r="CW4" s="1801"/>
      <c r="CX4" s="1801"/>
      <c r="CY4" s="1801"/>
      <c r="CZ4" s="1801"/>
      <c r="DA4" s="1801"/>
      <c r="DB4" s="1801"/>
      <c r="DC4" s="1801"/>
      <c r="DD4" s="1801"/>
      <c r="DE4" s="1801"/>
      <c r="DF4" s="1801"/>
      <c r="DG4" s="1801"/>
      <c r="DH4" s="1801"/>
    </row>
    <row r="5" spans="2:112" ht="27.75" customHeight="1">
      <c r="B5" s="773"/>
      <c r="C5" s="777"/>
      <c r="D5" s="2033" t="s">
        <v>1018</v>
      </c>
      <c r="E5" s="2033"/>
      <c r="F5" s="2033"/>
      <c r="G5" s="1998" t="s">
        <v>939</v>
      </c>
      <c r="H5" s="1998"/>
      <c r="I5" s="1998"/>
      <c r="J5" s="1998"/>
      <c r="K5" s="1998"/>
      <c r="L5" s="1998"/>
      <c r="M5" s="1998"/>
      <c r="N5" s="1998"/>
      <c r="O5" s="1998"/>
      <c r="P5" s="1998"/>
      <c r="Q5" s="1998"/>
      <c r="R5" s="1998"/>
      <c r="S5" s="1998"/>
      <c r="T5" s="1999"/>
      <c r="U5" s="780"/>
      <c r="V5" s="780"/>
      <c r="W5" s="782"/>
      <c r="X5" s="783"/>
      <c r="Y5" s="783"/>
      <c r="Z5" s="1997"/>
      <c r="AA5" s="1998"/>
      <c r="AB5" s="1998"/>
      <c r="AC5" s="1998"/>
      <c r="AD5" s="1998"/>
      <c r="AE5" s="1998"/>
      <c r="AF5" s="1999"/>
      <c r="AG5" s="1868" t="s">
        <v>940</v>
      </c>
      <c r="AH5" s="1869"/>
      <c r="AI5" s="1869"/>
      <c r="AJ5" s="1983"/>
      <c r="AK5" s="1997" t="s">
        <v>941</v>
      </c>
      <c r="AL5" s="1998"/>
      <c r="AM5" s="1998"/>
      <c r="AN5" s="1999"/>
      <c r="AO5" s="1997" t="s">
        <v>942</v>
      </c>
      <c r="AP5" s="1998"/>
      <c r="AQ5" s="1998"/>
      <c r="AR5" s="1999"/>
      <c r="AS5" s="1997" t="s">
        <v>943</v>
      </c>
      <c r="AT5" s="1998"/>
      <c r="AU5" s="1998"/>
      <c r="AV5" s="1999"/>
      <c r="AW5" s="1997" t="s">
        <v>944</v>
      </c>
      <c r="AX5" s="1998"/>
      <c r="AY5" s="1998"/>
      <c r="AZ5" s="1999"/>
      <c r="BA5" s="1997" t="s">
        <v>945</v>
      </c>
      <c r="BB5" s="1998"/>
      <c r="BC5" s="1998"/>
      <c r="BD5" s="1999"/>
      <c r="BE5" s="1997" t="s">
        <v>946</v>
      </c>
      <c r="BF5" s="1998"/>
      <c r="BG5" s="1999"/>
      <c r="BK5" s="786"/>
      <c r="BL5" s="786"/>
      <c r="BM5" s="786"/>
      <c r="BN5" s="786"/>
      <c r="BO5" s="787"/>
      <c r="BP5" s="788"/>
      <c r="BQ5" s="789"/>
      <c r="BR5" s="789"/>
      <c r="BS5" s="789"/>
      <c r="CA5" s="2036"/>
      <c r="CB5" s="2036"/>
      <c r="CC5" s="2036"/>
      <c r="CD5" s="2036"/>
      <c r="CE5" s="2036"/>
      <c r="CF5" s="2036"/>
      <c r="CG5" s="2036"/>
      <c r="CH5" s="2032"/>
      <c r="CI5" s="2032"/>
      <c r="CJ5" s="2032"/>
      <c r="CK5" s="2032"/>
      <c r="CL5" s="2032"/>
      <c r="CM5" s="2032"/>
      <c r="CN5" s="2032"/>
      <c r="CO5" s="2032"/>
      <c r="CP5" s="2032"/>
      <c r="CQ5" s="2032"/>
      <c r="CR5" s="2032"/>
      <c r="CS5" s="2032"/>
      <c r="CT5" s="2032"/>
      <c r="CU5" s="2032"/>
      <c r="CV5" s="2032"/>
      <c r="CW5" s="2032"/>
      <c r="CX5" s="2032"/>
      <c r="CY5" s="2032"/>
      <c r="CZ5" s="2032"/>
      <c r="DA5" s="2032"/>
      <c r="DB5" s="2032"/>
      <c r="DC5" s="2032"/>
      <c r="DD5" s="2032"/>
      <c r="DE5" s="2032"/>
      <c r="DF5" s="2019"/>
      <c r="DG5" s="2019"/>
      <c r="DH5" s="2019"/>
    </row>
    <row r="6" spans="2:112" ht="21" customHeight="1">
      <c r="B6" s="773"/>
      <c r="C6" s="777"/>
      <c r="D6" s="2033"/>
      <c r="E6" s="2033"/>
      <c r="F6" s="2033"/>
      <c r="G6" s="1998" t="s">
        <v>947</v>
      </c>
      <c r="H6" s="1998"/>
      <c r="I6" s="1998"/>
      <c r="J6" s="1998"/>
      <c r="K6" s="1998"/>
      <c r="L6" s="1998"/>
      <c r="M6" s="1998"/>
      <c r="N6" s="1998"/>
      <c r="O6" s="1998"/>
      <c r="P6" s="1998"/>
      <c r="Q6" s="1998"/>
      <c r="R6" s="1998"/>
      <c r="S6" s="1998"/>
      <c r="T6" s="1999"/>
      <c r="U6" s="780"/>
      <c r="V6" s="780"/>
      <c r="W6" s="782"/>
      <c r="X6" s="783"/>
      <c r="Y6" s="783"/>
      <c r="Z6" s="1871" t="s">
        <v>948</v>
      </c>
      <c r="AA6" s="1872"/>
      <c r="AB6" s="1872"/>
      <c r="AC6" s="1872"/>
      <c r="AD6" s="1872"/>
      <c r="AE6" s="1872"/>
      <c r="AF6" s="2035"/>
      <c r="AG6" s="2024"/>
      <c r="AH6" s="2025"/>
      <c r="AI6" s="2025"/>
      <c r="AJ6" s="2026"/>
      <c r="AK6" s="2024"/>
      <c r="AL6" s="2025"/>
      <c r="AM6" s="2025"/>
      <c r="AN6" s="2026"/>
      <c r="AO6" s="2024"/>
      <c r="AP6" s="2025"/>
      <c r="AQ6" s="2025"/>
      <c r="AR6" s="2026"/>
      <c r="AS6" s="2024">
        <v>6</v>
      </c>
      <c r="AT6" s="2025"/>
      <c r="AU6" s="2025"/>
      <c r="AV6" s="2026"/>
      <c r="AW6" s="2024">
        <v>4</v>
      </c>
      <c r="AX6" s="2025"/>
      <c r="AY6" s="2025"/>
      <c r="AZ6" s="2026"/>
      <c r="BA6" s="2024">
        <v>5</v>
      </c>
      <c r="BB6" s="2025"/>
      <c r="BC6" s="2025"/>
      <c r="BD6" s="2026"/>
      <c r="BE6" s="2020">
        <f>SUM(AG6:BD6)</f>
        <v>15</v>
      </c>
      <c r="BF6" s="2021"/>
      <c r="BG6" s="2022"/>
      <c r="BL6" s="790"/>
      <c r="BM6" s="790"/>
      <c r="BN6" s="790"/>
      <c r="BW6" s="791"/>
      <c r="CC6" s="790"/>
      <c r="CD6" s="790"/>
      <c r="CE6" s="790"/>
      <c r="CL6" s="2031"/>
      <c r="CM6" s="2031"/>
      <c r="CN6" s="2031"/>
      <c r="CO6" s="2031"/>
      <c r="CP6" s="2031"/>
      <c r="CQ6" s="2031"/>
      <c r="CR6" s="2031"/>
      <c r="CS6" s="2031"/>
      <c r="CT6" s="2032"/>
      <c r="CU6" s="2032"/>
      <c r="CV6" s="2032"/>
      <c r="CW6" s="2032"/>
      <c r="CX6" s="2032"/>
      <c r="CY6" s="2032"/>
      <c r="CZ6" s="2032"/>
      <c r="DA6" s="2032"/>
      <c r="DB6" s="2032"/>
      <c r="DC6" s="2032"/>
      <c r="DD6" s="2032"/>
      <c r="DE6" s="2032"/>
      <c r="DF6" s="2019"/>
      <c r="DG6" s="2019"/>
      <c r="DH6" s="2019"/>
    </row>
    <row r="7" spans="2:112" ht="21" customHeight="1">
      <c r="B7" s="773"/>
      <c r="C7" s="777"/>
      <c r="D7" s="2033"/>
      <c r="E7" s="2033"/>
      <c r="F7" s="2033"/>
      <c r="G7" s="1998" t="s">
        <v>949</v>
      </c>
      <c r="H7" s="1998"/>
      <c r="I7" s="1998"/>
      <c r="J7" s="1998"/>
      <c r="K7" s="1998"/>
      <c r="L7" s="1998"/>
      <c r="M7" s="1998"/>
      <c r="N7" s="1998"/>
      <c r="O7" s="1998"/>
      <c r="P7" s="1998"/>
      <c r="Q7" s="1998"/>
      <c r="R7" s="1998"/>
      <c r="S7" s="1998"/>
      <c r="T7" s="1999"/>
      <c r="U7" s="792"/>
      <c r="V7" s="780"/>
      <c r="W7" s="782"/>
      <c r="X7" s="783"/>
      <c r="Y7" s="783"/>
      <c r="Z7" s="793" t="s">
        <v>1019</v>
      </c>
      <c r="AA7" s="1868" t="s">
        <v>1020</v>
      </c>
      <c r="AB7" s="1869"/>
      <c r="AC7" s="1869"/>
      <c r="AD7" s="1869"/>
      <c r="AE7" s="1869"/>
      <c r="AF7" s="1983"/>
      <c r="AG7" s="2027"/>
      <c r="AH7" s="2028"/>
      <c r="AI7" s="2028"/>
      <c r="AJ7" s="2029"/>
      <c r="AK7" s="2027"/>
      <c r="AL7" s="2028"/>
      <c r="AM7" s="2028"/>
      <c r="AN7" s="2029"/>
      <c r="AO7" s="2027"/>
      <c r="AP7" s="2028"/>
      <c r="AQ7" s="2028"/>
      <c r="AR7" s="2029"/>
      <c r="AS7" s="2024"/>
      <c r="AT7" s="2025"/>
      <c r="AU7" s="2025"/>
      <c r="AV7" s="2026"/>
      <c r="AW7" s="2024"/>
      <c r="AX7" s="2025"/>
      <c r="AY7" s="2025"/>
      <c r="AZ7" s="2026"/>
      <c r="BA7" s="2024"/>
      <c r="BB7" s="2025"/>
      <c r="BC7" s="2025"/>
      <c r="BD7" s="2026"/>
      <c r="BE7" s="2020">
        <f>SUM(AG7:BD7)</f>
        <v>0</v>
      </c>
      <c r="BF7" s="2021"/>
      <c r="BG7" s="2022"/>
      <c r="CB7" s="1801"/>
      <c r="CC7" s="1801"/>
      <c r="CD7" s="1801"/>
      <c r="CE7" s="1801"/>
      <c r="CF7" s="1801"/>
      <c r="CG7" s="1801"/>
      <c r="CH7" s="1801"/>
      <c r="CI7" s="2034"/>
      <c r="CJ7" s="2034"/>
      <c r="CK7" s="2034"/>
      <c r="CL7" s="2032"/>
      <c r="CM7" s="2032"/>
      <c r="CN7" s="2032"/>
      <c r="CO7" s="2032"/>
      <c r="CP7" s="2032"/>
      <c r="CQ7" s="2032"/>
      <c r="CR7" s="2032"/>
      <c r="CS7" s="2032"/>
      <c r="CT7" s="2032"/>
      <c r="CU7" s="2032"/>
      <c r="CV7" s="2032"/>
      <c r="CW7" s="2032"/>
      <c r="CX7" s="2032"/>
      <c r="CY7" s="2032"/>
      <c r="CZ7" s="2032"/>
      <c r="DA7" s="2032"/>
      <c r="DB7" s="2032"/>
      <c r="DC7" s="2032"/>
      <c r="DD7" s="2032"/>
      <c r="DE7" s="2032"/>
      <c r="DF7" s="2019"/>
      <c r="DG7" s="2019"/>
      <c r="DH7" s="2019"/>
    </row>
    <row r="8" spans="2:112" ht="21" customHeight="1">
      <c r="B8" s="783"/>
      <c r="C8" s="794"/>
      <c r="D8" s="779"/>
      <c r="E8" s="779"/>
      <c r="F8" s="779"/>
      <c r="G8" s="779"/>
      <c r="H8" s="779"/>
      <c r="I8" s="779"/>
      <c r="J8" s="779"/>
      <c r="K8" s="779"/>
      <c r="L8" s="795" t="str">
        <f>IF(COUNTIF(D5:F7,"○")&gt;1,"いずれか１つを選択してください。","")</f>
        <v/>
      </c>
      <c r="M8" s="779"/>
      <c r="N8" s="779"/>
      <c r="O8" s="779"/>
      <c r="P8" s="779"/>
      <c r="Q8" s="779"/>
      <c r="R8" s="779"/>
      <c r="S8" s="779"/>
      <c r="T8" s="779"/>
      <c r="U8" s="796"/>
      <c r="V8" s="796"/>
      <c r="W8" s="782"/>
      <c r="X8" s="783"/>
      <c r="Y8" s="783"/>
      <c r="Z8" s="1868" t="s">
        <v>952</v>
      </c>
      <c r="AA8" s="1869"/>
      <c r="AB8" s="1869"/>
      <c r="AC8" s="1869"/>
      <c r="AD8" s="1869"/>
      <c r="AE8" s="1869"/>
      <c r="AF8" s="1983"/>
      <c r="AG8" s="2024"/>
      <c r="AH8" s="2025"/>
      <c r="AI8" s="2025"/>
      <c r="AJ8" s="2026"/>
      <c r="AK8" s="2024"/>
      <c r="AL8" s="2025"/>
      <c r="AM8" s="2025"/>
      <c r="AN8" s="2026"/>
      <c r="AO8" s="2024"/>
      <c r="AP8" s="2025"/>
      <c r="AQ8" s="2025"/>
      <c r="AR8" s="2026"/>
      <c r="AS8" s="2024"/>
      <c r="AT8" s="2025"/>
      <c r="AU8" s="2025"/>
      <c r="AV8" s="2026"/>
      <c r="AW8" s="2024"/>
      <c r="AX8" s="2025"/>
      <c r="AY8" s="2025"/>
      <c r="AZ8" s="2026"/>
      <c r="BA8" s="2024"/>
      <c r="BB8" s="2025"/>
      <c r="BC8" s="2025"/>
      <c r="BD8" s="2026"/>
      <c r="BE8" s="2020">
        <f>SUM(AG8:BD8)</f>
        <v>0</v>
      </c>
      <c r="BF8" s="2021"/>
      <c r="BG8" s="2022"/>
      <c r="BU8" s="791"/>
      <c r="BW8" s="2030"/>
      <c r="BX8" s="2030"/>
      <c r="BY8" s="2030"/>
      <c r="BZ8" s="2030"/>
      <c r="CA8" s="2030"/>
      <c r="CB8" s="2023"/>
      <c r="CC8" s="2023"/>
      <c r="CD8" s="2023"/>
      <c r="CE8" s="2023"/>
      <c r="CF8" s="2023"/>
      <c r="CG8" s="2023"/>
      <c r="CH8" s="2023"/>
      <c r="CI8" s="2034"/>
      <c r="CJ8" s="2034"/>
      <c r="CK8" s="2034"/>
      <c r="CL8" s="2019"/>
      <c r="CM8" s="2019"/>
      <c r="CN8" s="2019"/>
      <c r="CO8" s="2019"/>
      <c r="CP8" s="2019"/>
      <c r="CQ8" s="2019"/>
      <c r="CR8" s="2019"/>
      <c r="CS8" s="2019"/>
      <c r="CT8" s="2019"/>
      <c r="CU8" s="2019"/>
      <c r="CV8" s="2019"/>
      <c r="CW8" s="2019"/>
      <c r="CX8" s="2019"/>
      <c r="CY8" s="2019"/>
      <c r="CZ8" s="2019"/>
      <c r="DA8" s="2019"/>
      <c r="DB8" s="2019"/>
      <c r="DC8" s="2019"/>
      <c r="DD8" s="2019"/>
      <c r="DE8" s="2019"/>
      <c r="DF8" s="2019"/>
      <c r="DG8" s="2019"/>
      <c r="DH8" s="2019"/>
    </row>
    <row r="9" spans="2:112" ht="21" customHeight="1">
      <c r="B9" s="783"/>
      <c r="C9" s="794"/>
      <c r="D9" s="779"/>
      <c r="E9" s="796"/>
      <c r="F9" s="780"/>
      <c r="G9" s="780"/>
      <c r="H9" s="780"/>
      <c r="I9" s="780"/>
      <c r="J9" s="780"/>
      <c r="K9" s="780"/>
      <c r="L9" s="780"/>
      <c r="M9" s="780"/>
      <c r="N9" s="780"/>
      <c r="O9" s="780"/>
      <c r="P9" s="780"/>
      <c r="Q9" s="780"/>
      <c r="R9" s="780"/>
      <c r="S9" s="780"/>
      <c r="T9" s="780"/>
      <c r="U9" s="780"/>
      <c r="V9" s="796"/>
      <c r="W9" s="782"/>
      <c r="X9" s="783"/>
      <c r="Y9" s="783"/>
      <c r="Z9" s="1868" t="s">
        <v>946</v>
      </c>
      <c r="AA9" s="1869"/>
      <c r="AB9" s="1869"/>
      <c r="AC9" s="1869"/>
      <c r="AD9" s="1869"/>
      <c r="AE9" s="1869"/>
      <c r="AF9" s="1983"/>
      <c r="AG9" s="2020">
        <f>AG6+AG8</f>
        <v>0</v>
      </c>
      <c r="AH9" s="2021"/>
      <c r="AI9" s="2021"/>
      <c r="AJ9" s="2022"/>
      <c r="AK9" s="2020">
        <f t="shared" ref="AK9" si="0">AK6+AK8</f>
        <v>0</v>
      </c>
      <c r="AL9" s="2021"/>
      <c r="AM9" s="2021"/>
      <c r="AN9" s="2022"/>
      <c r="AO9" s="2020">
        <f t="shared" ref="AO9" si="1">AO6+AO8</f>
        <v>0</v>
      </c>
      <c r="AP9" s="2021"/>
      <c r="AQ9" s="2021"/>
      <c r="AR9" s="2022"/>
      <c r="AS9" s="2020">
        <f>AS6+AS8</f>
        <v>6</v>
      </c>
      <c r="AT9" s="2021"/>
      <c r="AU9" s="2021"/>
      <c r="AV9" s="2022"/>
      <c r="AW9" s="2020">
        <f t="shared" ref="AW9" si="2">AW6+AW8</f>
        <v>4</v>
      </c>
      <c r="AX9" s="2021"/>
      <c r="AY9" s="2021"/>
      <c r="AZ9" s="2022"/>
      <c r="BA9" s="2020">
        <f t="shared" ref="BA9" si="3">BA6+BA8</f>
        <v>5</v>
      </c>
      <c r="BB9" s="2021"/>
      <c r="BC9" s="2021"/>
      <c r="BD9" s="2022"/>
      <c r="BE9" s="2020">
        <f>BE6+BE8</f>
        <v>15</v>
      </c>
      <c r="BF9" s="2021"/>
      <c r="BG9" s="2022"/>
      <c r="BW9" s="1801"/>
      <c r="BX9" s="1801"/>
      <c r="BY9" s="1801"/>
      <c r="BZ9" s="1801"/>
      <c r="CA9" s="1801"/>
      <c r="CB9" s="1995"/>
      <c r="CC9" s="1995"/>
      <c r="CD9" s="1995"/>
      <c r="CE9" s="1995"/>
      <c r="CF9" s="1996"/>
      <c r="CG9" s="1996"/>
      <c r="CH9" s="1996"/>
      <c r="CI9" s="1996"/>
      <c r="CJ9" s="1996"/>
      <c r="CK9" s="1996"/>
    </row>
    <row r="10" spans="2:112" ht="21" customHeight="1">
      <c r="B10" s="783"/>
      <c r="C10" s="794"/>
      <c r="D10" s="779"/>
      <c r="E10" s="796"/>
      <c r="F10" s="780"/>
      <c r="G10" s="780"/>
      <c r="H10" s="780"/>
      <c r="I10" s="780"/>
      <c r="J10" s="780"/>
      <c r="K10" s="780"/>
      <c r="L10" s="780"/>
      <c r="M10" s="780"/>
      <c r="N10" s="780"/>
      <c r="O10" s="780"/>
      <c r="P10" s="780"/>
      <c r="Q10" s="780"/>
      <c r="R10" s="780"/>
      <c r="S10" s="780"/>
      <c r="T10" s="780"/>
      <c r="U10" s="780"/>
      <c r="V10" s="796"/>
      <c r="W10" s="797"/>
      <c r="X10" s="783"/>
      <c r="Y10" s="783"/>
      <c r="Z10" s="783"/>
      <c r="AA10" s="783"/>
      <c r="BG10" s="798" t="str">
        <f>IF(AND(BE9&lt;&gt;BO3,D12="○"),"「事業者名簿」の定員数と想定される利用者数が一致しません。","")</f>
        <v/>
      </c>
      <c r="BK10" s="786"/>
      <c r="BL10" s="786"/>
      <c r="BM10" s="786"/>
      <c r="BN10" s="786"/>
      <c r="BO10" s="787"/>
      <c r="BP10" s="788"/>
      <c r="BQ10" s="789"/>
      <c r="BR10" s="789"/>
      <c r="BS10" s="789"/>
      <c r="BW10" s="1801"/>
      <c r="BX10" s="1801"/>
      <c r="BY10" s="1801"/>
      <c r="BZ10" s="1801"/>
      <c r="CA10" s="1801"/>
      <c r="CB10" s="1995"/>
      <c r="CC10" s="1995"/>
      <c r="CD10" s="1995"/>
      <c r="CE10" s="1995"/>
      <c r="CF10" s="1996"/>
      <c r="CG10" s="1996"/>
      <c r="CH10" s="1996"/>
      <c r="CI10" s="1996"/>
      <c r="CJ10" s="1996"/>
      <c r="CK10" s="1996"/>
    </row>
    <row r="11" spans="2:112" ht="21" customHeight="1">
      <c r="B11" s="783"/>
      <c r="C11" s="794"/>
      <c r="D11" s="799" t="s">
        <v>953</v>
      </c>
      <c r="E11" s="800"/>
      <c r="F11" s="800"/>
      <c r="G11" s="800"/>
      <c r="H11" s="800"/>
      <c r="I11" s="800"/>
      <c r="J11" s="780"/>
      <c r="K11" s="780"/>
      <c r="L11" s="780"/>
      <c r="M11" s="780"/>
      <c r="N11" s="780"/>
      <c r="O11" s="780"/>
      <c r="P11" s="780"/>
      <c r="Q11" s="780"/>
      <c r="R11" s="780"/>
      <c r="S11" s="780"/>
      <c r="T11" s="780"/>
      <c r="U11" s="780"/>
      <c r="V11" s="796"/>
      <c r="W11" s="801"/>
      <c r="Z11" s="791" t="s">
        <v>954</v>
      </c>
      <c r="AP11" s="791" t="s">
        <v>955</v>
      </c>
      <c r="AQ11" s="791"/>
      <c r="AW11" s="790"/>
      <c r="AX11" s="790"/>
      <c r="AY11" s="790"/>
      <c r="BG11" s="802"/>
      <c r="BH11" s="791" t="s">
        <v>956</v>
      </c>
      <c r="BN11" s="790"/>
      <c r="BO11" s="790"/>
      <c r="BP11" s="790"/>
      <c r="BW11" s="783"/>
      <c r="BX11" s="783"/>
      <c r="BY11" s="783"/>
      <c r="BZ11" s="783"/>
      <c r="CA11" s="783"/>
      <c r="CB11" s="1995"/>
      <c r="CC11" s="1995"/>
      <c r="CD11" s="1995"/>
      <c r="CE11" s="1995"/>
      <c r="CF11" s="1996"/>
      <c r="CG11" s="1996"/>
      <c r="CH11" s="1996"/>
      <c r="CI11" s="1996"/>
      <c r="CJ11" s="1996"/>
      <c r="CK11" s="1996"/>
    </row>
    <row r="12" spans="2:112" ht="21" customHeight="1">
      <c r="B12" s="783"/>
      <c r="C12" s="794"/>
      <c r="D12" s="2005" t="s">
        <v>1018</v>
      </c>
      <c r="E12" s="2010"/>
      <c r="F12" s="2007" t="s">
        <v>957</v>
      </c>
      <c r="G12" s="2008"/>
      <c r="H12" s="2008"/>
      <c r="I12" s="2008"/>
      <c r="J12" s="2008"/>
      <c r="K12" s="2008"/>
      <c r="L12" s="2008"/>
      <c r="M12" s="2008"/>
      <c r="N12" s="2008"/>
      <c r="O12" s="2008"/>
      <c r="P12" s="2008"/>
      <c r="Q12" s="2008"/>
      <c r="R12" s="2008"/>
      <c r="S12" s="2008"/>
      <c r="T12" s="2008"/>
      <c r="U12" s="2008"/>
      <c r="V12" s="2009"/>
      <c r="W12" s="797"/>
      <c r="AE12" s="1997" t="s">
        <v>958</v>
      </c>
      <c r="AF12" s="1998"/>
      <c r="AG12" s="1998"/>
      <c r="AH12" s="1998"/>
      <c r="AI12" s="1998"/>
      <c r="AJ12" s="1998"/>
      <c r="AK12" s="1999"/>
      <c r="AL12" s="2011" t="s">
        <v>959</v>
      </c>
      <c r="AM12" s="2012"/>
      <c r="AN12" s="2013"/>
      <c r="AV12" s="1997" t="s">
        <v>958</v>
      </c>
      <c r="AW12" s="1998"/>
      <c r="AX12" s="1998"/>
      <c r="AY12" s="1998"/>
      <c r="AZ12" s="1998"/>
      <c r="BA12" s="1998"/>
      <c r="BB12" s="1999"/>
      <c r="BC12" s="2011" t="s">
        <v>959</v>
      </c>
      <c r="BD12" s="2012"/>
      <c r="BE12" s="2013"/>
      <c r="BF12" s="624"/>
      <c r="BG12" s="802"/>
      <c r="BM12" s="1997" t="s">
        <v>960</v>
      </c>
      <c r="BN12" s="1998"/>
      <c r="BO12" s="1998"/>
      <c r="BP12" s="1998"/>
      <c r="BQ12" s="1998"/>
      <c r="BR12" s="1998"/>
      <c r="BS12" s="1999"/>
      <c r="BW12" s="2017"/>
      <c r="BX12" s="2017"/>
      <c r="BY12" s="2017"/>
      <c r="BZ12" s="2017"/>
      <c r="CA12" s="2017"/>
      <c r="CB12" s="2003"/>
      <c r="CC12" s="2003"/>
      <c r="CD12" s="2003"/>
      <c r="CE12" s="2003"/>
      <c r="CF12" s="2018"/>
      <c r="CG12" s="2018"/>
      <c r="CH12" s="2018"/>
      <c r="CI12" s="2017"/>
      <c r="CJ12" s="2017"/>
      <c r="CK12" s="2017"/>
    </row>
    <row r="13" spans="2:112" ht="26.25" customHeight="1">
      <c r="B13" s="783"/>
      <c r="C13" s="794"/>
      <c r="D13" s="2005"/>
      <c r="E13" s="2006"/>
      <c r="F13" s="2007" t="s">
        <v>961</v>
      </c>
      <c r="G13" s="2008"/>
      <c r="H13" s="2008"/>
      <c r="I13" s="2008"/>
      <c r="J13" s="2008"/>
      <c r="K13" s="2008"/>
      <c r="L13" s="2008"/>
      <c r="M13" s="2008"/>
      <c r="N13" s="2008"/>
      <c r="O13" s="2008"/>
      <c r="P13" s="2008"/>
      <c r="Q13" s="2008"/>
      <c r="R13" s="2008"/>
      <c r="S13" s="2008"/>
      <c r="T13" s="2008"/>
      <c r="U13" s="2008"/>
      <c r="V13" s="2009"/>
      <c r="W13" s="803"/>
      <c r="AE13" s="1992" t="s">
        <v>962</v>
      </c>
      <c r="AF13" s="1993"/>
      <c r="AG13" s="1993"/>
      <c r="AH13" s="1994"/>
      <c r="AI13" s="1992" t="s">
        <v>963</v>
      </c>
      <c r="AJ13" s="1993"/>
      <c r="AK13" s="1994"/>
      <c r="AL13" s="2014"/>
      <c r="AM13" s="2015"/>
      <c r="AN13" s="2016"/>
      <c r="AQ13" s="2007"/>
      <c r="AR13" s="2008"/>
      <c r="AS13" s="2008"/>
      <c r="AT13" s="2008"/>
      <c r="AU13" s="2009"/>
      <c r="AV13" s="1992" t="s">
        <v>962</v>
      </c>
      <c r="AW13" s="1993"/>
      <c r="AX13" s="1993"/>
      <c r="AY13" s="1994"/>
      <c r="AZ13" s="1992" t="s">
        <v>963</v>
      </c>
      <c r="BA13" s="1993"/>
      <c r="BB13" s="1994"/>
      <c r="BC13" s="2014"/>
      <c r="BD13" s="2015"/>
      <c r="BE13" s="2016"/>
      <c r="BF13" s="624"/>
      <c r="BG13" s="804"/>
      <c r="BH13" s="2007"/>
      <c r="BI13" s="2008"/>
      <c r="BJ13" s="2008"/>
      <c r="BK13" s="2008"/>
      <c r="BL13" s="2009"/>
      <c r="BM13" s="1992" t="s">
        <v>964</v>
      </c>
      <c r="BN13" s="1993"/>
      <c r="BO13" s="1993"/>
      <c r="BP13" s="1994"/>
      <c r="BQ13" s="1992" t="s">
        <v>963</v>
      </c>
      <c r="BR13" s="1993"/>
      <c r="BS13" s="1994"/>
      <c r="BW13" s="783"/>
      <c r="BX13" s="783"/>
      <c r="BY13" s="783"/>
      <c r="BZ13" s="1995"/>
      <c r="CA13" s="1995"/>
      <c r="CB13" s="1995"/>
      <c r="CC13" s="1995"/>
      <c r="CD13" s="1996"/>
      <c r="CE13" s="1996"/>
      <c r="CF13" s="1996"/>
      <c r="CG13" s="1996"/>
      <c r="CH13" s="1996"/>
      <c r="CI13" s="1996"/>
    </row>
    <row r="14" spans="2:112" ht="21" customHeight="1">
      <c r="B14" s="783"/>
      <c r="C14" s="794"/>
      <c r="D14" s="2005"/>
      <c r="E14" s="2006"/>
      <c r="F14" s="2007" t="s">
        <v>965</v>
      </c>
      <c r="G14" s="2008"/>
      <c r="H14" s="2008"/>
      <c r="I14" s="2008"/>
      <c r="J14" s="2008"/>
      <c r="K14" s="2008"/>
      <c r="L14" s="2008"/>
      <c r="M14" s="2008"/>
      <c r="N14" s="2008"/>
      <c r="O14" s="2008"/>
      <c r="P14" s="2008"/>
      <c r="Q14" s="2008"/>
      <c r="R14" s="2008"/>
      <c r="S14" s="2008"/>
      <c r="T14" s="2008"/>
      <c r="U14" s="2008"/>
      <c r="V14" s="2009"/>
      <c r="W14" s="803"/>
      <c r="Z14" s="1997" t="s">
        <v>966</v>
      </c>
      <c r="AA14" s="1998"/>
      <c r="AB14" s="1998"/>
      <c r="AC14" s="1998"/>
      <c r="AD14" s="1999"/>
      <c r="AE14" s="2000">
        <f>IF((OR($D$5="○",$D$6="○")),ROUNDDOWN(((BE$6+BE$8*0.9))/6,1))</f>
        <v>2.5</v>
      </c>
      <c r="AF14" s="2001"/>
      <c r="AG14" s="2001"/>
      <c r="AH14" s="2002"/>
      <c r="AI14" s="1987">
        <f>AE14*$AY$60</f>
        <v>80</v>
      </c>
      <c r="AJ14" s="1988"/>
      <c r="AK14" s="1989"/>
      <c r="AL14" s="1987">
        <f>AE14*40</f>
        <v>100</v>
      </c>
      <c r="AM14" s="1988"/>
      <c r="AN14" s="1989"/>
      <c r="AQ14" s="1997" t="s">
        <v>1021</v>
      </c>
      <c r="AR14" s="1998"/>
      <c r="AS14" s="1998"/>
      <c r="AT14" s="1998"/>
      <c r="AU14" s="1999"/>
      <c r="AV14" s="1984">
        <f>IF((OR($D$5="○",$D$6="○")),$BE$43)</f>
        <v>2.5</v>
      </c>
      <c r="AW14" s="1985"/>
      <c r="AX14" s="1985"/>
      <c r="AY14" s="1986"/>
      <c r="AZ14" s="1990">
        <f>AV14*$AY$60</f>
        <v>80</v>
      </c>
      <c r="BA14" s="1990"/>
      <c r="BB14" s="1990"/>
      <c r="BC14" s="1987">
        <f>AV14*40</f>
        <v>100</v>
      </c>
      <c r="BD14" s="1988"/>
      <c r="BE14" s="1989"/>
      <c r="BF14" s="805"/>
      <c r="BG14" s="802"/>
      <c r="BH14" s="1997" t="s">
        <v>968</v>
      </c>
      <c r="BI14" s="1998"/>
      <c r="BJ14" s="1998"/>
      <c r="BK14" s="1998"/>
      <c r="BL14" s="1999"/>
      <c r="BM14" s="1984">
        <f>(ROUNDDOWN(BQ14/40,1))</f>
        <v>2.5</v>
      </c>
      <c r="BN14" s="1985"/>
      <c r="BO14" s="1985"/>
      <c r="BP14" s="1986"/>
      <c r="BQ14" s="1990">
        <f>$BB$73</f>
        <v>100.25</v>
      </c>
      <c r="BR14" s="1990"/>
      <c r="BS14" s="1990"/>
      <c r="BU14" s="791"/>
      <c r="BW14" s="791"/>
      <c r="BX14" s="791"/>
      <c r="BY14" s="791"/>
      <c r="BZ14" s="2003"/>
      <c r="CA14" s="2003"/>
      <c r="CB14" s="2003"/>
      <c r="CC14" s="2003"/>
      <c r="CD14" s="2004"/>
      <c r="CE14" s="2004"/>
      <c r="CF14" s="2004"/>
      <c r="CG14" s="1801"/>
      <c r="CH14" s="1801"/>
      <c r="CI14" s="1801"/>
    </row>
    <row r="15" spans="2:112" ht="21" customHeight="1">
      <c r="B15" s="783"/>
      <c r="C15" s="806"/>
      <c r="D15" s="807"/>
      <c r="E15" s="807"/>
      <c r="F15" s="807"/>
      <c r="G15" s="807"/>
      <c r="H15" s="807"/>
      <c r="I15" s="807"/>
      <c r="J15" s="807"/>
      <c r="K15" s="807"/>
      <c r="L15" s="808" t="str">
        <f>IF(COUNTIF(D12:E14,"○")&gt;1,"いずれか１つを選択してください。","")</f>
        <v/>
      </c>
      <c r="M15" s="807"/>
      <c r="N15" s="807"/>
      <c r="O15" s="807"/>
      <c r="P15" s="807"/>
      <c r="Q15" s="807"/>
      <c r="R15" s="807"/>
      <c r="S15" s="807"/>
      <c r="T15" s="807"/>
      <c r="U15" s="807"/>
      <c r="V15" s="809"/>
      <c r="W15" s="810"/>
      <c r="Z15" s="1997" t="s">
        <v>1022</v>
      </c>
      <c r="AA15" s="1998"/>
      <c r="AB15" s="1998"/>
      <c r="AC15" s="1998"/>
      <c r="AD15" s="1999"/>
      <c r="AE15" s="2000" t="b">
        <f>IF((OR($D$7="○")),ROUNDDOWN((BE$6+BE$8*0.9)/5,1))</f>
        <v>0</v>
      </c>
      <c r="AF15" s="2001"/>
      <c r="AG15" s="2001"/>
      <c r="AH15" s="2002"/>
      <c r="AI15" s="1987">
        <f>AE15*$AY$60</f>
        <v>0</v>
      </c>
      <c r="AJ15" s="1988"/>
      <c r="AK15" s="1989"/>
      <c r="AL15" s="1987">
        <f>AE15*40</f>
        <v>0</v>
      </c>
      <c r="AM15" s="1988"/>
      <c r="AN15" s="1989"/>
      <c r="AQ15" s="1997" t="s">
        <v>969</v>
      </c>
      <c r="AR15" s="1998"/>
      <c r="AS15" s="1998"/>
      <c r="AT15" s="1998"/>
      <c r="AU15" s="1999"/>
      <c r="AV15" s="1984" t="b">
        <f>IF(($D$7="○"),$BE$43)</f>
        <v>0</v>
      </c>
      <c r="AW15" s="1985"/>
      <c r="AX15" s="1985"/>
      <c r="AY15" s="1986"/>
      <c r="AZ15" s="1990">
        <f>AV15*$AY$60</f>
        <v>0</v>
      </c>
      <c r="BA15" s="1990"/>
      <c r="BB15" s="1990"/>
      <c r="BC15" s="1987">
        <f>AV15*40</f>
        <v>0</v>
      </c>
      <c r="BD15" s="1988"/>
      <c r="BE15" s="1989"/>
      <c r="BF15" s="805"/>
      <c r="BG15" s="802"/>
      <c r="BH15" s="1976" t="s">
        <v>154</v>
      </c>
      <c r="BI15" s="1977"/>
      <c r="BJ15" s="1977"/>
      <c r="BK15" s="1977"/>
      <c r="BL15" s="1978"/>
      <c r="BM15" s="1979">
        <f>SUM(BM12:BP14)</f>
        <v>2.5</v>
      </c>
      <c r="BN15" s="1980"/>
      <c r="BO15" s="1980"/>
      <c r="BP15" s="1981"/>
      <c r="BQ15" s="1991">
        <f>SUMIF(BQ12:BS14,"&lt;&gt;#VALUE!")</f>
        <v>100.25</v>
      </c>
      <c r="BR15" s="1991"/>
      <c r="BS15" s="1991"/>
      <c r="BW15" s="811"/>
    </row>
    <row r="16" spans="2:112" ht="21" customHeight="1">
      <c r="B16" s="783"/>
      <c r="C16" s="783"/>
      <c r="D16" s="783"/>
      <c r="E16" s="786"/>
      <c r="F16" s="786"/>
      <c r="G16" s="786"/>
      <c r="H16" s="786"/>
      <c r="I16" s="786"/>
      <c r="J16" s="786"/>
      <c r="K16" s="786"/>
      <c r="L16" s="786"/>
      <c r="M16" s="786"/>
      <c r="N16" s="786"/>
      <c r="O16" s="786"/>
      <c r="P16" s="786"/>
      <c r="Q16" s="786"/>
      <c r="R16" s="786"/>
      <c r="S16" s="786"/>
      <c r="T16" s="786"/>
      <c r="U16" s="786"/>
      <c r="V16" s="783"/>
      <c r="W16" s="783"/>
      <c r="X16" s="783"/>
      <c r="Y16" s="783"/>
      <c r="Z16" s="1868" t="s">
        <v>971</v>
      </c>
      <c r="AA16" s="1869"/>
      <c r="AB16" s="1869"/>
      <c r="AC16" s="1869"/>
      <c r="AD16" s="1983"/>
      <c r="AE16" s="1984">
        <f>IF($D$6="○","",ROUNDDOWN(($AO$6+$AO$8*0.9)/9,1)+ROUNDDOWN(($AS$6-$AS$7+$AS$8*0.9)/6,1)+ROUNDDOWN($AS$7/12,1)+ROUNDDOWN(($AW$6-$AW$7+$AW$8*0.9)/4,1)+ROUNDDOWN($AW$7/8,1)+ROUNDDOWN(($BA$6-$BA$7+$BA$8*0.9)/2.5,1)+ROUNDDOWN($BA$7/5,1))</f>
        <v>4</v>
      </c>
      <c r="AF16" s="1985"/>
      <c r="AG16" s="1985"/>
      <c r="AH16" s="1986"/>
      <c r="AI16" s="1987">
        <f>AE16*$AY$60</f>
        <v>128</v>
      </c>
      <c r="AJ16" s="1988"/>
      <c r="AK16" s="1989"/>
      <c r="AL16" s="1987">
        <f>AE16*40</f>
        <v>160</v>
      </c>
      <c r="AM16" s="1988"/>
      <c r="AN16" s="1989"/>
      <c r="AO16" s="783"/>
      <c r="AP16" s="783"/>
      <c r="AQ16" s="1868" t="s">
        <v>971</v>
      </c>
      <c r="AR16" s="1869"/>
      <c r="AS16" s="1869"/>
      <c r="AT16" s="1869"/>
      <c r="AU16" s="1983"/>
      <c r="AV16" s="1984">
        <f>IF(($D$6="○"),"",$BE$51)</f>
        <v>4.2</v>
      </c>
      <c r="AW16" s="1985"/>
      <c r="AX16" s="1985"/>
      <c r="AY16" s="1986"/>
      <c r="AZ16" s="1990">
        <f>AV16*$AY$60</f>
        <v>134.4</v>
      </c>
      <c r="BA16" s="1990"/>
      <c r="BB16" s="1990"/>
      <c r="BC16" s="1987">
        <f>AV16*40</f>
        <v>168</v>
      </c>
      <c r="BD16" s="1988"/>
      <c r="BE16" s="1989"/>
      <c r="BF16" s="805"/>
      <c r="BG16" s="802"/>
      <c r="BH16" s="783"/>
      <c r="BI16" s="783"/>
      <c r="BJ16" s="783"/>
      <c r="BK16" s="783"/>
      <c r="BL16" s="783"/>
      <c r="BM16" s="790"/>
      <c r="BN16" s="790"/>
      <c r="BO16" s="790"/>
      <c r="BP16" s="790"/>
      <c r="BQ16" s="805"/>
      <c r="BR16" s="805"/>
      <c r="BS16" s="805"/>
    </row>
    <row r="17" spans="2:96" ht="21" customHeight="1">
      <c r="B17" s="783"/>
      <c r="C17" s="783"/>
      <c r="D17" s="783"/>
      <c r="E17" s="786"/>
      <c r="F17" s="786"/>
      <c r="G17" s="786"/>
      <c r="H17" s="786"/>
      <c r="I17" s="786"/>
      <c r="J17" s="786"/>
      <c r="K17" s="786"/>
      <c r="L17" s="786"/>
      <c r="M17" s="786"/>
      <c r="N17" s="786"/>
      <c r="O17" s="786"/>
      <c r="P17" s="786"/>
      <c r="Q17" s="786"/>
      <c r="R17" s="786"/>
      <c r="S17" s="786"/>
      <c r="T17" s="786"/>
      <c r="U17" s="786"/>
      <c r="V17" s="783"/>
      <c r="W17" s="791"/>
      <c r="X17" s="791"/>
      <c r="Y17" s="791"/>
      <c r="Z17" s="1976" t="s">
        <v>154</v>
      </c>
      <c r="AA17" s="1977"/>
      <c r="AB17" s="1977"/>
      <c r="AC17" s="1977"/>
      <c r="AD17" s="1978"/>
      <c r="AE17" s="1979">
        <f>SUM(AE14:AH16)</f>
        <v>6.5</v>
      </c>
      <c r="AF17" s="1980"/>
      <c r="AG17" s="1980"/>
      <c r="AH17" s="1981"/>
      <c r="AI17" s="1982">
        <f>SUMIF(AI14:AK16,"&lt;&gt;#VALUE!")</f>
        <v>208</v>
      </c>
      <c r="AJ17" s="1982"/>
      <c r="AK17" s="1982"/>
      <c r="AL17" s="1982">
        <f>SUMIF(AL14:AN16,"&lt;&gt;#VALUE!")</f>
        <v>260</v>
      </c>
      <c r="AM17" s="1982"/>
      <c r="AN17" s="1982"/>
      <c r="AO17" s="791"/>
      <c r="AP17" s="791"/>
      <c r="AQ17" s="1976" t="s">
        <v>154</v>
      </c>
      <c r="AR17" s="1977"/>
      <c r="AS17" s="1977"/>
      <c r="AT17" s="1977"/>
      <c r="AU17" s="1978"/>
      <c r="AV17" s="1979">
        <f>SUM(AV14:AY16)</f>
        <v>6.7</v>
      </c>
      <c r="AW17" s="1980"/>
      <c r="AX17" s="1980"/>
      <c r="AY17" s="1981"/>
      <c r="AZ17" s="1991">
        <f>SUMIF(AZ14:BB16,"&lt;&gt;#VALUE!")</f>
        <v>214.4</v>
      </c>
      <c r="BA17" s="1991"/>
      <c r="BB17" s="1991"/>
      <c r="BC17" s="1976">
        <f>SUMIF(BC14:BE16,"&lt;&gt;#VALUE!")</f>
        <v>268</v>
      </c>
      <c r="BD17" s="1977"/>
      <c r="BE17" s="1978"/>
      <c r="BF17" s="791"/>
      <c r="BG17" s="812"/>
      <c r="BH17" s="791"/>
      <c r="BI17" s="791"/>
      <c r="BJ17" s="791"/>
      <c r="BK17" s="791"/>
      <c r="BL17" s="791"/>
      <c r="BM17" s="813"/>
      <c r="BN17" s="813"/>
      <c r="BO17" s="813"/>
      <c r="BP17" s="813"/>
      <c r="BQ17" s="814"/>
      <c r="BR17" s="814"/>
      <c r="BS17" s="814"/>
      <c r="BT17" s="791"/>
      <c r="BU17" s="791"/>
      <c r="BV17" s="791"/>
      <c r="BW17" s="815"/>
      <c r="BX17" s="816"/>
    </row>
    <row r="18" spans="2:96" ht="21" customHeight="1" thickBot="1">
      <c r="B18" s="783"/>
      <c r="C18" s="783"/>
      <c r="D18" s="783"/>
      <c r="E18" s="786"/>
      <c r="F18" s="786"/>
      <c r="G18" s="786"/>
      <c r="H18" s="786"/>
      <c r="I18" s="786"/>
      <c r="J18" s="786"/>
      <c r="K18" s="786"/>
      <c r="L18" s="786"/>
      <c r="M18" s="786"/>
      <c r="N18" s="786"/>
      <c r="O18" s="786"/>
      <c r="P18" s="786"/>
      <c r="Q18" s="786"/>
      <c r="R18" s="786"/>
      <c r="S18" s="786"/>
      <c r="T18" s="786"/>
      <c r="U18" s="786"/>
      <c r="V18" s="783"/>
      <c r="W18" s="817"/>
      <c r="X18" s="817"/>
      <c r="Y18" s="817"/>
      <c r="Z18" s="817"/>
      <c r="AA18" s="817"/>
      <c r="AB18" s="818"/>
      <c r="AC18" s="818"/>
      <c r="AD18" s="818"/>
      <c r="AE18" s="818"/>
      <c r="AF18" s="786"/>
      <c r="AG18" s="786"/>
      <c r="AH18" s="786"/>
      <c r="AI18" s="786"/>
      <c r="AJ18" s="786"/>
      <c r="AK18" s="786"/>
      <c r="AM18" s="817"/>
      <c r="AN18" s="817"/>
      <c r="AO18" s="817"/>
      <c r="AP18" s="817"/>
      <c r="AQ18" s="817"/>
      <c r="AR18" s="818"/>
      <c r="AS18" s="818"/>
      <c r="AT18" s="818"/>
      <c r="AU18" s="818"/>
      <c r="AV18" s="819"/>
      <c r="AW18" s="819"/>
      <c r="AX18" s="819"/>
      <c r="AY18" s="786"/>
      <c r="AZ18" s="786"/>
      <c r="BA18" s="786"/>
      <c r="BD18" s="812"/>
      <c r="BE18" s="812"/>
      <c r="BF18" s="812"/>
      <c r="BG18" s="812"/>
      <c r="BH18" s="812"/>
      <c r="BI18" s="820"/>
      <c r="BJ18" s="820"/>
      <c r="BK18" s="820"/>
      <c r="BL18" s="820"/>
      <c r="BM18" s="821"/>
      <c r="BN18" s="821"/>
      <c r="BO18" s="821"/>
      <c r="BP18" s="821"/>
      <c r="BQ18" s="785"/>
      <c r="BR18" s="815"/>
      <c r="BS18" s="815"/>
      <c r="BT18" s="815"/>
      <c r="BU18" s="811"/>
      <c r="BV18" s="811"/>
      <c r="BW18" s="811"/>
      <c r="BX18" s="816"/>
    </row>
    <row r="19" spans="2:96" ht="8.25" customHeight="1">
      <c r="B19" s="822"/>
      <c r="C19" s="823"/>
      <c r="D19" s="823"/>
      <c r="E19" s="824"/>
      <c r="F19" s="824"/>
      <c r="G19" s="824"/>
      <c r="H19" s="824"/>
      <c r="I19" s="824"/>
      <c r="J19" s="824"/>
      <c r="K19" s="824"/>
      <c r="L19" s="824"/>
      <c r="M19" s="824"/>
      <c r="N19" s="824"/>
      <c r="O19" s="824"/>
      <c r="P19" s="824"/>
      <c r="Q19" s="824"/>
      <c r="R19" s="824"/>
      <c r="S19" s="824"/>
      <c r="T19" s="824"/>
      <c r="U19" s="824"/>
      <c r="V19" s="823"/>
      <c r="W19" s="825"/>
      <c r="X19" s="825"/>
      <c r="Y19" s="825"/>
      <c r="Z19" s="825"/>
      <c r="AA19" s="825"/>
      <c r="AB19" s="826"/>
      <c r="AC19" s="826"/>
      <c r="AD19" s="826"/>
      <c r="AE19" s="826"/>
      <c r="AF19" s="824"/>
      <c r="AG19" s="824"/>
      <c r="AH19" s="824"/>
      <c r="AI19" s="824"/>
      <c r="AJ19" s="824"/>
      <c r="AK19" s="824"/>
      <c r="AL19" s="827"/>
      <c r="AM19" s="825"/>
      <c r="AN19" s="825"/>
      <c r="AO19" s="825"/>
      <c r="AP19" s="825"/>
      <c r="AQ19" s="825"/>
      <c r="AR19" s="826"/>
      <c r="AS19" s="826"/>
      <c r="AT19" s="826"/>
      <c r="AU19" s="826"/>
      <c r="AV19" s="828"/>
      <c r="AW19" s="828"/>
      <c r="AX19" s="828"/>
      <c r="AY19" s="824"/>
      <c r="AZ19" s="824"/>
      <c r="BA19" s="824"/>
      <c r="BB19" s="827"/>
      <c r="BC19" s="827"/>
      <c r="BD19" s="829"/>
      <c r="BE19" s="829"/>
      <c r="BF19" s="829"/>
      <c r="BG19" s="829"/>
      <c r="BH19" s="829"/>
      <c r="BI19" s="830"/>
      <c r="BJ19" s="830"/>
      <c r="BK19" s="830"/>
      <c r="BL19" s="830"/>
      <c r="BM19" s="831"/>
      <c r="BN19" s="832"/>
      <c r="BO19" s="821"/>
      <c r="BP19" s="821"/>
      <c r="BQ19" s="785"/>
      <c r="BR19" s="815"/>
      <c r="BS19" s="815"/>
      <c r="BT19" s="815"/>
      <c r="BU19" s="811"/>
      <c r="BV19" s="811"/>
      <c r="BW19" s="811"/>
      <c r="BX19" s="816"/>
    </row>
    <row r="20" spans="2:96" ht="21" customHeight="1">
      <c r="B20" s="833"/>
      <c r="D20" s="791" t="s">
        <v>972</v>
      </c>
      <c r="E20" s="834"/>
      <c r="F20" s="834"/>
      <c r="G20" s="834"/>
      <c r="H20" s="834"/>
      <c r="I20" s="623"/>
      <c r="J20" s="820"/>
      <c r="K20" s="820"/>
      <c r="L20" s="820"/>
      <c r="M20" s="821"/>
      <c r="N20" s="821"/>
      <c r="O20" s="623"/>
      <c r="P20" s="821"/>
      <c r="Q20" s="786"/>
      <c r="R20" s="786"/>
      <c r="S20" s="786"/>
      <c r="T20" s="786"/>
      <c r="U20" s="786"/>
      <c r="V20" s="783"/>
      <c r="W20" s="835"/>
      <c r="X20" s="836"/>
      <c r="Y20" s="836"/>
      <c r="Z20" s="1968" t="s">
        <v>973</v>
      </c>
      <c r="AA20" s="1968"/>
      <c r="AB20" s="1968"/>
      <c r="AC20" s="1968"/>
      <c r="AD20" s="1968"/>
      <c r="AE20" s="1968"/>
      <c r="AF20" s="1968"/>
      <c r="AG20" s="1968"/>
      <c r="AH20" s="1968"/>
      <c r="AI20" s="1968"/>
      <c r="AJ20" s="1968"/>
      <c r="AK20" s="1968"/>
      <c r="AL20" s="1968"/>
      <c r="AM20" s="1968"/>
      <c r="AN20" s="1968"/>
      <c r="AO20" s="1968"/>
      <c r="AP20" s="1968"/>
      <c r="AQ20" s="1968"/>
      <c r="AR20" s="1968"/>
      <c r="AS20" s="1968"/>
      <c r="AT20" s="1968"/>
      <c r="AU20" s="1968"/>
      <c r="AV20" s="1968"/>
      <c r="AW20" s="1968"/>
      <c r="AX20" s="1968"/>
      <c r="AY20" s="1968"/>
      <c r="AZ20" s="1968"/>
      <c r="BA20" s="1968"/>
      <c r="BB20" s="1968"/>
      <c r="BC20" s="1968"/>
      <c r="BD20" s="1968"/>
      <c r="BE20" s="1968"/>
      <c r="BF20" s="1968"/>
      <c r="BG20" s="1968"/>
      <c r="BH20" s="1968"/>
      <c r="BI20" s="1968"/>
      <c r="BJ20" s="1968"/>
      <c r="BK20" s="1968"/>
      <c r="BL20" s="1968"/>
      <c r="BM20" s="1969"/>
      <c r="BN20" s="837"/>
      <c r="BO20" s="821"/>
      <c r="BP20" s="821"/>
      <c r="BQ20" s="785"/>
      <c r="BR20" s="815"/>
      <c r="BS20" s="815"/>
      <c r="BT20" s="815"/>
      <c r="BU20" s="811"/>
      <c r="BV20" s="811"/>
      <c r="BW20" s="811"/>
      <c r="BX20" s="821"/>
    </row>
    <row r="21" spans="2:96" ht="16.5" customHeight="1">
      <c r="B21" s="833"/>
      <c r="C21" s="783"/>
      <c r="D21" s="783"/>
      <c r="E21" s="596"/>
      <c r="F21" s="820"/>
      <c r="G21" s="820"/>
      <c r="H21" s="820"/>
      <c r="I21" s="821"/>
      <c r="J21" s="821"/>
      <c r="L21" s="821"/>
      <c r="M21" s="786"/>
      <c r="N21" s="786"/>
      <c r="Q21" s="786"/>
      <c r="S21" s="820"/>
      <c r="T21" s="820"/>
      <c r="U21" s="820"/>
      <c r="V21" s="821"/>
      <c r="W21" s="838" t="s">
        <v>974</v>
      </c>
      <c r="X21" s="839"/>
      <c r="Y21" s="840"/>
      <c r="Z21" s="1970"/>
      <c r="AA21" s="1970"/>
      <c r="AB21" s="1970"/>
      <c r="AC21" s="1970"/>
      <c r="AD21" s="1970"/>
      <c r="AE21" s="1970"/>
      <c r="AF21" s="1970"/>
      <c r="AG21" s="1970"/>
      <c r="AH21" s="1970"/>
      <c r="AI21" s="1970"/>
      <c r="AJ21" s="1970"/>
      <c r="AK21" s="1970"/>
      <c r="AL21" s="1970"/>
      <c r="AM21" s="1970"/>
      <c r="AN21" s="1970"/>
      <c r="AO21" s="1970"/>
      <c r="AP21" s="1970"/>
      <c r="AQ21" s="1970"/>
      <c r="AR21" s="1970"/>
      <c r="AS21" s="1970"/>
      <c r="AT21" s="1970"/>
      <c r="AU21" s="1970"/>
      <c r="AV21" s="1970"/>
      <c r="AW21" s="1970"/>
      <c r="AX21" s="1970"/>
      <c r="AY21" s="1970"/>
      <c r="AZ21" s="1970"/>
      <c r="BA21" s="1970"/>
      <c r="BB21" s="1970"/>
      <c r="BC21" s="1970"/>
      <c r="BD21" s="1970"/>
      <c r="BE21" s="1970"/>
      <c r="BF21" s="1970"/>
      <c r="BG21" s="1970"/>
      <c r="BH21" s="1970"/>
      <c r="BI21" s="1970"/>
      <c r="BJ21" s="1970"/>
      <c r="BK21" s="1970"/>
      <c r="BL21" s="1970"/>
      <c r="BM21" s="1971"/>
      <c r="BN21" s="837"/>
      <c r="BO21" s="821"/>
      <c r="BQ21" s="834"/>
      <c r="BR21" s="841"/>
      <c r="BS21" s="841"/>
      <c r="BT21" s="842"/>
      <c r="BU21" s="842"/>
      <c r="BX21" s="821"/>
    </row>
    <row r="22" spans="2:96" ht="16.5" customHeight="1">
      <c r="B22" s="833"/>
      <c r="C22" s="783"/>
      <c r="D22" s="783"/>
      <c r="E22" s="596"/>
      <c r="F22" s="820"/>
      <c r="G22" s="820"/>
      <c r="H22" s="820"/>
      <c r="I22" s="821"/>
      <c r="J22" s="821"/>
      <c r="L22" s="821"/>
      <c r="M22" s="786"/>
      <c r="N22" s="786"/>
      <c r="Q22" s="786"/>
      <c r="S22" s="820"/>
      <c r="T22" s="820"/>
      <c r="U22" s="820"/>
      <c r="V22" s="821"/>
      <c r="W22" s="843"/>
      <c r="X22" s="844"/>
      <c r="Y22" s="844"/>
      <c r="Z22" s="1972"/>
      <c r="AA22" s="1972"/>
      <c r="AB22" s="1972"/>
      <c r="AC22" s="1972"/>
      <c r="AD22" s="1972"/>
      <c r="AE22" s="1972"/>
      <c r="AF22" s="1972"/>
      <c r="AG22" s="1972"/>
      <c r="AH22" s="1972"/>
      <c r="AI22" s="1972"/>
      <c r="AJ22" s="1972"/>
      <c r="AK22" s="1972"/>
      <c r="AL22" s="1972"/>
      <c r="AM22" s="1972"/>
      <c r="AN22" s="1972"/>
      <c r="AO22" s="1972"/>
      <c r="AP22" s="1972"/>
      <c r="AQ22" s="1972"/>
      <c r="AR22" s="1972"/>
      <c r="AS22" s="1972"/>
      <c r="AT22" s="1972"/>
      <c r="AU22" s="1972"/>
      <c r="AV22" s="1972"/>
      <c r="AW22" s="1972"/>
      <c r="AX22" s="1972"/>
      <c r="AY22" s="1972"/>
      <c r="AZ22" s="1972"/>
      <c r="BA22" s="1972"/>
      <c r="BB22" s="1972"/>
      <c r="BC22" s="1972"/>
      <c r="BD22" s="1972"/>
      <c r="BE22" s="1972"/>
      <c r="BF22" s="1972"/>
      <c r="BG22" s="1972"/>
      <c r="BH22" s="1972"/>
      <c r="BI22" s="1972"/>
      <c r="BJ22" s="1972"/>
      <c r="BK22" s="1972"/>
      <c r="BL22" s="1972"/>
      <c r="BM22" s="1973"/>
      <c r="BN22" s="837"/>
      <c r="BO22" s="815"/>
      <c r="BQ22" s="834"/>
      <c r="BR22" s="841"/>
      <c r="BS22" s="841"/>
      <c r="BT22" s="842"/>
      <c r="BU22" s="842"/>
      <c r="BX22" s="821"/>
    </row>
    <row r="23" spans="2:96" ht="12" customHeight="1">
      <c r="B23" s="833"/>
      <c r="C23" s="783"/>
      <c r="D23" s="783"/>
      <c r="E23" s="596"/>
      <c r="F23" s="820"/>
      <c r="G23" s="820"/>
      <c r="H23" s="820"/>
      <c r="I23" s="821"/>
      <c r="J23" s="821"/>
      <c r="L23" s="821"/>
      <c r="M23" s="786"/>
      <c r="N23" s="786"/>
      <c r="Q23" s="786"/>
      <c r="S23" s="820"/>
      <c r="T23" s="820"/>
      <c r="U23" s="820"/>
      <c r="V23" s="821"/>
      <c r="W23" s="845"/>
      <c r="X23" s="846"/>
      <c r="Y23" s="846"/>
      <c r="Z23" s="847"/>
      <c r="AA23" s="848"/>
      <c r="AB23" s="848"/>
      <c r="AC23" s="848"/>
      <c r="AD23" s="848"/>
      <c r="AE23" s="848"/>
      <c r="AF23" s="848"/>
      <c r="AG23" s="848"/>
      <c r="AH23" s="848"/>
      <c r="AI23" s="848"/>
      <c r="AJ23" s="848"/>
      <c r="AK23" s="848"/>
      <c r="AL23" s="848"/>
      <c r="AM23" s="848"/>
      <c r="AN23" s="848"/>
      <c r="AO23" s="848"/>
      <c r="AP23" s="848"/>
      <c r="AQ23" s="848"/>
      <c r="AR23" s="848"/>
      <c r="AS23" s="848"/>
      <c r="AT23" s="848"/>
      <c r="AU23" s="848"/>
      <c r="AV23" s="848"/>
      <c r="AW23" s="848"/>
      <c r="AX23" s="848"/>
      <c r="AY23" s="848"/>
      <c r="AZ23" s="848"/>
      <c r="BA23" s="848"/>
      <c r="BB23" s="848"/>
      <c r="BC23" s="848"/>
      <c r="BD23" s="848"/>
      <c r="BE23" s="848"/>
      <c r="BF23" s="848"/>
      <c r="BG23" s="848"/>
      <c r="BH23" s="848"/>
      <c r="BI23" s="848"/>
      <c r="BJ23" s="848"/>
      <c r="BK23" s="848"/>
      <c r="BL23" s="848"/>
      <c r="BM23" s="848"/>
      <c r="BN23" s="837"/>
      <c r="BO23" s="815"/>
      <c r="BQ23" s="834"/>
      <c r="BR23" s="841"/>
      <c r="BS23" s="841"/>
      <c r="BT23" s="842"/>
      <c r="BU23" s="849"/>
      <c r="BV23" s="614"/>
      <c r="BW23" s="614"/>
      <c r="BX23" s="850"/>
      <c r="BY23" s="614"/>
      <c r="BZ23" s="614"/>
      <c r="CA23" s="614"/>
      <c r="CB23" s="614"/>
      <c r="CC23" s="614"/>
      <c r="CD23" s="614"/>
      <c r="CE23" s="614"/>
      <c r="CF23" s="614"/>
      <c r="CG23" s="614"/>
      <c r="CH23" s="614"/>
      <c r="CI23" s="614"/>
      <c r="CJ23" s="614"/>
      <c r="CK23" s="614"/>
      <c r="CL23" s="614"/>
      <c r="CM23" s="614"/>
      <c r="CN23" s="614"/>
      <c r="CO23" s="614"/>
      <c r="CP23" s="614"/>
      <c r="CQ23" s="614"/>
      <c r="CR23" s="614"/>
    </row>
    <row r="24" spans="2:96" ht="21" customHeight="1">
      <c r="B24" s="833"/>
      <c r="C24" s="851"/>
      <c r="D24" s="1974" t="s">
        <v>975</v>
      </c>
      <c r="E24" s="1974"/>
      <c r="F24" s="1974"/>
      <c r="G24" s="1974"/>
      <c r="H24" s="1974"/>
      <c r="I24" s="1974"/>
      <c r="J24" s="1974"/>
      <c r="K24" s="1974"/>
      <c r="L24" s="1974"/>
      <c r="M24" s="1974"/>
      <c r="N24" s="1974"/>
      <c r="O24" s="1974"/>
      <c r="P24" s="1974"/>
      <c r="Q24" s="1974"/>
      <c r="R24" s="1974"/>
      <c r="S24" s="1974"/>
      <c r="T24" s="1974"/>
      <c r="U24" s="1974"/>
      <c r="V24" s="1974"/>
      <c r="W24" s="1974"/>
      <c r="X24" s="1974"/>
      <c r="Y24" s="1974"/>
      <c r="Z24" s="1974"/>
      <c r="AA24" s="1974"/>
      <c r="AB24" s="1974"/>
      <c r="AC24" s="1974"/>
      <c r="AD24" s="1974"/>
      <c r="AE24" s="1974"/>
      <c r="AF24" s="1974"/>
      <c r="AG24" s="852"/>
      <c r="AH24" s="821"/>
      <c r="AI24" s="853"/>
      <c r="AJ24" s="1975" t="s">
        <v>976</v>
      </c>
      <c r="AK24" s="1975"/>
      <c r="AL24" s="1975"/>
      <c r="AM24" s="1975"/>
      <c r="AN24" s="1975"/>
      <c r="AO24" s="1975"/>
      <c r="AP24" s="1975"/>
      <c r="AQ24" s="1975"/>
      <c r="AR24" s="1975"/>
      <c r="AS24" s="1975"/>
      <c r="AT24" s="1975"/>
      <c r="AU24" s="1975"/>
      <c r="AV24" s="1975"/>
      <c r="AW24" s="1975"/>
      <c r="AX24" s="1975"/>
      <c r="AY24" s="1975"/>
      <c r="AZ24" s="1975"/>
      <c r="BA24" s="1975"/>
      <c r="BB24" s="1975"/>
      <c r="BC24" s="1975"/>
      <c r="BD24" s="1975"/>
      <c r="BE24" s="1975"/>
      <c r="BF24" s="1975"/>
      <c r="BG24" s="1975"/>
      <c r="BH24" s="1975"/>
      <c r="BI24" s="1975"/>
      <c r="BJ24" s="1975"/>
      <c r="BK24" s="1975"/>
      <c r="BL24" s="1975"/>
      <c r="BM24" s="854"/>
      <c r="BN24" s="837"/>
      <c r="BO24" s="815"/>
      <c r="BQ24" s="834"/>
      <c r="BR24" s="841"/>
      <c r="BS24" s="841"/>
      <c r="BT24" s="842"/>
      <c r="BU24" s="849"/>
      <c r="BV24" s="614"/>
      <c r="BW24" s="614"/>
      <c r="BX24" s="614"/>
      <c r="BY24" s="614"/>
      <c r="BZ24" s="614"/>
      <c r="CA24" s="614"/>
      <c r="CB24" s="614"/>
      <c r="CC24" s="614"/>
      <c r="CD24" s="614"/>
      <c r="CE24" s="614"/>
      <c r="CF24" s="614"/>
      <c r="CG24" s="614"/>
      <c r="CH24" s="614"/>
      <c r="CI24" s="614"/>
      <c r="CJ24" s="614"/>
      <c r="CK24" s="614"/>
      <c r="CL24" s="614"/>
      <c r="CM24" s="614"/>
      <c r="CN24" s="614"/>
      <c r="CO24" s="614"/>
      <c r="CP24" s="614"/>
      <c r="CQ24" s="614"/>
      <c r="CR24" s="614"/>
    </row>
    <row r="25" spans="2:96" ht="21" customHeight="1">
      <c r="B25" s="833"/>
      <c r="C25" s="855"/>
      <c r="D25" s="1967" t="s">
        <v>977</v>
      </c>
      <c r="E25" s="1967"/>
      <c r="F25" s="1967"/>
      <c r="G25" s="1967"/>
      <c r="H25" s="1967"/>
      <c r="I25" s="856" t="s">
        <v>978</v>
      </c>
      <c r="J25" s="856"/>
      <c r="K25" s="856"/>
      <c r="L25" s="856"/>
      <c r="M25" s="856" t="s">
        <v>979</v>
      </c>
      <c r="N25" s="856"/>
      <c r="O25" s="856"/>
      <c r="P25" s="856"/>
      <c r="Q25" s="857"/>
      <c r="R25" s="858"/>
      <c r="S25" s="858"/>
      <c r="T25" s="1967" t="s">
        <v>980</v>
      </c>
      <c r="U25" s="1967"/>
      <c r="V25" s="1967"/>
      <c r="W25" s="1967"/>
      <c r="X25" s="1967"/>
      <c r="Y25" s="856" t="s">
        <v>978</v>
      </c>
      <c r="Z25" s="856"/>
      <c r="AA25" s="856"/>
      <c r="AB25" s="856"/>
      <c r="AC25" s="856" t="s">
        <v>979</v>
      </c>
      <c r="AD25" s="856"/>
      <c r="AE25" s="856"/>
      <c r="AF25" s="856"/>
      <c r="AG25" s="859"/>
      <c r="AH25" s="858"/>
      <c r="AI25" s="860"/>
      <c r="AJ25" s="1967" t="s">
        <v>981</v>
      </c>
      <c r="AK25" s="1967"/>
      <c r="AL25" s="1967"/>
      <c r="AM25" s="1967"/>
      <c r="AN25" s="1967"/>
      <c r="AO25" s="856" t="s">
        <v>978</v>
      </c>
      <c r="AP25" s="856"/>
      <c r="AQ25" s="856"/>
      <c r="AR25" s="856"/>
      <c r="AS25" s="856" t="s">
        <v>979</v>
      </c>
      <c r="AT25" s="856"/>
      <c r="AU25" s="856"/>
      <c r="AV25" s="856"/>
      <c r="AW25" s="861"/>
      <c r="AX25" s="862"/>
      <c r="AY25" s="863"/>
      <c r="AZ25" s="1967" t="s">
        <v>982</v>
      </c>
      <c r="BA25" s="1967"/>
      <c r="BB25" s="1967"/>
      <c r="BC25" s="1967"/>
      <c r="BD25" s="1967"/>
      <c r="BE25" s="856" t="s">
        <v>978</v>
      </c>
      <c r="BF25" s="856"/>
      <c r="BG25" s="856"/>
      <c r="BH25" s="856"/>
      <c r="BI25" s="856" t="s">
        <v>979</v>
      </c>
      <c r="BJ25" s="856"/>
      <c r="BK25" s="856"/>
      <c r="BL25" s="856"/>
      <c r="BM25" s="864"/>
      <c r="BN25" s="865"/>
      <c r="BO25" s="821"/>
      <c r="BQ25" s="834"/>
      <c r="BR25" s="841"/>
      <c r="BS25" s="841"/>
      <c r="BT25" s="842"/>
      <c r="BU25" s="849"/>
      <c r="BV25" s="861"/>
      <c r="BW25" s="861"/>
      <c r="BX25" s="861"/>
      <c r="BY25" s="861"/>
      <c r="BZ25" s="614"/>
      <c r="CA25" s="861"/>
      <c r="CB25" s="861"/>
      <c r="CC25" s="861"/>
      <c r="CD25" s="861"/>
      <c r="CE25" s="614"/>
      <c r="CF25" s="861"/>
      <c r="CG25" s="861"/>
      <c r="CH25" s="861"/>
      <c r="CI25" s="861"/>
      <c r="CJ25" s="614"/>
      <c r="CK25" s="861"/>
      <c r="CL25" s="861"/>
      <c r="CM25" s="861"/>
      <c r="CN25" s="861"/>
      <c r="CO25" s="614"/>
      <c r="CP25" s="614"/>
      <c r="CQ25" s="614"/>
      <c r="CR25" s="614"/>
    </row>
    <row r="26" spans="2:96" ht="21" customHeight="1">
      <c r="B26" s="833"/>
      <c r="C26" s="855"/>
      <c r="D26" s="1967" t="s">
        <v>983</v>
      </c>
      <c r="E26" s="1967"/>
      <c r="F26" s="1967"/>
      <c r="G26" s="1967"/>
      <c r="H26" s="1967"/>
      <c r="I26" s="1963">
        <f>(ROUNDDOWN(M26/40,1))</f>
        <v>-1.2</v>
      </c>
      <c r="J26" s="1963"/>
      <c r="K26" s="1963"/>
      <c r="L26" s="1963"/>
      <c r="M26" s="1963">
        <f>((((ROUNDDOWN($BE$9/12,1))*40)))*-1</f>
        <v>-48</v>
      </c>
      <c r="N26" s="1963"/>
      <c r="O26" s="1963"/>
      <c r="P26" s="1963"/>
      <c r="Q26" s="857"/>
      <c r="R26" s="858"/>
      <c r="S26" s="858"/>
      <c r="T26" s="1967" t="s">
        <v>983</v>
      </c>
      <c r="U26" s="1967"/>
      <c r="V26" s="1967"/>
      <c r="W26" s="1967"/>
      <c r="X26" s="1967"/>
      <c r="Y26" s="1963">
        <f>(ROUNDDOWN(AC26/40,1))</f>
        <v>-0.5</v>
      </c>
      <c r="Z26" s="1963"/>
      <c r="AA26" s="1963"/>
      <c r="AB26" s="1963"/>
      <c r="AC26" s="1963">
        <f>((((ROUNDDOWN($BE$9/30,1))*40)))*-1</f>
        <v>-20</v>
      </c>
      <c r="AD26" s="1963"/>
      <c r="AE26" s="1963"/>
      <c r="AF26" s="1963"/>
      <c r="AG26" s="859"/>
      <c r="AH26" s="858"/>
      <c r="AI26" s="860"/>
      <c r="AJ26" s="1967" t="s">
        <v>983</v>
      </c>
      <c r="AK26" s="1967"/>
      <c r="AL26" s="1967"/>
      <c r="AM26" s="1967"/>
      <c r="AN26" s="1967"/>
      <c r="AO26" s="1963">
        <f>(ROUNDDOWN(AS26/40,1))</f>
        <v>-2</v>
      </c>
      <c r="AP26" s="1963"/>
      <c r="AQ26" s="1963"/>
      <c r="AR26" s="1963"/>
      <c r="AS26" s="1963">
        <f>((((ROUNDDOWN($BE$9/7.5,1))*40)))*-1</f>
        <v>-80</v>
      </c>
      <c r="AT26" s="1963"/>
      <c r="AU26" s="1963"/>
      <c r="AV26" s="1963"/>
      <c r="AW26" s="866"/>
      <c r="AX26" s="862"/>
      <c r="AY26" s="863"/>
      <c r="AZ26" s="1967" t="s">
        <v>983</v>
      </c>
      <c r="BA26" s="1967"/>
      <c r="BB26" s="1967"/>
      <c r="BC26" s="1967"/>
      <c r="BD26" s="1967"/>
      <c r="BE26" s="1963">
        <f>(ROUNDDOWN(BI26/40,1))</f>
        <v>-0.7</v>
      </c>
      <c r="BF26" s="1963"/>
      <c r="BG26" s="1963"/>
      <c r="BH26" s="1963"/>
      <c r="BI26" s="1964">
        <f>((((ROUNDDOWN($BE$9/20,1))*40)))*-1</f>
        <v>-28</v>
      </c>
      <c r="BJ26" s="1965"/>
      <c r="BK26" s="1965"/>
      <c r="BL26" s="1966"/>
      <c r="BM26" s="864"/>
      <c r="BN26" s="865"/>
      <c r="BO26" s="821"/>
      <c r="BQ26" s="834"/>
      <c r="BR26" s="841"/>
      <c r="BS26" s="841"/>
      <c r="BT26" s="842"/>
      <c r="BU26" s="849"/>
      <c r="BV26" s="867"/>
      <c r="BW26" s="867"/>
      <c r="BX26" s="867"/>
      <c r="BY26" s="867"/>
      <c r="BZ26" s="614"/>
      <c r="CA26" s="867"/>
      <c r="CB26" s="867"/>
      <c r="CC26" s="867"/>
      <c r="CD26" s="867"/>
      <c r="CE26" s="614"/>
      <c r="CF26" s="867"/>
      <c r="CG26" s="867"/>
      <c r="CH26" s="867"/>
      <c r="CI26" s="867"/>
      <c r="CJ26" s="614"/>
      <c r="CK26" s="867"/>
      <c r="CL26" s="867"/>
      <c r="CM26" s="867"/>
      <c r="CN26" s="867"/>
      <c r="CO26" s="614"/>
      <c r="CP26" s="614"/>
      <c r="CQ26" s="614"/>
      <c r="CR26" s="614"/>
    </row>
    <row r="27" spans="2:96" ht="21" customHeight="1">
      <c r="B27" s="833"/>
      <c r="C27" s="855"/>
      <c r="D27" s="1960" t="s">
        <v>984</v>
      </c>
      <c r="E27" s="1961"/>
      <c r="F27" s="1961"/>
      <c r="G27" s="1961"/>
      <c r="H27" s="1962"/>
      <c r="I27" s="1963">
        <f>(ROUNDDOWN(M27/40,1))</f>
        <v>-1.3</v>
      </c>
      <c r="J27" s="1963"/>
      <c r="K27" s="1963"/>
      <c r="L27" s="1963"/>
      <c r="M27" s="1964">
        <f>($AL$17-$AI$17)*-1</f>
        <v>-52</v>
      </c>
      <c r="N27" s="1965"/>
      <c r="O27" s="1965"/>
      <c r="P27" s="1966"/>
      <c r="Q27" s="857"/>
      <c r="R27" s="858"/>
      <c r="S27" s="858"/>
      <c r="T27" s="1960" t="s">
        <v>984</v>
      </c>
      <c r="U27" s="1961"/>
      <c r="V27" s="1961"/>
      <c r="W27" s="1961"/>
      <c r="X27" s="1962"/>
      <c r="Y27" s="1963">
        <f>(ROUNDDOWN(AC27/40,1))</f>
        <v>-1.3</v>
      </c>
      <c r="Z27" s="1963"/>
      <c r="AA27" s="1963"/>
      <c r="AB27" s="1963"/>
      <c r="AC27" s="1964">
        <f>($AL$17-$AI$17)*-1</f>
        <v>-52</v>
      </c>
      <c r="AD27" s="1965"/>
      <c r="AE27" s="1965"/>
      <c r="AF27" s="1966"/>
      <c r="AG27" s="859"/>
      <c r="AH27" s="858"/>
      <c r="AI27" s="860"/>
      <c r="AJ27" s="1960" t="s">
        <v>984</v>
      </c>
      <c r="AK27" s="1961"/>
      <c r="AL27" s="1961"/>
      <c r="AM27" s="1961"/>
      <c r="AN27" s="1962"/>
      <c r="AO27" s="1963">
        <f>(ROUNDDOWN(AS27/40,1))</f>
        <v>-1.3</v>
      </c>
      <c r="AP27" s="1963"/>
      <c r="AQ27" s="1963"/>
      <c r="AR27" s="1963"/>
      <c r="AS27" s="1964">
        <f>($AL$17-$AI$17)*-1</f>
        <v>-52</v>
      </c>
      <c r="AT27" s="1965"/>
      <c r="AU27" s="1965"/>
      <c r="AV27" s="1966"/>
      <c r="AW27" s="866"/>
      <c r="AX27" s="862"/>
      <c r="AY27" s="863"/>
      <c r="AZ27" s="1960" t="s">
        <v>984</v>
      </c>
      <c r="BA27" s="1961"/>
      <c r="BB27" s="1961"/>
      <c r="BC27" s="1961"/>
      <c r="BD27" s="1962"/>
      <c r="BE27" s="1963">
        <f>(ROUNDDOWN(BI27/40,1))</f>
        <v>-1.3</v>
      </c>
      <c r="BF27" s="1963"/>
      <c r="BG27" s="1963"/>
      <c r="BH27" s="1963"/>
      <c r="BI27" s="1964">
        <f>($AL$17-$AI$17)*-1</f>
        <v>-52</v>
      </c>
      <c r="BJ27" s="1965"/>
      <c r="BK27" s="1965"/>
      <c r="BL27" s="1966"/>
      <c r="BM27" s="864"/>
      <c r="BN27" s="865"/>
      <c r="BO27" s="821"/>
      <c r="BQ27" s="834"/>
      <c r="BR27" s="841"/>
      <c r="BS27" s="841"/>
      <c r="BT27" s="842"/>
      <c r="BU27" s="849"/>
      <c r="BV27" s="867"/>
      <c r="BW27" s="867"/>
      <c r="BX27" s="867"/>
      <c r="BY27" s="867"/>
      <c r="BZ27" s="614"/>
      <c r="CA27" s="867"/>
      <c r="CB27" s="867"/>
      <c r="CC27" s="867"/>
      <c r="CD27" s="867"/>
      <c r="CE27" s="614"/>
      <c r="CF27" s="867"/>
      <c r="CG27" s="867"/>
      <c r="CH27" s="867"/>
      <c r="CI27" s="867"/>
      <c r="CJ27" s="614"/>
      <c r="CK27" s="867"/>
      <c r="CL27" s="867"/>
      <c r="CM27" s="867"/>
      <c r="CN27" s="867"/>
      <c r="CO27" s="614"/>
      <c r="CP27" s="614"/>
      <c r="CQ27" s="614"/>
      <c r="CR27" s="614"/>
    </row>
    <row r="28" spans="2:96" ht="21" customHeight="1" thickBot="1">
      <c r="B28" s="833"/>
      <c r="C28" s="855"/>
      <c r="D28" s="1954" t="s">
        <v>985</v>
      </c>
      <c r="E28" s="1954"/>
      <c r="F28" s="1954"/>
      <c r="G28" s="1954"/>
      <c r="H28" s="1954"/>
      <c r="I28" s="1955">
        <f>(ROUNDDOWN(M28/40,1))</f>
        <v>2.5</v>
      </c>
      <c r="J28" s="1955"/>
      <c r="K28" s="1955"/>
      <c r="L28" s="1955"/>
      <c r="M28" s="1956">
        <f>$BB$73</f>
        <v>100.25</v>
      </c>
      <c r="N28" s="1957"/>
      <c r="O28" s="1957"/>
      <c r="P28" s="1958"/>
      <c r="Q28" s="857"/>
      <c r="R28" s="858"/>
      <c r="S28" s="858"/>
      <c r="T28" s="1954" t="s">
        <v>985</v>
      </c>
      <c r="U28" s="1954"/>
      <c r="V28" s="1954"/>
      <c r="W28" s="1954"/>
      <c r="X28" s="1954"/>
      <c r="Y28" s="1955">
        <f>(ROUNDDOWN(AC28/40,1))</f>
        <v>2.5</v>
      </c>
      <c r="Z28" s="1955"/>
      <c r="AA28" s="1955"/>
      <c r="AB28" s="1955"/>
      <c r="AC28" s="1956">
        <f>$BB$73</f>
        <v>100.25</v>
      </c>
      <c r="AD28" s="1957"/>
      <c r="AE28" s="1957"/>
      <c r="AF28" s="1958"/>
      <c r="AG28" s="859"/>
      <c r="AH28" s="858"/>
      <c r="AI28" s="860"/>
      <c r="AJ28" s="1954" t="s">
        <v>985</v>
      </c>
      <c r="AK28" s="1954"/>
      <c r="AL28" s="1954"/>
      <c r="AM28" s="1954"/>
      <c r="AN28" s="1954"/>
      <c r="AO28" s="1955">
        <f>(ROUNDDOWN(AS28/40,1))</f>
        <v>2.5</v>
      </c>
      <c r="AP28" s="1955"/>
      <c r="AQ28" s="1955"/>
      <c r="AR28" s="1955"/>
      <c r="AS28" s="1956">
        <f>$BB$73</f>
        <v>100.25</v>
      </c>
      <c r="AT28" s="1957"/>
      <c r="AU28" s="1957"/>
      <c r="AV28" s="1958"/>
      <c r="AW28" s="866"/>
      <c r="AX28" s="862"/>
      <c r="AY28" s="863"/>
      <c r="AZ28" s="1954" t="s">
        <v>985</v>
      </c>
      <c r="BA28" s="1954"/>
      <c r="BB28" s="1954"/>
      <c r="BC28" s="1954"/>
      <c r="BD28" s="1954"/>
      <c r="BE28" s="1959">
        <f>(ROUNDDOWN(BI28/40,1))</f>
        <v>2.5</v>
      </c>
      <c r="BF28" s="1959"/>
      <c r="BG28" s="1959"/>
      <c r="BH28" s="1959"/>
      <c r="BI28" s="1956">
        <f>$BB$73</f>
        <v>100.25</v>
      </c>
      <c r="BJ28" s="1957"/>
      <c r="BK28" s="1957"/>
      <c r="BL28" s="1958"/>
      <c r="BM28" s="864"/>
      <c r="BN28" s="865"/>
      <c r="BO28" s="821"/>
      <c r="BU28" s="614"/>
      <c r="BV28" s="868"/>
      <c r="BW28" s="868"/>
      <c r="BX28" s="868"/>
      <c r="BY28" s="868"/>
      <c r="BZ28" s="614"/>
      <c r="CA28" s="868"/>
      <c r="CB28" s="868"/>
      <c r="CC28" s="868"/>
      <c r="CD28" s="868"/>
      <c r="CE28" s="614"/>
      <c r="CF28" s="868"/>
      <c r="CG28" s="868"/>
      <c r="CH28" s="868"/>
      <c r="CI28" s="868"/>
      <c r="CJ28" s="614"/>
      <c r="CK28" s="868"/>
      <c r="CL28" s="868"/>
      <c r="CM28" s="868"/>
      <c r="CN28" s="868"/>
      <c r="CO28" s="614"/>
      <c r="CP28" s="614"/>
      <c r="CQ28" s="614"/>
      <c r="CR28" s="614"/>
    </row>
    <row r="29" spans="2:96" ht="30.75" customHeight="1" thickTop="1">
      <c r="B29" s="833"/>
      <c r="C29" s="855"/>
      <c r="D29" s="1950" t="s">
        <v>986</v>
      </c>
      <c r="E29" s="1951"/>
      <c r="F29" s="1951"/>
      <c r="G29" s="1951"/>
      <c r="H29" s="1951"/>
      <c r="I29" s="1953">
        <f>SUM(I26:L28)</f>
        <v>0</v>
      </c>
      <c r="J29" s="1953"/>
      <c r="K29" s="1953"/>
      <c r="L29" s="1953"/>
      <c r="M29" s="1953">
        <f>SUM(M26:P28)</f>
        <v>0.25</v>
      </c>
      <c r="N29" s="1953"/>
      <c r="O29" s="1953"/>
      <c r="P29" s="1953"/>
      <c r="Q29" s="858"/>
      <c r="R29" s="858"/>
      <c r="S29" s="858"/>
      <c r="T29" s="1950" t="s">
        <v>986</v>
      </c>
      <c r="U29" s="1951"/>
      <c r="V29" s="1951"/>
      <c r="W29" s="1951"/>
      <c r="X29" s="1951"/>
      <c r="Y29" s="1953">
        <f>SUM(Y26:AB28)</f>
        <v>0.7</v>
      </c>
      <c r="Z29" s="1953"/>
      <c r="AA29" s="1953"/>
      <c r="AB29" s="1953"/>
      <c r="AC29" s="1953">
        <f>SUM(AC26:AF28)</f>
        <v>28.25</v>
      </c>
      <c r="AD29" s="1953"/>
      <c r="AE29" s="1953"/>
      <c r="AF29" s="1953"/>
      <c r="AG29" s="859"/>
      <c r="AH29" s="858"/>
      <c r="AI29" s="860"/>
      <c r="AJ29" s="1950" t="s">
        <v>1023</v>
      </c>
      <c r="AK29" s="1951"/>
      <c r="AL29" s="1951"/>
      <c r="AM29" s="1951"/>
      <c r="AN29" s="1951"/>
      <c r="AO29" s="1952">
        <f>SUM(AO26:AR28)</f>
        <v>-0.79999999999999982</v>
      </c>
      <c r="AP29" s="1952"/>
      <c r="AQ29" s="1952"/>
      <c r="AR29" s="1952"/>
      <c r="AS29" s="1953">
        <f>SUM(AS26:AV28)</f>
        <v>-31.75</v>
      </c>
      <c r="AT29" s="1953"/>
      <c r="AU29" s="1953"/>
      <c r="AV29" s="1953"/>
      <c r="AW29" s="866"/>
      <c r="AX29" s="862"/>
      <c r="AY29" s="863"/>
      <c r="AZ29" s="1950" t="s">
        <v>1023</v>
      </c>
      <c r="BA29" s="1951"/>
      <c r="BB29" s="1951"/>
      <c r="BC29" s="1951"/>
      <c r="BD29" s="1951"/>
      <c r="BE29" s="1952">
        <f>SUM(BE26:BH28)</f>
        <v>0.5</v>
      </c>
      <c r="BF29" s="1952"/>
      <c r="BG29" s="1952"/>
      <c r="BH29" s="1952"/>
      <c r="BI29" s="1953">
        <f>SUM(BI26:BL28)</f>
        <v>20.25</v>
      </c>
      <c r="BJ29" s="1953"/>
      <c r="BK29" s="1953"/>
      <c r="BL29" s="1953"/>
      <c r="BM29" s="864"/>
      <c r="BN29" s="865"/>
      <c r="BO29" s="821"/>
      <c r="BQ29" s="834"/>
      <c r="BR29" s="841"/>
      <c r="BS29" s="841"/>
      <c r="BT29" s="842"/>
      <c r="BU29" s="849"/>
      <c r="BV29" s="869"/>
      <c r="BW29" s="869"/>
      <c r="BX29" s="869"/>
      <c r="BY29" s="869"/>
      <c r="BZ29" s="614"/>
      <c r="CA29" s="869"/>
      <c r="CB29" s="869"/>
      <c r="CC29" s="869"/>
      <c r="CD29" s="869"/>
      <c r="CE29" s="614"/>
      <c r="CF29" s="869"/>
      <c r="CG29" s="869"/>
      <c r="CH29" s="869"/>
      <c r="CI29" s="869"/>
      <c r="CJ29" s="614"/>
      <c r="CK29" s="869"/>
      <c r="CL29" s="869"/>
      <c r="CM29" s="869"/>
      <c r="CN29" s="869"/>
      <c r="CO29" s="614"/>
      <c r="CP29" s="614"/>
      <c r="CQ29" s="614"/>
      <c r="CR29" s="614"/>
    </row>
    <row r="30" spans="2:96" ht="20.25" customHeight="1">
      <c r="B30" s="833"/>
      <c r="C30" s="855"/>
      <c r="D30" s="870"/>
      <c r="E30" s="870"/>
      <c r="F30" s="870"/>
      <c r="G30" s="870"/>
      <c r="H30" s="870"/>
      <c r="I30" s="871"/>
      <c r="J30" s="871"/>
      <c r="K30" s="871"/>
      <c r="L30" s="871"/>
      <c r="M30" s="871"/>
      <c r="N30" s="871"/>
      <c r="O30" s="871"/>
      <c r="P30" s="871"/>
      <c r="Q30" s="786"/>
      <c r="R30" s="786"/>
      <c r="S30" s="786"/>
      <c r="T30" s="870"/>
      <c r="U30" s="870"/>
      <c r="V30" s="870"/>
      <c r="W30" s="870"/>
      <c r="X30" s="870"/>
      <c r="Y30" s="871"/>
      <c r="Z30" s="871"/>
      <c r="AA30" s="871"/>
      <c r="AB30" s="871"/>
      <c r="AC30" s="871"/>
      <c r="AD30" s="871"/>
      <c r="AE30" s="871"/>
      <c r="AF30" s="871"/>
      <c r="AG30" s="872"/>
      <c r="AH30" s="786"/>
      <c r="AI30" s="873"/>
      <c r="AJ30" s="874"/>
      <c r="AK30" s="874"/>
      <c r="AL30" s="874"/>
      <c r="AM30" s="874"/>
      <c r="AN30" s="874"/>
      <c r="AO30" s="875"/>
      <c r="AP30" s="875"/>
      <c r="AQ30" s="875"/>
      <c r="AR30" s="875"/>
      <c r="AS30" s="875"/>
      <c r="AT30" s="875"/>
      <c r="AU30" s="875"/>
      <c r="AV30" s="875"/>
      <c r="AW30" s="876"/>
      <c r="AX30" s="877"/>
      <c r="AY30" s="878"/>
      <c r="AZ30" s="874"/>
      <c r="BA30" s="874"/>
      <c r="BB30" s="874"/>
      <c r="BC30" s="874"/>
      <c r="BD30" s="874"/>
      <c r="BE30" s="875"/>
      <c r="BF30" s="875"/>
      <c r="BG30" s="875"/>
      <c r="BH30" s="875"/>
      <c r="BI30" s="875"/>
      <c r="BJ30" s="875"/>
      <c r="BK30" s="875"/>
      <c r="BL30" s="875"/>
      <c r="BM30" s="864"/>
      <c r="BN30" s="865"/>
      <c r="BO30" s="821"/>
      <c r="BQ30" s="834"/>
      <c r="BR30" s="841"/>
      <c r="BS30" s="841"/>
      <c r="BT30" s="842"/>
      <c r="BU30" s="849"/>
      <c r="BV30" s="614"/>
      <c r="BW30" s="614"/>
      <c r="BX30" s="850"/>
      <c r="BY30" s="614"/>
      <c r="BZ30" s="614"/>
      <c r="CA30" s="614"/>
      <c r="CB30" s="614"/>
      <c r="CC30" s="614"/>
      <c r="CD30" s="614"/>
      <c r="CE30" s="614"/>
      <c r="CF30" s="614"/>
      <c r="CG30" s="614"/>
      <c r="CH30" s="614"/>
      <c r="CI30" s="614"/>
      <c r="CJ30" s="614"/>
      <c r="CK30" s="614"/>
      <c r="CL30" s="614"/>
      <c r="CM30" s="614"/>
      <c r="CN30" s="614"/>
      <c r="CO30" s="614"/>
      <c r="CP30" s="614"/>
      <c r="CQ30" s="614"/>
      <c r="CR30" s="614"/>
    </row>
    <row r="31" spans="2:96" ht="20.25" customHeight="1">
      <c r="B31" s="833"/>
      <c r="C31" s="855"/>
      <c r="D31" s="870"/>
      <c r="E31" s="870"/>
      <c r="F31" s="870"/>
      <c r="G31" s="870"/>
      <c r="H31" s="870"/>
      <c r="I31" s="871"/>
      <c r="J31" s="871"/>
      <c r="K31" s="1940" t="s">
        <v>1024</v>
      </c>
      <c r="L31" s="1941"/>
      <c r="M31" s="1941"/>
      <c r="N31" s="1943" t="str">
        <f>IF(OR($BE$9&gt;0,),IF(AND(OR($D$5="○",$D$6="○"),$I$29&gt;=0),"可",IF(AND(OR($D$5="○",$D$6="○"),$I$29&lt;0),"不可","")),"")</f>
        <v>可</v>
      </c>
      <c r="O31" s="1944"/>
      <c r="P31" s="1945"/>
      <c r="Q31" s="786"/>
      <c r="R31" s="786"/>
      <c r="S31" s="786"/>
      <c r="T31" s="870"/>
      <c r="U31" s="870"/>
      <c r="V31" s="870"/>
      <c r="W31" s="870"/>
      <c r="X31" s="870"/>
      <c r="Y31" s="871"/>
      <c r="Z31" s="871"/>
      <c r="AA31" s="1940" t="s">
        <v>1025</v>
      </c>
      <c r="AB31" s="1941"/>
      <c r="AC31" s="1942"/>
      <c r="AD31" s="1943" t="str">
        <f>IF(OR($BE$9&gt;0,),IF(AND(OR($D$5="○",$D$6="○"),$Y$29&gt;=0),"可",IF(AND(OR($D$5="○",$D$6="○"),$Y$29&lt;0),"不可","")),"")</f>
        <v>可</v>
      </c>
      <c r="AE31" s="1944"/>
      <c r="AF31" s="1945"/>
      <c r="AG31" s="872"/>
      <c r="AH31" s="786"/>
      <c r="AI31" s="873"/>
      <c r="AJ31" s="874"/>
      <c r="AK31" s="874"/>
      <c r="AL31" s="874"/>
      <c r="AM31" s="874"/>
      <c r="AN31" s="874"/>
      <c r="AO31" s="875"/>
      <c r="AP31" s="875"/>
      <c r="AQ31" s="1940" t="s">
        <v>1026</v>
      </c>
      <c r="AR31" s="1941"/>
      <c r="AS31" s="1942"/>
      <c r="AT31" s="1943" t="str">
        <f>IF(OR($BE$9&gt;0,),IF(AND(OR($D$7="○"),$AO$29&gt;=0),"可",IF(AND(OR($D$7="○"),$AO$29&lt;0),"不可","")),"")</f>
        <v/>
      </c>
      <c r="AU31" s="1944"/>
      <c r="AV31" s="1945"/>
      <c r="AW31" s="876"/>
      <c r="AX31" s="877"/>
      <c r="AY31" s="878"/>
      <c r="AZ31" s="874"/>
      <c r="BA31" s="874"/>
      <c r="BB31" s="874"/>
      <c r="BC31" s="874"/>
      <c r="BD31" s="874"/>
      <c r="BE31" s="875"/>
      <c r="BF31" s="875"/>
      <c r="BG31" s="1940" t="s">
        <v>1027</v>
      </c>
      <c r="BH31" s="1941"/>
      <c r="BI31" s="1942"/>
      <c r="BJ31" s="1943" t="str">
        <f>IF(OR($BE$9&gt;0,),IF(AND(OR($D$7="○"),$BE$29&gt;=0),"可",IF(AND(OR($D$7="○"),$BE$29&lt;0),"不可","")),"")</f>
        <v/>
      </c>
      <c r="BK31" s="1944"/>
      <c r="BL31" s="1945"/>
      <c r="BM31" s="864"/>
      <c r="BN31" s="865"/>
      <c r="BO31" s="821"/>
      <c r="BQ31" s="834"/>
      <c r="BR31" s="841"/>
      <c r="BS31" s="841"/>
      <c r="BT31" s="842"/>
      <c r="BU31" s="849"/>
      <c r="BV31" s="614"/>
      <c r="BW31" s="614"/>
      <c r="BX31" s="850"/>
      <c r="BY31" s="614"/>
      <c r="BZ31" s="614"/>
      <c r="CA31" s="614"/>
      <c r="CB31" s="614"/>
      <c r="CC31" s="614"/>
      <c r="CD31" s="614"/>
      <c r="CE31" s="614"/>
      <c r="CF31" s="614"/>
      <c r="CG31" s="614"/>
      <c r="CH31" s="614"/>
      <c r="CI31" s="614"/>
      <c r="CJ31" s="614"/>
      <c r="CK31" s="614"/>
      <c r="CL31" s="614"/>
      <c r="CM31" s="614"/>
      <c r="CN31" s="614"/>
      <c r="CO31" s="614"/>
      <c r="CP31" s="614"/>
      <c r="CQ31" s="614"/>
      <c r="CR31" s="614"/>
    </row>
    <row r="32" spans="2:96" ht="20.25" customHeight="1">
      <c r="B32" s="833"/>
      <c r="C32" s="879"/>
      <c r="D32" s="880"/>
      <c r="E32" s="880"/>
      <c r="F32" s="880"/>
      <c r="G32" s="880"/>
      <c r="H32" s="880"/>
      <c r="I32" s="881"/>
      <c r="J32" s="881"/>
      <c r="K32" s="881"/>
      <c r="L32" s="881"/>
      <c r="M32" s="881"/>
      <c r="N32" s="881"/>
      <c r="O32" s="881"/>
      <c r="P32" s="881"/>
      <c r="Q32" s="882"/>
      <c r="R32" s="882"/>
      <c r="S32" s="882"/>
      <c r="T32" s="880"/>
      <c r="U32" s="880"/>
      <c r="V32" s="880"/>
      <c r="W32" s="880"/>
      <c r="X32" s="880"/>
      <c r="Y32" s="881"/>
      <c r="Z32" s="881"/>
      <c r="AA32" s="881"/>
      <c r="AB32" s="881"/>
      <c r="AC32" s="881"/>
      <c r="AD32" s="881"/>
      <c r="AE32" s="881"/>
      <c r="AF32" s="881"/>
      <c r="AG32" s="883"/>
      <c r="AH32" s="786"/>
      <c r="AI32" s="884"/>
      <c r="AJ32" s="880"/>
      <c r="AK32" s="880"/>
      <c r="AL32" s="880"/>
      <c r="AM32" s="880"/>
      <c r="AN32" s="880"/>
      <c r="AO32" s="881"/>
      <c r="AP32" s="881"/>
      <c r="AQ32" s="881"/>
      <c r="AR32" s="881"/>
      <c r="AS32" s="881"/>
      <c r="AT32" s="881"/>
      <c r="AU32" s="881"/>
      <c r="AV32" s="881"/>
      <c r="AW32" s="885"/>
      <c r="AX32" s="882"/>
      <c r="AY32" s="886"/>
      <c r="AZ32" s="880"/>
      <c r="BA32" s="880"/>
      <c r="BB32" s="880"/>
      <c r="BC32" s="880"/>
      <c r="BD32" s="880"/>
      <c r="BE32" s="881"/>
      <c r="BF32" s="881"/>
      <c r="BG32" s="881"/>
      <c r="BH32" s="881"/>
      <c r="BI32" s="881"/>
      <c r="BJ32" s="881"/>
      <c r="BK32" s="881"/>
      <c r="BL32" s="881"/>
      <c r="BM32" s="887"/>
      <c r="BN32" s="865"/>
      <c r="BO32" s="821"/>
      <c r="BQ32" s="834"/>
      <c r="BR32" s="841"/>
      <c r="BS32" s="841"/>
      <c r="BT32" s="842"/>
      <c r="BU32" s="849"/>
      <c r="BV32" s="614"/>
      <c r="BW32" s="614"/>
      <c r="BX32" s="850"/>
      <c r="BY32" s="614"/>
      <c r="BZ32" s="614"/>
      <c r="CA32" s="614"/>
      <c r="CB32" s="614"/>
      <c r="CC32" s="614"/>
      <c r="CD32" s="614"/>
      <c r="CE32" s="614"/>
      <c r="CF32" s="614"/>
      <c r="CG32" s="614"/>
      <c r="CH32" s="614"/>
      <c r="CI32" s="614"/>
      <c r="CJ32" s="614"/>
      <c r="CK32" s="614"/>
      <c r="CL32" s="614"/>
      <c r="CM32" s="614"/>
      <c r="CN32" s="614"/>
      <c r="CO32" s="614"/>
      <c r="CP32" s="614"/>
      <c r="CQ32" s="614"/>
      <c r="CR32" s="614"/>
    </row>
    <row r="33" spans="2:96" ht="20.25" customHeight="1" thickBot="1">
      <c r="B33" s="888"/>
      <c r="C33" s="889"/>
      <c r="D33" s="890"/>
      <c r="E33" s="890"/>
      <c r="F33" s="890"/>
      <c r="G33" s="890"/>
      <c r="H33" s="890"/>
      <c r="I33" s="891"/>
      <c r="J33" s="891"/>
      <c r="K33" s="891"/>
      <c r="L33" s="891"/>
      <c r="M33" s="891"/>
      <c r="N33" s="891"/>
      <c r="O33" s="891"/>
      <c r="P33" s="891"/>
      <c r="Q33" s="892"/>
      <c r="R33" s="892"/>
      <c r="S33" s="892"/>
      <c r="T33" s="890"/>
      <c r="U33" s="890"/>
      <c r="V33" s="890"/>
      <c r="W33" s="890"/>
      <c r="X33" s="890"/>
      <c r="Y33" s="891"/>
      <c r="Z33" s="891"/>
      <c r="AA33" s="891"/>
      <c r="AB33" s="891"/>
      <c r="AC33" s="891"/>
      <c r="AD33" s="891"/>
      <c r="AE33" s="891"/>
      <c r="AF33" s="891"/>
      <c r="AG33" s="892"/>
      <c r="AH33" s="892"/>
      <c r="AI33" s="892"/>
      <c r="AJ33" s="890"/>
      <c r="AK33" s="890"/>
      <c r="AL33" s="890"/>
      <c r="AM33" s="890"/>
      <c r="AN33" s="890"/>
      <c r="AO33" s="891"/>
      <c r="AP33" s="891"/>
      <c r="AQ33" s="891"/>
      <c r="AR33" s="891"/>
      <c r="AS33" s="891"/>
      <c r="AT33" s="891"/>
      <c r="AU33" s="891"/>
      <c r="AV33" s="891"/>
      <c r="AW33" s="893"/>
      <c r="AX33" s="892"/>
      <c r="AY33" s="894"/>
      <c r="AZ33" s="890"/>
      <c r="BA33" s="890"/>
      <c r="BB33" s="890"/>
      <c r="BC33" s="890"/>
      <c r="BD33" s="890"/>
      <c r="BE33" s="891"/>
      <c r="BF33" s="891"/>
      <c r="BG33" s="891"/>
      <c r="BH33" s="891"/>
      <c r="BI33" s="891"/>
      <c r="BJ33" s="891"/>
      <c r="BK33" s="891"/>
      <c r="BL33" s="891"/>
      <c r="BM33" s="895"/>
      <c r="BN33" s="896"/>
      <c r="BO33" s="815"/>
      <c r="BQ33" s="834"/>
      <c r="BR33" s="841"/>
      <c r="BS33" s="841"/>
      <c r="BT33" s="842"/>
      <c r="BU33" s="849"/>
      <c r="BV33" s="614"/>
      <c r="BW33" s="614"/>
      <c r="BX33" s="850"/>
      <c r="BY33" s="614"/>
      <c r="BZ33" s="614"/>
      <c r="CA33" s="614"/>
      <c r="CB33" s="614"/>
      <c r="CC33" s="614"/>
      <c r="CD33" s="614"/>
      <c r="CE33" s="614"/>
      <c r="CF33" s="614"/>
      <c r="CG33" s="614"/>
      <c r="CH33" s="614"/>
      <c r="CI33" s="614"/>
      <c r="CJ33" s="614"/>
      <c r="CK33" s="614"/>
      <c r="CL33" s="614"/>
      <c r="CM33" s="614"/>
      <c r="CN33" s="614"/>
      <c r="CO33" s="614"/>
      <c r="CP33" s="614"/>
      <c r="CQ33" s="614"/>
      <c r="CR33" s="614"/>
    </row>
    <row r="34" spans="2:96" ht="21" customHeight="1" thickBot="1">
      <c r="B34" s="791" t="s">
        <v>1028</v>
      </c>
      <c r="D34" s="845"/>
      <c r="E34" s="845"/>
      <c r="F34" s="845"/>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5"/>
      <c r="AY34" s="845"/>
      <c r="AZ34" s="845"/>
      <c r="BA34" s="623"/>
      <c r="BB34" s="845"/>
      <c r="BC34" s="623"/>
      <c r="BD34" s="623"/>
      <c r="BE34" s="845"/>
      <c r="BF34" s="623"/>
      <c r="BG34" s="845"/>
      <c r="BH34" s="845"/>
      <c r="BI34" s="845"/>
      <c r="BJ34" s="845"/>
      <c r="BK34" s="845"/>
      <c r="BL34" s="845"/>
      <c r="BM34" s="845"/>
      <c r="BN34" s="845"/>
      <c r="BO34" s="815"/>
      <c r="BQ34" s="834"/>
      <c r="BR34" s="841"/>
      <c r="BS34" s="841"/>
      <c r="BT34" s="842"/>
      <c r="BU34" s="849"/>
      <c r="BV34" s="614"/>
      <c r="BW34" s="614"/>
      <c r="BX34" s="614"/>
      <c r="BY34" s="614"/>
      <c r="BZ34" s="614"/>
      <c r="CA34" s="614"/>
      <c r="CB34" s="614"/>
      <c r="CC34" s="614"/>
      <c r="CD34" s="614"/>
      <c r="CE34" s="614"/>
      <c r="CF34" s="614"/>
      <c r="CG34" s="614"/>
      <c r="CH34" s="614"/>
      <c r="CI34" s="614"/>
      <c r="CJ34" s="614"/>
      <c r="CK34" s="614"/>
      <c r="CL34" s="614"/>
      <c r="CM34" s="614"/>
      <c r="CN34" s="614"/>
      <c r="CO34" s="614"/>
      <c r="CP34" s="614"/>
      <c r="CQ34" s="614"/>
      <c r="CR34" s="614"/>
    </row>
    <row r="35" spans="2:96" ht="32.25" customHeight="1" thickBot="1">
      <c r="B35" s="1797"/>
      <c r="C35" s="897"/>
      <c r="D35" s="1799" t="s">
        <v>268</v>
      </c>
      <c r="E35" s="1799"/>
      <c r="F35" s="1799"/>
      <c r="G35" s="1799"/>
      <c r="H35" s="1799"/>
      <c r="I35" s="1800"/>
      <c r="J35" s="1803" t="s">
        <v>993</v>
      </c>
      <c r="K35" s="1804"/>
      <c r="L35" s="1804"/>
      <c r="M35" s="1804"/>
      <c r="N35" s="1804"/>
      <c r="O35" s="1805"/>
      <c r="P35" s="1809" t="s">
        <v>269</v>
      </c>
      <c r="Q35" s="1799"/>
      <c r="R35" s="1799"/>
      <c r="S35" s="1799"/>
      <c r="T35" s="1799"/>
      <c r="U35" s="1799"/>
      <c r="V35" s="1810"/>
      <c r="W35" s="1813" t="s">
        <v>994</v>
      </c>
      <c r="X35" s="1814"/>
      <c r="Y35" s="1814"/>
      <c r="Z35" s="1814"/>
      <c r="AA35" s="1814"/>
      <c r="AB35" s="1814"/>
      <c r="AC35" s="1815"/>
      <c r="AD35" s="1813" t="s">
        <v>995</v>
      </c>
      <c r="AE35" s="1814"/>
      <c r="AF35" s="1814"/>
      <c r="AG35" s="1814"/>
      <c r="AH35" s="1814"/>
      <c r="AI35" s="1814"/>
      <c r="AJ35" s="1815"/>
      <c r="AK35" s="1813" t="s">
        <v>996</v>
      </c>
      <c r="AL35" s="1814"/>
      <c r="AM35" s="1814"/>
      <c r="AN35" s="1814"/>
      <c r="AO35" s="1814"/>
      <c r="AP35" s="1814"/>
      <c r="AQ35" s="1815"/>
      <c r="AR35" s="1797" t="s">
        <v>997</v>
      </c>
      <c r="AS35" s="1799"/>
      <c r="AT35" s="1799"/>
      <c r="AU35" s="1799"/>
      <c r="AV35" s="1799"/>
      <c r="AW35" s="1799"/>
      <c r="AX35" s="1810"/>
      <c r="AY35" s="1804" t="s">
        <v>998</v>
      </c>
      <c r="AZ35" s="1804"/>
      <c r="BA35" s="1805"/>
      <c r="BB35" s="1803" t="s">
        <v>999</v>
      </c>
      <c r="BC35" s="1804"/>
      <c r="BD35" s="1805"/>
      <c r="BE35" s="1803" t="s">
        <v>1000</v>
      </c>
      <c r="BF35" s="1804"/>
      <c r="BG35" s="1804"/>
      <c r="BH35" s="1803" t="s">
        <v>1001</v>
      </c>
      <c r="BI35" s="1804"/>
      <c r="BJ35" s="1804"/>
      <c r="BK35" s="1809" t="s">
        <v>1002</v>
      </c>
      <c r="BL35" s="1799"/>
      <c r="BM35" s="1799"/>
      <c r="BN35" s="1810"/>
      <c r="BQ35" s="834"/>
      <c r="BR35" s="841"/>
      <c r="BS35" s="841"/>
      <c r="BT35" s="842"/>
      <c r="BU35" s="842"/>
    </row>
    <row r="36" spans="2:96" ht="32.25" customHeight="1" thickBot="1">
      <c r="B36" s="1798"/>
      <c r="C36" s="898"/>
      <c r="D36" s="1801"/>
      <c r="E36" s="1801"/>
      <c r="F36" s="1801"/>
      <c r="G36" s="1801"/>
      <c r="H36" s="1801"/>
      <c r="I36" s="1802"/>
      <c r="J36" s="1806"/>
      <c r="K36" s="1807"/>
      <c r="L36" s="1807"/>
      <c r="M36" s="1807"/>
      <c r="N36" s="1807"/>
      <c r="O36" s="1808"/>
      <c r="P36" s="1946"/>
      <c r="Q36" s="1947"/>
      <c r="R36" s="1947"/>
      <c r="S36" s="1947"/>
      <c r="T36" s="1947"/>
      <c r="U36" s="1947"/>
      <c r="V36" s="1948"/>
      <c r="W36" s="899" t="s">
        <v>838</v>
      </c>
      <c r="X36" s="900" t="s">
        <v>1003</v>
      </c>
      <c r="Y36" s="900" t="s">
        <v>1004</v>
      </c>
      <c r="Z36" s="900" t="s">
        <v>1005</v>
      </c>
      <c r="AA36" s="900" t="s">
        <v>1006</v>
      </c>
      <c r="AB36" s="900" t="s">
        <v>1007</v>
      </c>
      <c r="AC36" s="901" t="s">
        <v>839</v>
      </c>
      <c r="AD36" s="899" t="s">
        <v>838</v>
      </c>
      <c r="AE36" s="900" t="s">
        <v>1003</v>
      </c>
      <c r="AF36" s="900" t="s">
        <v>1004</v>
      </c>
      <c r="AG36" s="900" t="s">
        <v>1005</v>
      </c>
      <c r="AH36" s="900" t="s">
        <v>1006</v>
      </c>
      <c r="AI36" s="900" t="s">
        <v>1007</v>
      </c>
      <c r="AJ36" s="901" t="s">
        <v>839</v>
      </c>
      <c r="AK36" s="899" t="s">
        <v>838</v>
      </c>
      <c r="AL36" s="900" t="s">
        <v>1003</v>
      </c>
      <c r="AM36" s="900" t="s">
        <v>1004</v>
      </c>
      <c r="AN36" s="900" t="s">
        <v>1005</v>
      </c>
      <c r="AO36" s="900" t="s">
        <v>1006</v>
      </c>
      <c r="AP36" s="900" t="s">
        <v>1007</v>
      </c>
      <c r="AQ36" s="901" t="s">
        <v>839</v>
      </c>
      <c r="AR36" s="902" t="s">
        <v>838</v>
      </c>
      <c r="AS36" s="903" t="s">
        <v>1003</v>
      </c>
      <c r="AT36" s="903" t="s">
        <v>1004</v>
      </c>
      <c r="AU36" s="903" t="s">
        <v>1005</v>
      </c>
      <c r="AV36" s="903" t="s">
        <v>1006</v>
      </c>
      <c r="AW36" s="903" t="s">
        <v>1007</v>
      </c>
      <c r="AX36" s="904" t="s">
        <v>839</v>
      </c>
      <c r="AY36" s="1807"/>
      <c r="AZ36" s="1807"/>
      <c r="BA36" s="1808"/>
      <c r="BB36" s="1806"/>
      <c r="BC36" s="1807"/>
      <c r="BD36" s="1808"/>
      <c r="BE36" s="1806"/>
      <c r="BF36" s="1807"/>
      <c r="BG36" s="1807"/>
      <c r="BH36" s="1806"/>
      <c r="BI36" s="1807"/>
      <c r="BJ36" s="1807"/>
      <c r="BK36" s="1811"/>
      <c r="BL36" s="1801"/>
      <c r="BM36" s="1801"/>
      <c r="BN36" s="1812"/>
      <c r="BQ36" s="834"/>
      <c r="BR36" s="841"/>
      <c r="BS36" s="841"/>
      <c r="BT36" s="842"/>
      <c r="BU36" s="842"/>
    </row>
    <row r="37" spans="2:96" ht="21" customHeight="1" thickBot="1">
      <c r="B37" s="1919" t="s">
        <v>1008</v>
      </c>
      <c r="C37" s="905"/>
      <c r="D37" s="1921" t="s">
        <v>585</v>
      </c>
      <c r="E37" s="1921"/>
      <c r="F37" s="1921"/>
      <c r="G37" s="1921"/>
      <c r="H37" s="1921"/>
      <c r="I37" s="1922"/>
      <c r="J37" s="1923"/>
      <c r="K37" s="1921"/>
      <c r="L37" s="1922"/>
      <c r="M37" s="1923"/>
      <c r="N37" s="1921"/>
      <c r="O37" s="1922"/>
      <c r="P37" s="1924"/>
      <c r="Q37" s="1795"/>
      <c r="R37" s="1795"/>
      <c r="S37" s="1795"/>
      <c r="T37" s="1795"/>
      <c r="U37" s="1795"/>
      <c r="V37" s="1796"/>
      <c r="W37" s="906">
        <v>4</v>
      </c>
      <c r="X37" s="907">
        <v>4</v>
      </c>
      <c r="Y37" s="907">
        <v>4</v>
      </c>
      <c r="Z37" s="907">
        <v>4</v>
      </c>
      <c r="AA37" s="907">
        <v>4</v>
      </c>
      <c r="AB37" s="907"/>
      <c r="AC37" s="908"/>
      <c r="AD37" s="906">
        <v>4</v>
      </c>
      <c r="AE37" s="907">
        <v>4</v>
      </c>
      <c r="AF37" s="907">
        <v>4</v>
      </c>
      <c r="AG37" s="907">
        <v>4</v>
      </c>
      <c r="AH37" s="907">
        <v>4</v>
      </c>
      <c r="AI37" s="907"/>
      <c r="AJ37" s="908"/>
      <c r="AK37" s="906">
        <v>4</v>
      </c>
      <c r="AL37" s="907">
        <v>4</v>
      </c>
      <c r="AM37" s="907">
        <v>4</v>
      </c>
      <c r="AN37" s="907">
        <v>4</v>
      </c>
      <c r="AO37" s="907">
        <v>4</v>
      </c>
      <c r="AP37" s="907"/>
      <c r="AQ37" s="908"/>
      <c r="AR37" s="906">
        <v>4</v>
      </c>
      <c r="AS37" s="907">
        <v>4</v>
      </c>
      <c r="AT37" s="907">
        <v>4</v>
      </c>
      <c r="AU37" s="907">
        <v>4</v>
      </c>
      <c r="AV37" s="907">
        <v>4</v>
      </c>
      <c r="AW37" s="907"/>
      <c r="AX37" s="908"/>
      <c r="AY37" s="1925">
        <f t="shared" ref="AY37:AY56" si="4">SUM(W37:AX37)</f>
        <v>80</v>
      </c>
      <c r="AZ37" s="1925"/>
      <c r="BA37" s="1822"/>
      <c r="BB37" s="1926">
        <f t="shared" ref="BB37:BB57" si="5">AY37/4</f>
        <v>20</v>
      </c>
      <c r="BC37" s="1927"/>
      <c r="BD37" s="1928"/>
      <c r="BE37" s="1929"/>
      <c r="BF37" s="1930"/>
      <c r="BG37" s="1930"/>
      <c r="BH37" s="1929"/>
      <c r="BI37" s="1930"/>
      <c r="BJ37" s="1930"/>
      <c r="BK37" s="1905"/>
      <c r="BL37" s="1906"/>
      <c r="BM37" s="1906"/>
      <c r="BN37" s="1907"/>
      <c r="BQ37" s="834"/>
      <c r="BR37" s="841"/>
      <c r="BS37" s="841"/>
      <c r="BT37" s="842"/>
      <c r="BU37" s="842"/>
    </row>
    <row r="38" spans="2:96" ht="21" customHeight="1">
      <c r="B38" s="1771"/>
      <c r="C38" s="1908" t="s">
        <v>1009</v>
      </c>
      <c r="D38" s="1910" t="s">
        <v>1029</v>
      </c>
      <c r="E38" s="1910"/>
      <c r="F38" s="1910"/>
      <c r="G38" s="1910"/>
      <c r="H38" s="1910"/>
      <c r="I38" s="1849"/>
      <c r="J38" s="1911"/>
      <c r="K38" s="1910"/>
      <c r="L38" s="1849"/>
      <c r="M38" s="1911"/>
      <c r="N38" s="1910"/>
      <c r="O38" s="1849"/>
      <c r="P38" s="1850"/>
      <c r="Q38" s="1851"/>
      <c r="R38" s="1851"/>
      <c r="S38" s="1851"/>
      <c r="T38" s="1851"/>
      <c r="U38" s="1851"/>
      <c r="V38" s="1852"/>
      <c r="W38" s="909">
        <v>8</v>
      </c>
      <c r="X38" s="910">
        <v>8</v>
      </c>
      <c r="Y38" s="910">
        <v>8</v>
      </c>
      <c r="Z38" s="910">
        <v>8</v>
      </c>
      <c r="AA38" s="910">
        <v>8</v>
      </c>
      <c r="AB38" s="910"/>
      <c r="AC38" s="911"/>
      <c r="AD38" s="909">
        <v>8</v>
      </c>
      <c r="AE38" s="910">
        <v>8</v>
      </c>
      <c r="AF38" s="910">
        <v>8</v>
      </c>
      <c r="AG38" s="910">
        <v>8</v>
      </c>
      <c r="AH38" s="910">
        <v>8</v>
      </c>
      <c r="AI38" s="910"/>
      <c r="AJ38" s="911"/>
      <c r="AK38" s="909">
        <v>8</v>
      </c>
      <c r="AL38" s="910">
        <v>8</v>
      </c>
      <c r="AM38" s="910">
        <v>8</v>
      </c>
      <c r="AN38" s="910">
        <v>8</v>
      </c>
      <c r="AO38" s="910">
        <v>8</v>
      </c>
      <c r="AP38" s="910"/>
      <c r="AQ38" s="911"/>
      <c r="AR38" s="909">
        <v>8</v>
      </c>
      <c r="AS38" s="910">
        <v>8</v>
      </c>
      <c r="AT38" s="910">
        <v>8</v>
      </c>
      <c r="AU38" s="910">
        <v>8</v>
      </c>
      <c r="AV38" s="910">
        <v>8</v>
      </c>
      <c r="AW38" s="910"/>
      <c r="AX38" s="911"/>
      <c r="AY38" s="1912">
        <f t="shared" si="4"/>
        <v>160</v>
      </c>
      <c r="AZ38" s="1912"/>
      <c r="BA38" s="1876"/>
      <c r="BB38" s="1913">
        <f t="shared" si="5"/>
        <v>40</v>
      </c>
      <c r="BC38" s="1914"/>
      <c r="BD38" s="1915"/>
      <c r="BE38" s="1916"/>
      <c r="BF38" s="1917"/>
      <c r="BG38" s="1918"/>
      <c r="BH38" s="1916"/>
      <c r="BI38" s="1917"/>
      <c r="BJ38" s="1918"/>
      <c r="BK38" s="1894"/>
      <c r="BL38" s="1895"/>
      <c r="BM38" s="1895"/>
      <c r="BN38" s="1896"/>
      <c r="BO38" s="912"/>
    </row>
    <row r="39" spans="2:96" ht="21" customHeight="1">
      <c r="B39" s="1771"/>
      <c r="C39" s="1909"/>
      <c r="D39" s="1897" t="s">
        <v>1029</v>
      </c>
      <c r="E39" s="1897"/>
      <c r="F39" s="1897"/>
      <c r="G39" s="1897"/>
      <c r="H39" s="1897"/>
      <c r="I39" s="1841"/>
      <c r="J39" s="1898"/>
      <c r="K39" s="1897"/>
      <c r="L39" s="1841"/>
      <c r="M39" s="1898"/>
      <c r="N39" s="1897"/>
      <c r="O39" s="1841"/>
      <c r="P39" s="1760"/>
      <c r="Q39" s="1761"/>
      <c r="R39" s="1761"/>
      <c r="S39" s="1761"/>
      <c r="T39" s="1761"/>
      <c r="U39" s="1761"/>
      <c r="V39" s="1762"/>
      <c r="W39" s="913"/>
      <c r="X39" s="914"/>
      <c r="Y39" s="914"/>
      <c r="Z39" s="914"/>
      <c r="AA39" s="914"/>
      <c r="AB39" s="914"/>
      <c r="AC39" s="915"/>
      <c r="AD39" s="913"/>
      <c r="AE39" s="914"/>
      <c r="AF39" s="914"/>
      <c r="AG39" s="914"/>
      <c r="AH39" s="914"/>
      <c r="AI39" s="914"/>
      <c r="AJ39" s="915"/>
      <c r="AK39" s="913"/>
      <c r="AL39" s="914"/>
      <c r="AM39" s="914"/>
      <c r="AN39" s="914"/>
      <c r="AO39" s="914"/>
      <c r="AP39" s="914"/>
      <c r="AQ39" s="915"/>
      <c r="AR39" s="913"/>
      <c r="AS39" s="914"/>
      <c r="AT39" s="914"/>
      <c r="AU39" s="914"/>
      <c r="AV39" s="914"/>
      <c r="AW39" s="914"/>
      <c r="AX39" s="915"/>
      <c r="AY39" s="1899">
        <f t="shared" si="4"/>
        <v>0</v>
      </c>
      <c r="AZ39" s="1899"/>
      <c r="BA39" s="1842"/>
      <c r="BB39" s="1766">
        <f t="shared" si="5"/>
        <v>0</v>
      </c>
      <c r="BC39" s="1900"/>
      <c r="BD39" s="1901"/>
      <c r="BE39" s="1902"/>
      <c r="BF39" s="1903"/>
      <c r="BG39" s="1904"/>
      <c r="BH39" s="1902"/>
      <c r="BI39" s="1903"/>
      <c r="BJ39" s="1904"/>
      <c r="BK39" s="1868"/>
      <c r="BL39" s="1869"/>
      <c r="BM39" s="1869"/>
      <c r="BN39" s="1870"/>
      <c r="BO39" s="912"/>
    </row>
    <row r="40" spans="2:96" ht="21" customHeight="1">
      <c r="B40" s="1771"/>
      <c r="C40" s="1909"/>
      <c r="D40" s="1897"/>
      <c r="E40" s="1897"/>
      <c r="F40" s="1897"/>
      <c r="G40" s="1897"/>
      <c r="H40" s="1897"/>
      <c r="I40" s="1841"/>
      <c r="J40" s="1898"/>
      <c r="K40" s="1897"/>
      <c r="L40" s="1841"/>
      <c r="M40" s="1898"/>
      <c r="N40" s="1897"/>
      <c r="O40" s="1841"/>
      <c r="P40" s="1760"/>
      <c r="Q40" s="1761"/>
      <c r="R40" s="1761"/>
      <c r="S40" s="1761"/>
      <c r="T40" s="1761"/>
      <c r="U40" s="1761"/>
      <c r="V40" s="1762"/>
      <c r="W40" s="913"/>
      <c r="X40" s="914"/>
      <c r="Y40" s="914"/>
      <c r="Z40" s="914"/>
      <c r="AA40" s="914"/>
      <c r="AB40" s="914"/>
      <c r="AC40" s="915"/>
      <c r="AD40" s="913"/>
      <c r="AE40" s="914"/>
      <c r="AF40" s="914"/>
      <c r="AG40" s="914"/>
      <c r="AH40" s="914"/>
      <c r="AI40" s="914"/>
      <c r="AJ40" s="915"/>
      <c r="AK40" s="913"/>
      <c r="AL40" s="914"/>
      <c r="AM40" s="914"/>
      <c r="AN40" s="914"/>
      <c r="AO40" s="914"/>
      <c r="AP40" s="914"/>
      <c r="AQ40" s="915"/>
      <c r="AR40" s="913"/>
      <c r="AS40" s="914"/>
      <c r="AT40" s="914"/>
      <c r="AU40" s="914"/>
      <c r="AV40" s="914"/>
      <c r="AW40" s="914"/>
      <c r="AX40" s="915"/>
      <c r="AY40" s="1899">
        <f t="shared" si="4"/>
        <v>0</v>
      </c>
      <c r="AZ40" s="1899"/>
      <c r="BA40" s="1842"/>
      <c r="BB40" s="1766">
        <f t="shared" si="5"/>
        <v>0</v>
      </c>
      <c r="BC40" s="1900"/>
      <c r="BD40" s="1901"/>
      <c r="BE40" s="1902"/>
      <c r="BF40" s="1903"/>
      <c r="BG40" s="1904"/>
      <c r="BH40" s="1902"/>
      <c r="BI40" s="1903"/>
      <c r="BJ40" s="1904"/>
      <c r="BK40" s="1868"/>
      <c r="BL40" s="1869"/>
      <c r="BM40" s="1869"/>
      <c r="BN40" s="1870"/>
      <c r="BO40" s="912"/>
    </row>
    <row r="41" spans="2:96" ht="21" customHeight="1">
      <c r="B41" s="1771"/>
      <c r="C41" s="1909"/>
      <c r="D41" s="1897"/>
      <c r="E41" s="1897"/>
      <c r="F41" s="1897"/>
      <c r="G41" s="1897"/>
      <c r="H41" s="1897"/>
      <c r="I41" s="1841"/>
      <c r="J41" s="1898"/>
      <c r="K41" s="1897"/>
      <c r="L41" s="1841"/>
      <c r="M41" s="1898"/>
      <c r="N41" s="1897"/>
      <c r="O41" s="1841"/>
      <c r="P41" s="1760"/>
      <c r="Q41" s="1761"/>
      <c r="R41" s="1761"/>
      <c r="S41" s="1761"/>
      <c r="T41" s="1761"/>
      <c r="U41" s="1761"/>
      <c r="V41" s="1762"/>
      <c r="W41" s="913"/>
      <c r="X41" s="914"/>
      <c r="Y41" s="914"/>
      <c r="Z41" s="914"/>
      <c r="AA41" s="914"/>
      <c r="AB41" s="914"/>
      <c r="AC41" s="915"/>
      <c r="AD41" s="913"/>
      <c r="AE41" s="914"/>
      <c r="AF41" s="914"/>
      <c r="AG41" s="914"/>
      <c r="AH41" s="914"/>
      <c r="AI41" s="914"/>
      <c r="AJ41" s="915"/>
      <c r="AK41" s="913"/>
      <c r="AL41" s="914"/>
      <c r="AM41" s="914"/>
      <c r="AN41" s="914"/>
      <c r="AO41" s="914"/>
      <c r="AP41" s="914"/>
      <c r="AQ41" s="915"/>
      <c r="AR41" s="913"/>
      <c r="AS41" s="914"/>
      <c r="AT41" s="914"/>
      <c r="AU41" s="914"/>
      <c r="AV41" s="914"/>
      <c r="AW41" s="914"/>
      <c r="AX41" s="915"/>
      <c r="AY41" s="1899">
        <f t="shared" si="4"/>
        <v>0</v>
      </c>
      <c r="AZ41" s="1899"/>
      <c r="BA41" s="1842"/>
      <c r="BB41" s="1766">
        <f t="shared" si="5"/>
        <v>0</v>
      </c>
      <c r="BC41" s="1900"/>
      <c r="BD41" s="1901"/>
      <c r="BE41" s="1902"/>
      <c r="BF41" s="1903"/>
      <c r="BG41" s="1904"/>
      <c r="BH41" s="1902"/>
      <c r="BI41" s="1903"/>
      <c r="BJ41" s="1904"/>
      <c r="BK41" s="1868"/>
      <c r="BL41" s="1869"/>
      <c r="BM41" s="1869"/>
      <c r="BN41" s="1870"/>
      <c r="BO41" s="912"/>
      <c r="CC41" s="916"/>
      <c r="CD41" s="774"/>
      <c r="CE41" s="774"/>
      <c r="CF41" s="774"/>
      <c r="CG41" s="774"/>
      <c r="CH41" s="774"/>
      <c r="CI41" s="774"/>
      <c r="CJ41" s="774"/>
      <c r="CK41" s="774"/>
      <c r="CL41" s="774"/>
      <c r="CM41" s="774"/>
      <c r="CN41" s="774"/>
      <c r="CO41" s="774"/>
      <c r="CP41" s="774"/>
      <c r="CQ41" s="774"/>
      <c r="CR41" s="774"/>
    </row>
    <row r="42" spans="2:96" ht="21" customHeight="1" thickBot="1">
      <c r="B42" s="1771"/>
      <c r="C42" s="1909"/>
      <c r="D42" s="1931"/>
      <c r="E42" s="1931"/>
      <c r="F42" s="1931"/>
      <c r="G42" s="1931"/>
      <c r="H42" s="1931"/>
      <c r="I42" s="1932"/>
      <c r="J42" s="1933"/>
      <c r="K42" s="1931"/>
      <c r="L42" s="1932"/>
      <c r="M42" s="1933"/>
      <c r="N42" s="1931"/>
      <c r="O42" s="1932"/>
      <c r="P42" s="1760"/>
      <c r="Q42" s="1761"/>
      <c r="R42" s="1761"/>
      <c r="S42" s="1761"/>
      <c r="T42" s="1761"/>
      <c r="U42" s="1761"/>
      <c r="V42" s="1762"/>
      <c r="W42" s="917"/>
      <c r="X42" s="918"/>
      <c r="Y42" s="918"/>
      <c r="Z42" s="918"/>
      <c r="AA42" s="918"/>
      <c r="AB42" s="918"/>
      <c r="AC42" s="919"/>
      <c r="AD42" s="917"/>
      <c r="AE42" s="918"/>
      <c r="AF42" s="918"/>
      <c r="AG42" s="918"/>
      <c r="AH42" s="918"/>
      <c r="AI42" s="918"/>
      <c r="AJ42" s="919"/>
      <c r="AK42" s="917"/>
      <c r="AL42" s="918"/>
      <c r="AM42" s="918"/>
      <c r="AN42" s="918"/>
      <c r="AO42" s="918"/>
      <c r="AP42" s="918"/>
      <c r="AQ42" s="919"/>
      <c r="AR42" s="917"/>
      <c r="AS42" s="918"/>
      <c r="AT42" s="918"/>
      <c r="AU42" s="918"/>
      <c r="AV42" s="918"/>
      <c r="AW42" s="918"/>
      <c r="AX42" s="919"/>
      <c r="AY42" s="1934">
        <f t="shared" si="4"/>
        <v>0</v>
      </c>
      <c r="AZ42" s="1934"/>
      <c r="BA42" s="1837"/>
      <c r="BB42" s="1755">
        <f t="shared" si="5"/>
        <v>0</v>
      </c>
      <c r="BC42" s="1935"/>
      <c r="BD42" s="1936"/>
      <c r="BE42" s="1937"/>
      <c r="BF42" s="1938"/>
      <c r="BG42" s="1939"/>
      <c r="BH42" s="1937"/>
      <c r="BI42" s="1938"/>
      <c r="BJ42" s="1939"/>
      <c r="BK42" s="1871"/>
      <c r="BL42" s="1872"/>
      <c r="BM42" s="1872"/>
      <c r="BN42" s="1873"/>
      <c r="BO42" s="912"/>
      <c r="CC42" s="774"/>
      <c r="CD42" s="774"/>
      <c r="CE42" s="1874"/>
      <c r="CF42" s="1874"/>
      <c r="CG42" s="1874"/>
      <c r="CH42" s="1874"/>
      <c r="CI42" s="1874"/>
      <c r="CJ42" s="1874"/>
      <c r="CK42" s="1875"/>
      <c r="CL42" s="1875"/>
      <c r="CM42" s="1875"/>
      <c r="CN42" s="1875"/>
      <c r="CO42" s="1875"/>
      <c r="CP42" s="842"/>
      <c r="CQ42" s="842"/>
      <c r="CR42" s="842"/>
    </row>
    <row r="43" spans="2:96" ht="21" customHeight="1">
      <c r="B43" s="1771"/>
      <c r="C43" s="1772" t="s">
        <v>919</v>
      </c>
      <c r="D43" s="1773" t="s">
        <v>1030</v>
      </c>
      <c r="E43" s="1774"/>
      <c r="F43" s="1774"/>
      <c r="G43" s="1774"/>
      <c r="H43" s="1774"/>
      <c r="I43" s="1774"/>
      <c r="J43" s="1774"/>
      <c r="K43" s="1774"/>
      <c r="L43" s="1774"/>
      <c r="M43" s="1774"/>
      <c r="N43" s="1774"/>
      <c r="O43" s="1774"/>
      <c r="P43" s="1850"/>
      <c r="Q43" s="1851"/>
      <c r="R43" s="1851"/>
      <c r="S43" s="1851"/>
      <c r="T43" s="1851"/>
      <c r="U43" s="1851"/>
      <c r="V43" s="1852"/>
      <c r="W43" s="909"/>
      <c r="X43" s="910">
        <v>8</v>
      </c>
      <c r="Y43" s="910"/>
      <c r="Z43" s="910">
        <v>8</v>
      </c>
      <c r="AA43" s="910">
        <v>8</v>
      </c>
      <c r="AB43" s="910"/>
      <c r="AC43" s="911"/>
      <c r="AD43" s="909"/>
      <c r="AE43" s="910">
        <v>8</v>
      </c>
      <c r="AF43" s="910"/>
      <c r="AG43" s="910">
        <v>8</v>
      </c>
      <c r="AH43" s="910">
        <v>8</v>
      </c>
      <c r="AI43" s="910"/>
      <c r="AJ43" s="911"/>
      <c r="AK43" s="909"/>
      <c r="AL43" s="910">
        <v>8</v>
      </c>
      <c r="AM43" s="910"/>
      <c r="AN43" s="910">
        <v>8</v>
      </c>
      <c r="AO43" s="910">
        <v>8</v>
      </c>
      <c r="AP43" s="910"/>
      <c r="AQ43" s="911"/>
      <c r="AR43" s="920"/>
      <c r="AS43" s="910">
        <v>8</v>
      </c>
      <c r="AT43" s="910"/>
      <c r="AU43" s="910">
        <v>8</v>
      </c>
      <c r="AV43" s="910">
        <v>8</v>
      </c>
      <c r="AW43" s="910"/>
      <c r="AX43" s="911"/>
      <c r="AY43" s="1876">
        <f t="shared" si="4"/>
        <v>96</v>
      </c>
      <c r="AZ43" s="1877"/>
      <c r="BA43" s="1877"/>
      <c r="BB43" s="1878">
        <f>AY43/4</f>
        <v>24</v>
      </c>
      <c r="BC43" s="1878"/>
      <c r="BD43" s="1878"/>
      <c r="BE43" s="1879">
        <f>ROUNDDOWN(SUM(BB43:BD50)/AY60,1)</f>
        <v>2.5</v>
      </c>
      <c r="BF43" s="1880"/>
      <c r="BG43" s="1881"/>
      <c r="BH43" s="1885">
        <f>ROUNDDOWN(SUM(BB43:BD50)/40,1)</f>
        <v>2</v>
      </c>
      <c r="BI43" s="1886"/>
      <c r="BJ43" s="1887"/>
      <c r="BK43" s="1894"/>
      <c r="BL43" s="1895"/>
      <c r="BM43" s="1895"/>
      <c r="BN43" s="1896"/>
      <c r="BO43" s="912"/>
      <c r="BP43" s="921"/>
      <c r="CC43" s="774"/>
      <c r="CD43" s="774"/>
      <c r="CE43" s="1874"/>
      <c r="CF43" s="1874"/>
      <c r="CG43" s="1874"/>
      <c r="CH43" s="1874"/>
      <c r="CI43" s="1874"/>
      <c r="CJ43" s="1874"/>
      <c r="CK43" s="1875"/>
      <c r="CL43" s="1875"/>
      <c r="CM43" s="1875"/>
      <c r="CN43" s="1875"/>
      <c r="CO43" s="1875"/>
      <c r="CP43" s="842"/>
      <c r="CQ43" s="842"/>
      <c r="CR43" s="842"/>
    </row>
    <row r="44" spans="2:96" ht="21" customHeight="1">
      <c r="B44" s="1771"/>
      <c r="C44" s="1771"/>
      <c r="D44" s="1758" t="s">
        <v>1031</v>
      </c>
      <c r="E44" s="1759"/>
      <c r="F44" s="1759"/>
      <c r="G44" s="1759"/>
      <c r="H44" s="1759"/>
      <c r="I44" s="1759"/>
      <c r="J44" s="1759"/>
      <c r="K44" s="1759"/>
      <c r="L44" s="1759"/>
      <c r="M44" s="1759"/>
      <c r="N44" s="1759"/>
      <c r="O44" s="1759"/>
      <c r="P44" s="1760"/>
      <c r="Q44" s="1761"/>
      <c r="R44" s="1761"/>
      <c r="S44" s="1761"/>
      <c r="T44" s="1761"/>
      <c r="U44" s="1761"/>
      <c r="V44" s="1762"/>
      <c r="W44" s="913">
        <v>4</v>
      </c>
      <c r="X44" s="914"/>
      <c r="Y44" s="914">
        <v>7</v>
      </c>
      <c r="Z44" s="914"/>
      <c r="AA44" s="914"/>
      <c r="AB44" s="914">
        <v>1</v>
      </c>
      <c r="AC44" s="915">
        <v>4</v>
      </c>
      <c r="AD44" s="913">
        <v>4</v>
      </c>
      <c r="AE44" s="914"/>
      <c r="AF44" s="914">
        <v>7</v>
      </c>
      <c r="AG44" s="914"/>
      <c r="AH44" s="914"/>
      <c r="AI44" s="914">
        <v>1</v>
      </c>
      <c r="AJ44" s="915">
        <v>4</v>
      </c>
      <c r="AK44" s="913">
        <v>4</v>
      </c>
      <c r="AL44" s="914"/>
      <c r="AM44" s="914">
        <v>7</v>
      </c>
      <c r="AN44" s="914">
        <v>2</v>
      </c>
      <c r="AO44" s="914"/>
      <c r="AP44" s="914">
        <v>1</v>
      </c>
      <c r="AQ44" s="915">
        <v>4</v>
      </c>
      <c r="AR44" s="922">
        <v>4</v>
      </c>
      <c r="AS44" s="914"/>
      <c r="AT44" s="914"/>
      <c r="AU44" s="914"/>
      <c r="AV44" s="914"/>
      <c r="AW44" s="914"/>
      <c r="AX44" s="915">
        <v>7</v>
      </c>
      <c r="AY44" s="1842">
        <f t="shared" si="4"/>
        <v>61</v>
      </c>
      <c r="AZ44" s="1764"/>
      <c r="BA44" s="1764"/>
      <c r="BB44" s="1765">
        <f>AY44/4</f>
        <v>15.25</v>
      </c>
      <c r="BC44" s="1765"/>
      <c r="BD44" s="1765"/>
      <c r="BE44" s="1854"/>
      <c r="BF44" s="1855"/>
      <c r="BG44" s="1856"/>
      <c r="BH44" s="1888"/>
      <c r="BI44" s="1889"/>
      <c r="BJ44" s="1890"/>
      <c r="BK44" s="1868"/>
      <c r="BL44" s="1869"/>
      <c r="BM44" s="1869"/>
      <c r="BN44" s="1870"/>
      <c r="BO44" s="912"/>
      <c r="CC44" s="774"/>
      <c r="CD44" s="774"/>
      <c r="CE44" s="1874"/>
      <c r="CF44" s="1874"/>
      <c r="CG44" s="1874"/>
      <c r="CH44" s="1874"/>
      <c r="CI44" s="1874"/>
      <c r="CJ44" s="1874"/>
      <c r="CK44" s="1875"/>
      <c r="CL44" s="1875"/>
      <c r="CM44" s="1875"/>
      <c r="CN44" s="1875"/>
      <c r="CO44" s="1875"/>
      <c r="CP44" s="842"/>
      <c r="CQ44" s="842"/>
      <c r="CR44" s="842"/>
    </row>
    <row r="45" spans="2:96" ht="21" customHeight="1">
      <c r="B45" s="1771"/>
      <c r="C45" s="1771"/>
      <c r="D45" s="1758" t="s">
        <v>1032</v>
      </c>
      <c r="E45" s="1759"/>
      <c r="F45" s="1759"/>
      <c r="G45" s="1759"/>
      <c r="H45" s="1759"/>
      <c r="I45" s="1759"/>
      <c r="J45" s="1759"/>
      <c r="K45" s="1759"/>
      <c r="L45" s="1759"/>
      <c r="M45" s="1759"/>
      <c r="N45" s="1759"/>
      <c r="O45" s="1759"/>
      <c r="P45" s="1760"/>
      <c r="Q45" s="1761"/>
      <c r="R45" s="1761"/>
      <c r="S45" s="1761"/>
      <c r="T45" s="1761"/>
      <c r="U45" s="1761"/>
      <c r="V45" s="1762"/>
      <c r="W45" s="913">
        <v>4</v>
      </c>
      <c r="X45" s="914"/>
      <c r="Y45" s="914">
        <v>7</v>
      </c>
      <c r="Z45" s="914"/>
      <c r="AA45" s="914"/>
      <c r="AB45" s="914">
        <v>1</v>
      </c>
      <c r="AC45" s="915">
        <v>4</v>
      </c>
      <c r="AD45" s="913">
        <v>4</v>
      </c>
      <c r="AE45" s="914"/>
      <c r="AF45" s="914">
        <v>7</v>
      </c>
      <c r="AG45" s="914"/>
      <c r="AH45" s="914"/>
      <c r="AI45" s="914">
        <v>1</v>
      </c>
      <c r="AJ45" s="915">
        <v>4</v>
      </c>
      <c r="AK45" s="913">
        <v>4</v>
      </c>
      <c r="AL45" s="914"/>
      <c r="AM45" s="914">
        <v>7</v>
      </c>
      <c r="AN45" s="914">
        <v>2</v>
      </c>
      <c r="AO45" s="914"/>
      <c r="AP45" s="914">
        <v>1</v>
      </c>
      <c r="AQ45" s="915">
        <v>4</v>
      </c>
      <c r="AR45" s="922">
        <v>4</v>
      </c>
      <c r="AS45" s="914"/>
      <c r="AT45" s="914"/>
      <c r="AU45" s="914"/>
      <c r="AV45" s="914"/>
      <c r="AW45" s="914"/>
      <c r="AX45" s="915">
        <v>7</v>
      </c>
      <c r="AY45" s="1842">
        <f t="shared" si="4"/>
        <v>61</v>
      </c>
      <c r="AZ45" s="1764"/>
      <c r="BA45" s="1764"/>
      <c r="BB45" s="1765">
        <f t="shared" si="5"/>
        <v>15.25</v>
      </c>
      <c r="BC45" s="1765"/>
      <c r="BD45" s="1765"/>
      <c r="BE45" s="1854"/>
      <c r="BF45" s="1855"/>
      <c r="BG45" s="1856"/>
      <c r="BH45" s="1888"/>
      <c r="BI45" s="1889"/>
      <c r="BJ45" s="1890"/>
      <c r="BK45" s="1868"/>
      <c r="BL45" s="1869"/>
      <c r="BM45" s="1869"/>
      <c r="BN45" s="1870"/>
      <c r="BO45" s="912"/>
      <c r="CC45" s="923"/>
      <c r="CD45" s="774"/>
      <c r="CE45" s="1874"/>
      <c r="CF45" s="1874"/>
      <c r="CG45" s="1874"/>
      <c r="CH45" s="1874"/>
      <c r="CI45" s="1874"/>
      <c r="CJ45" s="1874"/>
      <c r="CK45" s="1875"/>
      <c r="CL45" s="1875"/>
      <c r="CM45" s="1875"/>
      <c r="CN45" s="1875"/>
      <c r="CO45" s="1875"/>
      <c r="CP45" s="842"/>
      <c r="CQ45" s="842"/>
      <c r="CR45" s="842"/>
    </row>
    <row r="46" spans="2:96" ht="21" customHeight="1">
      <c r="B46" s="1771"/>
      <c r="C46" s="1771"/>
      <c r="D46" s="1758" t="s">
        <v>1033</v>
      </c>
      <c r="E46" s="1759"/>
      <c r="F46" s="1759"/>
      <c r="G46" s="1759"/>
      <c r="H46" s="1759"/>
      <c r="I46" s="1759"/>
      <c r="J46" s="1759"/>
      <c r="K46" s="1759"/>
      <c r="L46" s="1759"/>
      <c r="M46" s="1759"/>
      <c r="N46" s="1759"/>
      <c r="O46" s="1759"/>
      <c r="P46" s="1760"/>
      <c r="Q46" s="1761"/>
      <c r="R46" s="1761"/>
      <c r="S46" s="1761"/>
      <c r="T46" s="1761"/>
      <c r="U46" s="1761"/>
      <c r="V46" s="1762"/>
      <c r="W46" s="913"/>
      <c r="X46" s="914"/>
      <c r="Y46" s="914"/>
      <c r="Z46" s="914"/>
      <c r="AA46" s="914">
        <v>7</v>
      </c>
      <c r="AB46" s="914"/>
      <c r="AC46" s="915"/>
      <c r="AD46" s="913">
        <v>1</v>
      </c>
      <c r="AE46" s="914">
        <v>4</v>
      </c>
      <c r="AF46" s="914">
        <v>4</v>
      </c>
      <c r="AG46" s="914"/>
      <c r="AH46" s="914">
        <v>7</v>
      </c>
      <c r="AI46" s="914"/>
      <c r="AJ46" s="915"/>
      <c r="AK46" s="913">
        <v>1</v>
      </c>
      <c r="AL46" s="914">
        <v>4</v>
      </c>
      <c r="AM46" s="914">
        <v>4</v>
      </c>
      <c r="AN46" s="914"/>
      <c r="AO46" s="914">
        <v>7</v>
      </c>
      <c r="AP46" s="914">
        <v>2</v>
      </c>
      <c r="AQ46" s="915"/>
      <c r="AR46" s="922">
        <v>1</v>
      </c>
      <c r="AS46" s="914">
        <v>4</v>
      </c>
      <c r="AT46" s="914"/>
      <c r="AU46" s="914"/>
      <c r="AV46" s="914">
        <v>7</v>
      </c>
      <c r="AW46" s="914"/>
      <c r="AX46" s="915">
        <v>4</v>
      </c>
      <c r="AY46" s="1842">
        <f t="shared" si="4"/>
        <v>57</v>
      </c>
      <c r="AZ46" s="1764"/>
      <c r="BA46" s="1764"/>
      <c r="BB46" s="1765">
        <f t="shared" si="5"/>
        <v>14.25</v>
      </c>
      <c r="BC46" s="1765"/>
      <c r="BD46" s="1765"/>
      <c r="BE46" s="1854"/>
      <c r="BF46" s="1855"/>
      <c r="BG46" s="1856"/>
      <c r="BH46" s="1888"/>
      <c r="BI46" s="1889"/>
      <c r="BJ46" s="1890"/>
      <c r="BK46" s="1871"/>
      <c r="BL46" s="1872"/>
      <c r="BM46" s="1872"/>
      <c r="BN46" s="1873"/>
      <c r="BO46" s="912"/>
    </row>
    <row r="47" spans="2:96" ht="21" customHeight="1">
      <c r="B47" s="1771"/>
      <c r="C47" s="1771"/>
      <c r="D47" s="1758" t="s">
        <v>1034</v>
      </c>
      <c r="E47" s="1759"/>
      <c r="F47" s="1759"/>
      <c r="G47" s="1759"/>
      <c r="H47" s="1759"/>
      <c r="I47" s="1759"/>
      <c r="J47" s="1759"/>
      <c r="K47" s="1759"/>
      <c r="L47" s="1759"/>
      <c r="M47" s="1759"/>
      <c r="N47" s="1759"/>
      <c r="O47" s="1759"/>
      <c r="P47" s="1760"/>
      <c r="Q47" s="1761"/>
      <c r="R47" s="1761"/>
      <c r="S47" s="1761"/>
      <c r="T47" s="1761"/>
      <c r="U47" s="1761"/>
      <c r="V47" s="1762"/>
      <c r="W47" s="913"/>
      <c r="X47" s="914"/>
      <c r="Y47" s="914"/>
      <c r="Z47" s="914"/>
      <c r="AA47" s="914">
        <v>7</v>
      </c>
      <c r="AB47" s="914"/>
      <c r="AC47" s="915"/>
      <c r="AD47" s="913">
        <v>1</v>
      </c>
      <c r="AE47" s="914">
        <v>4</v>
      </c>
      <c r="AF47" s="914">
        <v>4</v>
      </c>
      <c r="AG47" s="914"/>
      <c r="AH47" s="914">
        <v>7</v>
      </c>
      <c r="AI47" s="914"/>
      <c r="AJ47" s="915"/>
      <c r="AK47" s="913">
        <v>1</v>
      </c>
      <c r="AL47" s="914">
        <v>4</v>
      </c>
      <c r="AM47" s="914">
        <v>4</v>
      </c>
      <c r="AN47" s="914"/>
      <c r="AO47" s="914">
        <v>7</v>
      </c>
      <c r="AP47" s="914">
        <v>2</v>
      </c>
      <c r="AQ47" s="915"/>
      <c r="AR47" s="922">
        <v>1</v>
      </c>
      <c r="AS47" s="914">
        <v>4</v>
      </c>
      <c r="AT47" s="914"/>
      <c r="AU47" s="914"/>
      <c r="AV47" s="914">
        <v>7</v>
      </c>
      <c r="AW47" s="914"/>
      <c r="AX47" s="915">
        <v>4</v>
      </c>
      <c r="AY47" s="1842">
        <f t="shared" si="4"/>
        <v>57</v>
      </c>
      <c r="AZ47" s="1764"/>
      <c r="BA47" s="1764"/>
      <c r="BB47" s="1765">
        <f t="shared" si="5"/>
        <v>14.25</v>
      </c>
      <c r="BC47" s="1765"/>
      <c r="BD47" s="1765"/>
      <c r="BE47" s="1854"/>
      <c r="BF47" s="1855"/>
      <c r="BG47" s="1856"/>
      <c r="BH47" s="1888"/>
      <c r="BI47" s="1889"/>
      <c r="BJ47" s="1890"/>
      <c r="BK47" s="1868"/>
      <c r="BL47" s="1869"/>
      <c r="BM47" s="1869"/>
      <c r="BN47" s="1870"/>
      <c r="BO47" s="912"/>
    </row>
    <row r="48" spans="2:96" ht="21" customHeight="1">
      <c r="B48" s="1771"/>
      <c r="C48" s="1771"/>
      <c r="D48" s="1758"/>
      <c r="E48" s="1759"/>
      <c r="F48" s="1759"/>
      <c r="G48" s="1759"/>
      <c r="H48" s="1759"/>
      <c r="I48" s="1759"/>
      <c r="J48" s="1759"/>
      <c r="K48" s="1759"/>
      <c r="L48" s="1759"/>
      <c r="M48" s="1759"/>
      <c r="N48" s="1759"/>
      <c r="O48" s="1759"/>
      <c r="P48" s="1760"/>
      <c r="Q48" s="1761"/>
      <c r="R48" s="1761"/>
      <c r="S48" s="1761"/>
      <c r="T48" s="1761"/>
      <c r="U48" s="1761"/>
      <c r="V48" s="1762"/>
      <c r="W48" s="913"/>
      <c r="X48" s="914"/>
      <c r="Y48" s="914"/>
      <c r="Z48" s="914"/>
      <c r="AA48" s="914"/>
      <c r="AB48" s="914"/>
      <c r="AC48" s="915"/>
      <c r="AD48" s="913"/>
      <c r="AE48" s="914"/>
      <c r="AF48" s="914"/>
      <c r="AG48" s="914"/>
      <c r="AH48" s="914"/>
      <c r="AI48" s="914"/>
      <c r="AJ48" s="915"/>
      <c r="AK48" s="913"/>
      <c r="AL48" s="914"/>
      <c r="AM48" s="914"/>
      <c r="AN48" s="914"/>
      <c r="AO48" s="914"/>
      <c r="AP48" s="914"/>
      <c r="AQ48" s="915"/>
      <c r="AR48" s="922"/>
      <c r="AS48" s="914"/>
      <c r="AT48" s="914"/>
      <c r="AU48" s="914"/>
      <c r="AV48" s="914"/>
      <c r="AW48" s="914"/>
      <c r="AX48" s="915"/>
      <c r="AY48" s="1842">
        <f t="shared" si="4"/>
        <v>0</v>
      </c>
      <c r="AZ48" s="1764"/>
      <c r="BA48" s="1764"/>
      <c r="BB48" s="1765">
        <f t="shared" si="5"/>
        <v>0</v>
      </c>
      <c r="BC48" s="1765"/>
      <c r="BD48" s="1765"/>
      <c r="BE48" s="1854"/>
      <c r="BF48" s="1855"/>
      <c r="BG48" s="1856"/>
      <c r="BH48" s="1888"/>
      <c r="BI48" s="1889"/>
      <c r="BJ48" s="1890"/>
      <c r="BK48" s="1868"/>
      <c r="BL48" s="1869"/>
      <c r="BM48" s="1869"/>
      <c r="BN48" s="1870"/>
      <c r="BO48" s="912"/>
    </row>
    <row r="49" spans="2:85" ht="21" customHeight="1">
      <c r="B49" s="1771"/>
      <c r="C49" s="1771"/>
      <c r="D49" s="1758"/>
      <c r="E49" s="1759"/>
      <c r="F49" s="1759"/>
      <c r="G49" s="1759"/>
      <c r="H49" s="1759"/>
      <c r="I49" s="1759"/>
      <c r="J49" s="1759"/>
      <c r="K49" s="1759"/>
      <c r="L49" s="1759"/>
      <c r="M49" s="1759"/>
      <c r="N49" s="1759"/>
      <c r="O49" s="1759"/>
      <c r="P49" s="1760"/>
      <c r="Q49" s="1761"/>
      <c r="R49" s="1761"/>
      <c r="S49" s="1761"/>
      <c r="T49" s="1761"/>
      <c r="U49" s="1761"/>
      <c r="V49" s="1762"/>
      <c r="W49" s="913"/>
      <c r="X49" s="914"/>
      <c r="Y49" s="914"/>
      <c r="Z49" s="914"/>
      <c r="AA49" s="914"/>
      <c r="AB49" s="914"/>
      <c r="AC49" s="915"/>
      <c r="AD49" s="913"/>
      <c r="AE49" s="914"/>
      <c r="AF49" s="914"/>
      <c r="AG49" s="914"/>
      <c r="AH49" s="914"/>
      <c r="AI49" s="914"/>
      <c r="AJ49" s="915"/>
      <c r="AK49" s="913"/>
      <c r="AL49" s="914"/>
      <c r="AM49" s="914"/>
      <c r="AN49" s="914"/>
      <c r="AO49" s="914"/>
      <c r="AP49" s="914"/>
      <c r="AQ49" s="915"/>
      <c r="AR49" s="922"/>
      <c r="AS49" s="914"/>
      <c r="AT49" s="914"/>
      <c r="AU49" s="914"/>
      <c r="AV49" s="914"/>
      <c r="AW49" s="914"/>
      <c r="AX49" s="915"/>
      <c r="AY49" s="1842">
        <f t="shared" si="4"/>
        <v>0</v>
      </c>
      <c r="AZ49" s="1764"/>
      <c r="BA49" s="1764"/>
      <c r="BB49" s="1765">
        <f t="shared" si="5"/>
        <v>0</v>
      </c>
      <c r="BC49" s="1765"/>
      <c r="BD49" s="1765"/>
      <c r="BE49" s="1854"/>
      <c r="BF49" s="1855"/>
      <c r="BG49" s="1856"/>
      <c r="BH49" s="1888"/>
      <c r="BI49" s="1889"/>
      <c r="BJ49" s="1890"/>
      <c r="BK49" s="1868"/>
      <c r="BL49" s="1869"/>
      <c r="BM49" s="1869"/>
      <c r="BN49" s="1870"/>
      <c r="BO49" s="912"/>
    </row>
    <row r="50" spans="2:85" ht="21" customHeight="1" thickBot="1">
      <c r="B50" s="1771"/>
      <c r="C50" s="1771"/>
      <c r="D50" s="1860"/>
      <c r="E50" s="1861"/>
      <c r="F50" s="1861"/>
      <c r="G50" s="1861"/>
      <c r="H50" s="1861"/>
      <c r="I50" s="1861"/>
      <c r="J50" s="1861"/>
      <c r="K50" s="1861"/>
      <c r="L50" s="1861"/>
      <c r="M50" s="1861"/>
      <c r="N50" s="1861"/>
      <c r="O50" s="1861"/>
      <c r="P50" s="1862"/>
      <c r="Q50" s="1863"/>
      <c r="R50" s="1863"/>
      <c r="S50" s="1863"/>
      <c r="T50" s="1863"/>
      <c r="U50" s="1863"/>
      <c r="V50" s="1864"/>
      <c r="W50" s="924"/>
      <c r="X50" s="925"/>
      <c r="Y50" s="925"/>
      <c r="Z50" s="925"/>
      <c r="AA50" s="925"/>
      <c r="AB50" s="925"/>
      <c r="AC50" s="926"/>
      <c r="AD50" s="924"/>
      <c r="AE50" s="925"/>
      <c r="AF50" s="925"/>
      <c r="AG50" s="925"/>
      <c r="AH50" s="925"/>
      <c r="AI50" s="925"/>
      <c r="AJ50" s="926"/>
      <c r="AK50" s="924"/>
      <c r="AL50" s="925"/>
      <c r="AM50" s="925"/>
      <c r="AN50" s="925"/>
      <c r="AO50" s="925"/>
      <c r="AP50" s="925"/>
      <c r="AQ50" s="926"/>
      <c r="AR50" s="927"/>
      <c r="AS50" s="925"/>
      <c r="AT50" s="925"/>
      <c r="AU50" s="925"/>
      <c r="AV50" s="925"/>
      <c r="AW50" s="925"/>
      <c r="AX50" s="926"/>
      <c r="AY50" s="1865">
        <f t="shared" si="4"/>
        <v>0</v>
      </c>
      <c r="AZ50" s="1866"/>
      <c r="BA50" s="1866"/>
      <c r="BB50" s="1867">
        <f t="shared" si="5"/>
        <v>0</v>
      </c>
      <c r="BC50" s="1867"/>
      <c r="BD50" s="1867"/>
      <c r="BE50" s="1882"/>
      <c r="BF50" s="1883"/>
      <c r="BG50" s="1884"/>
      <c r="BH50" s="1891"/>
      <c r="BI50" s="1892"/>
      <c r="BJ50" s="1893"/>
      <c r="BK50" s="1846"/>
      <c r="BL50" s="1847"/>
      <c r="BM50" s="1847"/>
      <c r="BN50" s="1848"/>
      <c r="BO50" s="912"/>
    </row>
    <row r="51" spans="2:85" ht="21" customHeight="1">
      <c r="B51" s="1771"/>
      <c r="C51" s="1838" t="s">
        <v>920</v>
      </c>
      <c r="D51" s="1849" t="s">
        <v>1035</v>
      </c>
      <c r="E51" s="1774"/>
      <c r="F51" s="1774"/>
      <c r="G51" s="1774"/>
      <c r="H51" s="1774"/>
      <c r="I51" s="1774"/>
      <c r="J51" s="1774"/>
      <c r="K51" s="1774"/>
      <c r="L51" s="1774"/>
      <c r="M51" s="1774"/>
      <c r="N51" s="1774"/>
      <c r="O51" s="1774"/>
      <c r="P51" s="1850"/>
      <c r="Q51" s="1851"/>
      <c r="R51" s="1851"/>
      <c r="S51" s="1851"/>
      <c r="T51" s="1851"/>
      <c r="U51" s="1851"/>
      <c r="V51" s="1852"/>
      <c r="W51" s="928"/>
      <c r="X51" s="929">
        <v>7</v>
      </c>
      <c r="Y51" s="929">
        <v>7</v>
      </c>
      <c r="Z51" s="929"/>
      <c r="AA51" s="929">
        <v>7</v>
      </c>
      <c r="AB51" s="929"/>
      <c r="AC51" s="930">
        <v>7</v>
      </c>
      <c r="AD51" s="928"/>
      <c r="AE51" s="929">
        <v>7</v>
      </c>
      <c r="AF51" s="929">
        <v>7</v>
      </c>
      <c r="AG51" s="929"/>
      <c r="AH51" s="929">
        <v>7</v>
      </c>
      <c r="AI51" s="929"/>
      <c r="AJ51" s="930">
        <v>7</v>
      </c>
      <c r="AK51" s="928"/>
      <c r="AL51" s="929">
        <v>7</v>
      </c>
      <c r="AM51" s="929">
        <v>7</v>
      </c>
      <c r="AN51" s="929"/>
      <c r="AO51" s="929">
        <v>7</v>
      </c>
      <c r="AP51" s="929"/>
      <c r="AQ51" s="930">
        <v>7</v>
      </c>
      <c r="AR51" s="928"/>
      <c r="AS51" s="929">
        <v>7</v>
      </c>
      <c r="AT51" s="929">
        <v>7</v>
      </c>
      <c r="AU51" s="929"/>
      <c r="AV51" s="929"/>
      <c r="AW51" s="929"/>
      <c r="AX51" s="930">
        <v>7</v>
      </c>
      <c r="AY51" s="1853">
        <f t="shared" si="4"/>
        <v>105</v>
      </c>
      <c r="AZ51" s="1778"/>
      <c r="BA51" s="1778"/>
      <c r="BB51" s="1779">
        <f t="shared" si="5"/>
        <v>26.25</v>
      </c>
      <c r="BC51" s="1779"/>
      <c r="BD51" s="1779"/>
      <c r="BE51" s="1854">
        <f>ROUNDDOWN(SUM(BB51:BD57)/AY60,1)</f>
        <v>4.2</v>
      </c>
      <c r="BF51" s="1855"/>
      <c r="BG51" s="1856"/>
      <c r="BH51" s="1857">
        <f>ROUNDDOWN(SUM(BB51:BD57)/40,1)</f>
        <v>3.3</v>
      </c>
      <c r="BI51" s="1858"/>
      <c r="BJ51" s="1859"/>
      <c r="BK51" s="1843"/>
      <c r="BL51" s="1844"/>
      <c r="BM51" s="1844"/>
      <c r="BN51" s="1845"/>
      <c r="BO51" s="912"/>
    </row>
    <row r="52" spans="2:85" ht="21" customHeight="1">
      <c r="B52" s="1771"/>
      <c r="C52" s="1839"/>
      <c r="D52" s="1841" t="s">
        <v>1036</v>
      </c>
      <c r="E52" s="1759"/>
      <c r="F52" s="1759"/>
      <c r="G52" s="1759"/>
      <c r="H52" s="1759"/>
      <c r="I52" s="1759"/>
      <c r="J52" s="1759"/>
      <c r="K52" s="1759"/>
      <c r="L52" s="1759"/>
      <c r="M52" s="1759"/>
      <c r="N52" s="1759"/>
      <c r="O52" s="1759"/>
      <c r="P52" s="1760"/>
      <c r="Q52" s="1761"/>
      <c r="R52" s="1761"/>
      <c r="S52" s="1761"/>
      <c r="T52" s="1761"/>
      <c r="U52" s="1761"/>
      <c r="V52" s="1762"/>
      <c r="W52" s="913"/>
      <c r="X52" s="914">
        <v>7</v>
      </c>
      <c r="Y52" s="914">
        <v>7</v>
      </c>
      <c r="Z52" s="914"/>
      <c r="AA52" s="914">
        <v>7</v>
      </c>
      <c r="AB52" s="914"/>
      <c r="AC52" s="915">
        <v>7</v>
      </c>
      <c r="AD52" s="913"/>
      <c r="AE52" s="914">
        <v>7</v>
      </c>
      <c r="AF52" s="914">
        <v>7</v>
      </c>
      <c r="AG52" s="914"/>
      <c r="AH52" s="914">
        <v>7</v>
      </c>
      <c r="AI52" s="914"/>
      <c r="AJ52" s="915">
        <v>7</v>
      </c>
      <c r="AK52" s="913"/>
      <c r="AL52" s="914">
        <v>7</v>
      </c>
      <c r="AM52" s="914">
        <v>7</v>
      </c>
      <c r="AN52" s="914"/>
      <c r="AO52" s="914"/>
      <c r="AP52" s="914"/>
      <c r="AQ52" s="915">
        <v>7</v>
      </c>
      <c r="AR52" s="913"/>
      <c r="AS52" s="914"/>
      <c r="AT52" s="914">
        <v>7</v>
      </c>
      <c r="AU52" s="914"/>
      <c r="AV52" s="914"/>
      <c r="AW52" s="914"/>
      <c r="AX52" s="915">
        <v>7</v>
      </c>
      <c r="AY52" s="1842">
        <f t="shared" si="4"/>
        <v>91</v>
      </c>
      <c r="AZ52" s="1764"/>
      <c r="BA52" s="1764"/>
      <c r="BB52" s="1765">
        <f t="shared" si="5"/>
        <v>22.75</v>
      </c>
      <c r="BC52" s="1765"/>
      <c r="BD52" s="1765"/>
      <c r="BE52" s="1854"/>
      <c r="BF52" s="1855"/>
      <c r="BG52" s="1856"/>
      <c r="BH52" s="1857"/>
      <c r="BI52" s="1858"/>
      <c r="BJ52" s="1859"/>
      <c r="BK52" s="1745"/>
      <c r="BL52" s="1745"/>
      <c r="BM52" s="1745"/>
      <c r="BN52" s="1746"/>
      <c r="BO52" s="912"/>
    </row>
    <row r="53" spans="2:85" ht="21" customHeight="1">
      <c r="B53" s="1771"/>
      <c r="C53" s="1839"/>
      <c r="D53" s="1841" t="s">
        <v>1037</v>
      </c>
      <c r="E53" s="1759"/>
      <c r="F53" s="1759"/>
      <c r="G53" s="1759"/>
      <c r="H53" s="1759"/>
      <c r="I53" s="1759"/>
      <c r="J53" s="1759"/>
      <c r="K53" s="1759"/>
      <c r="L53" s="1759"/>
      <c r="M53" s="1759"/>
      <c r="N53" s="1759"/>
      <c r="O53" s="1759"/>
      <c r="P53" s="1760"/>
      <c r="Q53" s="1761"/>
      <c r="R53" s="1761"/>
      <c r="S53" s="1761"/>
      <c r="T53" s="1761"/>
      <c r="U53" s="1761"/>
      <c r="V53" s="1762"/>
      <c r="W53" s="913">
        <v>7</v>
      </c>
      <c r="X53" s="914"/>
      <c r="Y53" s="914">
        <v>7</v>
      </c>
      <c r="Z53" s="914">
        <v>7</v>
      </c>
      <c r="AA53" s="914">
        <v>7</v>
      </c>
      <c r="AB53" s="914">
        <v>7</v>
      </c>
      <c r="AC53" s="915"/>
      <c r="AD53" s="913">
        <v>7</v>
      </c>
      <c r="AE53" s="914"/>
      <c r="AF53" s="914">
        <v>7</v>
      </c>
      <c r="AG53" s="914">
        <v>7</v>
      </c>
      <c r="AH53" s="914">
        <v>7</v>
      </c>
      <c r="AI53" s="914">
        <v>7</v>
      </c>
      <c r="AJ53" s="915"/>
      <c r="AK53" s="913">
        <v>7</v>
      </c>
      <c r="AL53" s="914"/>
      <c r="AM53" s="914">
        <v>7</v>
      </c>
      <c r="AN53" s="914">
        <v>7</v>
      </c>
      <c r="AO53" s="914"/>
      <c r="AP53" s="914">
        <v>7</v>
      </c>
      <c r="AQ53" s="915"/>
      <c r="AR53" s="913">
        <v>7</v>
      </c>
      <c r="AS53" s="914"/>
      <c r="AT53" s="914">
        <v>7</v>
      </c>
      <c r="AU53" s="914"/>
      <c r="AV53" s="914">
        <v>7</v>
      </c>
      <c r="AW53" s="914"/>
      <c r="AX53" s="915"/>
      <c r="AY53" s="1842">
        <f t="shared" si="4"/>
        <v>119</v>
      </c>
      <c r="AZ53" s="1764"/>
      <c r="BA53" s="1764"/>
      <c r="BB53" s="1765">
        <f t="shared" si="5"/>
        <v>29.75</v>
      </c>
      <c r="BC53" s="1765"/>
      <c r="BD53" s="1765"/>
      <c r="BE53" s="1854"/>
      <c r="BF53" s="1855"/>
      <c r="BG53" s="1856"/>
      <c r="BH53" s="1857"/>
      <c r="BI53" s="1858"/>
      <c r="BJ53" s="1859"/>
      <c r="BK53" s="1745"/>
      <c r="BL53" s="1745"/>
      <c r="BM53" s="1745"/>
      <c r="BN53" s="1746"/>
      <c r="BO53" s="912"/>
    </row>
    <row r="54" spans="2:85" ht="21" customHeight="1">
      <c r="B54" s="1771"/>
      <c r="C54" s="1839"/>
      <c r="D54" s="1841" t="s">
        <v>1038</v>
      </c>
      <c r="E54" s="1759"/>
      <c r="F54" s="1759"/>
      <c r="G54" s="1759"/>
      <c r="H54" s="1759"/>
      <c r="I54" s="1759"/>
      <c r="J54" s="1759"/>
      <c r="K54" s="1759"/>
      <c r="L54" s="1759"/>
      <c r="M54" s="1759"/>
      <c r="N54" s="1759"/>
      <c r="O54" s="1759"/>
      <c r="P54" s="1760"/>
      <c r="Q54" s="1761"/>
      <c r="R54" s="1761"/>
      <c r="S54" s="1761"/>
      <c r="T54" s="1761"/>
      <c r="U54" s="1761"/>
      <c r="V54" s="1762"/>
      <c r="W54" s="913">
        <v>7</v>
      </c>
      <c r="X54" s="914"/>
      <c r="Y54" s="914"/>
      <c r="Z54" s="914">
        <v>7</v>
      </c>
      <c r="AA54" s="914">
        <v>7</v>
      </c>
      <c r="AB54" s="914">
        <v>7</v>
      </c>
      <c r="AC54" s="915"/>
      <c r="AD54" s="913">
        <v>7</v>
      </c>
      <c r="AE54" s="914"/>
      <c r="AF54" s="914"/>
      <c r="AG54" s="914">
        <v>7</v>
      </c>
      <c r="AH54" s="914">
        <v>7</v>
      </c>
      <c r="AI54" s="914">
        <v>7</v>
      </c>
      <c r="AJ54" s="915"/>
      <c r="AK54" s="913">
        <v>7</v>
      </c>
      <c r="AL54" s="914"/>
      <c r="AM54" s="914">
        <v>7</v>
      </c>
      <c r="AN54" s="914">
        <v>7</v>
      </c>
      <c r="AO54" s="914">
        <v>7</v>
      </c>
      <c r="AP54" s="914">
        <v>7</v>
      </c>
      <c r="AQ54" s="915"/>
      <c r="AR54" s="913">
        <v>7</v>
      </c>
      <c r="AS54" s="914"/>
      <c r="AT54" s="914">
        <v>7</v>
      </c>
      <c r="AU54" s="914"/>
      <c r="AV54" s="914">
        <v>7</v>
      </c>
      <c r="AW54" s="914"/>
      <c r="AX54" s="915"/>
      <c r="AY54" s="1842">
        <f t="shared" si="4"/>
        <v>112</v>
      </c>
      <c r="AZ54" s="1764"/>
      <c r="BA54" s="1764"/>
      <c r="BB54" s="1765">
        <f t="shared" si="5"/>
        <v>28</v>
      </c>
      <c r="BC54" s="1765"/>
      <c r="BD54" s="1765"/>
      <c r="BE54" s="1854"/>
      <c r="BF54" s="1855"/>
      <c r="BG54" s="1856"/>
      <c r="BH54" s="1857"/>
      <c r="BI54" s="1858"/>
      <c r="BJ54" s="1859"/>
      <c r="BK54" s="1745"/>
      <c r="BL54" s="1745"/>
      <c r="BM54" s="1745"/>
      <c r="BN54" s="1746"/>
    </row>
    <row r="55" spans="2:85" ht="21" customHeight="1">
      <c r="B55" s="1771"/>
      <c r="C55" s="1839"/>
      <c r="D55" s="1841" t="s">
        <v>1039</v>
      </c>
      <c r="E55" s="1759"/>
      <c r="F55" s="1759"/>
      <c r="G55" s="1759"/>
      <c r="H55" s="1759"/>
      <c r="I55" s="1759"/>
      <c r="J55" s="1759"/>
      <c r="K55" s="1759"/>
      <c r="L55" s="1759"/>
      <c r="M55" s="1759"/>
      <c r="N55" s="1759"/>
      <c r="O55" s="1759"/>
      <c r="P55" s="1760"/>
      <c r="Q55" s="1761"/>
      <c r="R55" s="1761"/>
      <c r="S55" s="1761"/>
      <c r="T55" s="1761"/>
      <c r="U55" s="1761"/>
      <c r="V55" s="1762"/>
      <c r="W55" s="913">
        <v>7</v>
      </c>
      <c r="X55" s="914"/>
      <c r="Y55" s="914"/>
      <c r="Z55" s="914">
        <v>7</v>
      </c>
      <c r="AA55" s="914">
        <v>7</v>
      </c>
      <c r="AB55" s="914">
        <v>7</v>
      </c>
      <c r="AC55" s="915"/>
      <c r="AD55" s="913">
        <v>7</v>
      </c>
      <c r="AE55" s="914"/>
      <c r="AF55" s="914"/>
      <c r="AG55" s="914">
        <v>7</v>
      </c>
      <c r="AH55" s="914">
        <v>7</v>
      </c>
      <c r="AI55" s="914">
        <v>7</v>
      </c>
      <c r="AJ55" s="915"/>
      <c r="AK55" s="913">
        <v>7</v>
      </c>
      <c r="AL55" s="914"/>
      <c r="AM55" s="914">
        <v>7</v>
      </c>
      <c r="AN55" s="914">
        <v>7</v>
      </c>
      <c r="AO55" s="914">
        <v>7</v>
      </c>
      <c r="AP55" s="914">
        <v>7</v>
      </c>
      <c r="AQ55" s="915"/>
      <c r="AR55" s="913">
        <v>7</v>
      </c>
      <c r="AS55" s="914"/>
      <c r="AT55" s="914">
        <v>7</v>
      </c>
      <c r="AU55" s="914"/>
      <c r="AV55" s="914">
        <v>7</v>
      </c>
      <c r="AW55" s="914"/>
      <c r="AX55" s="915"/>
      <c r="AY55" s="1842">
        <f t="shared" si="4"/>
        <v>112</v>
      </c>
      <c r="AZ55" s="1764"/>
      <c r="BA55" s="1764"/>
      <c r="BB55" s="1765">
        <f t="shared" si="5"/>
        <v>28</v>
      </c>
      <c r="BC55" s="1765"/>
      <c r="BD55" s="1765"/>
      <c r="BE55" s="1854"/>
      <c r="BF55" s="1855"/>
      <c r="BG55" s="1856"/>
      <c r="BH55" s="1857"/>
      <c r="BI55" s="1858"/>
      <c r="BJ55" s="1859"/>
      <c r="BK55" s="1745"/>
      <c r="BL55" s="1745"/>
      <c r="BM55" s="1745"/>
      <c r="BN55" s="1746"/>
      <c r="CE55" s="773"/>
      <c r="CF55" s="773"/>
      <c r="CG55" s="773"/>
    </row>
    <row r="56" spans="2:85" ht="21" customHeight="1">
      <c r="B56" s="1771"/>
      <c r="C56" s="1839"/>
      <c r="D56" s="1841"/>
      <c r="E56" s="1759"/>
      <c r="F56" s="1759"/>
      <c r="G56" s="1759"/>
      <c r="H56" s="1759"/>
      <c r="I56" s="1759"/>
      <c r="J56" s="1759"/>
      <c r="K56" s="1759"/>
      <c r="L56" s="1759"/>
      <c r="M56" s="1759"/>
      <c r="N56" s="1759"/>
      <c r="O56" s="1759"/>
      <c r="P56" s="1760"/>
      <c r="Q56" s="1761"/>
      <c r="R56" s="1761"/>
      <c r="S56" s="1761"/>
      <c r="T56" s="1761"/>
      <c r="U56" s="1761"/>
      <c r="V56" s="1762"/>
      <c r="W56" s="913"/>
      <c r="X56" s="914"/>
      <c r="Y56" s="914"/>
      <c r="Z56" s="914"/>
      <c r="AA56" s="914"/>
      <c r="AB56" s="914"/>
      <c r="AC56" s="915"/>
      <c r="AD56" s="913"/>
      <c r="AE56" s="914"/>
      <c r="AF56" s="914"/>
      <c r="AG56" s="914"/>
      <c r="AH56" s="914"/>
      <c r="AI56" s="914"/>
      <c r="AJ56" s="915"/>
      <c r="AK56" s="913"/>
      <c r="AL56" s="914"/>
      <c r="AM56" s="914"/>
      <c r="AN56" s="914"/>
      <c r="AO56" s="914"/>
      <c r="AP56" s="914"/>
      <c r="AQ56" s="915"/>
      <c r="AR56" s="913"/>
      <c r="AS56" s="914"/>
      <c r="AT56" s="914"/>
      <c r="AU56" s="914"/>
      <c r="AV56" s="914"/>
      <c r="AW56" s="914"/>
      <c r="AX56" s="915"/>
      <c r="AY56" s="1842">
        <f t="shared" si="4"/>
        <v>0</v>
      </c>
      <c r="AZ56" s="1764"/>
      <c r="BA56" s="1764"/>
      <c r="BB56" s="1765">
        <f t="shared" si="5"/>
        <v>0</v>
      </c>
      <c r="BC56" s="1765"/>
      <c r="BD56" s="1765"/>
      <c r="BE56" s="1854"/>
      <c r="BF56" s="1855"/>
      <c r="BG56" s="1856"/>
      <c r="BH56" s="1857"/>
      <c r="BI56" s="1858"/>
      <c r="BJ56" s="1859"/>
      <c r="BK56" s="1745"/>
      <c r="BL56" s="1745"/>
      <c r="BM56" s="1745"/>
      <c r="BN56" s="1746"/>
      <c r="CE56" s="773"/>
      <c r="CF56" s="773"/>
      <c r="CG56" s="773"/>
    </row>
    <row r="57" spans="2:85" ht="21" customHeight="1" thickBot="1">
      <c r="B57" s="1771"/>
      <c r="C57" s="1840"/>
      <c r="D57" s="1835"/>
      <c r="E57" s="1836"/>
      <c r="F57" s="1836"/>
      <c r="G57" s="1836"/>
      <c r="H57" s="1836"/>
      <c r="I57" s="1836"/>
      <c r="J57" s="1748"/>
      <c r="K57" s="1748"/>
      <c r="L57" s="1748"/>
      <c r="M57" s="1748"/>
      <c r="N57" s="1748"/>
      <c r="O57" s="1748"/>
      <c r="P57" s="1749"/>
      <c r="Q57" s="1750"/>
      <c r="R57" s="1750"/>
      <c r="S57" s="1750"/>
      <c r="T57" s="1750"/>
      <c r="U57" s="1750"/>
      <c r="V57" s="1751"/>
      <c r="W57" s="924"/>
      <c r="X57" s="925"/>
      <c r="Y57" s="925"/>
      <c r="Z57" s="925"/>
      <c r="AA57" s="925"/>
      <c r="AB57" s="925"/>
      <c r="AC57" s="926"/>
      <c r="AD57" s="924"/>
      <c r="AE57" s="925"/>
      <c r="AF57" s="925"/>
      <c r="AG57" s="925"/>
      <c r="AH57" s="925"/>
      <c r="AI57" s="925"/>
      <c r="AJ57" s="926"/>
      <c r="AK57" s="924"/>
      <c r="AL57" s="925"/>
      <c r="AM57" s="925"/>
      <c r="AN57" s="925"/>
      <c r="AO57" s="925"/>
      <c r="AP57" s="925"/>
      <c r="AQ57" s="926"/>
      <c r="AR57" s="924"/>
      <c r="AS57" s="925"/>
      <c r="AT57" s="925"/>
      <c r="AU57" s="925"/>
      <c r="AV57" s="925"/>
      <c r="AW57" s="925"/>
      <c r="AX57" s="926"/>
      <c r="AY57" s="1837">
        <f>SUM(W57:AX57)</f>
        <v>0</v>
      </c>
      <c r="AZ57" s="1753"/>
      <c r="BA57" s="1753"/>
      <c r="BB57" s="1754">
        <f t="shared" si="5"/>
        <v>0</v>
      </c>
      <c r="BC57" s="1754"/>
      <c r="BD57" s="1754"/>
      <c r="BE57" s="1854"/>
      <c r="BF57" s="1855"/>
      <c r="BG57" s="1856"/>
      <c r="BH57" s="1857"/>
      <c r="BI57" s="1858"/>
      <c r="BJ57" s="1859"/>
      <c r="BK57" s="1756"/>
      <c r="BL57" s="1756"/>
      <c r="BM57" s="1756"/>
      <c r="BN57" s="1757"/>
    </row>
    <row r="58" spans="2:85" ht="21" customHeight="1" thickBot="1">
      <c r="B58" s="1771"/>
      <c r="C58" s="1784" t="s">
        <v>1011</v>
      </c>
      <c r="D58" s="1785"/>
      <c r="E58" s="1785"/>
      <c r="F58" s="1785"/>
      <c r="G58" s="1785"/>
      <c r="H58" s="1785"/>
      <c r="I58" s="1785"/>
      <c r="J58" s="1785"/>
      <c r="K58" s="1785"/>
      <c r="L58" s="1785"/>
      <c r="M58" s="1785"/>
      <c r="N58" s="1785"/>
      <c r="O58" s="1785"/>
      <c r="P58" s="1785"/>
      <c r="Q58" s="1785"/>
      <c r="R58" s="1785"/>
      <c r="S58" s="1785"/>
      <c r="T58" s="1785"/>
      <c r="U58" s="1785"/>
      <c r="V58" s="1786"/>
      <c r="W58" s="931">
        <f t="shared" ref="W58:AX58" si="6">SUM(W43:W57)</f>
        <v>29</v>
      </c>
      <c r="X58" s="932">
        <f t="shared" si="6"/>
        <v>22</v>
      </c>
      <c r="Y58" s="932">
        <f t="shared" si="6"/>
        <v>35</v>
      </c>
      <c r="Z58" s="932">
        <f t="shared" si="6"/>
        <v>29</v>
      </c>
      <c r="AA58" s="932">
        <f t="shared" si="6"/>
        <v>57</v>
      </c>
      <c r="AB58" s="932">
        <f t="shared" si="6"/>
        <v>23</v>
      </c>
      <c r="AC58" s="933">
        <f t="shared" si="6"/>
        <v>22</v>
      </c>
      <c r="AD58" s="931">
        <f t="shared" si="6"/>
        <v>31</v>
      </c>
      <c r="AE58" s="932">
        <f t="shared" si="6"/>
        <v>30</v>
      </c>
      <c r="AF58" s="932">
        <f t="shared" si="6"/>
        <v>43</v>
      </c>
      <c r="AG58" s="932">
        <f t="shared" si="6"/>
        <v>29</v>
      </c>
      <c r="AH58" s="932">
        <f t="shared" si="6"/>
        <v>57</v>
      </c>
      <c r="AI58" s="932">
        <f t="shared" si="6"/>
        <v>23</v>
      </c>
      <c r="AJ58" s="933">
        <f t="shared" si="6"/>
        <v>22</v>
      </c>
      <c r="AK58" s="931">
        <f t="shared" si="6"/>
        <v>31</v>
      </c>
      <c r="AL58" s="932">
        <f t="shared" si="6"/>
        <v>30</v>
      </c>
      <c r="AM58" s="932">
        <f t="shared" si="6"/>
        <v>57</v>
      </c>
      <c r="AN58" s="932">
        <f t="shared" si="6"/>
        <v>33</v>
      </c>
      <c r="AO58" s="932">
        <f t="shared" si="6"/>
        <v>43</v>
      </c>
      <c r="AP58" s="932">
        <f t="shared" si="6"/>
        <v>27</v>
      </c>
      <c r="AQ58" s="933">
        <f t="shared" si="6"/>
        <v>22</v>
      </c>
      <c r="AR58" s="931">
        <f t="shared" si="6"/>
        <v>31</v>
      </c>
      <c r="AS58" s="932">
        <f t="shared" si="6"/>
        <v>23</v>
      </c>
      <c r="AT58" s="932">
        <f t="shared" si="6"/>
        <v>35</v>
      </c>
      <c r="AU58" s="932">
        <f t="shared" si="6"/>
        <v>8</v>
      </c>
      <c r="AV58" s="932">
        <f t="shared" si="6"/>
        <v>43</v>
      </c>
      <c r="AW58" s="932">
        <f t="shared" si="6"/>
        <v>0</v>
      </c>
      <c r="AX58" s="933">
        <f t="shared" si="6"/>
        <v>36</v>
      </c>
      <c r="AY58" s="1822">
        <f>SUM(AY37:BA53)</f>
        <v>887</v>
      </c>
      <c r="AZ58" s="1823"/>
      <c r="BA58" s="1823"/>
      <c r="BB58" s="1824">
        <f>SUM($BB$43:$BD$57)</f>
        <v>217.75</v>
      </c>
      <c r="BC58" s="1824"/>
      <c r="BD58" s="1824"/>
      <c r="BE58" s="1832">
        <f>SUM(BE43:BG57)</f>
        <v>6.7</v>
      </c>
      <c r="BF58" s="1832"/>
      <c r="BG58" s="1832"/>
      <c r="BH58" s="1833">
        <f>SUM(BH43:BJ57)</f>
        <v>5.3</v>
      </c>
      <c r="BI58" s="1834"/>
      <c r="BJ58" s="1834"/>
      <c r="BK58" s="1830"/>
      <c r="BL58" s="1830"/>
      <c r="BM58" s="1830"/>
      <c r="BN58" s="1831"/>
    </row>
    <row r="59" spans="2:85" ht="21" customHeight="1" thickBot="1">
      <c r="B59" s="1920"/>
      <c r="C59" s="1784" t="s">
        <v>1012</v>
      </c>
      <c r="D59" s="1785"/>
      <c r="E59" s="1785"/>
      <c r="F59" s="1785"/>
      <c r="G59" s="1785"/>
      <c r="H59" s="1785"/>
      <c r="I59" s="1785"/>
      <c r="J59" s="1785"/>
      <c r="K59" s="1785"/>
      <c r="L59" s="1785"/>
      <c r="M59" s="1785"/>
      <c r="N59" s="1785"/>
      <c r="O59" s="1785"/>
      <c r="P59" s="1785"/>
      <c r="Q59" s="1785"/>
      <c r="R59" s="1785"/>
      <c r="S59" s="1785"/>
      <c r="T59" s="1785"/>
      <c r="U59" s="1785"/>
      <c r="V59" s="1786"/>
      <c r="W59" s="934">
        <f t="shared" ref="W59:AM59" si="7">SUM(W37:W54)</f>
        <v>34</v>
      </c>
      <c r="X59" s="935">
        <f t="shared" si="7"/>
        <v>34</v>
      </c>
      <c r="Y59" s="935">
        <f t="shared" si="7"/>
        <v>47</v>
      </c>
      <c r="Z59" s="935">
        <f t="shared" si="7"/>
        <v>34</v>
      </c>
      <c r="AA59" s="935">
        <f t="shared" si="7"/>
        <v>62</v>
      </c>
      <c r="AB59" s="935">
        <f t="shared" si="7"/>
        <v>16</v>
      </c>
      <c r="AC59" s="936">
        <f t="shared" si="7"/>
        <v>22</v>
      </c>
      <c r="AD59" s="934">
        <f t="shared" si="7"/>
        <v>36</v>
      </c>
      <c r="AE59" s="935">
        <f t="shared" si="7"/>
        <v>42</v>
      </c>
      <c r="AF59" s="935">
        <f t="shared" si="7"/>
        <v>55</v>
      </c>
      <c r="AG59" s="935">
        <f t="shared" si="7"/>
        <v>34</v>
      </c>
      <c r="AH59" s="935">
        <f t="shared" si="7"/>
        <v>62</v>
      </c>
      <c r="AI59" s="935">
        <f t="shared" si="7"/>
        <v>16</v>
      </c>
      <c r="AJ59" s="936">
        <f t="shared" si="7"/>
        <v>22</v>
      </c>
      <c r="AK59" s="934">
        <f t="shared" si="7"/>
        <v>36</v>
      </c>
      <c r="AL59" s="935">
        <f t="shared" si="7"/>
        <v>42</v>
      </c>
      <c r="AM59" s="935">
        <f t="shared" si="7"/>
        <v>62</v>
      </c>
      <c r="AN59" s="935">
        <f>SUM(AN37:AN55)</f>
        <v>45</v>
      </c>
      <c r="AO59" s="935">
        <f t="shared" ref="AO59:AX59" si="8">SUM(AO37:AO54)</f>
        <v>48</v>
      </c>
      <c r="AP59" s="935">
        <f t="shared" si="8"/>
        <v>20</v>
      </c>
      <c r="AQ59" s="936">
        <f t="shared" si="8"/>
        <v>22</v>
      </c>
      <c r="AR59" s="934">
        <f t="shared" si="8"/>
        <v>36</v>
      </c>
      <c r="AS59" s="935">
        <f t="shared" si="8"/>
        <v>35</v>
      </c>
      <c r="AT59" s="935">
        <f t="shared" si="8"/>
        <v>40</v>
      </c>
      <c r="AU59" s="935">
        <f t="shared" si="8"/>
        <v>20</v>
      </c>
      <c r="AV59" s="935">
        <f t="shared" si="8"/>
        <v>48</v>
      </c>
      <c r="AW59" s="935">
        <f t="shared" si="8"/>
        <v>0</v>
      </c>
      <c r="AX59" s="936">
        <f t="shared" si="8"/>
        <v>36</v>
      </c>
      <c r="AY59" s="1822">
        <f>SUM(AY38:BA54)</f>
        <v>919</v>
      </c>
      <c r="AZ59" s="1823"/>
      <c r="BA59" s="1823"/>
      <c r="BB59" s="1824">
        <f>SUM($BB$37:$BD$57)</f>
        <v>277.75</v>
      </c>
      <c r="BC59" s="1824"/>
      <c r="BD59" s="1824"/>
      <c r="BE59" s="1825"/>
      <c r="BF59" s="1826"/>
      <c r="BG59" s="1827"/>
      <c r="BH59" s="1828"/>
      <c r="BI59" s="1829"/>
      <c r="BJ59" s="1829"/>
      <c r="BK59" s="1830"/>
      <c r="BL59" s="1830"/>
      <c r="BM59" s="1830"/>
      <c r="BN59" s="1831"/>
    </row>
    <row r="60" spans="2:85" ht="21" customHeight="1" thickBot="1">
      <c r="B60" s="937" t="s">
        <v>1040</v>
      </c>
      <c r="C60" s="938"/>
      <c r="D60" s="939"/>
      <c r="E60" s="940"/>
      <c r="F60" s="940"/>
      <c r="G60" s="940"/>
      <c r="H60" s="940"/>
      <c r="I60" s="940"/>
      <c r="J60" s="940"/>
      <c r="K60" s="940"/>
      <c r="L60" s="940"/>
      <c r="M60" s="940"/>
      <c r="N60" s="940"/>
      <c r="O60" s="940"/>
      <c r="P60" s="940"/>
      <c r="Q60" s="940"/>
      <c r="R60" s="940"/>
      <c r="S60" s="940"/>
      <c r="T60" s="940"/>
      <c r="U60" s="940"/>
      <c r="V60" s="940"/>
      <c r="W60" s="892"/>
      <c r="X60" s="892"/>
      <c r="Y60" s="892"/>
      <c r="Z60" s="892"/>
      <c r="AA60" s="892"/>
      <c r="AB60" s="892"/>
      <c r="AC60" s="892"/>
      <c r="AD60" s="892"/>
      <c r="AE60" s="892"/>
      <c r="AF60" s="892"/>
      <c r="AG60" s="892"/>
      <c r="AH60" s="892"/>
      <c r="AI60" s="892"/>
      <c r="AJ60" s="892"/>
      <c r="AK60" s="892"/>
      <c r="AL60" s="892"/>
      <c r="AM60" s="892"/>
      <c r="AN60" s="892"/>
      <c r="AO60" s="892"/>
      <c r="AP60" s="892"/>
      <c r="AQ60" s="892"/>
      <c r="AR60" s="892"/>
      <c r="AS60" s="892"/>
      <c r="AT60" s="892"/>
      <c r="AU60" s="892"/>
      <c r="AV60" s="892"/>
      <c r="AW60" s="892"/>
      <c r="AX60" s="941"/>
      <c r="AY60" s="1794">
        <v>32</v>
      </c>
      <c r="AZ60" s="1795"/>
      <c r="BA60" s="1795"/>
      <c r="BB60" s="1795"/>
      <c r="BC60" s="1795"/>
      <c r="BD60" s="1795"/>
      <c r="BE60" s="1795"/>
      <c r="BF60" s="1795"/>
      <c r="BG60" s="1795"/>
      <c r="BH60" s="1795"/>
      <c r="BI60" s="1795"/>
      <c r="BJ60" s="1795"/>
      <c r="BK60" s="1795"/>
      <c r="BL60" s="1795"/>
      <c r="BM60" s="1795"/>
      <c r="BN60" s="1796"/>
    </row>
    <row r="61" spans="2:85" ht="21" customHeight="1">
      <c r="G61" s="596"/>
    </row>
    <row r="62" spans="2:85" ht="21" customHeight="1" thickBot="1">
      <c r="B62" s="791" t="s">
        <v>1014</v>
      </c>
      <c r="D62" s="845"/>
      <c r="E62" s="845"/>
      <c r="F62" s="845"/>
      <c r="G62" s="845"/>
      <c r="H62" s="845"/>
      <c r="I62" s="845"/>
      <c r="J62" s="845"/>
      <c r="K62" s="845"/>
      <c r="L62" s="845"/>
      <c r="M62" s="845"/>
      <c r="N62" s="845"/>
      <c r="O62" s="845"/>
      <c r="P62" s="845"/>
      <c r="Q62" s="845"/>
      <c r="R62" s="845"/>
      <c r="S62" s="845"/>
      <c r="T62" s="845"/>
      <c r="U62" s="845"/>
      <c r="V62" s="845"/>
      <c r="W62" s="845"/>
      <c r="X62" s="845"/>
      <c r="Y62" s="845"/>
      <c r="Z62" s="845"/>
      <c r="AA62" s="845"/>
      <c r="AB62" s="845"/>
      <c r="AC62" s="845"/>
      <c r="AD62" s="845"/>
      <c r="AE62" s="845"/>
      <c r="AF62" s="845"/>
      <c r="AG62" s="845"/>
      <c r="AH62" s="845"/>
      <c r="AI62" s="845"/>
      <c r="AJ62" s="845"/>
      <c r="AK62" s="845"/>
      <c r="AL62" s="845"/>
      <c r="AM62" s="845"/>
      <c r="AN62" s="845"/>
      <c r="AO62" s="845"/>
      <c r="AP62" s="845"/>
      <c r="AQ62" s="845"/>
      <c r="AR62" s="845"/>
      <c r="AS62" s="845"/>
      <c r="AT62" s="845"/>
      <c r="AU62" s="845"/>
      <c r="AV62" s="845"/>
      <c r="AW62" s="845"/>
      <c r="AX62" s="845"/>
      <c r="AY62" s="845"/>
      <c r="AZ62" s="845"/>
      <c r="BA62" s="623"/>
      <c r="BB62" s="845"/>
      <c r="BC62" s="623"/>
      <c r="BD62" s="623"/>
      <c r="BE62" s="845"/>
      <c r="BF62" s="623"/>
      <c r="BG62" s="845"/>
      <c r="BH62" s="845"/>
      <c r="BI62" s="845"/>
      <c r="BJ62" s="845"/>
      <c r="BK62" s="845"/>
      <c r="BL62" s="845"/>
      <c r="BM62" s="845"/>
      <c r="BN62" s="845"/>
    </row>
    <row r="63" spans="2:85" ht="21" customHeight="1" thickBot="1">
      <c r="B63" s="1797"/>
      <c r="C63" s="897"/>
      <c r="D63" s="1799" t="s">
        <v>268</v>
      </c>
      <c r="E63" s="1799"/>
      <c r="F63" s="1799"/>
      <c r="G63" s="1799"/>
      <c r="H63" s="1799"/>
      <c r="I63" s="1800"/>
      <c r="J63" s="1803" t="s">
        <v>993</v>
      </c>
      <c r="K63" s="1804"/>
      <c r="L63" s="1804"/>
      <c r="M63" s="1804"/>
      <c r="N63" s="1804"/>
      <c r="O63" s="1805"/>
      <c r="P63" s="1809" t="s">
        <v>269</v>
      </c>
      <c r="Q63" s="1799"/>
      <c r="R63" s="1799"/>
      <c r="S63" s="1799"/>
      <c r="T63" s="1799"/>
      <c r="U63" s="1799"/>
      <c r="V63" s="1810"/>
      <c r="W63" s="1813" t="s">
        <v>994</v>
      </c>
      <c r="X63" s="1814"/>
      <c r="Y63" s="1814"/>
      <c r="Z63" s="1814"/>
      <c r="AA63" s="1814"/>
      <c r="AB63" s="1814"/>
      <c r="AC63" s="1815"/>
      <c r="AD63" s="1813" t="s">
        <v>995</v>
      </c>
      <c r="AE63" s="1814"/>
      <c r="AF63" s="1814"/>
      <c r="AG63" s="1814"/>
      <c r="AH63" s="1814"/>
      <c r="AI63" s="1814"/>
      <c r="AJ63" s="1815"/>
      <c r="AK63" s="1813" t="s">
        <v>996</v>
      </c>
      <c r="AL63" s="1814"/>
      <c r="AM63" s="1814"/>
      <c r="AN63" s="1814"/>
      <c r="AO63" s="1814"/>
      <c r="AP63" s="1814"/>
      <c r="AQ63" s="1815"/>
      <c r="AR63" s="1797" t="s">
        <v>997</v>
      </c>
      <c r="AS63" s="1799"/>
      <c r="AT63" s="1799"/>
      <c r="AU63" s="1799"/>
      <c r="AV63" s="1799"/>
      <c r="AW63" s="1799"/>
      <c r="AX63" s="1799"/>
      <c r="AY63" s="1816" t="s">
        <v>998</v>
      </c>
      <c r="AZ63" s="1817"/>
      <c r="BA63" s="1817"/>
      <c r="BB63" s="1817" t="s">
        <v>999</v>
      </c>
      <c r="BC63" s="1817"/>
      <c r="BD63" s="1817"/>
      <c r="BE63" s="1817" t="s">
        <v>1001</v>
      </c>
      <c r="BF63" s="1817"/>
      <c r="BG63" s="1817"/>
      <c r="BH63" s="1817"/>
      <c r="BI63" s="1817"/>
      <c r="BJ63" s="1817"/>
      <c r="BK63" s="1814" t="s">
        <v>1002</v>
      </c>
      <c r="BL63" s="1814"/>
      <c r="BM63" s="1814"/>
      <c r="BN63" s="1815"/>
    </row>
    <row r="64" spans="2:85" ht="21" customHeight="1" thickBot="1">
      <c r="B64" s="1798"/>
      <c r="C64" s="898"/>
      <c r="D64" s="1801"/>
      <c r="E64" s="1801"/>
      <c r="F64" s="1801"/>
      <c r="G64" s="1801"/>
      <c r="H64" s="1801"/>
      <c r="I64" s="1802"/>
      <c r="J64" s="1806"/>
      <c r="K64" s="1807"/>
      <c r="L64" s="1807"/>
      <c r="M64" s="1807"/>
      <c r="N64" s="1807"/>
      <c r="O64" s="1808"/>
      <c r="P64" s="1811"/>
      <c r="Q64" s="1801"/>
      <c r="R64" s="1801"/>
      <c r="S64" s="1801"/>
      <c r="T64" s="1801"/>
      <c r="U64" s="1801"/>
      <c r="V64" s="1812"/>
      <c r="W64" s="899" t="s">
        <v>838</v>
      </c>
      <c r="X64" s="900" t="s">
        <v>1003</v>
      </c>
      <c r="Y64" s="900" t="s">
        <v>1004</v>
      </c>
      <c r="Z64" s="900" t="s">
        <v>1005</v>
      </c>
      <c r="AA64" s="900" t="s">
        <v>1006</v>
      </c>
      <c r="AB64" s="900" t="s">
        <v>1007</v>
      </c>
      <c r="AC64" s="901" t="s">
        <v>839</v>
      </c>
      <c r="AD64" s="899" t="s">
        <v>838</v>
      </c>
      <c r="AE64" s="900" t="s">
        <v>1003</v>
      </c>
      <c r="AF64" s="900" t="s">
        <v>1004</v>
      </c>
      <c r="AG64" s="900" t="s">
        <v>1005</v>
      </c>
      <c r="AH64" s="900" t="s">
        <v>1006</v>
      </c>
      <c r="AI64" s="900" t="s">
        <v>1007</v>
      </c>
      <c r="AJ64" s="901" t="s">
        <v>839</v>
      </c>
      <c r="AK64" s="899" t="s">
        <v>838</v>
      </c>
      <c r="AL64" s="900" t="s">
        <v>1003</v>
      </c>
      <c r="AM64" s="900" t="s">
        <v>1004</v>
      </c>
      <c r="AN64" s="900" t="s">
        <v>1005</v>
      </c>
      <c r="AO64" s="900" t="s">
        <v>1006</v>
      </c>
      <c r="AP64" s="900" t="s">
        <v>1007</v>
      </c>
      <c r="AQ64" s="901" t="s">
        <v>839</v>
      </c>
      <c r="AR64" s="902" t="s">
        <v>838</v>
      </c>
      <c r="AS64" s="903" t="s">
        <v>1003</v>
      </c>
      <c r="AT64" s="903" t="s">
        <v>1004</v>
      </c>
      <c r="AU64" s="903" t="s">
        <v>1005</v>
      </c>
      <c r="AV64" s="903" t="s">
        <v>1006</v>
      </c>
      <c r="AW64" s="903" t="s">
        <v>1007</v>
      </c>
      <c r="AX64" s="942" t="s">
        <v>839</v>
      </c>
      <c r="AY64" s="1818"/>
      <c r="AZ64" s="1819"/>
      <c r="BA64" s="1819"/>
      <c r="BB64" s="1819"/>
      <c r="BC64" s="1819"/>
      <c r="BD64" s="1819"/>
      <c r="BE64" s="1819"/>
      <c r="BF64" s="1819"/>
      <c r="BG64" s="1819"/>
      <c r="BH64" s="1819"/>
      <c r="BI64" s="1819"/>
      <c r="BJ64" s="1819"/>
      <c r="BK64" s="1820"/>
      <c r="BL64" s="1820"/>
      <c r="BM64" s="1820"/>
      <c r="BN64" s="1821"/>
    </row>
    <row r="65" spans="2:66" ht="21" customHeight="1">
      <c r="B65" s="1771"/>
      <c r="C65" s="1772" t="s">
        <v>928</v>
      </c>
      <c r="D65" s="1773" t="s">
        <v>1041</v>
      </c>
      <c r="E65" s="1774"/>
      <c r="F65" s="1774"/>
      <c r="G65" s="1774"/>
      <c r="H65" s="1774"/>
      <c r="I65" s="1774"/>
      <c r="J65" s="1774"/>
      <c r="K65" s="1774"/>
      <c r="L65" s="1774"/>
      <c r="M65" s="1774"/>
      <c r="N65" s="1774"/>
      <c r="O65" s="1774"/>
      <c r="P65" s="1775"/>
      <c r="Q65" s="1775"/>
      <c r="R65" s="1775"/>
      <c r="S65" s="1775"/>
      <c r="T65" s="1775"/>
      <c r="U65" s="1775"/>
      <c r="V65" s="1776"/>
      <c r="W65" s="920"/>
      <c r="X65" s="910">
        <v>7</v>
      </c>
      <c r="Y65" s="910">
        <v>7</v>
      </c>
      <c r="Z65" s="910"/>
      <c r="AA65" s="910">
        <v>7</v>
      </c>
      <c r="AB65" s="910">
        <v>7</v>
      </c>
      <c r="AC65" s="911"/>
      <c r="AD65" s="909"/>
      <c r="AE65" s="910">
        <v>7</v>
      </c>
      <c r="AF65" s="910">
        <v>7</v>
      </c>
      <c r="AG65" s="910"/>
      <c r="AH65" s="910">
        <v>7</v>
      </c>
      <c r="AI65" s="910">
        <v>7</v>
      </c>
      <c r="AJ65" s="911"/>
      <c r="AK65" s="909"/>
      <c r="AL65" s="910">
        <v>7</v>
      </c>
      <c r="AM65" s="910">
        <v>7</v>
      </c>
      <c r="AN65" s="910"/>
      <c r="AO65" s="910">
        <v>7</v>
      </c>
      <c r="AP65" s="910">
        <v>7</v>
      </c>
      <c r="AQ65" s="911"/>
      <c r="AR65" s="909"/>
      <c r="AS65" s="910">
        <v>7</v>
      </c>
      <c r="AT65" s="910">
        <v>7</v>
      </c>
      <c r="AU65" s="910"/>
      <c r="AV65" s="910">
        <v>7</v>
      </c>
      <c r="AW65" s="910"/>
      <c r="AX65" s="911"/>
      <c r="AY65" s="1777">
        <f t="shared" ref="AY65:AY72" si="9">SUM(W65:AX65)</f>
        <v>105</v>
      </c>
      <c r="AZ65" s="1778"/>
      <c r="BA65" s="1778"/>
      <c r="BB65" s="1779">
        <f>AY65/4</f>
        <v>26.25</v>
      </c>
      <c r="BC65" s="1779"/>
      <c r="BD65" s="1780"/>
      <c r="BE65" s="1781">
        <f>ROUNDDOWN(SUM($BB$65:$BD$72)/40,1)</f>
        <v>2.5</v>
      </c>
      <c r="BF65" s="1781"/>
      <c r="BG65" s="1781"/>
      <c r="BH65" s="1781"/>
      <c r="BI65" s="1781"/>
      <c r="BJ65" s="1781"/>
      <c r="BK65" s="1769"/>
      <c r="BL65" s="1769"/>
      <c r="BM65" s="1769"/>
      <c r="BN65" s="1770"/>
    </row>
    <row r="66" spans="2:66" ht="21" customHeight="1">
      <c r="B66" s="1771"/>
      <c r="C66" s="1771"/>
      <c r="D66" s="1758" t="s">
        <v>1031</v>
      </c>
      <c r="E66" s="1759"/>
      <c r="F66" s="1759"/>
      <c r="G66" s="1759"/>
      <c r="H66" s="1759"/>
      <c r="I66" s="1759"/>
      <c r="J66" s="1759"/>
      <c r="K66" s="1759"/>
      <c r="L66" s="1759"/>
      <c r="M66" s="1759"/>
      <c r="N66" s="1759"/>
      <c r="O66" s="1759"/>
      <c r="P66" s="1767"/>
      <c r="Q66" s="1767"/>
      <c r="R66" s="1767"/>
      <c r="S66" s="1767"/>
      <c r="T66" s="1767"/>
      <c r="U66" s="1767"/>
      <c r="V66" s="1768"/>
      <c r="W66" s="922">
        <v>4</v>
      </c>
      <c r="X66" s="914"/>
      <c r="Y66" s="914">
        <v>7</v>
      </c>
      <c r="Z66" s="914"/>
      <c r="AA66" s="914"/>
      <c r="AB66" s="914">
        <v>1</v>
      </c>
      <c r="AC66" s="915">
        <v>4</v>
      </c>
      <c r="AD66" s="913">
        <v>4</v>
      </c>
      <c r="AE66" s="914"/>
      <c r="AF66" s="914">
        <v>7</v>
      </c>
      <c r="AG66" s="914"/>
      <c r="AH66" s="914"/>
      <c r="AI66" s="914">
        <v>1</v>
      </c>
      <c r="AJ66" s="915">
        <v>4</v>
      </c>
      <c r="AK66" s="913">
        <v>4</v>
      </c>
      <c r="AL66" s="914"/>
      <c r="AM66" s="914">
        <v>7</v>
      </c>
      <c r="AN66" s="914">
        <v>2</v>
      </c>
      <c r="AO66" s="914"/>
      <c r="AP66" s="914">
        <v>1</v>
      </c>
      <c r="AQ66" s="915">
        <v>4</v>
      </c>
      <c r="AR66" s="922">
        <v>4</v>
      </c>
      <c r="AS66" s="914"/>
      <c r="AT66" s="914">
        <v>7</v>
      </c>
      <c r="AU66" s="914"/>
      <c r="AV66" s="914"/>
      <c r="AW66" s="914"/>
      <c r="AX66" s="915"/>
      <c r="AY66" s="1763">
        <f t="shared" si="9"/>
        <v>61</v>
      </c>
      <c r="AZ66" s="1764"/>
      <c r="BA66" s="1764"/>
      <c r="BB66" s="1765">
        <f>AY66/4</f>
        <v>15.25</v>
      </c>
      <c r="BC66" s="1765"/>
      <c r="BD66" s="1766"/>
      <c r="BE66" s="1782"/>
      <c r="BF66" s="1782"/>
      <c r="BG66" s="1782"/>
      <c r="BH66" s="1782"/>
      <c r="BI66" s="1782"/>
      <c r="BJ66" s="1782"/>
      <c r="BK66" s="1745"/>
      <c r="BL66" s="1745"/>
      <c r="BM66" s="1745"/>
      <c r="BN66" s="1746"/>
    </row>
    <row r="67" spans="2:66" ht="21" customHeight="1">
      <c r="B67" s="1771"/>
      <c r="C67" s="1771"/>
      <c r="D67" s="1758" t="s">
        <v>1035</v>
      </c>
      <c r="E67" s="1759"/>
      <c r="F67" s="1759"/>
      <c r="G67" s="1759"/>
      <c r="H67" s="1759"/>
      <c r="I67" s="1759"/>
      <c r="J67" s="1759"/>
      <c r="K67" s="1759"/>
      <c r="L67" s="1759"/>
      <c r="M67" s="1759"/>
      <c r="N67" s="1759"/>
      <c r="O67" s="1759"/>
      <c r="P67" s="1767"/>
      <c r="Q67" s="1767"/>
      <c r="R67" s="1767"/>
      <c r="S67" s="1767"/>
      <c r="T67" s="1767"/>
      <c r="U67" s="1767"/>
      <c r="V67" s="1768"/>
      <c r="W67" s="943"/>
      <c r="X67" s="929">
        <v>7</v>
      </c>
      <c r="Y67" s="929">
        <v>7</v>
      </c>
      <c r="Z67" s="929"/>
      <c r="AA67" s="929">
        <v>7</v>
      </c>
      <c r="AB67" s="929">
        <v>7</v>
      </c>
      <c r="AC67" s="930"/>
      <c r="AD67" s="928"/>
      <c r="AE67" s="929">
        <v>7</v>
      </c>
      <c r="AF67" s="929">
        <v>7</v>
      </c>
      <c r="AG67" s="929"/>
      <c r="AH67" s="929">
        <v>7</v>
      </c>
      <c r="AI67" s="929">
        <v>7</v>
      </c>
      <c r="AJ67" s="930"/>
      <c r="AK67" s="928"/>
      <c r="AL67" s="929">
        <v>7</v>
      </c>
      <c r="AM67" s="929">
        <v>7</v>
      </c>
      <c r="AN67" s="929"/>
      <c r="AO67" s="929">
        <v>7</v>
      </c>
      <c r="AP67" s="929">
        <v>7</v>
      </c>
      <c r="AQ67" s="930"/>
      <c r="AR67" s="928"/>
      <c r="AS67" s="929">
        <v>7</v>
      </c>
      <c r="AT67" s="929"/>
      <c r="AU67" s="929"/>
      <c r="AV67" s="929">
        <v>7</v>
      </c>
      <c r="AW67" s="929"/>
      <c r="AX67" s="930">
        <v>7</v>
      </c>
      <c r="AY67" s="1763">
        <f t="shared" si="9"/>
        <v>105</v>
      </c>
      <c r="AZ67" s="1764"/>
      <c r="BA67" s="1764"/>
      <c r="BB67" s="1765">
        <f t="shared" ref="BB67:BB72" si="10">AY67/4</f>
        <v>26.25</v>
      </c>
      <c r="BC67" s="1765"/>
      <c r="BD67" s="1766"/>
      <c r="BE67" s="1782"/>
      <c r="BF67" s="1782"/>
      <c r="BG67" s="1782"/>
      <c r="BH67" s="1782"/>
      <c r="BI67" s="1782"/>
      <c r="BJ67" s="1782"/>
      <c r="BK67" s="1745"/>
      <c r="BL67" s="1745"/>
      <c r="BM67" s="1745"/>
      <c r="BN67" s="1746"/>
    </row>
    <row r="68" spans="2:66" ht="21" customHeight="1">
      <c r="B68" s="1771"/>
      <c r="C68" s="1771"/>
      <c r="D68" s="1758" t="s">
        <v>1036</v>
      </c>
      <c r="E68" s="1759"/>
      <c r="F68" s="1759"/>
      <c r="G68" s="1759"/>
      <c r="H68" s="1759"/>
      <c r="I68" s="1759"/>
      <c r="J68" s="1759"/>
      <c r="K68" s="1759"/>
      <c r="L68" s="1759"/>
      <c r="M68" s="1759"/>
      <c r="N68" s="1759"/>
      <c r="O68" s="1759"/>
      <c r="P68" s="1760"/>
      <c r="Q68" s="1761"/>
      <c r="R68" s="1761"/>
      <c r="S68" s="1761"/>
      <c r="T68" s="1761"/>
      <c r="U68" s="1761"/>
      <c r="V68" s="1762"/>
      <c r="W68" s="922"/>
      <c r="X68" s="914"/>
      <c r="Y68" s="914"/>
      <c r="Z68" s="929">
        <v>7</v>
      </c>
      <c r="AA68" s="929">
        <v>7</v>
      </c>
      <c r="AB68" s="914"/>
      <c r="AC68" s="915"/>
      <c r="AD68" s="913"/>
      <c r="AE68" s="914"/>
      <c r="AF68" s="914"/>
      <c r="AG68" s="929">
        <v>7</v>
      </c>
      <c r="AH68" s="929">
        <v>7</v>
      </c>
      <c r="AI68" s="914"/>
      <c r="AJ68" s="915"/>
      <c r="AK68" s="913"/>
      <c r="AL68" s="914"/>
      <c r="AM68" s="914"/>
      <c r="AN68" s="929">
        <v>7</v>
      </c>
      <c r="AO68" s="929">
        <v>7</v>
      </c>
      <c r="AP68" s="914"/>
      <c r="AQ68" s="915"/>
      <c r="AR68" s="922"/>
      <c r="AS68" s="914"/>
      <c r="AT68" s="914"/>
      <c r="AU68" s="929">
        <v>7</v>
      </c>
      <c r="AV68" s="914"/>
      <c r="AW68" s="914"/>
      <c r="AX68" s="915">
        <v>7</v>
      </c>
      <c r="AY68" s="1763">
        <f t="shared" si="9"/>
        <v>56</v>
      </c>
      <c r="AZ68" s="1764"/>
      <c r="BA68" s="1764"/>
      <c r="BB68" s="1765">
        <f t="shared" si="10"/>
        <v>14</v>
      </c>
      <c r="BC68" s="1765"/>
      <c r="BD68" s="1766"/>
      <c r="BE68" s="1782"/>
      <c r="BF68" s="1782"/>
      <c r="BG68" s="1782"/>
      <c r="BH68" s="1782"/>
      <c r="BI68" s="1782"/>
      <c r="BJ68" s="1782"/>
      <c r="BK68" s="1745"/>
      <c r="BL68" s="1745"/>
      <c r="BM68" s="1745"/>
      <c r="BN68" s="1746"/>
    </row>
    <row r="69" spans="2:66" ht="21" customHeight="1">
      <c r="B69" s="1771"/>
      <c r="C69" s="1771"/>
      <c r="D69" s="1758" t="s">
        <v>1037</v>
      </c>
      <c r="E69" s="1759"/>
      <c r="F69" s="1759"/>
      <c r="G69" s="1759"/>
      <c r="H69" s="1759"/>
      <c r="I69" s="1759"/>
      <c r="J69" s="1759"/>
      <c r="K69" s="1759"/>
      <c r="L69" s="1759"/>
      <c r="M69" s="1759"/>
      <c r="N69" s="1759"/>
      <c r="O69" s="1759"/>
      <c r="P69" s="1767"/>
      <c r="Q69" s="1767"/>
      <c r="R69" s="1767"/>
      <c r="S69" s="1767"/>
      <c r="T69" s="1767"/>
      <c r="U69" s="1767"/>
      <c r="V69" s="1768"/>
      <c r="W69" s="943">
        <v>4</v>
      </c>
      <c r="X69" s="929">
        <v>7</v>
      </c>
      <c r="Y69" s="929">
        <v>7</v>
      </c>
      <c r="Z69" s="929"/>
      <c r="AA69" s="929">
        <v>7</v>
      </c>
      <c r="AB69" s="929">
        <v>7</v>
      </c>
      <c r="AC69" s="930"/>
      <c r="AD69" s="928"/>
      <c r="AE69" s="929">
        <v>7</v>
      </c>
      <c r="AF69" s="929"/>
      <c r="AG69" s="929"/>
      <c r="AH69" s="929">
        <v>7</v>
      </c>
      <c r="AI69" s="929">
        <v>7</v>
      </c>
      <c r="AJ69" s="930"/>
      <c r="AK69" s="928"/>
      <c r="AL69" s="929"/>
      <c r="AM69" s="929"/>
      <c r="AN69" s="929"/>
      <c r="AO69" s="929"/>
      <c r="AP69" s="929"/>
      <c r="AQ69" s="930"/>
      <c r="AR69" s="928"/>
      <c r="AS69" s="929">
        <v>7</v>
      </c>
      <c r="AT69" s="929"/>
      <c r="AU69" s="929"/>
      <c r="AV69" s="929">
        <v>7</v>
      </c>
      <c r="AW69" s="929"/>
      <c r="AX69" s="930">
        <v>7</v>
      </c>
      <c r="AY69" s="1763">
        <f t="shared" si="9"/>
        <v>74</v>
      </c>
      <c r="AZ69" s="1764"/>
      <c r="BA69" s="1764"/>
      <c r="BB69" s="1765">
        <f t="shared" si="10"/>
        <v>18.5</v>
      </c>
      <c r="BC69" s="1765"/>
      <c r="BD69" s="1766"/>
      <c r="BE69" s="1782"/>
      <c r="BF69" s="1782"/>
      <c r="BG69" s="1782"/>
      <c r="BH69" s="1782"/>
      <c r="BI69" s="1782"/>
      <c r="BJ69" s="1782"/>
      <c r="BK69" s="1745"/>
      <c r="BL69" s="1745"/>
      <c r="BM69" s="1745"/>
      <c r="BN69" s="1746"/>
    </row>
    <row r="70" spans="2:66" ht="21" customHeight="1">
      <c r="B70" s="1771"/>
      <c r="C70" s="1771"/>
      <c r="D70" s="1758"/>
      <c r="E70" s="1759"/>
      <c r="F70" s="1759"/>
      <c r="G70" s="1759"/>
      <c r="H70" s="1759"/>
      <c r="I70" s="1759"/>
      <c r="J70" s="1759"/>
      <c r="K70" s="1759"/>
      <c r="L70" s="1759"/>
      <c r="M70" s="1759"/>
      <c r="N70" s="1759"/>
      <c r="O70" s="1759"/>
      <c r="P70" s="1760"/>
      <c r="Q70" s="1761"/>
      <c r="R70" s="1761"/>
      <c r="S70" s="1761"/>
      <c r="T70" s="1761"/>
      <c r="U70" s="1761"/>
      <c r="V70" s="1762"/>
      <c r="W70" s="922"/>
      <c r="X70" s="914"/>
      <c r="Y70" s="914"/>
      <c r="Z70" s="914"/>
      <c r="AA70" s="914"/>
      <c r="AB70" s="914"/>
      <c r="AC70" s="944"/>
      <c r="AD70" s="913"/>
      <c r="AE70" s="914"/>
      <c r="AF70" s="914"/>
      <c r="AG70" s="914"/>
      <c r="AH70" s="914"/>
      <c r="AI70" s="914"/>
      <c r="AJ70" s="944"/>
      <c r="AK70" s="913"/>
      <c r="AL70" s="914"/>
      <c r="AM70" s="914"/>
      <c r="AN70" s="914"/>
      <c r="AO70" s="914"/>
      <c r="AP70" s="914"/>
      <c r="AQ70" s="944"/>
      <c r="AR70" s="913"/>
      <c r="AS70" s="914"/>
      <c r="AT70" s="914"/>
      <c r="AU70" s="914"/>
      <c r="AV70" s="914"/>
      <c r="AW70" s="914"/>
      <c r="AX70" s="944"/>
      <c r="AY70" s="1763">
        <f t="shared" si="9"/>
        <v>0</v>
      </c>
      <c r="AZ70" s="1764"/>
      <c r="BA70" s="1764"/>
      <c r="BB70" s="1765">
        <f t="shared" si="10"/>
        <v>0</v>
      </c>
      <c r="BC70" s="1765"/>
      <c r="BD70" s="1766"/>
      <c r="BE70" s="1782"/>
      <c r="BF70" s="1782"/>
      <c r="BG70" s="1782"/>
      <c r="BH70" s="1782"/>
      <c r="BI70" s="1782"/>
      <c r="BJ70" s="1782"/>
      <c r="BK70" s="1745"/>
      <c r="BL70" s="1745"/>
      <c r="BM70" s="1745"/>
      <c r="BN70" s="1746"/>
    </row>
    <row r="71" spans="2:66" ht="21" customHeight="1">
      <c r="B71" s="1771"/>
      <c r="C71" s="1771"/>
      <c r="D71" s="1758"/>
      <c r="E71" s="1759"/>
      <c r="F71" s="1759"/>
      <c r="G71" s="1759"/>
      <c r="H71" s="1759"/>
      <c r="I71" s="1759"/>
      <c r="J71" s="1759"/>
      <c r="K71" s="1759"/>
      <c r="L71" s="1759"/>
      <c r="M71" s="1759"/>
      <c r="N71" s="1759"/>
      <c r="O71" s="1759"/>
      <c r="P71" s="1760"/>
      <c r="Q71" s="1761"/>
      <c r="R71" s="1761"/>
      <c r="S71" s="1761"/>
      <c r="T71" s="1761"/>
      <c r="U71" s="1761"/>
      <c r="V71" s="1762"/>
      <c r="W71" s="922"/>
      <c r="X71" s="914"/>
      <c r="Y71" s="914"/>
      <c r="Z71" s="914"/>
      <c r="AA71" s="914"/>
      <c r="AB71" s="914"/>
      <c r="AC71" s="915"/>
      <c r="AD71" s="913"/>
      <c r="AE71" s="914"/>
      <c r="AF71" s="914"/>
      <c r="AG71" s="914"/>
      <c r="AH71" s="914"/>
      <c r="AI71" s="914"/>
      <c r="AJ71" s="915"/>
      <c r="AK71" s="913"/>
      <c r="AL71" s="914"/>
      <c r="AM71" s="914"/>
      <c r="AN71" s="914"/>
      <c r="AO71" s="914"/>
      <c r="AP71" s="914"/>
      <c r="AQ71" s="915"/>
      <c r="AR71" s="922"/>
      <c r="AS71" s="914"/>
      <c r="AT71" s="914"/>
      <c r="AU71" s="914"/>
      <c r="AV71" s="914"/>
      <c r="AW71" s="914"/>
      <c r="AX71" s="915"/>
      <c r="AY71" s="1763">
        <f t="shared" si="9"/>
        <v>0</v>
      </c>
      <c r="AZ71" s="1764"/>
      <c r="BA71" s="1764"/>
      <c r="BB71" s="1765">
        <f t="shared" si="10"/>
        <v>0</v>
      </c>
      <c r="BC71" s="1765"/>
      <c r="BD71" s="1766"/>
      <c r="BE71" s="1782"/>
      <c r="BF71" s="1782"/>
      <c r="BG71" s="1782"/>
      <c r="BH71" s="1782"/>
      <c r="BI71" s="1782"/>
      <c r="BJ71" s="1782"/>
      <c r="BK71" s="1745"/>
      <c r="BL71" s="1745"/>
      <c r="BM71" s="1745"/>
      <c r="BN71" s="1746"/>
    </row>
    <row r="72" spans="2:66" ht="21" customHeight="1" thickBot="1">
      <c r="B72" s="1771"/>
      <c r="C72" s="1771"/>
      <c r="D72" s="1747"/>
      <c r="E72" s="1748"/>
      <c r="F72" s="1748"/>
      <c r="G72" s="1748"/>
      <c r="H72" s="1748"/>
      <c r="I72" s="1748"/>
      <c r="J72" s="1748"/>
      <c r="K72" s="1748"/>
      <c r="L72" s="1748"/>
      <c r="M72" s="1748"/>
      <c r="N72" s="1748"/>
      <c r="O72" s="1748"/>
      <c r="P72" s="1749"/>
      <c r="Q72" s="1750"/>
      <c r="R72" s="1750"/>
      <c r="S72" s="1750"/>
      <c r="T72" s="1750"/>
      <c r="U72" s="1750"/>
      <c r="V72" s="1751"/>
      <c r="W72" s="927"/>
      <c r="X72" s="925"/>
      <c r="Y72" s="925"/>
      <c r="Z72" s="925"/>
      <c r="AA72" s="925"/>
      <c r="AB72" s="925"/>
      <c r="AC72" s="926"/>
      <c r="AD72" s="924"/>
      <c r="AE72" s="925"/>
      <c r="AF72" s="925"/>
      <c r="AG72" s="925"/>
      <c r="AH72" s="925"/>
      <c r="AI72" s="925"/>
      <c r="AJ72" s="926"/>
      <c r="AK72" s="924"/>
      <c r="AL72" s="925"/>
      <c r="AM72" s="925"/>
      <c r="AN72" s="925"/>
      <c r="AO72" s="925"/>
      <c r="AP72" s="925"/>
      <c r="AQ72" s="926"/>
      <c r="AR72" s="927"/>
      <c r="AS72" s="925"/>
      <c r="AT72" s="925"/>
      <c r="AU72" s="925"/>
      <c r="AV72" s="925"/>
      <c r="AW72" s="925"/>
      <c r="AX72" s="926"/>
      <c r="AY72" s="1752">
        <f t="shared" si="9"/>
        <v>0</v>
      </c>
      <c r="AZ72" s="1753"/>
      <c r="BA72" s="1753"/>
      <c r="BB72" s="1754">
        <f t="shared" si="10"/>
        <v>0</v>
      </c>
      <c r="BC72" s="1754"/>
      <c r="BD72" s="1755"/>
      <c r="BE72" s="1783"/>
      <c r="BF72" s="1783"/>
      <c r="BG72" s="1783"/>
      <c r="BH72" s="1783"/>
      <c r="BI72" s="1783"/>
      <c r="BJ72" s="1783"/>
      <c r="BK72" s="1756"/>
      <c r="BL72" s="1756"/>
      <c r="BM72" s="1756"/>
      <c r="BN72" s="1757"/>
    </row>
    <row r="73" spans="2:66" ht="21" customHeight="1" thickBot="1">
      <c r="B73" s="1771"/>
      <c r="C73" s="1784" t="s">
        <v>1011</v>
      </c>
      <c r="D73" s="1785"/>
      <c r="E73" s="1785"/>
      <c r="F73" s="1785"/>
      <c r="G73" s="1785"/>
      <c r="H73" s="1785"/>
      <c r="I73" s="1785"/>
      <c r="J73" s="1785"/>
      <c r="K73" s="1785"/>
      <c r="L73" s="1785"/>
      <c r="M73" s="1785"/>
      <c r="N73" s="1785"/>
      <c r="O73" s="1785"/>
      <c r="P73" s="1785"/>
      <c r="Q73" s="1785"/>
      <c r="R73" s="1785"/>
      <c r="S73" s="1785"/>
      <c r="T73" s="1785"/>
      <c r="U73" s="1785"/>
      <c r="V73" s="1786"/>
      <c r="W73" s="931">
        <f t="shared" ref="W73:AX73" si="11">SUM(W65:W72)</f>
        <v>8</v>
      </c>
      <c r="X73" s="932">
        <f t="shared" si="11"/>
        <v>21</v>
      </c>
      <c r="Y73" s="932">
        <f t="shared" si="11"/>
        <v>28</v>
      </c>
      <c r="Z73" s="932">
        <f t="shared" si="11"/>
        <v>7</v>
      </c>
      <c r="AA73" s="932">
        <f t="shared" si="11"/>
        <v>28</v>
      </c>
      <c r="AB73" s="932">
        <f t="shared" si="11"/>
        <v>22</v>
      </c>
      <c r="AC73" s="933">
        <f t="shared" si="11"/>
        <v>4</v>
      </c>
      <c r="AD73" s="931">
        <f t="shared" si="11"/>
        <v>4</v>
      </c>
      <c r="AE73" s="932">
        <f t="shared" si="11"/>
        <v>21</v>
      </c>
      <c r="AF73" s="932">
        <f t="shared" si="11"/>
        <v>21</v>
      </c>
      <c r="AG73" s="932">
        <f t="shared" si="11"/>
        <v>7</v>
      </c>
      <c r="AH73" s="932">
        <f t="shared" si="11"/>
        <v>28</v>
      </c>
      <c r="AI73" s="932">
        <f t="shared" si="11"/>
        <v>22</v>
      </c>
      <c r="AJ73" s="933">
        <f t="shared" si="11"/>
        <v>4</v>
      </c>
      <c r="AK73" s="931">
        <f t="shared" si="11"/>
        <v>4</v>
      </c>
      <c r="AL73" s="932">
        <f t="shared" si="11"/>
        <v>14</v>
      </c>
      <c r="AM73" s="932">
        <f t="shared" si="11"/>
        <v>21</v>
      </c>
      <c r="AN73" s="932">
        <f t="shared" si="11"/>
        <v>9</v>
      </c>
      <c r="AO73" s="932">
        <f t="shared" si="11"/>
        <v>21</v>
      </c>
      <c r="AP73" s="932">
        <f t="shared" si="11"/>
        <v>15</v>
      </c>
      <c r="AQ73" s="933">
        <f t="shared" si="11"/>
        <v>4</v>
      </c>
      <c r="AR73" s="931">
        <f t="shared" si="11"/>
        <v>4</v>
      </c>
      <c r="AS73" s="932">
        <f t="shared" si="11"/>
        <v>21</v>
      </c>
      <c r="AT73" s="932">
        <f t="shared" si="11"/>
        <v>14</v>
      </c>
      <c r="AU73" s="932">
        <f t="shared" si="11"/>
        <v>7</v>
      </c>
      <c r="AV73" s="932">
        <f t="shared" si="11"/>
        <v>21</v>
      </c>
      <c r="AW73" s="932">
        <f t="shared" si="11"/>
        <v>0</v>
      </c>
      <c r="AX73" s="933">
        <f t="shared" si="11"/>
        <v>21</v>
      </c>
      <c r="AY73" s="1787">
        <f>SUM(AY65:BA72)</f>
        <v>401</v>
      </c>
      <c r="AZ73" s="1788"/>
      <c r="BA73" s="1788"/>
      <c r="BB73" s="1789">
        <f>SUM($BB$65:$BD$72)</f>
        <v>100.25</v>
      </c>
      <c r="BC73" s="1789"/>
      <c r="BD73" s="1790"/>
      <c r="BE73" s="1791">
        <f>SUM(BE65)</f>
        <v>2.5</v>
      </c>
      <c r="BF73" s="1792"/>
      <c r="BG73" s="1792"/>
      <c r="BH73" s="1792"/>
      <c r="BI73" s="1792"/>
      <c r="BJ73" s="1793"/>
      <c r="BK73" s="1740"/>
      <c r="BL73" s="1740"/>
      <c r="BM73" s="1740"/>
      <c r="BN73" s="1741"/>
    </row>
    <row r="74" spans="2:66" ht="21" customHeight="1" thickBot="1">
      <c r="B74" s="937" t="s">
        <v>1040</v>
      </c>
      <c r="C74" s="938"/>
      <c r="D74" s="939"/>
      <c r="E74" s="940"/>
      <c r="F74" s="940"/>
      <c r="G74" s="940"/>
      <c r="H74" s="940"/>
      <c r="I74" s="940"/>
      <c r="J74" s="940"/>
      <c r="K74" s="940"/>
      <c r="L74" s="940"/>
      <c r="M74" s="940"/>
      <c r="N74" s="940"/>
      <c r="O74" s="940"/>
      <c r="P74" s="940"/>
      <c r="Q74" s="940"/>
      <c r="R74" s="940"/>
      <c r="S74" s="940"/>
      <c r="T74" s="940"/>
      <c r="U74" s="940"/>
      <c r="V74" s="940"/>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941"/>
      <c r="AY74" s="1742">
        <v>40</v>
      </c>
      <c r="AZ74" s="1743"/>
      <c r="BA74" s="1743"/>
      <c r="BB74" s="1743"/>
      <c r="BC74" s="1743"/>
      <c r="BD74" s="1743"/>
      <c r="BE74" s="1743"/>
      <c r="BF74" s="1743"/>
      <c r="BG74" s="1743"/>
      <c r="BH74" s="1743"/>
      <c r="BI74" s="1743"/>
      <c r="BJ74" s="1743"/>
      <c r="BK74" s="1743"/>
      <c r="BL74" s="1743"/>
      <c r="BM74" s="1743"/>
      <c r="BN74" s="1744"/>
    </row>
    <row r="75" spans="2:66" ht="21" customHeight="1">
      <c r="B75" s="596" t="s">
        <v>1015</v>
      </c>
    </row>
    <row r="76" spans="2:66" ht="21" customHeight="1">
      <c r="B76" s="596" t="s">
        <v>1016</v>
      </c>
      <c r="G76" s="596"/>
    </row>
    <row r="77" spans="2:66" ht="21" customHeight="1">
      <c r="G77" s="596"/>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4"/>
  <conditionalFormatting sqref="C31:N31 C27:D27 T27 Q27:S28 T28:X28 C28:H29 C30:AG30 AG31 C25:H26 Q25:X26 I25:L29 Y25:AB29 AG25:AG29 BV27:BV28 BV29:BY29 M27:M28 M29:X29 CA29:CD29 CA25:CD26 AC29:AF29 AC25:AF26">
    <cfRule type="expression" dxfId="41" priority="26">
      <formula>COUNTA($D$7)&gt;=1</formula>
    </cfRule>
  </conditionalFormatting>
  <conditionalFormatting sqref="C24:AG24">
    <cfRule type="expression" dxfId="40" priority="32">
      <formula>COUNTA($D$7)&gt;=1</formula>
    </cfRule>
  </conditionalFormatting>
  <conditionalFormatting sqref="C32:AG33">
    <cfRule type="expression" dxfId="39" priority="28">
      <formula>COUNTA($D$7)&gt;=1</formula>
    </cfRule>
  </conditionalFormatting>
  <conditionalFormatting sqref="D5:D7 E16:E17">
    <cfRule type="expression" dxfId="38" priority="41">
      <formula>IF($E$9:$F$9="〇",TRUE,FALSE)</formula>
    </cfRule>
  </conditionalFormatting>
  <conditionalFormatting sqref="D5:D7">
    <cfRule type="expression" dxfId="37" priority="40">
      <formula>IF($E$10:$F$11="〇",TRUE,FALSE)</formula>
    </cfRule>
  </conditionalFormatting>
  <conditionalFormatting sqref="D10">
    <cfRule type="expression" dxfId="36" priority="39">
      <formula>IF($E$9:$F$9="〇",TRUE,FALSE)</formula>
    </cfRule>
  </conditionalFormatting>
  <conditionalFormatting sqref="D12:E12 D13:D14">
    <cfRule type="expression" dxfId="35" priority="37">
      <formula>IF($E$9:$F$9="〇",TRUE,FALSE)</formula>
    </cfRule>
    <cfRule type="expression" dxfId="34" priority="38">
      <formula>IF($E$10:$F$11="〇",TRUE,FALSE)</formula>
    </cfRule>
  </conditionalFormatting>
  <conditionalFormatting sqref="N31:P31">
    <cfRule type="beginsWith" dxfId="33" priority="15" operator="beginsWith" text="可">
      <formula>LEFT(N31,LEN("可"))="可"</formula>
    </cfRule>
    <cfRule type="containsText" dxfId="32" priority="16" operator="containsText" text="不可">
      <formula>NOT(ISERROR(SEARCH("不可",N31)))</formula>
    </cfRule>
  </conditionalFormatting>
  <conditionalFormatting sqref="Q31:AD31">
    <cfRule type="expression" dxfId="31" priority="25">
      <formula>COUNTA($D$7)&gt;=1</formula>
    </cfRule>
  </conditionalFormatting>
  <conditionalFormatting sqref="AD31:AF31">
    <cfRule type="beginsWith" dxfId="30" priority="13" operator="beginsWith" text="可">
      <formula>LEFT(AD31,LEN("可"))="可"</formula>
    </cfRule>
    <cfRule type="containsText" dxfId="29" priority="14" operator="containsText" text="不可">
      <formula>NOT(ISERROR(SEARCH("不可",AD31)))</formula>
    </cfRule>
  </conditionalFormatting>
  <conditionalFormatting sqref="AE15">
    <cfRule type="expression" dxfId="28" priority="36">
      <formula>COUNTA($D$5,$D$6)&gt;=1</formula>
    </cfRule>
  </conditionalFormatting>
  <conditionalFormatting sqref="AE14:AN14">
    <cfRule type="expression" dxfId="27" priority="31">
      <formula>COUNTA($D$7)&gt;=1</formula>
    </cfRule>
  </conditionalFormatting>
  <conditionalFormatting sqref="AE16:AN16">
    <cfRule type="expression" dxfId="26" priority="35">
      <formula>COUNTA($D$6)&gt;=1</formula>
    </cfRule>
  </conditionalFormatting>
  <conditionalFormatting sqref="AI15:AN15">
    <cfRule type="expression" dxfId="25" priority="42">
      <formula>COUNTA($D$5,$D$6)&gt;=1</formula>
    </cfRule>
  </conditionalFormatting>
  <conditionalFormatting sqref="AI31:AT31 AI24:BM24 AI30:BM30 AI25:AR29 BM25:BM29 AW25:BH29">
    <cfRule type="expression" dxfId="24" priority="24">
      <formula>COUNTA($D$5:$D$6)&gt;=1</formula>
    </cfRule>
  </conditionalFormatting>
  <conditionalFormatting sqref="BM31">
    <cfRule type="expression" dxfId="23" priority="29">
      <formula>COUNTA($D$5:$D$6)&gt;=1</formula>
    </cfRule>
  </conditionalFormatting>
  <conditionalFormatting sqref="AI32:BM32">
    <cfRule type="expression" dxfId="22" priority="27">
      <formula>COUNTA($D$5:$D$6)&gt;=1</formula>
    </cfRule>
  </conditionalFormatting>
  <conditionalFormatting sqref="AT31:AV31">
    <cfRule type="beginsWith" dxfId="21" priority="10" operator="beginsWith" text="可">
      <formula>LEFT(AT31,LEN("可"))="可"</formula>
    </cfRule>
    <cfRule type="containsText" dxfId="20" priority="12" operator="containsText" text="不可">
      <formula>NOT(ISERROR(SEARCH("不可",AT31)))</formula>
    </cfRule>
  </conditionalFormatting>
  <conditionalFormatting sqref="AV14:BE14">
    <cfRule type="expression" dxfId="19" priority="17">
      <formula>COUNTA($D$7)&gt;=1</formula>
    </cfRule>
  </conditionalFormatting>
  <conditionalFormatting sqref="AV15:BE15">
    <cfRule type="expression" dxfId="18" priority="18">
      <formula>COUNTA($D$5,$D$6)&gt;=1</formula>
    </cfRule>
  </conditionalFormatting>
  <conditionalFormatting sqref="AV16:BE16">
    <cfRule type="expression" dxfId="17" priority="19">
      <formula>COUNTA($D$6)&gt;=1</formula>
    </cfRule>
  </conditionalFormatting>
  <conditionalFormatting sqref="AW31:BJ31">
    <cfRule type="expression" dxfId="16" priority="23">
      <formula>COUNTA($D$5:$D$6)&gt;=1</formula>
    </cfRule>
  </conditionalFormatting>
  <conditionalFormatting sqref="BJ31:BL31">
    <cfRule type="beginsWith" dxfId="15" priority="9" operator="beginsWith" text="可">
      <formula>LEFT(BJ31,LEN("可"))="可"</formula>
    </cfRule>
    <cfRule type="containsText" dxfId="14" priority="11" operator="containsText" text="不可">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45"/>
  <sheetViews>
    <sheetView view="pageBreakPreview" topLeftCell="C1" zoomScaleNormal="115" zoomScaleSheetLayoutView="100" workbookViewId="0">
      <selection activeCell="D25" sqref="D24:D25"/>
    </sheetView>
  </sheetViews>
  <sheetFormatPr defaultColWidth="8.875" defaultRowHeight="12"/>
  <cols>
    <col min="1" max="2" width="1.75" style="774" hidden="1" customWidth="1"/>
    <col min="3" max="18" width="1.75" style="774" customWidth="1"/>
    <col min="19" max="72" width="2.25" style="774" customWidth="1"/>
    <col min="73" max="83" width="1.75" style="774" customWidth="1"/>
    <col min="84" max="107" width="1.875" style="774" customWidth="1"/>
    <col min="108" max="16384" width="8.875" style="774"/>
  </cols>
  <sheetData>
    <row r="1" spans="1:103" ht="54" customHeight="1">
      <c r="A1" s="945"/>
      <c r="C1" s="945" t="s">
        <v>1042</v>
      </c>
    </row>
    <row r="2" spans="1:103" ht="13.9" customHeight="1">
      <c r="BE2" s="946"/>
      <c r="BF2" s="946"/>
      <c r="BG2" s="946"/>
      <c r="BH2" s="946"/>
      <c r="BI2" s="946"/>
      <c r="BJ2" s="946"/>
      <c r="BK2" s="946"/>
      <c r="BL2" s="945"/>
      <c r="BM2" s="945"/>
      <c r="BN2" s="945"/>
      <c r="BO2" s="1874" t="s">
        <v>1043</v>
      </c>
      <c r="BP2" s="1874"/>
      <c r="BQ2" s="1874"/>
      <c r="BR2" s="2141"/>
      <c r="BS2" s="2141"/>
      <c r="BT2" s="1874" t="s">
        <v>1044</v>
      </c>
      <c r="BU2" s="1874"/>
      <c r="BV2" s="2141"/>
      <c r="BW2" s="2141"/>
      <c r="BX2" s="1874" t="s">
        <v>1045</v>
      </c>
      <c r="BY2" s="1874"/>
      <c r="BZ2" s="2141"/>
      <c r="CA2" s="2141"/>
      <c r="CB2" s="1874" t="s">
        <v>1046</v>
      </c>
      <c r="CC2" s="1874"/>
    </row>
    <row r="3" spans="1:103" ht="13.9" customHeight="1">
      <c r="CJ3" s="842"/>
    </row>
    <row r="4" spans="1:103" ht="13.9" customHeight="1">
      <c r="T4" s="774" t="s">
        <v>1018</v>
      </c>
    </row>
    <row r="5" spans="1:103" ht="13.9" customHeight="1">
      <c r="BY5" s="947" t="str">
        <f>IF(COUNTIF(BY1:CA3,"○")&gt;1,"いずれか１つを選択してください。","")</f>
        <v/>
      </c>
    </row>
    <row r="6" spans="1:103" ht="13.9" customHeight="1">
      <c r="E6" s="774" t="s">
        <v>1047</v>
      </c>
      <c r="AX6" s="774" t="s">
        <v>1048</v>
      </c>
      <c r="CH6" s="948"/>
      <c r="CJ6" s="842"/>
    </row>
    <row r="7" spans="1:103" ht="13.9" customHeight="1">
      <c r="G7" s="2082" t="s">
        <v>1049</v>
      </c>
      <c r="H7" s="2082"/>
      <c r="I7" s="2082"/>
      <c r="J7" s="2082"/>
      <c r="K7" s="2082"/>
      <c r="L7" s="2082"/>
      <c r="M7" s="2082"/>
      <c r="N7" s="2082"/>
      <c r="O7" s="2138"/>
      <c r="P7" s="2139"/>
      <c r="Q7" s="2139"/>
      <c r="R7" s="2139"/>
      <c r="S7" s="2139"/>
      <c r="T7" s="2139"/>
      <c r="U7" s="2139"/>
      <c r="V7" s="2139"/>
      <c r="W7" s="2139"/>
      <c r="X7" s="2139"/>
      <c r="Y7" s="2139"/>
      <c r="Z7" s="2139"/>
      <c r="AA7" s="2139"/>
      <c r="AB7" s="2139"/>
      <c r="AC7" s="2139"/>
      <c r="AD7" s="2139"/>
      <c r="AE7" s="2139"/>
      <c r="AF7" s="2139"/>
      <c r="AG7" s="2139"/>
      <c r="AH7" s="2139"/>
      <c r="AI7" s="2139"/>
      <c r="AJ7" s="2140"/>
      <c r="AK7" s="949"/>
      <c r="AL7" s="949"/>
      <c r="AM7" s="949"/>
      <c r="AN7" s="949"/>
      <c r="AO7" s="949"/>
      <c r="AP7" s="949"/>
      <c r="AQ7" s="949"/>
      <c r="AR7" s="949"/>
      <c r="AS7" s="949"/>
      <c r="AZ7" s="2137"/>
      <c r="BA7" s="2137"/>
      <c r="BB7" s="2137"/>
      <c r="BC7" s="2082" t="s">
        <v>1050</v>
      </c>
      <c r="BD7" s="2082"/>
      <c r="BE7" s="2082"/>
      <c r="BF7" s="2082"/>
      <c r="BG7" s="2082"/>
      <c r="BH7" s="2082"/>
      <c r="BI7" s="2082"/>
      <c r="BJ7" s="2082"/>
      <c r="BK7" s="2082"/>
      <c r="BL7" s="2082"/>
      <c r="BM7" s="2082"/>
      <c r="BN7" s="2082"/>
      <c r="CH7" s="948"/>
      <c r="CJ7" s="945"/>
    </row>
    <row r="8" spans="1:103" ht="13.9" customHeight="1">
      <c r="G8" s="2082" t="s">
        <v>1051</v>
      </c>
      <c r="H8" s="2082"/>
      <c r="I8" s="2082"/>
      <c r="J8" s="2082"/>
      <c r="K8" s="2082"/>
      <c r="L8" s="2082"/>
      <c r="M8" s="2082"/>
      <c r="N8" s="2082"/>
      <c r="O8" s="2138"/>
      <c r="P8" s="2139"/>
      <c r="Q8" s="2139"/>
      <c r="R8" s="2139"/>
      <c r="S8" s="2139"/>
      <c r="T8" s="2139"/>
      <c r="U8" s="2139"/>
      <c r="V8" s="2139"/>
      <c r="W8" s="2139"/>
      <c r="X8" s="2139"/>
      <c r="Y8" s="2139"/>
      <c r="Z8" s="2139"/>
      <c r="AA8" s="2139"/>
      <c r="AB8" s="2139"/>
      <c r="AC8" s="2139"/>
      <c r="AD8" s="2139"/>
      <c r="AE8" s="2139"/>
      <c r="AF8" s="2139"/>
      <c r="AG8" s="2139"/>
      <c r="AH8" s="2139"/>
      <c r="AI8" s="2139"/>
      <c r="AJ8" s="2140"/>
      <c r="AK8" s="949"/>
      <c r="AL8" s="949"/>
      <c r="AM8" s="949"/>
      <c r="AN8" s="949"/>
      <c r="AO8" s="949"/>
      <c r="AP8" s="949"/>
      <c r="AQ8" s="949"/>
      <c r="AR8" s="949"/>
      <c r="AS8" s="949"/>
      <c r="AZ8" s="2137"/>
      <c r="BA8" s="2137"/>
      <c r="BB8" s="2137"/>
      <c r="BC8" s="2082" t="s">
        <v>1052</v>
      </c>
      <c r="BD8" s="2082"/>
      <c r="BE8" s="2082"/>
      <c r="BF8" s="2082"/>
      <c r="BG8" s="2082"/>
      <c r="BH8" s="2082"/>
      <c r="BI8" s="2082"/>
      <c r="BJ8" s="2082"/>
      <c r="BK8" s="2082"/>
      <c r="BL8" s="2082"/>
      <c r="BM8" s="2082"/>
      <c r="BN8" s="2082"/>
      <c r="BO8" s="946"/>
      <c r="BP8" s="946"/>
      <c r="BQ8" s="946"/>
      <c r="BR8" s="945"/>
      <c r="BS8" s="945"/>
      <c r="BT8" s="945"/>
      <c r="BU8" s="945"/>
      <c r="BV8" s="945"/>
      <c r="BW8" s="945"/>
      <c r="BX8" s="945"/>
      <c r="BY8" s="945"/>
      <c r="BZ8" s="945"/>
      <c r="CA8" s="945"/>
      <c r="CB8" s="945"/>
      <c r="CC8" s="945"/>
      <c r="CH8" s="948"/>
      <c r="CJ8" s="945"/>
    </row>
    <row r="9" spans="1:103" ht="13.9" customHeight="1">
      <c r="G9" s="2082" t="s">
        <v>935</v>
      </c>
      <c r="H9" s="2082"/>
      <c r="I9" s="2082"/>
      <c r="J9" s="2082"/>
      <c r="K9" s="2082"/>
      <c r="L9" s="2082"/>
      <c r="M9" s="2082"/>
      <c r="N9" s="2082"/>
      <c r="O9" s="2131"/>
      <c r="P9" s="2131"/>
      <c r="Q9" s="2131"/>
      <c r="R9" s="2131"/>
      <c r="S9" s="2131"/>
      <c r="T9" s="2131"/>
      <c r="U9" s="2131"/>
      <c r="V9" s="2131"/>
      <c r="W9" s="2131"/>
      <c r="X9" s="2131"/>
      <c r="Y9" s="2131"/>
      <c r="Z9" s="2131"/>
      <c r="AA9" s="2131"/>
      <c r="AB9" s="2131"/>
      <c r="AC9" s="2132" t="s">
        <v>936</v>
      </c>
      <c r="AD9" s="2065"/>
      <c r="AE9" s="2065"/>
      <c r="AF9" s="2133"/>
      <c r="AG9" s="2134"/>
      <c r="AH9" s="2135"/>
      <c r="AI9" s="2135"/>
      <c r="AJ9" s="2136"/>
      <c r="AK9" s="949"/>
      <c r="AL9" s="949"/>
      <c r="AM9" s="949"/>
      <c r="AN9" s="949"/>
      <c r="AO9" s="949"/>
      <c r="AP9" s="949"/>
      <c r="AQ9" s="949"/>
      <c r="AR9" s="949"/>
      <c r="AS9" s="949"/>
      <c r="AZ9" s="2137"/>
      <c r="BA9" s="2137"/>
      <c r="BB9" s="2137"/>
      <c r="BC9" s="2082" t="s">
        <v>1053</v>
      </c>
      <c r="BD9" s="2082"/>
      <c r="BE9" s="2082"/>
      <c r="BF9" s="2082"/>
      <c r="BG9" s="2082"/>
      <c r="BH9" s="2082"/>
      <c r="BI9" s="2082"/>
      <c r="BJ9" s="2082"/>
      <c r="BK9" s="2082"/>
      <c r="BL9" s="2082"/>
      <c r="BM9" s="2082"/>
      <c r="BN9" s="2082"/>
      <c r="BO9" s="946"/>
      <c r="BP9" s="946"/>
      <c r="BQ9" s="946"/>
      <c r="BR9" s="945"/>
      <c r="BS9" s="945"/>
      <c r="BT9" s="945"/>
      <c r="BU9" s="945"/>
      <c r="BV9" s="945"/>
      <c r="BW9" s="945"/>
      <c r="BX9" s="945"/>
      <c r="BY9" s="945"/>
      <c r="BZ9" s="945"/>
      <c r="CA9" s="945"/>
      <c r="CB9" s="945"/>
      <c r="CC9" s="945"/>
      <c r="CJ9" s="945"/>
      <c r="CK9" s="945"/>
      <c r="CL9" s="945"/>
      <c r="CM9" s="945"/>
      <c r="CN9" s="950"/>
      <c r="CO9" s="950"/>
      <c r="CP9" s="950"/>
      <c r="CQ9" s="945"/>
      <c r="CR9" s="945"/>
      <c r="CS9" s="945"/>
      <c r="CT9" s="945"/>
      <c r="CU9" s="945"/>
      <c r="CV9" s="945"/>
      <c r="CW9" s="951"/>
      <c r="CX9" s="951"/>
      <c r="CY9" s="951"/>
    </row>
    <row r="10" spans="1:103" ht="13.9" customHeight="1">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49"/>
      <c r="AG10" s="949"/>
      <c r="AH10" s="949"/>
      <c r="AI10" s="949"/>
      <c r="AJ10" s="949"/>
      <c r="AK10" s="949"/>
      <c r="AL10" s="949"/>
      <c r="AM10" s="949"/>
      <c r="AN10" s="949"/>
      <c r="AO10" s="949"/>
      <c r="AP10" s="949"/>
      <c r="AQ10" s="949"/>
      <c r="AR10" s="949"/>
      <c r="AS10" s="949"/>
      <c r="AY10" s="949"/>
      <c r="AZ10" s="952" t="s">
        <v>1054</v>
      </c>
      <c r="BA10" s="949"/>
      <c r="BB10" s="949"/>
      <c r="BC10" s="949"/>
      <c r="BD10" s="949"/>
      <c r="BE10" s="949"/>
      <c r="BF10" s="949"/>
      <c r="BG10" s="949"/>
      <c r="BH10" s="949"/>
      <c r="BI10" s="949"/>
      <c r="BJ10" s="949"/>
      <c r="BO10" s="946"/>
      <c r="BP10" s="946"/>
      <c r="BQ10" s="946"/>
      <c r="BR10" s="945"/>
      <c r="BS10" s="945"/>
      <c r="BT10" s="945"/>
      <c r="BU10" s="945"/>
      <c r="BV10" s="945"/>
      <c r="BW10" s="945"/>
      <c r="BX10" s="945"/>
      <c r="BY10" s="945"/>
      <c r="BZ10" s="945"/>
      <c r="CA10" s="945"/>
      <c r="CB10" s="945"/>
      <c r="CC10" s="945"/>
      <c r="CG10" s="949"/>
    </row>
    <row r="11" spans="1:103" ht="13.9" customHeight="1" thickBot="1">
      <c r="G11" s="947"/>
      <c r="AT11" s="948"/>
      <c r="BU11" s="949"/>
      <c r="BV11" s="949"/>
      <c r="BW11" s="949"/>
      <c r="BX11" s="949"/>
      <c r="BY11" s="949"/>
      <c r="BZ11" s="949"/>
      <c r="CA11" s="949"/>
    </row>
    <row r="12" spans="1:103" ht="13.9" customHeight="1" thickBot="1">
      <c r="E12" s="774" t="s">
        <v>1055</v>
      </c>
      <c r="S12" s="2119" t="s">
        <v>1056</v>
      </c>
      <c r="T12" s="2120"/>
      <c r="U12" s="2120"/>
      <c r="V12" s="2120"/>
      <c r="W12" s="2120"/>
      <c r="X12" s="2120"/>
      <c r="Y12" s="2120"/>
      <c r="Z12" s="2120"/>
      <c r="AA12" s="2120"/>
      <c r="AB12" s="2120"/>
      <c r="AC12" s="2120"/>
      <c r="AD12" s="2120"/>
      <c r="AE12" s="2120"/>
      <c r="AF12" s="2120"/>
      <c r="AG12" s="2120"/>
      <c r="AH12" s="2120"/>
      <c r="AI12" s="2120"/>
      <c r="AJ12" s="2120"/>
      <c r="AK12" s="2120"/>
      <c r="AL12" s="2120"/>
      <c r="AM12" s="2120"/>
      <c r="AN12" s="2120"/>
      <c r="AO12" s="2120"/>
      <c r="AP12" s="2120"/>
      <c r="AQ12" s="2120"/>
      <c r="AR12" s="2120"/>
      <c r="AS12" s="2120"/>
      <c r="AT12" s="2120"/>
      <c r="AU12" s="2120"/>
      <c r="AV12" s="2120"/>
      <c r="AW12" s="2120"/>
      <c r="AX12" s="2120"/>
      <c r="AY12" s="2120"/>
      <c r="AZ12" s="2120"/>
      <c r="BA12" s="2120"/>
      <c r="BB12" s="2120"/>
      <c r="BC12" s="2120"/>
      <c r="BD12" s="2120"/>
      <c r="BE12" s="2120"/>
      <c r="BF12" s="2120"/>
      <c r="BG12" s="2120"/>
      <c r="BH12" s="2120"/>
      <c r="BI12" s="2120"/>
      <c r="BJ12" s="2120"/>
      <c r="BK12" s="2120"/>
      <c r="BL12" s="2120"/>
      <c r="BM12" s="2120"/>
      <c r="BN12" s="2120"/>
      <c r="BO12" s="2120"/>
      <c r="BP12" s="2120"/>
      <c r="BQ12" s="2120"/>
      <c r="BR12" s="2120"/>
      <c r="BS12" s="2120"/>
      <c r="BT12" s="2120"/>
      <c r="BU12" s="2120"/>
      <c r="BV12" s="2120"/>
      <c r="BW12" s="2120"/>
      <c r="BX12" s="2120"/>
      <c r="BY12" s="2121"/>
    </row>
    <row r="13" spans="1:103" ht="13.9" customHeight="1" thickBot="1">
      <c r="S13" s="2122" t="s">
        <v>940</v>
      </c>
      <c r="T13" s="2123"/>
      <c r="U13" s="2123"/>
      <c r="V13" s="2123"/>
      <c r="W13" s="2123"/>
      <c r="X13" s="2123"/>
      <c r="Y13" s="2123"/>
      <c r="Z13" s="2123"/>
      <c r="AA13" s="2124"/>
      <c r="AB13" s="2122" t="s">
        <v>941</v>
      </c>
      <c r="AC13" s="2123"/>
      <c r="AD13" s="2123"/>
      <c r="AE13" s="2123"/>
      <c r="AF13" s="2123"/>
      <c r="AG13" s="2123"/>
      <c r="AH13" s="2123"/>
      <c r="AI13" s="2123"/>
      <c r="AJ13" s="2124"/>
      <c r="AK13" s="2122" t="s">
        <v>942</v>
      </c>
      <c r="AL13" s="2123"/>
      <c r="AM13" s="2123"/>
      <c r="AN13" s="2123"/>
      <c r="AO13" s="2123"/>
      <c r="AP13" s="2123"/>
      <c r="AQ13" s="2123"/>
      <c r="AR13" s="2123"/>
      <c r="AS13" s="2124"/>
      <c r="AT13" s="2123" t="s">
        <v>943</v>
      </c>
      <c r="AU13" s="2123"/>
      <c r="AV13" s="2123"/>
      <c r="AW13" s="2123"/>
      <c r="AX13" s="2123"/>
      <c r="AY13" s="2123"/>
      <c r="AZ13" s="2123"/>
      <c r="BA13" s="2123"/>
      <c r="BB13" s="2123"/>
      <c r="BC13" s="2122" t="s">
        <v>944</v>
      </c>
      <c r="BD13" s="2123"/>
      <c r="BE13" s="2123"/>
      <c r="BF13" s="2123"/>
      <c r="BG13" s="2123"/>
      <c r="BH13" s="2123"/>
      <c r="BI13" s="2123"/>
      <c r="BJ13" s="2123"/>
      <c r="BK13" s="2124"/>
      <c r="BL13" s="2122" t="s">
        <v>945</v>
      </c>
      <c r="BM13" s="2123"/>
      <c r="BN13" s="2123"/>
      <c r="BO13" s="2123"/>
      <c r="BP13" s="2123"/>
      <c r="BQ13" s="2123"/>
      <c r="BR13" s="2123"/>
      <c r="BS13" s="2123"/>
      <c r="BT13" s="2124"/>
      <c r="BU13" s="2125" t="s">
        <v>1057</v>
      </c>
      <c r="BV13" s="2126"/>
      <c r="BW13" s="2126"/>
      <c r="BX13" s="2126"/>
      <c r="BY13" s="2127"/>
    </row>
    <row r="14" spans="1:103" ht="21.75" customHeight="1">
      <c r="G14" s="2103"/>
      <c r="H14" s="2104"/>
      <c r="I14" s="2104"/>
      <c r="J14" s="2104"/>
      <c r="K14" s="2104"/>
      <c r="L14" s="2104"/>
      <c r="M14" s="2104" t="s">
        <v>1058</v>
      </c>
      <c r="N14" s="2104"/>
      <c r="O14" s="2104"/>
      <c r="P14" s="2104"/>
      <c r="Q14" s="2104"/>
      <c r="R14" s="2105"/>
      <c r="S14" s="2107" t="s">
        <v>1059</v>
      </c>
      <c r="T14" s="2107"/>
      <c r="U14" s="2107"/>
      <c r="V14" s="2107"/>
      <c r="W14" s="2107"/>
      <c r="X14" s="2108"/>
      <c r="Y14" s="2109" t="s">
        <v>1060</v>
      </c>
      <c r="Z14" s="2110"/>
      <c r="AA14" s="2111"/>
      <c r="AB14" s="2115" t="s">
        <v>1059</v>
      </c>
      <c r="AC14" s="2107"/>
      <c r="AD14" s="2107"/>
      <c r="AE14" s="2107"/>
      <c r="AF14" s="2107"/>
      <c r="AG14" s="2108"/>
      <c r="AH14" s="2116" t="s">
        <v>1061</v>
      </c>
      <c r="AI14" s="2107"/>
      <c r="AJ14" s="2117"/>
      <c r="AK14" s="2115" t="s">
        <v>1059</v>
      </c>
      <c r="AL14" s="2107"/>
      <c r="AM14" s="2107"/>
      <c r="AN14" s="2107"/>
      <c r="AO14" s="2107"/>
      <c r="AP14" s="2108"/>
      <c r="AQ14" s="2116" t="s">
        <v>1061</v>
      </c>
      <c r="AR14" s="2107"/>
      <c r="AS14" s="2117"/>
      <c r="AT14" s="2115" t="s">
        <v>1059</v>
      </c>
      <c r="AU14" s="2107"/>
      <c r="AV14" s="2107"/>
      <c r="AW14" s="2107"/>
      <c r="AX14" s="2107"/>
      <c r="AY14" s="2108"/>
      <c r="AZ14" s="2116" t="s">
        <v>1061</v>
      </c>
      <c r="BA14" s="2107"/>
      <c r="BB14" s="2107"/>
      <c r="BC14" s="2115" t="s">
        <v>1059</v>
      </c>
      <c r="BD14" s="2107"/>
      <c r="BE14" s="2107"/>
      <c r="BF14" s="2107"/>
      <c r="BG14" s="2107"/>
      <c r="BH14" s="2108"/>
      <c r="BI14" s="2116" t="s">
        <v>1061</v>
      </c>
      <c r="BJ14" s="2107"/>
      <c r="BK14" s="2117"/>
      <c r="BL14" s="2115" t="s">
        <v>1059</v>
      </c>
      <c r="BM14" s="2107"/>
      <c r="BN14" s="2107"/>
      <c r="BO14" s="2107"/>
      <c r="BP14" s="2107"/>
      <c r="BQ14" s="2108"/>
      <c r="BR14" s="2116" t="s">
        <v>1061</v>
      </c>
      <c r="BS14" s="2107"/>
      <c r="BT14" s="2117"/>
      <c r="BU14" s="2128"/>
      <c r="BV14" s="1874"/>
      <c r="BW14" s="1874"/>
      <c r="BX14" s="1874"/>
      <c r="BY14" s="2129"/>
    </row>
    <row r="15" spans="1:103" ht="21.75" customHeight="1">
      <c r="G15" s="2081"/>
      <c r="H15" s="2082"/>
      <c r="I15" s="2082"/>
      <c r="J15" s="2082"/>
      <c r="K15" s="2082"/>
      <c r="L15" s="2082"/>
      <c r="M15" s="2082"/>
      <c r="N15" s="2082"/>
      <c r="O15" s="2082"/>
      <c r="P15" s="2082"/>
      <c r="Q15" s="2082"/>
      <c r="R15" s="2106"/>
      <c r="S15" s="2098"/>
      <c r="T15" s="2098"/>
      <c r="U15" s="2099"/>
      <c r="V15" s="2100" t="s">
        <v>1062</v>
      </c>
      <c r="W15" s="2101"/>
      <c r="X15" s="2102"/>
      <c r="Y15" s="2112"/>
      <c r="Z15" s="2113"/>
      <c r="AA15" s="2114"/>
      <c r="AB15" s="2097"/>
      <c r="AC15" s="2098"/>
      <c r="AD15" s="2099"/>
      <c r="AE15" s="2100" t="s">
        <v>1062</v>
      </c>
      <c r="AF15" s="2101"/>
      <c r="AG15" s="2102"/>
      <c r="AH15" s="2098"/>
      <c r="AI15" s="2098"/>
      <c r="AJ15" s="2118"/>
      <c r="AK15" s="2097"/>
      <c r="AL15" s="2098"/>
      <c r="AM15" s="2099"/>
      <c r="AN15" s="2100" t="s">
        <v>1062</v>
      </c>
      <c r="AO15" s="2101"/>
      <c r="AP15" s="2102"/>
      <c r="AQ15" s="2098"/>
      <c r="AR15" s="2098"/>
      <c r="AS15" s="2118"/>
      <c r="AT15" s="2097"/>
      <c r="AU15" s="2098"/>
      <c r="AV15" s="2099"/>
      <c r="AW15" s="2100" t="s">
        <v>1062</v>
      </c>
      <c r="AX15" s="2101"/>
      <c r="AY15" s="2102"/>
      <c r="AZ15" s="2098"/>
      <c r="BA15" s="2098"/>
      <c r="BB15" s="2098"/>
      <c r="BC15" s="2097"/>
      <c r="BD15" s="2098"/>
      <c r="BE15" s="2099"/>
      <c r="BF15" s="2100" t="s">
        <v>1062</v>
      </c>
      <c r="BG15" s="2101"/>
      <c r="BH15" s="2102"/>
      <c r="BI15" s="2098"/>
      <c r="BJ15" s="2098"/>
      <c r="BK15" s="2118"/>
      <c r="BL15" s="2097"/>
      <c r="BM15" s="2098"/>
      <c r="BN15" s="2099"/>
      <c r="BO15" s="2100" t="s">
        <v>1062</v>
      </c>
      <c r="BP15" s="2101"/>
      <c r="BQ15" s="2102"/>
      <c r="BR15" s="2098"/>
      <c r="BS15" s="2098"/>
      <c r="BT15" s="2118"/>
      <c r="BU15" s="2130"/>
      <c r="BV15" s="2085"/>
      <c r="BW15" s="2085"/>
      <c r="BX15" s="2085"/>
      <c r="BY15" s="2086"/>
    </row>
    <row r="16" spans="1:103" ht="13.9" customHeight="1">
      <c r="G16" s="2081" t="s">
        <v>1063</v>
      </c>
      <c r="H16" s="2082"/>
      <c r="I16" s="2082"/>
      <c r="J16" s="2082"/>
      <c r="K16" s="2082"/>
      <c r="L16" s="2082"/>
      <c r="M16" s="2094">
        <v>30</v>
      </c>
      <c r="N16" s="2095"/>
      <c r="O16" s="2095"/>
      <c r="P16" s="2095"/>
      <c r="Q16" s="2085" t="s">
        <v>1046</v>
      </c>
      <c r="R16" s="2086"/>
      <c r="S16" s="2096">
        <v>0</v>
      </c>
      <c r="T16" s="2096"/>
      <c r="U16" s="2096"/>
      <c r="V16" s="2091"/>
      <c r="W16" s="2092"/>
      <c r="X16" s="2093"/>
      <c r="Y16" s="2087">
        <v>0</v>
      </c>
      <c r="Z16" s="2088"/>
      <c r="AA16" s="2089"/>
      <c r="AB16" s="2090">
        <v>0</v>
      </c>
      <c r="AC16" s="2088"/>
      <c r="AD16" s="2088"/>
      <c r="AE16" s="2091"/>
      <c r="AF16" s="2092"/>
      <c r="AG16" s="2093"/>
      <c r="AH16" s="2087">
        <v>0</v>
      </c>
      <c r="AI16" s="2088"/>
      <c r="AJ16" s="2089"/>
      <c r="AK16" s="2090">
        <v>0</v>
      </c>
      <c r="AL16" s="2088"/>
      <c r="AM16" s="2088"/>
      <c r="AN16" s="2091"/>
      <c r="AO16" s="2092"/>
      <c r="AP16" s="2093"/>
      <c r="AQ16" s="2087">
        <v>0</v>
      </c>
      <c r="AR16" s="2088"/>
      <c r="AS16" s="2089"/>
      <c r="AT16" s="2090">
        <v>0</v>
      </c>
      <c r="AU16" s="2088"/>
      <c r="AV16" s="2088"/>
      <c r="AW16" s="2087">
        <v>0</v>
      </c>
      <c r="AX16" s="2088"/>
      <c r="AY16" s="2088"/>
      <c r="AZ16" s="2087">
        <v>0</v>
      </c>
      <c r="BA16" s="2088"/>
      <c r="BB16" s="2089"/>
      <c r="BC16" s="2090">
        <v>0</v>
      </c>
      <c r="BD16" s="2088"/>
      <c r="BE16" s="2088"/>
      <c r="BF16" s="2087">
        <v>0</v>
      </c>
      <c r="BG16" s="2088"/>
      <c r="BH16" s="2088"/>
      <c r="BI16" s="2087">
        <v>0</v>
      </c>
      <c r="BJ16" s="2088"/>
      <c r="BK16" s="2089"/>
      <c r="BL16" s="2090">
        <v>0</v>
      </c>
      <c r="BM16" s="2088"/>
      <c r="BN16" s="2088"/>
      <c r="BO16" s="2087">
        <v>0</v>
      </c>
      <c r="BP16" s="2088"/>
      <c r="BQ16" s="2088"/>
      <c r="BR16" s="2087">
        <v>0</v>
      </c>
      <c r="BS16" s="2088"/>
      <c r="BT16" s="2089"/>
      <c r="BU16" s="2073">
        <f t="shared" ref="BU16:BU27" si="0">S16+Y16+AH16+AB16+AK16+AQ16+AT16+AZ16+BC16+BI16+BL16+BR16</f>
        <v>0</v>
      </c>
      <c r="BV16" s="2073"/>
      <c r="BW16" s="2073"/>
      <c r="BX16" s="2065" t="s">
        <v>1064</v>
      </c>
      <c r="BY16" s="2066"/>
    </row>
    <row r="17" spans="7:80" ht="13.9" customHeight="1">
      <c r="G17" s="2081" t="s">
        <v>1065</v>
      </c>
      <c r="H17" s="2082"/>
      <c r="I17" s="2082"/>
      <c r="J17" s="2082"/>
      <c r="K17" s="2082"/>
      <c r="L17" s="2082"/>
      <c r="M17" s="2094">
        <v>31</v>
      </c>
      <c r="N17" s="2095"/>
      <c r="O17" s="2095"/>
      <c r="P17" s="2095"/>
      <c r="Q17" s="2085" t="s">
        <v>1046</v>
      </c>
      <c r="R17" s="2086"/>
      <c r="S17" s="2096">
        <v>0</v>
      </c>
      <c r="T17" s="2096"/>
      <c r="U17" s="2096"/>
      <c r="V17" s="2091"/>
      <c r="W17" s="2092"/>
      <c r="X17" s="2093"/>
      <c r="Y17" s="2087">
        <v>0</v>
      </c>
      <c r="Z17" s="2088"/>
      <c r="AA17" s="2089"/>
      <c r="AB17" s="2090">
        <v>0</v>
      </c>
      <c r="AC17" s="2088"/>
      <c r="AD17" s="2088"/>
      <c r="AE17" s="2091"/>
      <c r="AF17" s="2092"/>
      <c r="AG17" s="2093"/>
      <c r="AH17" s="2087">
        <v>0</v>
      </c>
      <c r="AI17" s="2088"/>
      <c r="AJ17" s="2089"/>
      <c r="AK17" s="2090">
        <v>0</v>
      </c>
      <c r="AL17" s="2088"/>
      <c r="AM17" s="2088"/>
      <c r="AN17" s="2091"/>
      <c r="AO17" s="2092"/>
      <c r="AP17" s="2093"/>
      <c r="AQ17" s="2087">
        <v>0</v>
      </c>
      <c r="AR17" s="2088"/>
      <c r="AS17" s="2089"/>
      <c r="AT17" s="2090">
        <v>0</v>
      </c>
      <c r="AU17" s="2088"/>
      <c r="AV17" s="2088"/>
      <c r="AW17" s="2087">
        <v>0</v>
      </c>
      <c r="AX17" s="2088"/>
      <c r="AY17" s="2088"/>
      <c r="AZ17" s="2087">
        <v>0</v>
      </c>
      <c r="BA17" s="2088"/>
      <c r="BB17" s="2089"/>
      <c r="BC17" s="2090">
        <v>0</v>
      </c>
      <c r="BD17" s="2088"/>
      <c r="BE17" s="2088"/>
      <c r="BF17" s="2087">
        <v>0</v>
      </c>
      <c r="BG17" s="2088"/>
      <c r="BH17" s="2088"/>
      <c r="BI17" s="2087">
        <v>0</v>
      </c>
      <c r="BJ17" s="2088"/>
      <c r="BK17" s="2089"/>
      <c r="BL17" s="2090">
        <v>0</v>
      </c>
      <c r="BM17" s="2088"/>
      <c r="BN17" s="2088"/>
      <c r="BO17" s="2087">
        <v>0</v>
      </c>
      <c r="BP17" s="2088"/>
      <c r="BQ17" s="2088"/>
      <c r="BR17" s="2087">
        <v>0</v>
      </c>
      <c r="BS17" s="2088"/>
      <c r="BT17" s="2089"/>
      <c r="BU17" s="2073">
        <f t="shared" si="0"/>
        <v>0</v>
      </c>
      <c r="BV17" s="2073"/>
      <c r="BW17" s="2073"/>
      <c r="BX17" s="2065" t="s">
        <v>1064</v>
      </c>
      <c r="BY17" s="2066"/>
    </row>
    <row r="18" spans="7:80" ht="13.9" customHeight="1">
      <c r="G18" s="2081" t="s">
        <v>1066</v>
      </c>
      <c r="H18" s="2082"/>
      <c r="I18" s="2082"/>
      <c r="J18" s="2082"/>
      <c r="K18" s="2082"/>
      <c r="L18" s="2082"/>
      <c r="M18" s="2094">
        <v>30</v>
      </c>
      <c r="N18" s="2095"/>
      <c r="O18" s="2095"/>
      <c r="P18" s="2095"/>
      <c r="Q18" s="2085" t="s">
        <v>1046</v>
      </c>
      <c r="R18" s="2086"/>
      <c r="S18" s="2096">
        <v>0</v>
      </c>
      <c r="T18" s="2096"/>
      <c r="U18" s="2096"/>
      <c r="V18" s="2091"/>
      <c r="W18" s="2092"/>
      <c r="X18" s="2093"/>
      <c r="Y18" s="2087">
        <v>0</v>
      </c>
      <c r="Z18" s="2088"/>
      <c r="AA18" s="2089"/>
      <c r="AB18" s="2090">
        <v>0</v>
      </c>
      <c r="AC18" s="2088"/>
      <c r="AD18" s="2088"/>
      <c r="AE18" s="2091"/>
      <c r="AF18" s="2092"/>
      <c r="AG18" s="2093"/>
      <c r="AH18" s="2087">
        <v>0</v>
      </c>
      <c r="AI18" s="2088"/>
      <c r="AJ18" s="2089"/>
      <c r="AK18" s="2090">
        <v>0</v>
      </c>
      <c r="AL18" s="2088"/>
      <c r="AM18" s="2088"/>
      <c r="AN18" s="2091"/>
      <c r="AO18" s="2092"/>
      <c r="AP18" s="2093"/>
      <c r="AQ18" s="2087">
        <v>0</v>
      </c>
      <c r="AR18" s="2088"/>
      <c r="AS18" s="2089"/>
      <c r="AT18" s="2090">
        <v>0</v>
      </c>
      <c r="AU18" s="2088"/>
      <c r="AV18" s="2088"/>
      <c r="AW18" s="2087">
        <v>0</v>
      </c>
      <c r="AX18" s="2088"/>
      <c r="AY18" s="2088"/>
      <c r="AZ18" s="2087">
        <v>0</v>
      </c>
      <c r="BA18" s="2088"/>
      <c r="BB18" s="2089"/>
      <c r="BC18" s="2090">
        <v>0</v>
      </c>
      <c r="BD18" s="2088"/>
      <c r="BE18" s="2088"/>
      <c r="BF18" s="2087">
        <v>0</v>
      </c>
      <c r="BG18" s="2088"/>
      <c r="BH18" s="2088"/>
      <c r="BI18" s="2087">
        <v>0</v>
      </c>
      <c r="BJ18" s="2088"/>
      <c r="BK18" s="2089"/>
      <c r="BL18" s="2090">
        <v>0</v>
      </c>
      <c r="BM18" s="2088"/>
      <c r="BN18" s="2088"/>
      <c r="BO18" s="2087">
        <v>0</v>
      </c>
      <c r="BP18" s="2088"/>
      <c r="BQ18" s="2088"/>
      <c r="BR18" s="2087">
        <v>0</v>
      </c>
      <c r="BS18" s="2088"/>
      <c r="BT18" s="2089"/>
      <c r="BU18" s="2073">
        <f t="shared" si="0"/>
        <v>0</v>
      </c>
      <c r="BV18" s="2073"/>
      <c r="BW18" s="2073"/>
      <c r="BX18" s="2065" t="s">
        <v>1064</v>
      </c>
      <c r="BY18" s="2066"/>
    </row>
    <row r="19" spans="7:80" ht="13.9" customHeight="1">
      <c r="G19" s="2081" t="s">
        <v>1067</v>
      </c>
      <c r="H19" s="2082"/>
      <c r="I19" s="2082"/>
      <c r="J19" s="2082"/>
      <c r="K19" s="2082"/>
      <c r="L19" s="2082"/>
      <c r="M19" s="2094">
        <v>31</v>
      </c>
      <c r="N19" s="2095"/>
      <c r="O19" s="2095"/>
      <c r="P19" s="2095"/>
      <c r="Q19" s="2085" t="s">
        <v>1046</v>
      </c>
      <c r="R19" s="2086"/>
      <c r="S19" s="2096">
        <v>0</v>
      </c>
      <c r="T19" s="2096"/>
      <c r="U19" s="2096"/>
      <c r="V19" s="2091"/>
      <c r="W19" s="2092"/>
      <c r="X19" s="2093"/>
      <c r="Y19" s="2087">
        <v>0</v>
      </c>
      <c r="Z19" s="2088"/>
      <c r="AA19" s="2089"/>
      <c r="AB19" s="2090">
        <v>0</v>
      </c>
      <c r="AC19" s="2088"/>
      <c r="AD19" s="2088"/>
      <c r="AE19" s="2091"/>
      <c r="AF19" s="2092"/>
      <c r="AG19" s="2093"/>
      <c r="AH19" s="2087">
        <v>0</v>
      </c>
      <c r="AI19" s="2088"/>
      <c r="AJ19" s="2089"/>
      <c r="AK19" s="2090">
        <v>0</v>
      </c>
      <c r="AL19" s="2088"/>
      <c r="AM19" s="2088"/>
      <c r="AN19" s="2091"/>
      <c r="AO19" s="2092"/>
      <c r="AP19" s="2093"/>
      <c r="AQ19" s="2087">
        <v>0</v>
      </c>
      <c r="AR19" s="2088"/>
      <c r="AS19" s="2089"/>
      <c r="AT19" s="2090">
        <v>0</v>
      </c>
      <c r="AU19" s="2088"/>
      <c r="AV19" s="2088"/>
      <c r="AW19" s="2087">
        <v>0</v>
      </c>
      <c r="AX19" s="2088"/>
      <c r="AY19" s="2088"/>
      <c r="AZ19" s="2087">
        <v>0</v>
      </c>
      <c r="BA19" s="2088"/>
      <c r="BB19" s="2089"/>
      <c r="BC19" s="2090">
        <v>0</v>
      </c>
      <c r="BD19" s="2088"/>
      <c r="BE19" s="2088"/>
      <c r="BF19" s="2087">
        <v>0</v>
      </c>
      <c r="BG19" s="2088"/>
      <c r="BH19" s="2088"/>
      <c r="BI19" s="2087">
        <v>0</v>
      </c>
      <c r="BJ19" s="2088"/>
      <c r="BK19" s="2089"/>
      <c r="BL19" s="2090">
        <v>0</v>
      </c>
      <c r="BM19" s="2088"/>
      <c r="BN19" s="2088"/>
      <c r="BO19" s="2087">
        <v>0</v>
      </c>
      <c r="BP19" s="2088"/>
      <c r="BQ19" s="2088"/>
      <c r="BR19" s="2087">
        <v>0</v>
      </c>
      <c r="BS19" s="2088"/>
      <c r="BT19" s="2089"/>
      <c r="BU19" s="2073">
        <f t="shared" si="0"/>
        <v>0</v>
      </c>
      <c r="BV19" s="2073"/>
      <c r="BW19" s="2073"/>
      <c r="BX19" s="2065" t="s">
        <v>1064</v>
      </c>
      <c r="BY19" s="2066"/>
    </row>
    <row r="20" spans="7:80" ht="13.9" customHeight="1">
      <c r="G20" s="2081" t="s">
        <v>1068</v>
      </c>
      <c r="H20" s="2082"/>
      <c r="I20" s="2082"/>
      <c r="J20" s="2082"/>
      <c r="K20" s="2082"/>
      <c r="L20" s="2082"/>
      <c r="M20" s="2094">
        <v>30</v>
      </c>
      <c r="N20" s="2095"/>
      <c r="O20" s="2095"/>
      <c r="P20" s="2095"/>
      <c r="Q20" s="2085" t="s">
        <v>1046</v>
      </c>
      <c r="R20" s="2086"/>
      <c r="S20" s="2096">
        <v>0</v>
      </c>
      <c r="T20" s="2096"/>
      <c r="U20" s="2096"/>
      <c r="V20" s="2091"/>
      <c r="W20" s="2092"/>
      <c r="X20" s="2093"/>
      <c r="Y20" s="2087">
        <v>0</v>
      </c>
      <c r="Z20" s="2088"/>
      <c r="AA20" s="2089"/>
      <c r="AB20" s="2090">
        <v>0</v>
      </c>
      <c r="AC20" s="2088"/>
      <c r="AD20" s="2088"/>
      <c r="AE20" s="2091"/>
      <c r="AF20" s="2092"/>
      <c r="AG20" s="2093"/>
      <c r="AH20" s="2087">
        <v>0</v>
      </c>
      <c r="AI20" s="2088"/>
      <c r="AJ20" s="2089"/>
      <c r="AK20" s="2090">
        <v>0</v>
      </c>
      <c r="AL20" s="2088"/>
      <c r="AM20" s="2088"/>
      <c r="AN20" s="2091"/>
      <c r="AO20" s="2092"/>
      <c r="AP20" s="2093"/>
      <c r="AQ20" s="2087">
        <v>0</v>
      </c>
      <c r="AR20" s="2088"/>
      <c r="AS20" s="2089"/>
      <c r="AT20" s="2090">
        <v>0</v>
      </c>
      <c r="AU20" s="2088"/>
      <c r="AV20" s="2088"/>
      <c r="AW20" s="2087">
        <v>0</v>
      </c>
      <c r="AX20" s="2088"/>
      <c r="AY20" s="2088"/>
      <c r="AZ20" s="2087">
        <v>0</v>
      </c>
      <c r="BA20" s="2088"/>
      <c r="BB20" s="2089"/>
      <c r="BC20" s="2090">
        <v>0</v>
      </c>
      <c r="BD20" s="2088"/>
      <c r="BE20" s="2088"/>
      <c r="BF20" s="2087">
        <v>0</v>
      </c>
      <c r="BG20" s="2088"/>
      <c r="BH20" s="2088"/>
      <c r="BI20" s="2087">
        <v>0</v>
      </c>
      <c r="BJ20" s="2088"/>
      <c r="BK20" s="2089"/>
      <c r="BL20" s="2090">
        <v>0</v>
      </c>
      <c r="BM20" s="2088"/>
      <c r="BN20" s="2088"/>
      <c r="BO20" s="2087">
        <v>0</v>
      </c>
      <c r="BP20" s="2088"/>
      <c r="BQ20" s="2088"/>
      <c r="BR20" s="2087">
        <v>0</v>
      </c>
      <c r="BS20" s="2088"/>
      <c r="BT20" s="2089"/>
      <c r="BU20" s="2073">
        <f t="shared" si="0"/>
        <v>0</v>
      </c>
      <c r="BV20" s="2073"/>
      <c r="BW20" s="2073"/>
      <c r="BX20" s="2065" t="s">
        <v>1064</v>
      </c>
      <c r="BY20" s="2066"/>
    </row>
    <row r="21" spans="7:80" ht="13.9" customHeight="1">
      <c r="G21" s="2081" t="s">
        <v>1069</v>
      </c>
      <c r="H21" s="2082"/>
      <c r="I21" s="2082"/>
      <c r="J21" s="2082"/>
      <c r="K21" s="2082"/>
      <c r="L21" s="2082"/>
      <c r="M21" s="2094">
        <v>30</v>
      </c>
      <c r="N21" s="2095"/>
      <c r="O21" s="2095"/>
      <c r="P21" s="2095"/>
      <c r="Q21" s="2085" t="s">
        <v>1046</v>
      </c>
      <c r="R21" s="2086"/>
      <c r="S21" s="2096">
        <v>0</v>
      </c>
      <c r="T21" s="2096"/>
      <c r="U21" s="2096"/>
      <c r="V21" s="2091"/>
      <c r="W21" s="2092"/>
      <c r="X21" s="2093"/>
      <c r="Y21" s="2087">
        <v>0</v>
      </c>
      <c r="Z21" s="2088"/>
      <c r="AA21" s="2089"/>
      <c r="AB21" s="2090">
        <v>0</v>
      </c>
      <c r="AC21" s="2088"/>
      <c r="AD21" s="2088"/>
      <c r="AE21" s="2091"/>
      <c r="AF21" s="2092"/>
      <c r="AG21" s="2093"/>
      <c r="AH21" s="2087">
        <v>0</v>
      </c>
      <c r="AI21" s="2088"/>
      <c r="AJ21" s="2089"/>
      <c r="AK21" s="2090">
        <v>0</v>
      </c>
      <c r="AL21" s="2088"/>
      <c r="AM21" s="2088"/>
      <c r="AN21" s="2091"/>
      <c r="AO21" s="2092"/>
      <c r="AP21" s="2093"/>
      <c r="AQ21" s="2087">
        <v>0</v>
      </c>
      <c r="AR21" s="2088"/>
      <c r="AS21" s="2089"/>
      <c r="AT21" s="2090">
        <v>0</v>
      </c>
      <c r="AU21" s="2088"/>
      <c r="AV21" s="2088"/>
      <c r="AW21" s="2087">
        <v>0</v>
      </c>
      <c r="AX21" s="2088"/>
      <c r="AY21" s="2088"/>
      <c r="AZ21" s="2087">
        <v>0</v>
      </c>
      <c r="BA21" s="2088"/>
      <c r="BB21" s="2089"/>
      <c r="BC21" s="2090">
        <v>0</v>
      </c>
      <c r="BD21" s="2088"/>
      <c r="BE21" s="2088"/>
      <c r="BF21" s="2087">
        <v>0</v>
      </c>
      <c r="BG21" s="2088"/>
      <c r="BH21" s="2088"/>
      <c r="BI21" s="2087">
        <v>0</v>
      </c>
      <c r="BJ21" s="2088"/>
      <c r="BK21" s="2089"/>
      <c r="BL21" s="2090">
        <v>0</v>
      </c>
      <c r="BM21" s="2088"/>
      <c r="BN21" s="2088"/>
      <c r="BO21" s="2087">
        <v>0</v>
      </c>
      <c r="BP21" s="2088"/>
      <c r="BQ21" s="2088"/>
      <c r="BR21" s="2087">
        <v>0</v>
      </c>
      <c r="BS21" s="2088"/>
      <c r="BT21" s="2089"/>
      <c r="BU21" s="2073">
        <f t="shared" si="0"/>
        <v>0</v>
      </c>
      <c r="BV21" s="2073"/>
      <c r="BW21" s="2073"/>
      <c r="BX21" s="2065" t="s">
        <v>1064</v>
      </c>
      <c r="BY21" s="2066"/>
    </row>
    <row r="22" spans="7:80" ht="13.9" customHeight="1">
      <c r="G22" s="2081" t="s">
        <v>1070</v>
      </c>
      <c r="H22" s="2082"/>
      <c r="I22" s="2082"/>
      <c r="J22" s="2082"/>
      <c r="K22" s="2082"/>
      <c r="L22" s="2082"/>
      <c r="M22" s="2094">
        <v>31</v>
      </c>
      <c r="N22" s="2095"/>
      <c r="O22" s="2095"/>
      <c r="P22" s="2095"/>
      <c r="Q22" s="2085" t="s">
        <v>1046</v>
      </c>
      <c r="R22" s="2086"/>
      <c r="S22" s="2096">
        <v>0</v>
      </c>
      <c r="T22" s="2096"/>
      <c r="U22" s="2096"/>
      <c r="V22" s="2091"/>
      <c r="W22" s="2092"/>
      <c r="X22" s="2093"/>
      <c r="Y22" s="2087">
        <v>0</v>
      </c>
      <c r="Z22" s="2088"/>
      <c r="AA22" s="2089"/>
      <c r="AB22" s="2090">
        <v>0</v>
      </c>
      <c r="AC22" s="2088"/>
      <c r="AD22" s="2088"/>
      <c r="AE22" s="2091"/>
      <c r="AF22" s="2092"/>
      <c r="AG22" s="2093"/>
      <c r="AH22" s="2087">
        <v>0</v>
      </c>
      <c r="AI22" s="2088"/>
      <c r="AJ22" s="2089"/>
      <c r="AK22" s="2090">
        <v>0</v>
      </c>
      <c r="AL22" s="2088"/>
      <c r="AM22" s="2088"/>
      <c r="AN22" s="2091"/>
      <c r="AO22" s="2092"/>
      <c r="AP22" s="2093"/>
      <c r="AQ22" s="2087">
        <v>0</v>
      </c>
      <c r="AR22" s="2088"/>
      <c r="AS22" s="2089"/>
      <c r="AT22" s="2090">
        <v>0</v>
      </c>
      <c r="AU22" s="2088"/>
      <c r="AV22" s="2088"/>
      <c r="AW22" s="2087">
        <v>0</v>
      </c>
      <c r="AX22" s="2088"/>
      <c r="AY22" s="2088"/>
      <c r="AZ22" s="2087">
        <v>0</v>
      </c>
      <c r="BA22" s="2088"/>
      <c r="BB22" s="2089"/>
      <c r="BC22" s="2090">
        <v>0</v>
      </c>
      <c r="BD22" s="2088"/>
      <c r="BE22" s="2088"/>
      <c r="BF22" s="2087">
        <v>0</v>
      </c>
      <c r="BG22" s="2088"/>
      <c r="BH22" s="2088"/>
      <c r="BI22" s="2087">
        <v>0</v>
      </c>
      <c r="BJ22" s="2088"/>
      <c r="BK22" s="2089"/>
      <c r="BL22" s="2090">
        <v>0</v>
      </c>
      <c r="BM22" s="2088"/>
      <c r="BN22" s="2088"/>
      <c r="BO22" s="2087">
        <v>0</v>
      </c>
      <c r="BP22" s="2088"/>
      <c r="BQ22" s="2088"/>
      <c r="BR22" s="2087">
        <v>0</v>
      </c>
      <c r="BS22" s="2088"/>
      <c r="BT22" s="2089"/>
      <c r="BU22" s="2073">
        <f t="shared" si="0"/>
        <v>0</v>
      </c>
      <c r="BV22" s="2073"/>
      <c r="BW22" s="2073"/>
      <c r="BX22" s="2065" t="s">
        <v>1064</v>
      </c>
      <c r="BY22" s="2066"/>
    </row>
    <row r="23" spans="7:80" ht="13.9" customHeight="1">
      <c r="G23" s="2081" t="s">
        <v>1071</v>
      </c>
      <c r="H23" s="2082"/>
      <c r="I23" s="2082"/>
      <c r="J23" s="2082"/>
      <c r="K23" s="2082"/>
      <c r="L23" s="2082"/>
      <c r="M23" s="2094">
        <v>30</v>
      </c>
      <c r="N23" s="2095"/>
      <c r="O23" s="2095"/>
      <c r="P23" s="2095"/>
      <c r="Q23" s="2085" t="s">
        <v>1046</v>
      </c>
      <c r="R23" s="2086"/>
      <c r="S23" s="2096">
        <v>0</v>
      </c>
      <c r="T23" s="2096"/>
      <c r="U23" s="2096"/>
      <c r="V23" s="2091"/>
      <c r="W23" s="2092"/>
      <c r="X23" s="2093"/>
      <c r="Y23" s="2087">
        <v>0</v>
      </c>
      <c r="Z23" s="2088"/>
      <c r="AA23" s="2089"/>
      <c r="AB23" s="2090">
        <v>0</v>
      </c>
      <c r="AC23" s="2088"/>
      <c r="AD23" s="2088"/>
      <c r="AE23" s="2091"/>
      <c r="AF23" s="2092"/>
      <c r="AG23" s="2093"/>
      <c r="AH23" s="2087">
        <v>0</v>
      </c>
      <c r="AI23" s="2088"/>
      <c r="AJ23" s="2089"/>
      <c r="AK23" s="2090">
        <v>0</v>
      </c>
      <c r="AL23" s="2088"/>
      <c r="AM23" s="2088"/>
      <c r="AN23" s="2091"/>
      <c r="AO23" s="2092"/>
      <c r="AP23" s="2093"/>
      <c r="AQ23" s="2087">
        <v>0</v>
      </c>
      <c r="AR23" s="2088"/>
      <c r="AS23" s="2089"/>
      <c r="AT23" s="2090">
        <v>0</v>
      </c>
      <c r="AU23" s="2088"/>
      <c r="AV23" s="2088"/>
      <c r="AW23" s="2087">
        <v>0</v>
      </c>
      <c r="AX23" s="2088"/>
      <c r="AY23" s="2088"/>
      <c r="AZ23" s="2087">
        <v>0</v>
      </c>
      <c r="BA23" s="2088"/>
      <c r="BB23" s="2089"/>
      <c r="BC23" s="2090">
        <v>0</v>
      </c>
      <c r="BD23" s="2088"/>
      <c r="BE23" s="2088"/>
      <c r="BF23" s="2087">
        <v>0</v>
      </c>
      <c r="BG23" s="2088"/>
      <c r="BH23" s="2088"/>
      <c r="BI23" s="2087">
        <v>0</v>
      </c>
      <c r="BJ23" s="2088"/>
      <c r="BK23" s="2089"/>
      <c r="BL23" s="2090">
        <v>0</v>
      </c>
      <c r="BM23" s="2088"/>
      <c r="BN23" s="2088"/>
      <c r="BO23" s="2087">
        <v>0</v>
      </c>
      <c r="BP23" s="2088"/>
      <c r="BQ23" s="2088"/>
      <c r="BR23" s="2087">
        <v>0</v>
      </c>
      <c r="BS23" s="2088"/>
      <c r="BT23" s="2089"/>
      <c r="BU23" s="2073">
        <f t="shared" si="0"/>
        <v>0</v>
      </c>
      <c r="BV23" s="2073"/>
      <c r="BW23" s="2073"/>
      <c r="BX23" s="2065" t="s">
        <v>1064</v>
      </c>
      <c r="BY23" s="2066"/>
    </row>
    <row r="24" spans="7:80" ht="13.9" customHeight="1">
      <c r="G24" s="2081" t="s">
        <v>1072</v>
      </c>
      <c r="H24" s="2082"/>
      <c r="I24" s="2082"/>
      <c r="J24" s="2082"/>
      <c r="K24" s="2082"/>
      <c r="L24" s="2082"/>
      <c r="M24" s="2094">
        <v>31</v>
      </c>
      <c r="N24" s="2095"/>
      <c r="O24" s="2095"/>
      <c r="P24" s="2095"/>
      <c r="Q24" s="2085" t="s">
        <v>1046</v>
      </c>
      <c r="R24" s="2086"/>
      <c r="S24" s="2096">
        <v>0</v>
      </c>
      <c r="T24" s="2096"/>
      <c r="U24" s="2096"/>
      <c r="V24" s="2091"/>
      <c r="W24" s="2092"/>
      <c r="X24" s="2093"/>
      <c r="Y24" s="2087">
        <v>0</v>
      </c>
      <c r="Z24" s="2088"/>
      <c r="AA24" s="2089"/>
      <c r="AB24" s="2090">
        <v>0</v>
      </c>
      <c r="AC24" s="2088"/>
      <c r="AD24" s="2088"/>
      <c r="AE24" s="2091"/>
      <c r="AF24" s="2092"/>
      <c r="AG24" s="2093"/>
      <c r="AH24" s="2087">
        <v>0</v>
      </c>
      <c r="AI24" s="2088"/>
      <c r="AJ24" s="2089"/>
      <c r="AK24" s="2090">
        <v>0</v>
      </c>
      <c r="AL24" s="2088"/>
      <c r="AM24" s="2088"/>
      <c r="AN24" s="2091"/>
      <c r="AO24" s="2092"/>
      <c r="AP24" s="2093"/>
      <c r="AQ24" s="2087">
        <v>0</v>
      </c>
      <c r="AR24" s="2088"/>
      <c r="AS24" s="2089"/>
      <c r="AT24" s="2090">
        <v>0</v>
      </c>
      <c r="AU24" s="2088"/>
      <c r="AV24" s="2088"/>
      <c r="AW24" s="2087">
        <v>0</v>
      </c>
      <c r="AX24" s="2088"/>
      <c r="AY24" s="2088"/>
      <c r="AZ24" s="2087">
        <v>0</v>
      </c>
      <c r="BA24" s="2088"/>
      <c r="BB24" s="2089"/>
      <c r="BC24" s="2090">
        <v>0</v>
      </c>
      <c r="BD24" s="2088"/>
      <c r="BE24" s="2088"/>
      <c r="BF24" s="2087">
        <v>0</v>
      </c>
      <c r="BG24" s="2088"/>
      <c r="BH24" s="2088"/>
      <c r="BI24" s="2087">
        <v>0</v>
      </c>
      <c r="BJ24" s="2088"/>
      <c r="BK24" s="2089"/>
      <c r="BL24" s="2090">
        <v>0</v>
      </c>
      <c r="BM24" s="2088"/>
      <c r="BN24" s="2088"/>
      <c r="BO24" s="2087">
        <v>0</v>
      </c>
      <c r="BP24" s="2088"/>
      <c r="BQ24" s="2088"/>
      <c r="BR24" s="2087">
        <v>0</v>
      </c>
      <c r="BS24" s="2088"/>
      <c r="BT24" s="2089"/>
      <c r="BU24" s="2073">
        <f t="shared" si="0"/>
        <v>0</v>
      </c>
      <c r="BV24" s="2073"/>
      <c r="BW24" s="2073"/>
      <c r="BX24" s="2065" t="s">
        <v>1064</v>
      </c>
      <c r="BY24" s="2066"/>
      <c r="CB24" s="953"/>
    </row>
    <row r="25" spans="7:80" ht="13.9" customHeight="1">
      <c r="G25" s="2081" t="s">
        <v>1073</v>
      </c>
      <c r="H25" s="2082"/>
      <c r="I25" s="2082"/>
      <c r="J25" s="2082"/>
      <c r="K25" s="2082"/>
      <c r="L25" s="2082"/>
      <c r="M25" s="2094">
        <v>30</v>
      </c>
      <c r="N25" s="2095"/>
      <c r="O25" s="2095"/>
      <c r="P25" s="2095"/>
      <c r="Q25" s="2085" t="s">
        <v>1046</v>
      </c>
      <c r="R25" s="2086"/>
      <c r="S25" s="2096">
        <v>0</v>
      </c>
      <c r="T25" s="2096"/>
      <c r="U25" s="2096"/>
      <c r="V25" s="2091"/>
      <c r="W25" s="2092"/>
      <c r="X25" s="2093"/>
      <c r="Y25" s="2087">
        <v>0</v>
      </c>
      <c r="Z25" s="2088"/>
      <c r="AA25" s="2089"/>
      <c r="AB25" s="2090">
        <v>0</v>
      </c>
      <c r="AC25" s="2088"/>
      <c r="AD25" s="2088"/>
      <c r="AE25" s="2091"/>
      <c r="AF25" s="2092"/>
      <c r="AG25" s="2093"/>
      <c r="AH25" s="2087">
        <v>0</v>
      </c>
      <c r="AI25" s="2088"/>
      <c r="AJ25" s="2089"/>
      <c r="AK25" s="2090">
        <v>0</v>
      </c>
      <c r="AL25" s="2088"/>
      <c r="AM25" s="2088"/>
      <c r="AN25" s="2091"/>
      <c r="AO25" s="2092"/>
      <c r="AP25" s="2093"/>
      <c r="AQ25" s="2087">
        <v>0</v>
      </c>
      <c r="AR25" s="2088"/>
      <c r="AS25" s="2089"/>
      <c r="AT25" s="2090">
        <v>0</v>
      </c>
      <c r="AU25" s="2088"/>
      <c r="AV25" s="2088"/>
      <c r="AW25" s="2087">
        <v>0</v>
      </c>
      <c r="AX25" s="2088"/>
      <c r="AY25" s="2088"/>
      <c r="AZ25" s="2087">
        <v>0</v>
      </c>
      <c r="BA25" s="2088"/>
      <c r="BB25" s="2089"/>
      <c r="BC25" s="2090">
        <v>0</v>
      </c>
      <c r="BD25" s="2088"/>
      <c r="BE25" s="2088"/>
      <c r="BF25" s="2087">
        <v>0</v>
      </c>
      <c r="BG25" s="2088"/>
      <c r="BH25" s="2088"/>
      <c r="BI25" s="2087">
        <v>0</v>
      </c>
      <c r="BJ25" s="2088"/>
      <c r="BK25" s="2089"/>
      <c r="BL25" s="2090">
        <v>0</v>
      </c>
      <c r="BM25" s="2088"/>
      <c r="BN25" s="2088"/>
      <c r="BO25" s="2087">
        <v>0</v>
      </c>
      <c r="BP25" s="2088"/>
      <c r="BQ25" s="2088"/>
      <c r="BR25" s="2087">
        <v>0</v>
      </c>
      <c r="BS25" s="2088"/>
      <c r="BT25" s="2089"/>
      <c r="BU25" s="2073">
        <f t="shared" si="0"/>
        <v>0</v>
      </c>
      <c r="BV25" s="2073"/>
      <c r="BW25" s="2073"/>
      <c r="BX25" s="2065" t="s">
        <v>1064</v>
      </c>
      <c r="BY25" s="2066"/>
    </row>
    <row r="26" spans="7:80" ht="13.9" customHeight="1">
      <c r="G26" s="2081" t="s">
        <v>1074</v>
      </c>
      <c r="H26" s="2082"/>
      <c r="I26" s="2082"/>
      <c r="J26" s="2082"/>
      <c r="K26" s="2082"/>
      <c r="L26" s="2082"/>
      <c r="M26" s="2094">
        <v>27</v>
      </c>
      <c r="N26" s="2095"/>
      <c r="O26" s="2095"/>
      <c r="P26" s="2095"/>
      <c r="Q26" s="2085" t="s">
        <v>1046</v>
      </c>
      <c r="R26" s="2086"/>
      <c r="S26" s="2096">
        <v>0</v>
      </c>
      <c r="T26" s="2096"/>
      <c r="U26" s="2096"/>
      <c r="V26" s="2091"/>
      <c r="W26" s="2092"/>
      <c r="X26" s="2093"/>
      <c r="Y26" s="2087">
        <v>0</v>
      </c>
      <c r="Z26" s="2088"/>
      <c r="AA26" s="2089"/>
      <c r="AB26" s="2090">
        <v>0</v>
      </c>
      <c r="AC26" s="2088"/>
      <c r="AD26" s="2088"/>
      <c r="AE26" s="2091"/>
      <c r="AF26" s="2092"/>
      <c r="AG26" s="2093"/>
      <c r="AH26" s="2087">
        <v>0</v>
      </c>
      <c r="AI26" s="2088"/>
      <c r="AJ26" s="2089"/>
      <c r="AK26" s="2090">
        <v>0</v>
      </c>
      <c r="AL26" s="2088"/>
      <c r="AM26" s="2088"/>
      <c r="AN26" s="2091"/>
      <c r="AO26" s="2092"/>
      <c r="AP26" s="2093"/>
      <c r="AQ26" s="2087">
        <v>0</v>
      </c>
      <c r="AR26" s="2088"/>
      <c r="AS26" s="2089"/>
      <c r="AT26" s="2090">
        <v>0</v>
      </c>
      <c r="AU26" s="2088"/>
      <c r="AV26" s="2088"/>
      <c r="AW26" s="2087">
        <v>0</v>
      </c>
      <c r="AX26" s="2088"/>
      <c r="AY26" s="2088"/>
      <c r="AZ26" s="2087">
        <v>0</v>
      </c>
      <c r="BA26" s="2088"/>
      <c r="BB26" s="2089"/>
      <c r="BC26" s="2090">
        <v>0</v>
      </c>
      <c r="BD26" s="2088"/>
      <c r="BE26" s="2088"/>
      <c r="BF26" s="2087">
        <v>0</v>
      </c>
      <c r="BG26" s="2088"/>
      <c r="BH26" s="2088"/>
      <c r="BI26" s="2087">
        <v>0</v>
      </c>
      <c r="BJ26" s="2088"/>
      <c r="BK26" s="2089"/>
      <c r="BL26" s="2090">
        <v>0</v>
      </c>
      <c r="BM26" s="2088"/>
      <c r="BN26" s="2088"/>
      <c r="BO26" s="2087">
        <v>0</v>
      </c>
      <c r="BP26" s="2088"/>
      <c r="BQ26" s="2088"/>
      <c r="BR26" s="2087">
        <v>0</v>
      </c>
      <c r="BS26" s="2088"/>
      <c r="BT26" s="2089"/>
      <c r="BU26" s="2073">
        <f t="shared" si="0"/>
        <v>0</v>
      </c>
      <c r="BV26" s="2073"/>
      <c r="BW26" s="2073"/>
      <c r="BX26" s="2065" t="s">
        <v>1064</v>
      </c>
      <c r="BY26" s="2066"/>
    </row>
    <row r="27" spans="7:80" ht="13.9" customHeight="1">
      <c r="G27" s="2081" t="s">
        <v>1075</v>
      </c>
      <c r="H27" s="2082"/>
      <c r="I27" s="2082"/>
      <c r="J27" s="2082"/>
      <c r="K27" s="2082"/>
      <c r="L27" s="2082"/>
      <c r="M27" s="2094">
        <v>31</v>
      </c>
      <c r="N27" s="2095"/>
      <c r="O27" s="2095"/>
      <c r="P27" s="2095"/>
      <c r="Q27" s="2085" t="s">
        <v>1046</v>
      </c>
      <c r="R27" s="2086"/>
      <c r="S27" s="2096">
        <v>0</v>
      </c>
      <c r="T27" s="2096"/>
      <c r="U27" s="2096"/>
      <c r="V27" s="2091"/>
      <c r="W27" s="2092"/>
      <c r="X27" s="2093"/>
      <c r="Y27" s="2087">
        <v>0</v>
      </c>
      <c r="Z27" s="2088"/>
      <c r="AA27" s="2089"/>
      <c r="AB27" s="2090">
        <v>0</v>
      </c>
      <c r="AC27" s="2088"/>
      <c r="AD27" s="2088"/>
      <c r="AE27" s="2091"/>
      <c r="AF27" s="2092"/>
      <c r="AG27" s="2093"/>
      <c r="AH27" s="2087">
        <v>0</v>
      </c>
      <c r="AI27" s="2088"/>
      <c r="AJ27" s="2089"/>
      <c r="AK27" s="2090">
        <v>0</v>
      </c>
      <c r="AL27" s="2088"/>
      <c r="AM27" s="2088"/>
      <c r="AN27" s="2091"/>
      <c r="AO27" s="2092"/>
      <c r="AP27" s="2093"/>
      <c r="AQ27" s="2087">
        <v>0</v>
      </c>
      <c r="AR27" s="2088"/>
      <c r="AS27" s="2089"/>
      <c r="AT27" s="2090">
        <v>0</v>
      </c>
      <c r="AU27" s="2088"/>
      <c r="AV27" s="2088"/>
      <c r="AW27" s="2087">
        <v>0</v>
      </c>
      <c r="AX27" s="2088"/>
      <c r="AY27" s="2088"/>
      <c r="AZ27" s="2087">
        <v>0</v>
      </c>
      <c r="BA27" s="2088"/>
      <c r="BB27" s="2089"/>
      <c r="BC27" s="2090">
        <v>0</v>
      </c>
      <c r="BD27" s="2088"/>
      <c r="BE27" s="2088"/>
      <c r="BF27" s="2087">
        <v>0</v>
      </c>
      <c r="BG27" s="2088"/>
      <c r="BH27" s="2088"/>
      <c r="BI27" s="2087">
        <v>0</v>
      </c>
      <c r="BJ27" s="2088"/>
      <c r="BK27" s="2089"/>
      <c r="BL27" s="2090">
        <v>0</v>
      </c>
      <c r="BM27" s="2088"/>
      <c r="BN27" s="2088"/>
      <c r="BO27" s="2087">
        <v>0</v>
      </c>
      <c r="BP27" s="2088"/>
      <c r="BQ27" s="2088"/>
      <c r="BR27" s="2087">
        <v>0</v>
      </c>
      <c r="BS27" s="2088"/>
      <c r="BT27" s="2089"/>
      <c r="BU27" s="2073">
        <f t="shared" si="0"/>
        <v>0</v>
      </c>
      <c r="BV27" s="2073"/>
      <c r="BW27" s="2073"/>
      <c r="BX27" s="2065" t="s">
        <v>1064</v>
      </c>
      <c r="BY27" s="2066"/>
    </row>
    <row r="28" spans="7:80" ht="13.9" customHeight="1">
      <c r="G28" s="2081" t="s">
        <v>1057</v>
      </c>
      <c r="H28" s="2082"/>
      <c r="I28" s="2082"/>
      <c r="J28" s="2082"/>
      <c r="K28" s="2082"/>
      <c r="L28" s="2082"/>
      <c r="M28" s="2083">
        <f>SUM(M16:P27)</f>
        <v>362</v>
      </c>
      <c r="N28" s="2084"/>
      <c r="O28" s="2084"/>
      <c r="P28" s="2084"/>
      <c r="Q28" s="2085" t="s">
        <v>1046</v>
      </c>
      <c r="R28" s="2086"/>
      <c r="S28" s="2075">
        <f>SUM(S16:U27)</f>
        <v>0</v>
      </c>
      <c r="T28" s="2075"/>
      <c r="U28" s="2075"/>
      <c r="V28" s="2078"/>
      <c r="W28" s="2079"/>
      <c r="X28" s="2080"/>
      <c r="Y28" s="2074">
        <f>SUM(Y16:AA27)</f>
        <v>0</v>
      </c>
      <c r="Z28" s="2075"/>
      <c r="AA28" s="2077"/>
      <c r="AB28" s="2076">
        <f>SUM(AB16:AD27)</f>
        <v>0</v>
      </c>
      <c r="AC28" s="2073"/>
      <c r="AD28" s="2073"/>
      <c r="AE28" s="2078"/>
      <c r="AF28" s="2079"/>
      <c r="AG28" s="2080"/>
      <c r="AH28" s="2074">
        <f>SUM(AH16:AJ27)</f>
        <v>0</v>
      </c>
      <c r="AI28" s="2075"/>
      <c r="AJ28" s="2077"/>
      <c r="AK28" s="2076">
        <f>SUM(AK16:AM27)</f>
        <v>0</v>
      </c>
      <c r="AL28" s="2073"/>
      <c r="AM28" s="2073"/>
      <c r="AN28" s="2078"/>
      <c r="AO28" s="2079"/>
      <c r="AP28" s="2080"/>
      <c r="AQ28" s="2074">
        <f>SUM(AQ16:AS27)</f>
        <v>0</v>
      </c>
      <c r="AR28" s="2075"/>
      <c r="AS28" s="2077"/>
      <c r="AT28" s="2073">
        <f>SUM(AT16:AV27)</f>
        <v>0</v>
      </c>
      <c r="AU28" s="2073"/>
      <c r="AV28" s="2073"/>
      <c r="AW28" s="2074">
        <f>SUM(AW16:AY27)</f>
        <v>0</v>
      </c>
      <c r="AX28" s="2075"/>
      <c r="AY28" s="2075"/>
      <c r="AZ28" s="2074">
        <f>SUM(AZ16:BB27)</f>
        <v>0</v>
      </c>
      <c r="BA28" s="2075"/>
      <c r="BB28" s="2075"/>
      <c r="BC28" s="2076">
        <f>SUM(BC16:BE27)</f>
        <v>0</v>
      </c>
      <c r="BD28" s="2073"/>
      <c r="BE28" s="2073"/>
      <c r="BF28" s="2074">
        <f>SUM(BF16:BH27)</f>
        <v>0</v>
      </c>
      <c r="BG28" s="2075"/>
      <c r="BH28" s="2075"/>
      <c r="BI28" s="2074">
        <f>SUM(BI16:BK27)</f>
        <v>0</v>
      </c>
      <c r="BJ28" s="2075"/>
      <c r="BK28" s="2077"/>
      <c r="BL28" s="2076">
        <f>SUM(BL16:BN27)</f>
        <v>0</v>
      </c>
      <c r="BM28" s="2073"/>
      <c r="BN28" s="2073"/>
      <c r="BO28" s="2074">
        <f>SUM(BO16:BQ27)</f>
        <v>0</v>
      </c>
      <c r="BP28" s="2075"/>
      <c r="BQ28" s="2075"/>
      <c r="BR28" s="2074">
        <f>SUM(BR16:BT27)</f>
        <v>0</v>
      </c>
      <c r="BS28" s="2075"/>
      <c r="BT28" s="2077"/>
      <c r="BU28" s="2073">
        <f>SUM(BU16:BW27)</f>
        <v>0</v>
      </c>
      <c r="BV28" s="2073"/>
      <c r="BW28" s="2073"/>
      <c r="BX28" s="2065" t="s">
        <v>1064</v>
      </c>
      <c r="BY28" s="2066"/>
    </row>
    <row r="29" spans="7:80" ht="21.75" customHeight="1" thickBot="1">
      <c r="G29" s="2067" t="s">
        <v>1076</v>
      </c>
      <c r="H29" s="2068"/>
      <c r="I29" s="2068"/>
      <c r="J29" s="2068"/>
      <c r="K29" s="2068"/>
      <c r="L29" s="2069"/>
      <c r="M29" s="2070"/>
      <c r="N29" s="2071"/>
      <c r="O29" s="2071"/>
      <c r="P29" s="2071"/>
      <c r="Q29" s="2071"/>
      <c r="R29" s="2072"/>
      <c r="S29" s="2052">
        <f>IFERROR(ROUNDUP(S28/$M$28,1),"0")</f>
        <v>0</v>
      </c>
      <c r="T29" s="2052"/>
      <c r="U29" s="2052"/>
      <c r="V29" s="2062"/>
      <c r="W29" s="2063"/>
      <c r="X29" s="2064"/>
      <c r="Y29" s="2053">
        <f>IFERROR(ROUNDUP(Y28/$M$28,1),"0")</f>
        <v>0</v>
      </c>
      <c r="Z29" s="2052"/>
      <c r="AA29" s="2054"/>
      <c r="AB29" s="2051">
        <f>IFERROR(ROUNDUP(AB28/$M$28,1),"0")</f>
        <v>0</v>
      </c>
      <c r="AC29" s="2052"/>
      <c r="AD29" s="2052"/>
      <c r="AE29" s="2062"/>
      <c r="AF29" s="2063"/>
      <c r="AG29" s="2064"/>
      <c r="AH29" s="2053">
        <f>IFERROR(ROUNDUP(AH28/$M$28,1),"0")</f>
        <v>0</v>
      </c>
      <c r="AI29" s="2052"/>
      <c r="AJ29" s="2054"/>
      <c r="AK29" s="2051">
        <f>IFERROR(ROUNDUP(AK28/$M$28,1),"0")</f>
        <v>0</v>
      </c>
      <c r="AL29" s="2052"/>
      <c r="AM29" s="2052"/>
      <c r="AN29" s="2062"/>
      <c r="AO29" s="2063"/>
      <c r="AP29" s="2064"/>
      <c r="AQ29" s="2053">
        <f>IFERROR(ROUNDUP(AQ28/$M$28,1),"0")</f>
        <v>0</v>
      </c>
      <c r="AR29" s="2052"/>
      <c r="AS29" s="2054"/>
      <c r="AT29" s="2052">
        <f>IFERROR(ROUNDUP(AT28/$M$28,1),"0")</f>
        <v>0</v>
      </c>
      <c r="AU29" s="2052"/>
      <c r="AV29" s="2052"/>
      <c r="AW29" s="2053">
        <f>IFERROR(ROUNDUP(AW28/$M$28,1),"0")</f>
        <v>0</v>
      </c>
      <c r="AX29" s="2052"/>
      <c r="AY29" s="2052"/>
      <c r="AZ29" s="2053">
        <f>IFERROR(ROUNDUP(AZ28/$M$28,1),"0")</f>
        <v>0</v>
      </c>
      <c r="BA29" s="2052"/>
      <c r="BB29" s="2052"/>
      <c r="BC29" s="2051">
        <f>IFERROR(ROUNDUP(BC28/$M$28,1),"0")</f>
        <v>0</v>
      </c>
      <c r="BD29" s="2052"/>
      <c r="BE29" s="2052"/>
      <c r="BF29" s="2053">
        <f>IFERROR(ROUNDUP(BF28/$M$28,1),"0")</f>
        <v>0</v>
      </c>
      <c r="BG29" s="2052"/>
      <c r="BH29" s="2052"/>
      <c r="BI29" s="2053">
        <f>IFERROR(ROUNDUP(BI28/$M$28,1),"0")</f>
        <v>0</v>
      </c>
      <c r="BJ29" s="2052"/>
      <c r="BK29" s="2054"/>
      <c r="BL29" s="2051">
        <f>IFERROR(ROUNDUP(BL28/$M$28,1),"0")</f>
        <v>0</v>
      </c>
      <c r="BM29" s="2052"/>
      <c r="BN29" s="2052"/>
      <c r="BO29" s="2053">
        <f>IFERROR(ROUNDUP(BO28/$M$28,1),"0")</f>
        <v>0</v>
      </c>
      <c r="BP29" s="2052"/>
      <c r="BQ29" s="2052"/>
      <c r="BR29" s="2053">
        <f>IFERROR(ROUNDUP(BR28/$M$28,1),"0")</f>
        <v>0</v>
      </c>
      <c r="BS29" s="2052"/>
      <c r="BT29" s="2054"/>
      <c r="BU29" s="2055">
        <f>S29+AB29+AK29+AT29+BC29+BL29</f>
        <v>0</v>
      </c>
      <c r="BV29" s="2055"/>
      <c r="BW29" s="2055"/>
      <c r="BX29" s="2056" t="s">
        <v>1064</v>
      </c>
      <c r="BY29" s="2057"/>
    </row>
    <row r="30" spans="7:80" ht="13.9" customHeight="1" thickBot="1">
      <c r="G30" s="2058" t="s">
        <v>1077</v>
      </c>
      <c r="H30" s="2059"/>
      <c r="I30" s="2059"/>
      <c r="J30" s="2059"/>
      <c r="K30" s="2059"/>
      <c r="L30" s="2059"/>
      <c r="M30" s="2059"/>
      <c r="N30" s="2059"/>
      <c r="O30" s="2059"/>
      <c r="P30" s="2059"/>
      <c r="Q30" s="2059"/>
      <c r="R30" s="2060"/>
      <c r="S30" s="2061">
        <f>S29+Y29</f>
        <v>0</v>
      </c>
      <c r="T30" s="2049"/>
      <c r="U30" s="2049"/>
      <c r="V30" s="2049"/>
      <c r="W30" s="2049"/>
      <c r="X30" s="2049"/>
      <c r="Y30" s="2049"/>
      <c r="Z30" s="2049"/>
      <c r="AA30" s="2049"/>
      <c r="AB30" s="2049">
        <f>AB29+AH29</f>
        <v>0</v>
      </c>
      <c r="AC30" s="2049"/>
      <c r="AD30" s="2049"/>
      <c r="AE30" s="2049"/>
      <c r="AF30" s="2049"/>
      <c r="AG30" s="2049"/>
      <c r="AH30" s="2049"/>
      <c r="AI30" s="2049"/>
      <c r="AJ30" s="2049"/>
      <c r="AK30" s="2049">
        <f>AK29+AQ29</f>
        <v>0</v>
      </c>
      <c r="AL30" s="2049"/>
      <c r="AM30" s="2049"/>
      <c r="AN30" s="2049"/>
      <c r="AO30" s="2049"/>
      <c r="AP30" s="2049"/>
      <c r="AQ30" s="2049"/>
      <c r="AR30" s="2049"/>
      <c r="AS30" s="2049"/>
      <c r="AT30" s="2049">
        <f>AT29+AZ29</f>
        <v>0</v>
      </c>
      <c r="AU30" s="2049"/>
      <c r="AV30" s="2049"/>
      <c r="AW30" s="2049"/>
      <c r="AX30" s="2049"/>
      <c r="AY30" s="2049"/>
      <c r="AZ30" s="2049"/>
      <c r="BA30" s="2049"/>
      <c r="BB30" s="2049"/>
      <c r="BC30" s="2049">
        <f>BC29+BI29</f>
        <v>0</v>
      </c>
      <c r="BD30" s="2049"/>
      <c r="BE30" s="2049"/>
      <c r="BF30" s="2049"/>
      <c r="BG30" s="2049"/>
      <c r="BH30" s="2049"/>
      <c r="BI30" s="2049"/>
      <c r="BJ30" s="2049"/>
      <c r="BK30" s="2049"/>
      <c r="BL30" s="2049">
        <f>BL29+BR29</f>
        <v>0</v>
      </c>
      <c r="BM30" s="2049"/>
      <c r="BN30" s="2049"/>
      <c r="BO30" s="2049"/>
      <c r="BP30" s="2049"/>
      <c r="BQ30" s="2049"/>
      <c r="BR30" s="2049"/>
      <c r="BS30" s="2049"/>
      <c r="BT30" s="2050"/>
      <c r="BU30" s="954"/>
      <c r="BV30" s="954"/>
      <c r="BW30" s="954"/>
      <c r="BX30" s="955"/>
      <c r="BY30" s="955"/>
    </row>
    <row r="31" spans="7:80" ht="13.9" customHeight="1">
      <c r="G31" s="956"/>
      <c r="H31" s="956"/>
      <c r="I31" s="956"/>
      <c r="J31" s="956"/>
      <c r="K31" s="956"/>
      <c r="L31" s="956"/>
      <c r="M31" s="955"/>
      <c r="N31" s="955"/>
      <c r="O31" s="955"/>
      <c r="P31" s="955"/>
      <c r="Q31" s="955"/>
      <c r="R31" s="955"/>
      <c r="S31" s="954"/>
      <c r="T31" s="954"/>
      <c r="U31" s="954"/>
      <c r="V31" s="954"/>
      <c r="W31" s="954"/>
      <c r="X31" s="954"/>
      <c r="Y31" s="954"/>
      <c r="Z31" s="954"/>
      <c r="AA31" s="954"/>
      <c r="AB31" s="954"/>
      <c r="AC31" s="954"/>
      <c r="AD31" s="954"/>
      <c r="AE31" s="954"/>
      <c r="AF31" s="954"/>
      <c r="AG31" s="954"/>
      <c r="AH31" s="954"/>
      <c r="AI31" s="954"/>
      <c r="AJ31" s="954"/>
      <c r="AK31" s="954"/>
      <c r="AL31" s="954"/>
      <c r="AM31" s="954"/>
      <c r="AN31" s="954"/>
      <c r="AO31" s="954"/>
      <c r="AP31" s="954"/>
      <c r="AQ31" s="954"/>
      <c r="AR31" s="954"/>
      <c r="AS31" s="954"/>
      <c r="AT31" s="954"/>
      <c r="AU31" s="954"/>
      <c r="AV31" s="954"/>
      <c r="AW31" s="954"/>
      <c r="AX31" s="954"/>
      <c r="AY31" s="954"/>
      <c r="AZ31" s="954"/>
      <c r="BA31" s="954"/>
      <c r="BB31" s="954"/>
      <c r="BC31" s="954"/>
      <c r="BD31" s="954"/>
      <c r="BE31" s="954"/>
      <c r="BF31" s="954"/>
      <c r="BG31" s="954"/>
      <c r="BH31" s="954"/>
      <c r="BI31" s="954"/>
      <c r="BJ31" s="954"/>
      <c r="BK31" s="954"/>
      <c r="BL31" s="954"/>
      <c r="BM31" s="954"/>
      <c r="BN31" s="954"/>
      <c r="BO31" s="954"/>
      <c r="BP31" s="954"/>
      <c r="BQ31" s="954"/>
      <c r="BR31" s="954"/>
      <c r="BS31" s="954"/>
      <c r="BT31" s="954"/>
      <c r="BU31" s="954"/>
      <c r="BV31" s="954"/>
      <c r="BW31" s="954"/>
      <c r="BX31" s="955"/>
      <c r="BY31" s="955"/>
    </row>
    <row r="32" spans="7:80" ht="13.9" customHeight="1">
      <c r="G32" s="957" t="s">
        <v>1078</v>
      </c>
      <c r="H32" s="958"/>
      <c r="I32" s="958"/>
      <c r="J32" s="958"/>
      <c r="K32" s="958"/>
      <c r="L32" s="958"/>
      <c r="M32" s="958"/>
      <c r="N32" s="958"/>
      <c r="O32" s="958"/>
      <c r="P32" s="958"/>
      <c r="Q32" s="958"/>
      <c r="R32" s="958"/>
      <c r="S32" s="958"/>
      <c r="T32" s="958"/>
      <c r="U32" s="958"/>
      <c r="V32" s="958"/>
      <c r="W32" s="958"/>
      <c r="X32" s="945"/>
      <c r="Y32" s="945"/>
      <c r="Z32" s="945"/>
      <c r="AA32" s="945"/>
      <c r="AB32" s="945"/>
      <c r="AC32" s="945"/>
      <c r="AD32" s="945"/>
      <c r="AE32" s="945"/>
      <c r="AF32" s="945"/>
      <c r="AG32" s="945"/>
      <c r="AH32" s="945"/>
      <c r="AI32" s="945"/>
      <c r="AJ32" s="945"/>
      <c r="AK32" s="945"/>
      <c r="AL32" s="945"/>
      <c r="AM32" s="945"/>
      <c r="AN32" s="945"/>
      <c r="AO32" s="945"/>
      <c r="AP32" s="945"/>
      <c r="AQ32" s="945"/>
      <c r="AR32" s="945"/>
      <c r="AS32" s="945"/>
      <c r="AT32" s="945"/>
      <c r="AU32" s="945"/>
      <c r="AV32" s="945"/>
      <c r="AW32" s="945"/>
      <c r="AX32" s="945"/>
      <c r="AY32" s="945"/>
      <c r="AZ32" s="945"/>
      <c r="BA32" s="945"/>
      <c r="BB32" s="945"/>
      <c r="BC32" s="945"/>
      <c r="BD32" s="945"/>
      <c r="BE32" s="945"/>
      <c r="BF32" s="945"/>
      <c r="BG32" s="945"/>
      <c r="BH32" s="945"/>
      <c r="BI32" s="945"/>
      <c r="BJ32" s="945"/>
      <c r="BK32" s="945"/>
      <c r="BL32" s="945"/>
      <c r="BM32" s="945"/>
      <c r="BN32" s="945"/>
      <c r="BO32" s="945"/>
      <c r="BP32" s="945"/>
      <c r="BQ32" s="945"/>
      <c r="BR32" s="945"/>
      <c r="BS32" s="945"/>
      <c r="BT32" s="945"/>
      <c r="BU32" s="945"/>
      <c r="BV32" s="945"/>
      <c r="BW32" s="945"/>
      <c r="BX32" s="945"/>
      <c r="BY32" s="959" t="str">
        <f>IFERROR(IF(BU29&gt;#REF!,"「１　事業者名等」の定員数を超過しています。",""),"")</f>
        <v/>
      </c>
    </row>
    <row r="33" spans="7:77" ht="13.9" customHeight="1">
      <c r="G33" s="957" t="s">
        <v>1079</v>
      </c>
      <c r="H33" s="958"/>
      <c r="I33" s="958"/>
      <c r="J33" s="958"/>
      <c r="K33" s="958"/>
      <c r="L33" s="958"/>
      <c r="M33" s="958"/>
      <c r="N33" s="958"/>
      <c r="O33" s="958"/>
      <c r="P33" s="958"/>
      <c r="Q33" s="958"/>
      <c r="R33" s="958"/>
      <c r="S33" s="958"/>
      <c r="T33" s="958"/>
      <c r="U33" s="958"/>
      <c r="V33" s="958"/>
      <c r="W33" s="958"/>
      <c r="X33" s="945"/>
      <c r="Y33" s="945"/>
      <c r="Z33" s="945"/>
      <c r="AA33" s="945"/>
      <c r="AB33" s="945"/>
      <c r="AC33" s="945"/>
      <c r="AD33" s="945"/>
      <c r="AE33" s="945"/>
      <c r="AF33" s="945"/>
      <c r="AG33" s="945"/>
      <c r="AH33" s="945"/>
      <c r="AI33" s="945"/>
      <c r="AJ33" s="945"/>
      <c r="AK33" s="945"/>
      <c r="AL33" s="945"/>
      <c r="AM33" s="945"/>
      <c r="AN33" s="945"/>
      <c r="AO33" s="945"/>
      <c r="AP33" s="945"/>
      <c r="AQ33" s="945"/>
      <c r="AR33" s="945"/>
      <c r="AS33" s="945"/>
      <c r="AT33" s="945"/>
      <c r="AU33" s="945"/>
      <c r="AV33" s="945"/>
      <c r="AW33" s="945"/>
      <c r="AX33" s="945"/>
      <c r="AY33" s="945"/>
      <c r="AZ33" s="945"/>
      <c r="BA33" s="945"/>
      <c r="BB33" s="945"/>
      <c r="BC33" s="945"/>
      <c r="BD33" s="945"/>
      <c r="BE33" s="945"/>
      <c r="BF33" s="945"/>
      <c r="BG33" s="945"/>
      <c r="BH33" s="945"/>
      <c r="BI33" s="945"/>
      <c r="BJ33" s="945"/>
      <c r="BK33" s="945"/>
      <c r="BL33" s="945"/>
      <c r="BM33" s="945"/>
      <c r="BN33" s="945"/>
      <c r="BO33" s="945"/>
      <c r="BP33" s="945"/>
      <c r="BQ33" s="945"/>
      <c r="BR33" s="945"/>
      <c r="BS33" s="945"/>
      <c r="BT33" s="945"/>
      <c r="BU33" s="945"/>
      <c r="BV33" s="945"/>
      <c r="BW33" s="945"/>
      <c r="BX33" s="945"/>
      <c r="BY33" s="945"/>
    </row>
    <row r="34" spans="7:77" ht="13.9" customHeight="1">
      <c r="G34" s="957" t="s">
        <v>1080</v>
      </c>
      <c r="H34" s="958"/>
      <c r="I34" s="958"/>
      <c r="J34" s="958"/>
      <c r="K34" s="958"/>
      <c r="L34" s="958"/>
      <c r="M34" s="958"/>
      <c r="N34" s="958"/>
      <c r="O34" s="958"/>
      <c r="P34" s="958"/>
      <c r="Q34" s="958"/>
      <c r="R34" s="958"/>
      <c r="S34" s="958"/>
      <c r="T34" s="958"/>
      <c r="U34" s="958"/>
      <c r="V34" s="958"/>
      <c r="W34" s="958"/>
      <c r="X34" s="945"/>
      <c r="Y34" s="945"/>
      <c r="Z34" s="945"/>
      <c r="AA34" s="945"/>
      <c r="AB34" s="945"/>
      <c r="AC34" s="945"/>
      <c r="AD34" s="945"/>
      <c r="AE34" s="945"/>
      <c r="AF34" s="945"/>
      <c r="AG34" s="945"/>
      <c r="AH34" s="945"/>
      <c r="AI34" s="945"/>
      <c r="AJ34" s="945"/>
      <c r="AK34" s="945"/>
      <c r="AL34" s="945"/>
      <c r="AM34" s="945"/>
      <c r="AN34" s="945"/>
      <c r="AO34" s="945"/>
      <c r="AP34" s="945"/>
      <c r="AQ34" s="945"/>
      <c r="AR34" s="945"/>
      <c r="AS34" s="945"/>
      <c r="AT34" s="945"/>
      <c r="AU34" s="945"/>
      <c r="AV34" s="945"/>
      <c r="AW34" s="945"/>
      <c r="AX34" s="945"/>
      <c r="AY34" s="945"/>
      <c r="AZ34" s="945"/>
      <c r="BA34" s="945"/>
      <c r="BB34" s="945"/>
      <c r="BC34" s="945"/>
      <c r="BD34" s="945"/>
      <c r="BE34" s="945"/>
      <c r="BF34" s="945"/>
      <c r="BG34" s="945"/>
      <c r="BH34" s="945"/>
      <c r="BI34" s="945"/>
      <c r="BJ34" s="945"/>
      <c r="BK34" s="945"/>
      <c r="BL34" s="945"/>
      <c r="BM34" s="945"/>
      <c r="BN34" s="945"/>
      <c r="BO34" s="945"/>
      <c r="BP34" s="945"/>
      <c r="BQ34" s="945"/>
      <c r="BR34" s="945"/>
      <c r="BS34" s="945"/>
      <c r="BT34" s="945"/>
      <c r="BU34" s="945"/>
      <c r="BV34" s="945"/>
      <c r="BW34" s="945"/>
      <c r="BX34" s="945"/>
      <c r="BY34" s="945"/>
    </row>
    <row r="35" spans="7:77" ht="13.9" customHeight="1">
      <c r="G35" s="957" t="s">
        <v>1081</v>
      </c>
      <c r="H35" s="958"/>
      <c r="I35" s="958"/>
      <c r="J35" s="958"/>
      <c r="K35" s="958"/>
      <c r="L35" s="958"/>
      <c r="M35" s="958"/>
      <c r="N35" s="958"/>
      <c r="O35" s="958"/>
      <c r="P35" s="958"/>
      <c r="Q35" s="958"/>
      <c r="R35" s="958"/>
      <c r="S35" s="958"/>
      <c r="T35" s="958"/>
      <c r="U35" s="958"/>
      <c r="V35" s="958"/>
      <c r="W35" s="958"/>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5"/>
      <c r="AY35" s="945"/>
      <c r="AZ35" s="945"/>
      <c r="BA35" s="945"/>
      <c r="BB35" s="945"/>
      <c r="BC35" s="945"/>
      <c r="BD35" s="945"/>
      <c r="BE35" s="945"/>
      <c r="BF35" s="945"/>
      <c r="BG35" s="945"/>
      <c r="BH35" s="945"/>
      <c r="BI35" s="945"/>
      <c r="BJ35" s="945"/>
      <c r="BK35" s="945"/>
      <c r="BL35" s="945"/>
      <c r="BM35" s="945"/>
      <c r="BN35" s="945"/>
      <c r="BO35" s="945"/>
      <c r="BP35" s="945"/>
      <c r="BQ35" s="945"/>
      <c r="BR35" s="945"/>
      <c r="BS35" s="945"/>
      <c r="BT35" s="945"/>
      <c r="BU35" s="945"/>
      <c r="BV35" s="945"/>
      <c r="BW35" s="945"/>
      <c r="BX35" s="945"/>
      <c r="BY35" s="945"/>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4"/>
  <dataValidations count="4">
    <dataValidation type="whole" allowBlank="1" showInputMessage="1" showErrorMessage="1" error="入力月の月日数を超過しています" sqref="M17:P17 M19:P20 M22:P22 M24:P25 M27:P27">
      <formula1>0</formula1>
      <formula2>31</formula2>
    </dataValidation>
    <dataValidation type="whole" allowBlank="1" showInputMessage="1" showErrorMessage="1" error="入力月の月日数を超過しています" sqref="M26:P26">
      <formula1>0</formula1>
      <formula2>29</formula2>
    </dataValidation>
    <dataValidation type="whole" allowBlank="1" showInputMessage="1" showErrorMessage="1" error="入力月の月日数を超過しています" sqref="M16:P16 M18:P18 M21:P21 M23:P23">
      <formula1>0</formula1>
      <formula2>30</formula2>
    </dataValidation>
    <dataValidation type="list" allowBlank="1" showInputMessage="1" showErrorMessage="1" sqref="BE2:BK2 BO8:BQ10 CG10 AZ7:BB9">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view="pageBreakPreview" zoomScale="90" zoomScaleNormal="100" zoomScaleSheetLayoutView="90" workbookViewId="0"/>
  </sheetViews>
  <sheetFormatPr defaultColWidth="9" defaultRowHeight="13.5"/>
  <cols>
    <col min="1" max="1" width="9" style="201"/>
    <col min="2" max="2" width="11.125" style="201" customWidth="1"/>
    <col min="3" max="6" width="9" style="201"/>
    <col min="7" max="8" width="11.5" style="201" customWidth="1"/>
    <col min="9" max="16384" width="9" style="201"/>
  </cols>
  <sheetData>
    <row r="1" spans="1:8" ht="15" customHeight="1">
      <c r="A1" s="200" t="s">
        <v>452</v>
      </c>
      <c r="G1" s="2187" t="str">
        <f>様式1!AA4</f>
        <v>令和　年　月　日</v>
      </c>
      <c r="H1" s="2188"/>
    </row>
    <row r="2" spans="1:8" ht="8.25" customHeight="1">
      <c r="G2" s="202"/>
      <c r="H2" s="202"/>
    </row>
    <row r="3" spans="1:8" s="203" customFormat="1" ht="24.75" customHeight="1">
      <c r="A3" s="2189" t="s">
        <v>453</v>
      </c>
      <c r="B3" s="2189"/>
      <c r="C3" s="2189"/>
      <c r="D3" s="2189"/>
      <c r="E3" s="2189"/>
      <c r="F3" s="2189"/>
      <c r="G3" s="2189"/>
      <c r="H3" s="2189"/>
    </row>
    <row r="4" spans="1:8" ht="10.5" customHeight="1" thickBot="1"/>
    <row r="5" spans="1:8" ht="15" customHeight="1" thickBot="1">
      <c r="A5" s="2190" t="s">
        <v>41</v>
      </c>
      <c r="B5" s="2191"/>
      <c r="C5" s="2192">
        <f>様式1!K13</f>
        <v>0</v>
      </c>
      <c r="D5" s="2193"/>
      <c r="E5" s="2193"/>
      <c r="F5" s="2193"/>
      <c r="G5" s="2193"/>
      <c r="H5" s="2194"/>
    </row>
    <row r="6" spans="1:8" ht="15" customHeight="1">
      <c r="A6" s="2190" t="s">
        <v>265</v>
      </c>
      <c r="B6" s="2191"/>
      <c r="C6" s="2195">
        <f>様式1!K12</f>
        <v>0</v>
      </c>
      <c r="D6" s="2196"/>
      <c r="E6" s="2196"/>
      <c r="F6" s="2196"/>
      <c r="G6" s="2196"/>
      <c r="H6" s="2197"/>
    </row>
    <row r="7" spans="1:8" ht="15" customHeight="1">
      <c r="A7" s="2168" t="s">
        <v>126</v>
      </c>
      <c r="B7" s="2169"/>
      <c r="C7" s="204" t="str">
        <f>様式1!Q15&amp;様式1!V15</f>
        <v/>
      </c>
      <c r="D7" s="205"/>
      <c r="E7" s="205"/>
      <c r="F7" s="205"/>
      <c r="G7" s="205"/>
      <c r="H7" s="206"/>
    </row>
    <row r="8" spans="1:8" ht="15" customHeight="1">
      <c r="A8" s="2168" t="s">
        <v>294</v>
      </c>
      <c r="B8" s="2169"/>
      <c r="C8" s="2170" t="s">
        <v>69</v>
      </c>
      <c r="D8" s="2171"/>
      <c r="E8" s="2171"/>
      <c r="F8" s="2171"/>
      <c r="G8" s="2171"/>
      <c r="H8" s="2172"/>
    </row>
    <row r="9" spans="1:8" ht="15" customHeight="1">
      <c r="A9" s="2173" t="s">
        <v>454</v>
      </c>
      <c r="B9" s="207" t="s">
        <v>129</v>
      </c>
      <c r="C9" s="2175">
        <f>様式1!P16</f>
        <v>0</v>
      </c>
      <c r="D9" s="2176"/>
      <c r="E9" s="2177"/>
      <c r="F9" s="2178" t="s">
        <v>455</v>
      </c>
      <c r="G9" s="2180"/>
      <c r="H9" s="2181"/>
    </row>
    <row r="10" spans="1:8" ht="19.5" customHeight="1" thickBot="1">
      <c r="A10" s="2174"/>
      <c r="B10" s="208" t="s">
        <v>456</v>
      </c>
      <c r="C10" s="2184">
        <f>様式1!AD16</f>
        <v>0</v>
      </c>
      <c r="D10" s="2185"/>
      <c r="E10" s="2186"/>
      <c r="F10" s="2179"/>
      <c r="G10" s="2182"/>
      <c r="H10" s="2183"/>
    </row>
    <row r="11" spans="1:8" ht="19.5" customHeight="1" thickTop="1" thickBot="1">
      <c r="A11" s="2152" t="s">
        <v>457</v>
      </c>
      <c r="B11" s="2153"/>
      <c r="C11" s="2153"/>
      <c r="D11" s="2153"/>
      <c r="E11" s="2154"/>
      <c r="F11" s="2155"/>
      <c r="G11" s="2155"/>
      <c r="H11" s="2156"/>
    </row>
    <row r="12" spans="1:8" ht="19.5" customHeight="1" thickTop="1">
      <c r="A12" s="2157" t="s">
        <v>458</v>
      </c>
      <c r="B12" s="2160" t="s">
        <v>459</v>
      </c>
      <c r="C12" s="2161"/>
      <c r="D12" s="2161"/>
      <c r="E12" s="2161"/>
      <c r="F12" s="2161"/>
      <c r="G12" s="2162"/>
      <c r="H12" s="2163"/>
    </row>
    <row r="13" spans="1:8" ht="15" customHeight="1">
      <c r="A13" s="2158"/>
      <c r="B13" s="2164" t="s">
        <v>274</v>
      </c>
      <c r="C13" s="2165"/>
      <c r="D13" s="2166"/>
      <c r="E13" s="2164" t="s">
        <v>460</v>
      </c>
      <c r="F13" s="2165"/>
      <c r="G13" s="2165"/>
      <c r="H13" s="2167"/>
    </row>
    <row r="14" spans="1:8" ht="17.100000000000001" customHeight="1">
      <c r="A14" s="2158"/>
      <c r="B14" s="209">
        <v>1</v>
      </c>
      <c r="C14" s="2142"/>
      <c r="D14" s="2143"/>
      <c r="E14" s="2144"/>
      <c r="F14" s="2145"/>
      <c r="G14" s="2145"/>
      <c r="H14" s="2146"/>
    </row>
    <row r="15" spans="1:8" ht="17.100000000000001" customHeight="1">
      <c r="A15" s="2158"/>
      <c r="B15" s="209">
        <v>2</v>
      </c>
      <c r="C15" s="2142"/>
      <c r="D15" s="2143"/>
      <c r="E15" s="2144"/>
      <c r="F15" s="2145"/>
      <c r="G15" s="2145"/>
      <c r="H15" s="2146"/>
    </row>
    <row r="16" spans="1:8" ht="17.100000000000001" customHeight="1">
      <c r="A16" s="2158"/>
      <c r="B16" s="209">
        <v>3</v>
      </c>
      <c r="C16" s="2142"/>
      <c r="D16" s="2143"/>
      <c r="E16" s="2144"/>
      <c r="F16" s="2145"/>
      <c r="G16" s="2145"/>
      <c r="H16" s="2146"/>
    </row>
    <row r="17" spans="1:8" ht="17.100000000000001" customHeight="1">
      <c r="A17" s="2158"/>
      <c r="B17" s="209">
        <v>4</v>
      </c>
      <c r="C17" s="2142"/>
      <c r="D17" s="2143"/>
      <c r="E17" s="2144"/>
      <c r="F17" s="2145"/>
      <c r="G17" s="2145"/>
      <c r="H17" s="2146"/>
    </row>
    <row r="18" spans="1:8" ht="17.100000000000001" customHeight="1">
      <c r="A18" s="2158"/>
      <c r="B18" s="209">
        <v>5</v>
      </c>
      <c r="C18" s="2142"/>
      <c r="D18" s="2143"/>
      <c r="E18" s="2144"/>
      <c r="F18" s="2145"/>
      <c r="G18" s="2145"/>
      <c r="H18" s="2146"/>
    </row>
    <row r="19" spans="1:8" ht="17.100000000000001" customHeight="1">
      <c r="A19" s="2158"/>
      <c r="B19" s="209">
        <v>6</v>
      </c>
      <c r="C19" s="2142"/>
      <c r="D19" s="2143"/>
      <c r="E19" s="2144"/>
      <c r="F19" s="2145"/>
      <c r="G19" s="2145"/>
      <c r="H19" s="2146"/>
    </row>
    <row r="20" spans="1:8" ht="17.100000000000001" customHeight="1">
      <c r="A20" s="2158"/>
      <c r="B20" s="209">
        <v>7</v>
      </c>
      <c r="C20" s="2142"/>
      <c r="D20" s="2143"/>
      <c r="E20" s="2144"/>
      <c r="F20" s="2145"/>
      <c r="G20" s="2145"/>
      <c r="H20" s="2146"/>
    </row>
    <row r="21" spans="1:8" ht="17.100000000000001" customHeight="1">
      <c r="A21" s="2158"/>
      <c r="B21" s="209">
        <v>8</v>
      </c>
      <c r="C21" s="2142"/>
      <c r="D21" s="2143"/>
      <c r="E21" s="2144"/>
      <c r="F21" s="2145"/>
      <c r="G21" s="2145"/>
      <c r="H21" s="2146"/>
    </row>
    <row r="22" spans="1:8" ht="17.100000000000001" customHeight="1">
      <c r="A22" s="2158"/>
      <c r="B22" s="209">
        <v>9</v>
      </c>
      <c r="C22" s="2142"/>
      <c r="D22" s="2143"/>
      <c r="E22" s="2144"/>
      <c r="F22" s="2145"/>
      <c r="G22" s="2145"/>
      <c r="H22" s="2146"/>
    </row>
    <row r="23" spans="1:8" ht="17.100000000000001" customHeight="1">
      <c r="A23" s="2158"/>
      <c r="B23" s="209">
        <v>10</v>
      </c>
      <c r="C23" s="2142"/>
      <c r="D23" s="2143"/>
      <c r="E23" s="2144"/>
      <c r="F23" s="2145"/>
      <c r="G23" s="2145"/>
      <c r="H23" s="2146"/>
    </row>
    <row r="24" spans="1:8" ht="17.100000000000001" customHeight="1">
      <c r="A24" s="2158"/>
      <c r="B24" s="209">
        <v>11</v>
      </c>
      <c r="C24" s="2142"/>
      <c r="D24" s="2143"/>
      <c r="E24" s="2144"/>
      <c r="F24" s="2145"/>
      <c r="G24" s="2145"/>
      <c r="H24" s="2146"/>
    </row>
    <row r="25" spans="1:8" ht="17.100000000000001" customHeight="1">
      <c r="A25" s="2158"/>
      <c r="B25" s="209">
        <v>12</v>
      </c>
      <c r="C25" s="2142"/>
      <c r="D25" s="2143"/>
      <c r="E25" s="2144"/>
      <c r="F25" s="2145"/>
      <c r="G25" s="2145"/>
      <c r="H25" s="2146"/>
    </row>
    <row r="26" spans="1:8" ht="17.100000000000001" customHeight="1">
      <c r="A26" s="2158"/>
      <c r="B26" s="209">
        <v>13</v>
      </c>
      <c r="C26" s="2142"/>
      <c r="D26" s="2143"/>
      <c r="E26" s="2144"/>
      <c r="F26" s="2145"/>
      <c r="G26" s="2145"/>
      <c r="H26" s="2146"/>
    </row>
    <row r="27" spans="1:8" ht="17.100000000000001" customHeight="1">
      <c r="A27" s="2158"/>
      <c r="B27" s="209">
        <v>14</v>
      </c>
      <c r="C27" s="2142"/>
      <c r="D27" s="2143"/>
      <c r="E27" s="2144"/>
      <c r="F27" s="2145"/>
      <c r="G27" s="2145"/>
      <c r="H27" s="2146"/>
    </row>
    <row r="28" spans="1:8" ht="17.100000000000001" customHeight="1">
      <c r="A28" s="2158"/>
      <c r="B28" s="209">
        <v>15</v>
      </c>
      <c r="C28" s="2142"/>
      <c r="D28" s="2143"/>
      <c r="E28" s="2144"/>
      <c r="F28" s="2145"/>
      <c r="G28" s="2145"/>
      <c r="H28" s="2146"/>
    </row>
    <row r="29" spans="1:8" ht="17.100000000000001" customHeight="1">
      <c r="A29" s="2158"/>
      <c r="B29" s="209">
        <v>16</v>
      </c>
      <c r="C29" s="2142"/>
      <c r="D29" s="2143"/>
      <c r="E29" s="2144"/>
      <c r="F29" s="2145"/>
      <c r="G29" s="2145"/>
      <c r="H29" s="2146"/>
    </row>
    <row r="30" spans="1:8" ht="17.100000000000001" customHeight="1">
      <c r="A30" s="2158"/>
      <c r="B30" s="209">
        <v>17</v>
      </c>
      <c r="C30" s="2142"/>
      <c r="D30" s="2143"/>
      <c r="E30" s="2144"/>
      <c r="F30" s="2145"/>
      <c r="G30" s="2145"/>
      <c r="H30" s="2146"/>
    </row>
    <row r="31" spans="1:8" ht="17.100000000000001" customHeight="1">
      <c r="A31" s="2158"/>
      <c r="B31" s="209">
        <v>18</v>
      </c>
      <c r="C31" s="2142"/>
      <c r="D31" s="2143"/>
      <c r="E31" s="2144"/>
      <c r="F31" s="2145"/>
      <c r="G31" s="2145"/>
      <c r="H31" s="2146"/>
    </row>
    <row r="32" spans="1:8" ht="17.100000000000001" customHeight="1">
      <c r="A32" s="2158"/>
      <c r="B32" s="209">
        <v>19</v>
      </c>
      <c r="C32" s="2142"/>
      <c r="D32" s="2143"/>
      <c r="E32" s="2144"/>
      <c r="F32" s="2145"/>
      <c r="G32" s="2145"/>
      <c r="H32" s="2146"/>
    </row>
    <row r="33" spans="1:8" ht="17.100000000000001" customHeight="1">
      <c r="A33" s="2158"/>
      <c r="B33" s="209">
        <v>20</v>
      </c>
      <c r="C33" s="2142"/>
      <c r="D33" s="2143"/>
      <c r="E33" s="2144"/>
      <c r="F33" s="2145"/>
      <c r="G33" s="2145"/>
      <c r="H33" s="2146"/>
    </row>
    <row r="34" spans="1:8" ht="17.100000000000001" customHeight="1">
      <c r="A34" s="2158"/>
      <c r="B34" s="209">
        <v>21</v>
      </c>
      <c r="C34" s="2142"/>
      <c r="D34" s="2143"/>
      <c r="E34" s="2144"/>
      <c r="F34" s="2145"/>
      <c r="G34" s="2145"/>
      <c r="H34" s="2146"/>
    </row>
    <row r="35" spans="1:8" ht="17.100000000000001" customHeight="1">
      <c r="A35" s="2158"/>
      <c r="B35" s="209">
        <v>22</v>
      </c>
      <c r="C35" s="2142"/>
      <c r="D35" s="2143"/>
      <c r="E35" s="2144"/>
      <c r="F35" s="2145"/>
      <c r="G35" s="2145"/>
      <c r="H35" s="2146"/>
    </row>
    <row r="36" spans="1:8" ht="17.100000000000001" customHeight="1">
      <c r="A36" s="2158"/>
      <c r="B36" s="209">
        <v>23</v>
      </c>
      <c r="C36" s="2142"/>
      <c r="D36" s="2143"/>
      <c r="E36" s="2144"/>
      <c r="F36" s="2145"/>
      <c r="G36" s="2145"/>
      <c r="H36" s="2146"/>
    </row>
    <row r="37" spans="1:8" ht="17.100000000000001" customHeight="1">
      <c r="A37" s="2158"/>
      <c r="B37" s="209">
        <v>24</v>
      </c>
      <c r="C37" s="2142"/>
      <c r="D37" s="2143"/>
      <c r="E37" s="2144"/>
      <c r="F37" s="2145"/>
      <c r="G37" s="2145"/>
      <c r="H37" s="2146"/>
    </row>
    <row r="38" spans="1:8" ht="17.100000000000001" customHeight="1">
      <c r="A38" s="2158"/>
      <c r="B38" s="209">
        <v>25</v>
      </c>
      <c r="C38" s="2142"/>
      <c r="D38" s="2143"/>
      <c r="E38" s="2144"/>
      <c r="F38" s="2145"/>
      <c r="G38" s="2145"/>
      <c r="H38" s="2146"/>
    </row>
    <row r="39" spans="1:8" ht="17.100000000000001" customHeight="1">
      <c r="A39" s="2158"/>
      <c r="B39" s="209">
        <v>26</v>
      </c>
      <c r="C39" s="2142"/>
      <c r="D39" s="2143"/>
      <c r="E39" s="2144"/>
      <c r="F39" s="2145"/>
      <c r="G39" s="2145"/>
      <c r="H39" s="2146"/>
    </row>
    <row r="40" spans="1:8" ht="17.100000000000001" customHeight="1">
      <c r="A40" s="2158"/>
      <c r="B40" s="209">
        <v>27</v>
      </c>
      <c r="C40" s="2142"/>
      <c r="D40" s="2143"/>
      <c r="E40" s="2144"/>
      <c r="F40" s="2145"/>
      <c r="G40" s="2145"/>
      <c r="H40" s="2146"/>
    </row>
    <row r="41" spans="1:8" ht="17.100000000000001" customHeight="1">
      <c r="A41" s="2158"/>
      <c r="B41" s="209">
        <v>28</v>
      </c>
      <c r="C41" s="2142"/>
      <c r="D41" s="2143"/>
      <c r="E41" s="2144"/>
      <c r="F41" s="2145"/>
      <c r="G41" s="2145"/>
      <c r="H41" s="2146"/>
    </row>
    <row r="42" spans="1:8" ht="17.100000000000001" customHeight="1">
      <c r="A42" s="2158"/>
      <c r="B42" s="209">
        <v>29</v>
      </c>
      <c r="C42" s="2142"/>
      <c r="D42" s="2143"/>
      <c r="E42" s="2144"/>
      <c r="F42" s="2145"/>
      <c r="G42" s="2145"/>
      <c r="H42" s="2146"/>
    </row>
    <row r="43" spans="1:8" ht="17.100000000000001" customHeight="1" thickBot="1">
      <c r="A43" s="2159"/>
      <c r="B43" s="210">
        <v>30</v>
      </c>
      <c r="C43" s="2147"/>
      <c r="D43" s="2148"/>
      <c r="E43" s="2149"/>
      <c r="F43" s="2150"/>
      <c r="G43" s="2150"/>
      <c r="H43" s="2151"/>
    </row>
    <row r="44" spans="1:8" ht="15" customHeight="1">
      <c r="A44" s="211" t="s">
        <v>461</v>
      </c>
    </row>
    <row r="45" spans="1:8" ht="15" customHeight="1">
      <c r="A45" s="211" t="s">
        <v>462</v>
      </c>
    </row>
    <row r="46" spans="1:8" ht="15" customHeight="1">
      <c r="A46" s="211" t="s">
        <v>463</v>
      </c>
    </row>
    <row r="47" spans="1:8" ht="15" customHeight="1">
      <c r="A47" s="211"/>
    </row>
  </sheetData>
  <customSheetViews>
    <customSheetView guid="{E53F632C-6936-4B0A-A612-607F2B96BC1B}" scale="90" showPageBreaks="1" showGridLines="0" view="pageBreakPreview">
      <selection activeCell="C14" activeCellId="4" sqref="C8:H8 G9:H10 E11:H11 G12:H12 C14:H43"/>
      <pageMargins left="0.78700000000000003" right="0.78700000000000003" top="0.98399999999999999" bottom="0.98399999999999999" header="0.51200000000000001" footer="0.51200000000000001"/>
      <pageSetup paperSize="9" scale="99" orientation="portrait" r:id="rId1"/>
      <headerFooter alignWithMargins="0"/>
    </customSheetView>
  </customSheetViews>
  <mergeCells count="81">
    <mergeCell ref="G1:H1"/>
    <mergeCell ref="A3:H3"/>
    <mergeCell ref="A5:B5"/>
    <mergeCell ref="C5:H5"/>
    <mergeCell ref="A6:B6"/>
    <mergeCell ref="C6:H6"/>
    <mergeCell ref="A7:B7"/>
    <mergeCell ref="A8:B8"/>
    <mergeCell ref="C8:H8"/>
    <mergeCell ref="A9:A10"/>
    <mergeCell ref="C9:E9"/>
    <mergeCell ref="F9:F10"/>
    <mergeCell ref="G9:H10"/>
    <mergeCell ref="C10:E10"/>
    <mergeCell ref="A11:D11"/>
    <mergeCell ref="E11:H11"/>
    <mergeCell ref="A12:A43"/>
    <mergeCell ref="B12:F12"/>
    <mergeCell ref="G12:H12"/>
    <mergeCell ref="B13:D13"/>
    <mergeCell ref="E13:H13"/>
    <mergeCell ref="C14:D14"/>
    <mergeCell ref="E14:H14"/>
    <mergeCell ref="C15:D15"/>
    <mergeCell ref="E15:H15"/>
    <mergeCell ref="C16:D16"/>
    <mergeCell ref="E16:H16"/>
    <mergeCell ref="C17:D17"/>
    <mergeCell ref="E17:H17"/>
    <mergeCell ref="C19:D19"/>
    <mergeCell ref="E19:H19"/>
    <mergeCell ref="C20:D20"/>
    <mergeCell ref="E20:H20"/>
    <mergeCell ref="C18:D18"/>
    <mergeCell ref="E18:H18"/>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3:D43"/>
    <mergeCell ref="E43:H43"/>
    <mergeCell ref="C40:D40"/>
    <mergeCell ref="E40:H40"/>
    <mergeCell ref="C41:D41"/>
    <mergeCell ref="E41:H41"/>
    <mergeCell ref="C42:D42"/>
    <mergeCell ref="E42:H42"/>
  </mergeCells>
  <phoneticPr fontId="4"/>
  <dataValidations count="1">
    <dataValidation type="list" allowBlank="1" showInputMessage="1" showErrorMessage="1" sqref="C8:H8">
      <formula1>"　,１　新規,２　変更,３　終了"</formula1>
    </dataValidation>
  </dataValidations>
  <pageMargins left="0.78700000000000003" right="0.78700000000000003" top="0.98399999999999999" bottom="0.98399999999999999" header="0.51200000000000001" footer="0.51200000000000001"/>
  <pageSetup paperSize="9" scale="99"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view="pageBreakPreview" zoomScaleNormal="100" zoomScaleSheetLayoutView="100" workbookViewId="0"/>
  </sheetViews>
  <sheetFormatPr defaultColWidth="8.125" defaultRowHeight="13.5"/>
  <cols>
    <col min="1" max="1" width="10.125" style="86" customWidth="1"/>
    <col min="2" max="2" width="17.375" style="86" customWidth="1"/>
    <col min="3" max="3" width="11.625" style="86" customWidth="1"/>
    <col min="4" max="7" width="10.125" style="86" customWidth="1"/>
    <col min="8" max="8" width="16.25" style="86" customWidth="1"/>
    <col min="9" max="256" width="8.125" style="86"/>
    <col min="257" max="264" width="10.125" style="86" customWidth="1"/>
    <col min="265" max="512" width="8.125" style="86"/>
    <col min="513" max="520" width="10.125" style="86" customWidth="1"/>
    <col min="521" max="768" width="8.125" style="86"/>
    <col min="769" max="776" width="10.125" style="86" customWidth="1"/>
    <col min="777" max="1024" width="8.125" style="86"/>
    <col min="1025" max="1032" width="10.125" style="86" customWidth="1"/>
    <col min="1033" max="1280" width="8.125" style="86"/>
    <col min="1281" max="1288" width="10.125" style="86" customWidth="1"/>
    <col min="1289" max="1536" width="8.125" style="86"/>
    <col min="1537" max="1544" width="10.125" style="86" customWidth="1"/>
    <col min="1545" max="1792" width="8.125" style="86"/>
    <col min="1793" max="1800" width="10.125" style="86" customWidth="1"/>
    <col min="1801" max="2048" width="8.125" style="86"/>
    <col min="2049" max="2056" width="10.125" style="86" customWidth="1"/>
    <col min="2057" max="2304" width="8.125" style="86"/>
    <col min="2305" max="2312" width="10.125" style="86" customWidth="1"/>
    <col min="2313" max="2560" width="8.125" style="86"/>
    <col min="2561" max="2568" width="10.125" style="86" customWidth="1"/>
    <col min="2569" max="2816" width="8.125" style="86"/>
    <col min="2817" max="2824" width="10.125" style="86" customWidth="1"/>
    <col min="2825" max="3072" width="8.125" style="86"/>
    <col min="3073" max="3080" width="10.125" style="86" customWidth="1"/>
    <col min="3081" max="3328" width="8.125" style="86"/>
    <col min="3329" max="3336" width="10.125" style="86" customWidth="1"/>
    <col min="3337" max="3584" width="8.125" style="86"/>
    <col min="3585" max="3592" width="10.125" style="86" customWidth="1"/>
    <col min="3593" max="3840" width="8.125" style="86"/>
    <col min="3841" max="3848" width="10.125" style="86" customWidth="1"/>
    <col min="3849" max="4096" width="8.125" style="86"/>
    <col min="4097" max="4104" width="10.125" style="86" customWidth="1"/>
    <col min="4105" max="4352" width="8.125" style="86"/>
    <col min="4353" max="4360" width="10.125" style="86" customWidth="1"/>
    <col min="4361" max="4608" width="8.125" style="86"/>
    <col min="4609" max="4616" width="10.125" style="86" customWidth="1"/>
    <col min="4617" max="4864" width="8.125" style="86"/>
    <col min="4865" max="4872" width="10.125" style="86" customWidth="1"/>
    <col min="4873" max="5120" width="8.125" style="86"/>
    <col min="5121" max="5128" width="10.125" style="86" customWidth="1"/>
    <col min="5129" max="5376" width="8.125" style="86"/>
    <col min="5377" max="5384" width="10.125" style="86" customWidth="1"/>
    <col min="5385" max="5632" width="8.125" style="86"/>
    <col min="5633" max="5640" width="10.125" style="86" customWidth="1"/>
    <col min="5641" max="5888" width="8.125" style="86"/>
    <col min="5889" max="5896" width="10.125" style="86" customWidth="1"/>
    <col min="5897" max="6144" width="8.125" style="86"/>
    <col min="6145" max="6152" width="10.125" style="86" customWidth="1"/>
    <col min="6153" max="6400" width="8.125" style="86"/>
    <col min="6401" max="6408" width="10.125" style="86" customWidth="1"/>
    <col min="6409" max="6656" width="8.125" style="86"/>
    <col min="6657" max="6664" width="10.125" style="86" customWidth="1"/>
    <col min="6665" max="6912" width="8.125" style="86"/>
    <col min="6913" max="6920" width="10.125" style="86" customWidth="1"/>
    <col min="6921" max="7168" width="8.125" style="86"/>
    <col min="7169" max="7176" width="10.125" style="86" customWidth="1"/>
    <col min="7177" max="7424" width="8.125" style="86"/>
    <col min="7425" max="7432" width="10.125" style="86" customWidth="1"/>
    <col min="7433" max="7680" width="8.125" style="86"/>
    <col min="7681" max="7688" width="10.125" style="86" customWidth="1"/>
    <col min="7689" max="7936" width="8.125" style="86"/>
    <col min="7937" max="7944" width="10.125" style="86" customWidth="1"/>
    <col min="7945" max="8192" width="8.125" style="86"/>
    <col min="8193" max="8200" width="10.125" style="86" customWidth="1"/>
    <col min="8201" max="8448" width="8.125" style="86"/>
    <col min="8449" max="8456" width="10.125" style="86" customWidth="1"/>
    <col min="8457" max="8704" width="8.125" style="86"/>
    <col min="8705" max="8712" width="10.125" style="86" customWidth="1"/>
    <col min="8713" max="8960" width="8.125" style="86"/>
    <col min="8961" max="8968" width="10.125" style="86" customWidth="1"/>
    <col min="8969" max="9216" width="8.125" style="86"/>
    <col min="9217" max="9224" width="10.125" style="86" customWidth="1"/>
    <col min="9225" max="9472" width="8.125" style="86"/>
    <col min="9473" max="9480" width="10.125" style="86" customWidth="1"/>
    <col min="9481" max="9728" width="8.125" style="86"/>
    <col min="9729" max="9736" width="10.125" style="86" customWidth="1"/>
    <col min="9737" max="9984" width="8.125" style="86"/>
    <col min="9985" max="9992" width="10.125" style="86" customWidth="1"/>
    <col min="9993" max="10240" width="8.125" style="86"/>
    <col min="10241" max="10248" width="10.125" style="86" customWidth="1"/>
    <col min="10249" max="10496" width="8.125" style="86"/>
    <col min="10497" max="10504" width="10.125" style="86" customWidth="1"/>
    <col min="10505" max="10752" width="8.125" style="86"/>
    <col min="10753" max="10760" width="10.125" style="86" customWidth="1"/>
    <col min="10761" max="11008" width="8.125" style="86"/>
    <col min="11009" max="11016" width="10.125" style="86" customWidth="1"/>
    <col min="11017" max="11264" width="8.125" style="86"/>
    <col min="11265" max="11272" width="10.125" style="86" customWidth="1"/>
    <col min="11273" max="11520" width="8.125" style="86"/>
    <col min="11521" max="11528" width="10.125" style="86" customWidth="1"/>
    <col min="11529" max="11776" width="8.125" style="86"/>
    <col min="11777" max="11784" width="10.125" style="86" customWidth="1"/>
    <col min="11785" max="12032" width="8.125" style="86"/>
    <col min="12033" max="12040" width="10.125" style="86" customWidth="1"/>
    <col min="12041" max="12288" width="8.125" style="86"/>
    <col min="12289" max="12296" width="10.125" style="86" customWidth="1"/>
    <col min="12297" max="12544" width="8.125" style="86"/>
    <col min="12545" max="12552" width="10.125" style="86" customWidth="1"/>
    <col min="12553" max="12800" width="8.125" style="86"/>
    <col min="12801" max="12808" width="10.125" style="86" customWidth="1"/>
    <col min="12809" max="13056" width="8.125" style="86"/>
    <col min="13057" max="13064" width="10.125" style="86" customWidth="1"/>
    <col min="13065" max="13312" width="8.125" style="86"/>
    <col min="13313" max="13320" width="10.125" style="86" customWidth="1"/>
    <col min="13321" max="13568" width="8.125" style="86"/>
    <col min="13569" max="13576" width="10.125" style="86" customWidth="1"/>
    <col min="13577" max="13824" width="8.125" style="86"/>
    <col min="13825" max="13832" width="10.125" style="86" customWidth="1"/>
    <col min="13833" max="14080" width="8.125" style="86"/>
    <col min="14081" max="14088" width="10.125" style="86" customWidth="1"/>
    <col min="14089" max="14336" width="8.125" style="86"/>
    <col min="14337" max="14344" width="10.125" style="86" customWidth="1"/>
    <col min="14345" max="14592" width="8.125" style="86"/>
    <col min="14593" max="14600" width="10.125" style="86" customWidth="1"/>
    <col min="14601" max="14848" width="8.125" style="86"/>
    <col min="14849" max="14856" width="10.125" style="86" customWidth="1"/>
    <col min="14857" max="15104" width="8.125" style="86"/>
    <col min="15105" max="15112" width="10.125" style="86" customWidth="1"/>
    <col min="15113" max="15360" width="8.125" style="86"/>
    <col min="15361" max="15368" width="10.125" style="86" customWidth="1"/>
    <col min="15369" max="15616" width="8.125" style="86"/>
    <col min="15617" max="15624" width="10.125" style="86" customWidth="1"/>
    <col min="15625" max="15872" width="8.125" style="86"/>
    <col min="15873" max="15880" width="10.125" style="86" customWidth="1"/>
    <col min="15881" max="16128" width="8.125" style="86"/>
    <col min="16129" max="16136" width="10.125" style="86" customWidth="1"/>
    <col min="16137" max="16384" width="8.125" style="86"/>
  </cols>
  <sheetData>
    <row r="1" spans="1:8" ht="20.100000000000001" customHeight="1">
      <c r="A1" s="86" t="s">
        <v>1229</v>
      </c>
    </row>
    <row r="2" spans="1:8" ht="20.100000000000001" customHeight="1">
      <c r="F2" s="2229" t="s">
        <v>1200</v>
      </c>
      <c r="G2" s="2229"/>
      <c r="H2" s="2229"/>
    </row>
    <row r="3" spans="1:8" ht="20.100000000000001" customHeight="1"/>
    <row r="4" spans="1:8" s="1049" customFormat="1" ht="20.100000000000001" customHeight="1">
      <c r="A4" s="2230" t="s">
        <v>1201</v>
      </c>
      <c r="B4" s="1737"/>
      <c r="C4" s="1737"/>
      <c r="D4" s="1737"/>
      <c r="E4" s="1737"/>
      <c r="F4" s="1737"/>
      <c r="G4" s="1737"/>
      <c r="H4" s="1737"/>
    </row>
    <row r="5" spans="1:8" ht="20.100000000000001" customHeight="1">
      <c r="A5" s="1050"/>
      <c r="B5" s="1050"/>
      <c r="C5" s="1050"/>
      <c r="D5" s="1050"/>
      <c r="E5" s="1050"/>
      <c r="F5" s="1050"/>
      <c r="G5" s="1050"/>
      <c r="H5" s="1050"/>
    </row>
    <row r="6" spans="1:8" ht="45" customHeight="1">
      <c r="A6" s="2231" t="s">
        <v>271</v>
      </c>
      <c r="B6" s="2231"/>
      <c r="C6" s="2232"/>
      <c r="D6" s="2233"/>
      <c r="E6" s="2233"/>
      <c r="F6" s="2233"/>
      <c r="G6" s="2233"/>
      <c r="H6" s="2234"/>
    </row>
    <row r="7" spans="1:8" ht="45" customHeight="1">
      <c r="A7" s="2235" t="s">
        <v>1202</v>
      </c>
      <c r="B7" s="2235"/>
      <c r="C7" s="2231" t="s">
        <v>1203</v>
      </c>
      <c r="D7" s="2231"/>
      <c r="E7" s="2231"/>
      <c r="F7" s="2231"/>
      <c r="G7" s="2231"/>
      <c r="H7" s="2231"/>
    </row>
    <row r="8" spans="1:8" ht="26.25" customHeight="1">
      <c r="A8" s="2221" t="s">
        <v>1204</v>
      </c>
      <c r="B8" s="2222"/>
      <c r="C8" s="2227" t="s">
        <v>1205</v>
      </c>
      <c r="D8" s="2228"/>
      <c r="E8" s="1719" t="s">
        <v>1206</v>
      </c>
      <c r="F8" s="1720"/>
      <c r="G8" s="1721"/>
      <c r="H8" s="728"/>
    </row>
    <row r="9" spans="1:8" ht="26.25" customHeight="1">
      <c r="A9" s="2223"/>
      <c r="B9" s="2224"/>
      <c r="C9" s="2220" t="s">
        <v>1207</v>
      </c>
      <c r="D9" s="2220"/>
      <c r="E9" s="1719" t="s">
        <v>1208</v>
      </c>
      <c r="F9" s="1720"/>
      <c r="G9" s="1721"/>
      <c r="H9" s="728"/>
    </row>
    <row r="10" spans="1:8" ht="26.25" customHeight="1">
      <c r="A10" s="2223"/>
      <c r="B10" s="2224"/>
      <c r="C10" s="2220" t="s">
        <v>1209</v>
      </c>
      <c r="D10" s="2220"/>
      <c r="E10" s="1719" t="s">
        <v>1210</v>
      </c>
      <c r="F10" s="1720"/>
      <c r="G10" s="1721"/>
      <c r="H10" s="728"/>
    </row>
    <row r="11" spans="1:8" ht="26.25" customHeight="1">
      <c r="A11" s="2223"/>
      <c r="B11" s="2224"/>
      <c r="C11" s="2220" t="s">
        <v>1211</v>
      </c>
      <c r="D11" s="2220"/>
      <c r="E11" s="1719" t="s">
        <v>1212</v>
      </c>
      <c r="F11" s="1720"/>
      <c r="G11" s="1721"/>
      <c r="H11" s="728"/>
    </row>
    <row r="12" spans="1:8" ht="26.25" customHeight="1">
      <c r="A12" s="2225"/>
      <c r="B12" s="2226"/>
      <c r="C12" s="2220" t="s">
        <v>1213</v>
      </c>
      <c r="D12" s="2220"/>
      <c r="E12" s="1719" t="s">
        <v>1214</v>
      </c>
      <c r="F12" s="1720"/>
      <c r="G12" s="1721"/>
      <c r="H12" s="728"/>
    </row>
    <row r="13" spans="1:8" ht="14.25" customHeight="1" thickBot="1">
      <c r="A13" s="732"/>
      <c r="B13" s="732"/>
      <c r="C13" s="732"/>
      <c r="D13" s="732"/>
      <c r="E13" s="732"/>
      <c r="F13" s="732"/>
      <c r="G13" s="1050"/>
      <c r="H13" s="732"/>
    </row>
    <row r="14" spans="1:8" ht="45" customHeight="1" thickTop="1">
      <c r="A14" s="2203" t="s">
        <v>1215</v>
      </c>
      <c r="B14" s="2204"/>
      <c r="C14" s="1051" t="s">
        <v>1216</v>
      </c>
      <c r="D14" s="1052"/>
      <c r="E14" s="1053" t="s">
        <v>297</v>
      </c>
      <c r="F14" s="2209" t="s">
        <v>1217</v>
      </c>
      <c r="G14" s="2210"/>
      <c r="H14" s="2215" t="s">
        <v>1218</v>
      </c>
    </row>
    <row r="15" spans="1:8" ht="45" customHeight="1">
      <c r="A15" s="2205"/>
      <c r="B15" s="2206"/>
      <c r="C15" s="1051" t="s">
        <v>464</v>
      </c>
      <c r="D15" s="1054"/>
      <c r="E15" s="1055" t="s">
        <v>297</v>
      </c>
      <c r="F15" s="2211"/>
      <c r="G15" s="2212"/>
      <c r="H15" s="2216"/>
    </row>
    <row r="16" spans="1:8" ht="45" customHeight="1" thickBot="1">
      <c r="A16" s="2207"/>
      <c r="B16" s="2208"/>
      <c r="C16" s="1056" t="s">
        <v>1219</v>
      </c>
      <c r="D16" s="1057"/>
      <c r="E16" s="1058" t="s">
        <v>297</v>
      </c>
      <c r="F16" s="2213"/>
      <c r="G16" s="2214"/>
      <c r="H16" s="2217"/>
    </row>
    <row r="17" spans="1:8" ht="21" customHeight="1" thickTop="1">
      <c r="A17" s="1050"/>
      <c r="B17" s="1050"/>
      <c r="C17" s="1050"/>
      <c r="D17" s="732"/>
      <c r="E17" s="732"/>
      <c r="F17" s="1059"/>
      <c r="G17" s="1059"/>
      <c r="H17" s="1050"/>
    </row>
    <row r="18" spans="1:8" ht="45" customHeight="1">
      <c r="A18" s="2203" t="s">
        <v>1220</v>
      </c>
      <c r="B18" s="2204"/>
      <c r="C18" s="1060" t="s">
        <v>1221</v>
      </c>
      <c r="D18" s="1061"/>
      <c r="E18" s="1062" t="s">
        <v>297</v>
      </c>
      <c r="F18" s="2218" t="s">
        <v>1222</v>
      </c>
      <c r="G18" s="2218"/>
      <c r="H18" s="2219" t="s">
        <v>1223</v>
      </c>
    </row>
    <row r="19" spans="1:8" ht="51.75" customHeight="1">
      <c r="A19" s="2207"/>
      <c r="B19" s="2208"/>
      <c r="C19" s="1063" t="s">
        <v>1224</v>
      </c>
      <c r="D19" s="1061"/>
      <c r="E19" s="1062" t="s">
        <v>297</v>
      </c>
      <c r="F19" s="2218"/>
      <c r="G19" s="2218"/>
      <c r="H19" s="2199"/>
    </row>
    <row r="20" spans="1:8" ht="15" customHeight="1">
      <c r="A20" s="1064"/>
      <c r="B20" s="732"/>
      <c r="C20" s="732"/>
      <c r="D20" s="732"/>
      <c r="E20" s="732"/>
      <c r="F20" s="732"/>
      <c r="G20" s="732"/>
      <c r="H20" s="732"/>
    </row>
    <row r="21" spans="1:8" ht="57.75" customHeight="1">
      <c r="A21" s="2199" t="s">
        <v>833</v>
      </c>
      <c r="B21" s="2199"/>
      <c r="C21" s="2200" t="s">
        <v>1225</v>
      </c>
      <c r="D21" s="2201"/>
      <c r="E21" s="2201"/>
      <c r="F21" s="2201"/>
      <c r="G21" s="2201"/>
      <c r="H21" s="2202"/>
    </row>
    <row r="22" spans="1:8" ht="15" customHeight="1">
      <c r="A22" s="599"/>
      <c r="B22" s="599"/>
      <c r="C22" s="599"/>
      <c r="D22" s="599"/>
      <c r="E22" s="599"/>
      <c r="F22" s="599"/>
      <c r="G22" s="599"/>
      <c r="H22" s="599"/>
    </row>
    <row r="23" spans="1:8" ht="52.5" customHeight="1">
      <c r="A23" s="2198" t="s">
        <v>1226</v>
      </c>
      <c r="B23" s="2198"/>
      <c r="C23" s="2198"/>
      <c r="D23" s="2198"/>
      <c r="E23" s="2198"/>
      <c r="F23" s="2198"/>
      <c r="G23" s="2198"/>
      <c r="H23" s="2198"/>
    </row>
    <row r="24" spans="1:8" ht="39" customHeight="1">
      <c r="A24" s="2198" t="s">
        <v>1227</v>
      </c>
      <c r="B24" s="2198"/>
      <c r="C24" s="2198"/>
      <c r="D24" s="2198"/>
      <c r="E24" s="2198"/>
      <c r="F24" s="2198"/>
      <c r="G24" s="2198"/>
      <c r="H24" s="2198"/>
    </row>
    <row r="25" spans="1:8" ht="38.25" customHeight="1">
      <c r="A25" s="2198" t="s">
        <v>1228</v>
      </c>
      <c r="B25" s="2198"/>
      <c r="C25" s="2198"/>
      <c r="D25" s="2198"/>
      <c r="E25" s="2198"/>
      <c r="F25" s="2198"/>
      <c r="G25" s="2198"/>
      <c r="H25" s="2198"/>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4"/>
  <dataValidations count="1">
    <dataValidation type="list" allowBlank="1" showInputMessage="1" showErrorMessage="1" sqref="H8:H12">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6"/>
  <sheetViews>
    <sheetView view="pageBreakPreview" topLeftCell="A4" zoomScaleSheetLayoutView="100" workbookViewId="0">
      <selection activeCell="A4" sqref="A4:AM35"/>
    </sheetView>
  </sheetViews>
  <sheetFormatPr defaultColWidth="8.625" defaultRowHeight="21" customHeight="1"/>
  <cols>
    <col min="1" max="18" width="2.625" style="596" customWidth="1"/>
    <col min="19" max="34" width="2.875" style="596" customWidth="1"/>
    <col min="35" max="39" width="2.625" style="596" customWidth="1"/>
    <col min="40" max="40" width="2.5" style="596" customWidth="1"/>
    <col min="41" max="41" width="9" style="596" customWidth="1"/>
    <col min="42" max="42" width="2.5" style="596" customWidth="1"/>
    <col min="43" max="16384" width="8.625" style="596"/>
  </cols>
  <sheetData>
    <row r="1" spans="1:41" ht="20.100000000000001" customHeight="1">
      <c r="B1" s="596" t="s">
        <v>1096</v>
      </c>
    </row>
    <row r="2" spans="1:41" ht="20.100000000000001" customHeight="1">
      <c r="AD2" s="2298" t="s">
        <v>804</v>
      </c>
      <c r="AE2" s="2298"/>
      <c r="AF2" s="2298"/>
      <c r="AG2" s="2298"/>
      <c r="AH2" s="2298"/>
      <c r="AI2" s="2298"/>
      <c r="AJ2" s="2298"/>
      <c r="AK2" s="2298"/>
      <c r="AL2" s="2298"/>
    </row>
    <row r="3" spans="1:41" ht="20.100000000000001" customHeight="1"/>
    <row r="4" spans="1:41" ht="20.100000000000001" customHeight="1">
      <c r="B4" s="2299" t="s">
        <v>805</v>
      </c>
      <c r="C4" s="2299"/>
      <c r="D4" s="2299"/>
      <c r="E4" s="2299"/>
      <c r="F4" s="2299"/>
      <c r="G4" s="2299"/>
      <c r="H4" s="2299"/>
      <c r="I4" s="2299"/>
      <c r="J4" s="2299"/>
      <c r="K4" s="2299"/>
      <c r="L4" s="2299"/>
      <c r="M4" s="2299"/>
      <c r="N4" s="2299"/>
      <c r="O4" s="2299"/>
      <c r="P4" s="2299"/>
      <c r="Q4" s="2299"/>
      <c r="R4" s="2299"/>
      <c r="S4" s="2299"/>
      <c r="T4" s="2299"/>
      <c r="U4" s="2299"/>
      <c r="V4" s="2299"/>
      <c r="W4" s="2299"/>
      <c r="X4" s="2299"/>
      <c r="Y4" s="2299"/>
      <c r="Z4" s="2299"/>
      <c r="AA4" s="2299"/>
      <c r="AB4" s="2299"/>
      <c r="AC4" s="2299"/>
      <c r="AD4" s="2299"/>
      <c r="AE4" s="2299"/>
      <c r="AF4" s="2299"/>
      <c r="AG4" s="2299"/>
      <c r="AH4" s="2299"/>
      <c r="AI4" s="2299"/>
      <c r="AJ4" s="2299"/>
      <c r="AK4" s="2299"/>
      <c r="AL4" s="2299"/>
    </row>
    <row r="5" spans="1:41" s="600" customFormat="1" ht="20.100000000000001" customHeight="1">
      <c r="A5" s="597"/>
      <c r="B5" s="598"/>
      <c r="C5" s="598"/>
      <c r="D5" s="598"/>
      <c r="E5" s="598"/>
      <c r="F5" s="598"/>
      <c r="G5" s="598"/>
      <c r="H5" s="598"/>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599"/>
      <c r="AL5" s="599"/>
    </row>
    <row r="6" spans="1:41" s="600" customFormat="1" ht="29.25" customHeight="1">
      <c r="A6" s="597"/>
      <c r="B6" s="2300" t="s">
        <v>806</v>
      </c>
      <c r="C6" s="2300"/>
      <c r="D6" s="2300"/>
      <c r="E6" s="2300"/>
      <c r="F6" s="2300"/>
      <c r="G6" s="2300"/>
      <c r="H6" s="2300"/>
      <c r="I6" s="2300"/>
      <c r="J6" s="2300"/>
      <c r="K6" s="2300"/>
      <c r="L6" s="2292"/>
      <c r="M6" s="2292"/>
      <c r="N6" s="2292"/>
      <c r="O6" s="2292"/>
      <c r="P6" s="2292"/>
      <c r="Q6" s="2292"/>
      <c r="R6" s="2292"/>
      <c r="S6" s="2292"/>
      <c r="T6" s="2292"/>
      <c r="U6" s="2292"/>
      <c r="V6" s="2292"/>
      <c r="W6" s="2292"/>
      <c r="X6" s="2292"/>
      <c r="Y6" s="2292"/>
      <c r="Z6" s="2292"/>
      <c r="AA6" s="2292"/>
      <c r="AB6" s="2292"/>
      <c r="AC6" s="2292"/>
      <c r="AD6" s="2292"/>
      <c r="AE6" s="2292"/>
      <c r="AF6" s="2292"/>
      <c r="AG6" s="2292"/>
      <c r="AH6" s="2292"/>
      <c r="AI6" s="2292"/>
      <c r="AJ6" s="2292"/>
      <c r="AK6" s="2292"/>
      <c r="AL6" s="2292"/>
    </row>
    <row r="7" spans="1:41" s="600" customFormat="1" ht="31.5" customHeight="1">
      <c r="A7" s="597"/>
      <c r="B7" s="2300" t="s">
        <v>807</v>
      </c>
      <c r="C7" s="2300"/>
      <c r="D7" s="2300"/>
      <c r="E7" s="2300"/>
      <c r="F7" s="2300"/>
      <c r="G7" s="2300"/>
      <c r="H7" s="2300"/>
      <c r="I7" s="2300"/>
      <c r="J7" s="2300"/>
      <c r="K7" s="2300"/>
      <c r="L7" s="2301"/>
      <c r="M7" s="2301"/>
      <c r="N7" s="2301"/>
      <c r="O7" s="2301"/>
      <c r="P7" s="2301"/>
      <c r="Q7" s="2301"/>
      <c r="R7" s="2301"/>
      <c r="S7" s="2301"/>
      <c r="T7" s="2301"/>
      <c r="U7" s="2301"/>
      <c r="V7" s="2301"/>
      <c r="W7" s="2301"/>
      <c r="X7" s="2301"/>
      <c r="Y7" s="2301"/>
      <c r="Z7" s="2301"/>
      <c r="AA7" s="2302" t="s">
        <v>808</v>
      </c>
      <c r="AB7" s="2302"/>
      <c r="AC7" s="2302"/>
      <c r="AD7" s="2302"/>
      <c r="AE7" s="2302"/>
      <c r="AF7" s="2302"/>
      <c r="AG7" s="2302"/>
      <c r="AH7" s="2302"/>
      <c r="AI7" s="2303" t="s">
        <v>809</v>
      </c>
      <c r="AJ7" s="2303"/>
      <c r="AK7" s="2303"/>
      <c r="AL7" s="2303"/>
    </row>
    <row r="8" spans="1:41" s="600" customFormat="1" ht="29.25" customHeight="1">
      <c r="B8" s="2291" t="s">
        <v>810</v>
      </c>
      <c r="C8" s="2291"/>
      <c r="D8" s="2291"/>
      <c r="E8" s="2291"/>
      <c r="F8" s="2291"/>
      <c r="G8" s="2291"/>
      <c r="H8" s="2291"/>
      <c r="I8" s="2291"/>
      <c r="J8" s="2291"/>
      <c r="K8" s="2291"/>
      <c r="L8" s="2292" t="s">
        <v>811</v>
      </c>
      <c r="M8" s="2292"/>
      <c r="N8" s="2292"/>
      <c r="O8" s="2292"/>
      <c r="P8" s="2292"/>
      <c r="Q8" s="2292"/>
      <c r="R8" s="2292"/>
      <c r="S8" s="2292"/>
      <c r="T8" s="2292"/>
      <c r="U8" s="2292"/>
      <c r="V8" s="2292"/>
      <c r="W8" s="2292"/>
      <c r="X8" s="2292"/>
      <c r="Y8" s="2292"/>
      <c r="Z8" s="2292"/>
      <c r="AA8" s="2292"/>
      <c r="AB8" s="2292"/>
      <c r="AC8" s="2292"/>
      <c r="AD8" s="2292"/>
      <c r="AE8" s="2292"/>
      <c r="AF8" s="2292"/>
      <c r="AG8" s="2292"/>
      <c r="AH8" s="2292"/>
      <c r="AI8" s="2292"/>
      <c r="AJ8" s="2292"/>
      <c r="AK8" s="2292"/>
      <c r="AL8" s="2292"/>
    </row>
    <row r="9" spans="1:41" ht="12.75" customHeight="1" thickBot="1">
      <c r="B9" s="601"/>
      <c r="C9" s="601"/>
      <c r="D9" s="601"/>
      <c r="E9" s="601"/>
      <c r="F9" s="601"/>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row>
    <row r="10" spans="1:41" ht="21" customHeight="1">
      <c r="B10" s="2256" t="s">
        <v>812</v>
      </c>
      <c r="C10" s="2257"/>
      <c r="D10" s="2257"/>
      <c r="E10" s="2257"/>
      <c r="F10" s="2257"/>
      <c r="G10" s="2257"/>
      <c r="H10" s="2257"/>
      <c r="I10" s="2257"/>
      <c r="J10" s="2257"/>
      <c r="K10" s="2257"/>
      <c r="L10" s="2257"/>
      <c r="M10" s="2257"/>
      <c r="N10" s="2257"/>
      <c r="O10" s="2257"/>
      <c r="P10" s="2257"/>
      <c r="Q10" s="2257"/>
      <c r="R10" s="2257"/>
      <c r="S10" s="2257"/>
      <c r="T10" s="2257"/>
      <c r="U10" s="2257"/>
      <c r="V10" s="2257"/>
      <c r="W10" s="2257"/>
      <c r="X10" s="2257"/>
      <c r="Y10" s="2257"/>
      <c r="Z10" s="2257"/>
      <c r="AA10" s="2257"/>
      <c r="AB10" s="2257"/>
      <c r="AC10" s="2257"/>
      <c r="AD10" s="2257"/>
      <c r="AE10" s="2257"/>
      <c r="AF10" s="2257"/>
      <c r="AG10" s="2257"/>
      <c r="AH10" s="2257"/>
      <c r="AI10" s="2257"/>
      <c r="AJ10" s="2257"/>
      <c r="AK10" s="2257"/>
      <c r="AL10" s="2258"/>
    </row>
    <row r="11" spans="1:41" ht="27.75" customHeight="1">
      <c r="B11" s="2293" t="s">
        <v>813</v>
      </c>
      <c r="C11" s="2294"/>
      <c r="D11" s="2294"/>
      <c r="E11" s="2294"/>
      <c r="F11" s="2294"/>
      <c r="G11" s="2294"/>
      <c r="H11" s="2294"/>
      <c r="I11" s="2294"/>
      <c r="J11" s="2294"/>
      <c r="K11" s="2294"/>
      <c r="L11" s="2294"/>
      <c r="M11" s="2294"/>
      <c r="N11" s="2294"/>
      <c r="O11" s="2294"/>
      <c r="P11" s="2294"/>
      <c r="Q11" s="2294"/>
      <c r="R11" s="2294"/>
      <c r="S11" s="2295"/>
      <c r="T11" s="2295"/>
      <c r="U11" s="2295"/>
      <c r="V11" s="2295"/>
      <c r="W11" s="2295"/>
      <c r="X11" s="2295"/>
      <c r="Y11" s="2295"/>
      <c r="Z11" s="2295"/>
      <c r="AA11" s="2295"/>
      <c r="AB11" s="2295"/>
      <c r="AC11" s="2295"/>
      <c r="AD11" s="2295"/>
      <c r="AE11" s="602" t="s">
        <v>814</v>
      </c>
      <c r="AF11" s="603"/>
      <c r="AG11" s="2296"/>
      <c r="AH11" s="2296"/>
      <c r="AI11" s="2296"/>
      <c r="AJ11" s="2296"/>
      <c r="AK11" s="2296"/>
      <c r="AL11" s="2297"/>
      <c r="AO11" s="604"/>
    </row>
    <row r="12" spans="1:41" ht="27.75" customHeight="1" thickBot="1">
      <c r="B12" s="605"/>
      <c r="C12" s="2275" t="s">
        <v>815</v>
      </c>
      <c r="D12" s="2275"/>
      <c r="E12" s="2275"/>
      <c r="F12" s="2275"/>
      <c r="G12" s="2275"/>
      <c r="H12" s="2275"/>
      <c r="I12" s="2275"/>
      <c r="J12" s="2275"/>
      <c r="K12" s="2275"/>
      <c r="L12" s="2275"/>
      <c r="M12" s="2275"/>
      <c r="N12" s="2275"/>
      <c r="O12" s="2275"/>
      <c r="P12" s="2275"/>
      <c r="Q12" s="2275"/>
      <c r="R12" s="2275"/>
      <c r="S12" s="2272">
        <f>ROUNDUP(S11*30%,1)</f>
        <v>0</v>
      </c>
      <c r="T12" s="2272"/>
      <c r="U12" s="2272"/>
      <c r="V12" s="2272"/>
      <c r="W12" s="2272"/>
      <c r="X12" s="2272"/>
      <c r="Y12" s="2272"/>
      <c r="Z12" s="2272"/>
      <c r="AA12" s="2272"/>
      <c r="AB12" s="2272"/>
      <c r="AC12" s="2272"/>
      <c r="AD12" s="2272"/>
      <c r="AE12" s="606" t="s">
        <v>814</v>
      </c>
      <c r="AF12" s="606"/>
      <c r="AG12" s="2273"/>
      <c r="AH12" s="2273"/>
      <c r="AI12" s="2273"/>
      <c r="AJ12" s="2273"/>
      <c r="AK12" s="2273"/>
      <c r="AL12" s="2274"/>
    </row>
    <row r="13" spans="1:41" ht="27.75" customHeight="1" thickTop="1">
      <c r="B13" s="2276" t="s">
        <v>816</v>
      </c>
      <c r="C13" s="2277"/>
      <c r="D13" s="2277"/>
      <c r="E13" s="2277"/>
      <c r="F13" s="2277"/>
      <c r="G13" s="2277"/>
      <c r="H13" s="2277"/>
      <c r="I13" s="2277"/>
      <c r="J13" s="2277"/>
      <c r="K13" s="2277"/>
      <c r="L13" s="2277"/>
      <c r="M13" s="2277"/>
      <c r="N13" s="2277"/>
      <c r="O13" s="2277"/>
      <c r="P13" s="2277"/>
      <c r="Q13" s="2277"/>
      <c r="R13" s="2277"/>
      <c r="S13" s="2278" t="e">
        <f>ROUNDUP(AG14/AG15,1)</f>
        <v>#DIV/0!</v>
      </c>
      <c r="T13" s="2278"/>
      <c r="U13" s="2278"/>
      <c r="V13" s="2278"/>
      <c r="W13" s="2278"/>
      <c r="X13" s="2278"/>
      <c r="Y13" s="2278"/>
      <c r="Z13" s="2278"/>
      <c r="AA13" s="2278"/>
      <c r="AB13" s="2278"/>
      <c r="AC13" s="2278"/>
      <c r="AD13" s="2278"/>
      <c r="AE13" s="607" t="s">
        <v>814</v>
      </c>
      <c r="AF13" s="607"/>
      <c r="AG13" s="2279" t="s">
        <v>817</v>
      </c>
      <c r="AH13" s="2279"/>
      <c r="AI13" s="2279"/>
      <c r="AJ13" s="2279"/>
      <c r="AK13" s="2279"/>
      <c r="AL13" s="2280"/>
    </row>
    <row r="14" spans="1:41" ht="27.75" customHeight="1">
      <c r="B14" s="2281" t="s">
        <v>818</v>
      </c>
      <c r="C14" s="2282"/>
      <c r="D14" s="2282"/>
      <c r="E14" s="2282"/>
      <c r="F14" s="2282"/>
      <c r="G14" s="2282"/>
      <c r="H14" s="2282"/>
      <c r="I14" s="2282"/>
      <c r="J14" s="2282"/>
      <c r="K14" s="2282"/>
      <c r="L14" s="2282"/>
      <c r="M14" s="2282"/>
      <c r="N14" s="2282"/>
      <c r="O14" s="2282"/>
      <c r="P14" s="2282"/>
      <c r="Q14" s="2282"/>
      <c r="R14" s="2282"/>
      <c r="S14" s="2282"/>
      <c r="T14" s="2282"/>
      <c r="U14" s="2282"/>
      <c r="V14" s="2282"/>
      <c r="W14" s="2282"/>
      <c r="X14" s="2282"/>
      <c r="Y14" s="2282"/>
      <c r="Z14" s="2282"/>
      <c r="AA14" s="2282"/>
      <c r="AB14" s="2282"/>
      <c r="AC14" s="2282"/>
      <c r="AD14" s="2282"/>
      <c r="AE14" s="2282"/>
      <c r="AF14" s="2283"/>
      <c r="AG14" s="2284"/>
      <c r="AH14" s="2284"/>
      <c r="AI14" s="2284"/>
      <c r="AJ14" s="2284"/>
      <c r="AK14" s="2284"/>
      <c r="AL14" s="2285"/>
    </row>
    <row r="15" spans="1:41" ht="27.75" customHeight="1" thickBot="1">
      <c r="B15" s="2286" t="s">
        <v>819</v>
      </c>
      <c r="C15" s="2287"/>
      <c r="D15" s="2287"/>
      <c r="E15" s="2287"/>
      <c r="F15" s="2287"/>
      <c r="G15" s="2287"/>
      <c r="H15" s="2287"/>
      <c r="I15" s="2287"/>
      <c r="J15" s="2287"/>
      <c r="K15" s="2287"/>
      <c r="L15" s="2287"/>
      <c r="M15" s="2287"/>
      <c r="N15" s="2287"/>
      <c r="O15" s="2287"/>
      <c r="P15" s="2287"/>
      <c r="Q15" s="2287"/>
      <c r="R15" s="2287"/>
      <c r="S15" s="2287"/>
      <c r="T15" s="2287"/>
      <c r="U15" s="2287"/>
      <c r="V15" s="2287"/>
      <c r="W15" s="2287"/>
      <c r="X15" s="2287"/>
      <c r="Y15" s="2287"/>
      <c r="Z15" s="2287"/>
      <c r="AA15" s="2287"/>
      <c r="AB15" s="2287"/>
      <c r="AC15" s="2287"/>
      <c r="AD15" s="2287"/>
      <c r="AE15" s="2287"/>
      <c r="AF15" s="2288"/>
      <c r="AG15" s="2289"/>
      <c r="AH15" s="2289"/>
      <c r="AI15" s="2289"/>
      <c r="AJ15" s="2289"/>
      <c r="AK15" s="2289"/>
      <c r="AL15" s="2290"/>
    </row>
    <row r="16" spans="1:41" ht="12.75" customHeight="1" thickBot="1">
      <c r="B16" s="608"/>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09"/>
      <c r="AL16" s="609"/>
    </row>
    <row r="17" spans="1:39" ht="21" customHeight="1">
      <c r="B17" s="2256" t="s">
        <v>820</v>
      </c>
      <c r="C17" s="2257"/>
      <c r="D17" s="2257"/>
      <c r="E17" s="2257"/>
      <c r="F17" s="2257"/>
      <c r="G17" s="2257"/>
      <c r="H17" s="2257"/>
      <c r="I17" s="2257"/>
      <c r="J17" s="2257"/>
      <c r="K17" s="2257"/>
      <c r="L17" s="2257"/>
      <c r="M17" s="2257"/>
      <c r="N17" s="2257"/>
      <c r="O17" s="2257"/>
      <c r="P17" s="2257"/>
      <c r="Q17" s="2257"/>
      <c r="R17" s="2257"/>
      <c r="S17" s="2257"/>
      <c r="T17" s="2257"/>
      <c r="U17" s="2257"/>
      <c r="V17" s="2257"/>
      <c r="W17" s="2257"/>
      <c r="X17" s="2257"/>
      <c r="Y17" s="2257"/>
      <c r="Z17" s="2257"/>
      <c r="AA17" s="2257"/>
      <c r="AB17" s="2257"/>
      <c r="AC17" s="2257"/>
      <c r="AD17" s="2257"/>
      <c r="AE17" s="2257"/>
      <c r="AF17" s="2257"/>
      <c r="AG17" s="2257"/>
      <c r="AH17" s="2257"/>
      <c r="AI17" s="2257"/>
      <c r="AJ17" s="2257"/>
      <c r="AK17" s="2257"/>
      <c r="AL17" s="2258"/>
    </row>
    <row r="18" spans="1:39" ht="27.75" customHeight="1" thickBot="1">
      <c r="B18" s="2270" t="s">
        <v>821</v>
      </c>
      <c r="C18" s="2271"/>
      <c r="D18" s="2271"/>
      <c r="E18" s="2271"/>
      <c r="F18" s="2271"/>
      <c r="G18" s="2271"/>
      <c r="H18" s="2271"/>
      <c r="I18" s="2271"/>
      <c r="J18" s="2271"/>
      <c r="K18" s="2271"/>
      <c r="L18" s="2271"/>
      <c r="M18" s="2271"/>
      <c r="N18" s="2271"/>
      <c r="O18" s="2271"/>
      <c r="P18" s="2271"/>
      <c r="Q18" s="2271"/>
      <c r="R18" s="2271"/>
      <c r="S18" s="2272">
        <f>ROUNDUP(S11/50,1)</f>
        <v>0</v>
      </c>
      <c r="T18" s="2272"/>
      <c r="U18" s="2272"/>
      <c r="V18" s="2272"/>
      <c r="W18" s="2272"/>
      <c r="X18" s="2272"/>
      <c r="Y18" s="2272"/>
      <c r="Z18" s="2272"/>
      <c r="AA18" s="2272"/>
      <c r="AB18" s="2272"/>
      <c r="AC18" s="2272"/>
      <c r="AD18" s="2272"/>
      <c r="AE18" s="610" t="s">
        <v>814</v>
      </c>
      <c r="AF18" s="611"/>
      <c r="AG18" s="2273"/>
      <c r="AH18" s="2273"/>
      <c r="AI18" s="2273"/>
      <c r="AJ18" s="2273"/>
      <c r="AK18" s="2273"/>
      <c r="AL18" s="2274"/>
    </row>
    <row r="19" spans="1:39" ht="27.75" customHeight="1" thickTop="1" thickBot="1">
      <c r="B19" s="2251" t="s">
        <v>822</v>
      </c>
      <c r="C19" s="2252"/>
      <c r="D19" s="2252"/>
      <c r="E19" s="2252"/>
      <c r="F19" s="2252"/>
      <c r="G19" s="2252"/>
      <c r="H19" s="2252"/>
      <c r="I19" s="2252"/>
      <c r="J19" s="2252"/>
      <c r="K19" s="2252"/>
      <c r="L19" s="2252"/>
      <c r="M19" s="2252"/>
      <c r="N19" s="2252"/>
      <c r="O19" s="2252"/>
      <c r="P19" s="2252"/>
      <c r="Q19" s="2252"/>
      <c r="R19" s="2252"/>
      <c r="S19" s="2253"/>
      <c r="T19" s="2253"/>
      <c r="U19" s="2253"/>
      <c r="V19" s="2253"/>
      <c r="W19" s="2253"/>
      <c r="X19" s="2253"/>
      <c r="Y19" s="2253"/>
      <c r="Z19" s="2253"/>
      <c r="AA19" s="2253"/>
      <c r="AB19" s="2253"/>
      <c r="AC19" s="2253"/>
      <c r="AD19" s="2253"/>
      <c r="AE19" s="612" t="s">
        <v>814</v>
      </c>
      <c r="AF19" s="613"/>
      <c r="AG19" s="2254" t="s">
        <v>823</v>
      </c>
      <c r="AH19" s="2254"/>
      <c r="AI19" s="2254"/>
      <c r="AJ19" s="2254"/>
      <c r="AK19" s="2254"/>
      <c r="AL19" s="2255"/>
    </row>
    <row r="20" spans="1:39" ht="12.75" customHeight="1" thickBot="1">
      <c r="A20" s="614"/>
      <c r="B20" s="615"/>
      <c r="C20" s="615"/>
      <c r="D20" s="615"/>
      <c r="E20" s="615"/>
      <c r="F20" s="615"/>
      <c r="G20" s="615"/>
      <c r="H20" s="615"/>
      <c r="I20" s="615"/>
      <c r="J20" s="615"/>
      <c r="K20" s="615"/>
      <c r="L20" s="615"/>
      <c r="M20" s="615"/>
      <c r="N20" s="615"/>
      <c r="O20" s="615"/>
      <c r="P20" s="615"/>
      <c r="Q20" s="615"/>
      <c r="R20" s="615"/>
      <c r="S20" s="616"/>
      <c r="T20" s="616"/>
      <c r="U20" s="616"/>
      <c r="V20" s="616"/>
      <c r="W20" s="616"/>
      <c r="X20" s="616"/>
      <c r="Y20" s="616"/>
      <c r="Z20" s="616"/>
      <c r="AA20" s="616"/>
      <c r="AB20" s="616"/>
      <c r="AC20" s="616"/>
      <c r="AD20" s="616"/>
      <c r="AE20" s="617"/>
      <c r="AF20" s="617"/>
      <c r="AG20" s="618"/>
      <c r="AH20" s="618"/>
      <c r="AI20" s="618"/>
      <c r="AJ20" s="618"/>
      <c r="AK20" s="618"/>
      <c r="AL20" s="618"/>
      <c r="AM20" s="614"/>
    </row>
    <row r="21" spans="1:39" ht="27.75" customHeight="1" thickBot="1">
      <c r="A21" s="614"/>
      <c r="B21" s="2256" t="s">
        <v>824</v>
      </c>
      <c r="C21" s="2257"/>
      <c r="D21" s="2257"/>
      <c r="E21" s="2257"/>
      <c r="F21" s="2257"/>
      <c r="G21" s="2257"/>
      <c r="H21" s="2257"/>
      <c r="I21" s="2257"/>
      <c r="J21" s="2257"/>
      <c r="K21" s="2257"/>
      <c r="L21" s="2257"/>
      <c r="M21" s="2257"/>
      <c r="N21" s="2257"/>
      <c r="O21" s="2257"/>
      <c r="P21" s="2257"/>
      <c r="Q21" s="2257"/>
      <c r="R21" s="2257"/>
      <c r="S21" s="2257"/>
      <c r="T21" s="2257"/>
      <c r="U21" s="2257"/>
      <c r="V21" s="2257"/>
      <c r="W21" s="2257"/>
      <c r="X21" s="2257"/>
      <c r="Y21" s="2257"/>
      <c r="Z21" s="2257"/>
      <c r="AA21" s="2257"/>
      <c r="AB21" s="2257"/>
      <c r="AC21" s="2257"/>
      <c r="AD21" s="2257"/>
      <c r="AE21" s="2257"/>
      <c r="AF21" s="2257"/>
      <c r="AG21" s="2257"/>
      <c r="AH21" s="2257"/>
      <c r="AI21" s="2257"/>
      <c r="AJ21" s="2257"/>
      <c r="AK21" s="2257"/>
      <c r="AL21" s="2258"/>
      <c r="AM21" s="614"/>
    </row>
    <row r="22" spans="1:39" ht="27.75" customHeight="1">
      <c r="B22" s="2259" t="s">
        <v>825</v>
      </c>
      <c r="C22" s="2260"/>
      <c r="D22" s="2260"/>
      <c r="E22" s="2260"/>
      <c r="F22" s="2260"/>
      <c r="G22" s="2260"/>
      <c r="H22" s="2260"/>
      <c r="I22" s="2260"/>
      <c r="J22" s="2260"/>
      <c r="K22" s="2260"/>
      <c r="L22" s="2260"/>
      <c r="M22" s="2260"/>
      <c r="N22" s="2260"/>
      <c r="O22" s="2260"/>
      <c r="P22" s="2260"/>
      <c r="Q22" s="2260"/>
      <c r="R22" s="2261"/>
      <c r="S22" s="2264" t="s">
        <v>826</v>
      </c>
      <c r="T22" s="2260"/>
      <c r="U22" s="2260"/>
      <c r="V22" s="2260"/>
      <c r="W22" s="2260"/>
      <c r="X22" s="2260"/>
      <c r="Y22" s="2260"/>
      <c r="Z22" s="2260"/>
      <c r="AA22" s="2260"/>
      <c r="AB22" s="2260"/>
      <c r="AC22" s="2260"/>
      <c r="AD22" s="2260"/>
      <c r="AE22" s="2260"/>
      <c r="AF22" s="2260"/>
      <c r="AG22" s="2260"/>
      <c r="AH22" s="2260"/>
      <c r="AI22" s="2265"/>
      <c r="AJ22" s="2265"/>
      <c r="AK22" s="2265"/>
      <c r="AL22" s="2266"/>
    </row>
    <row r="23" spans="1:39" ht="47.25" customHeight="1">
      <c r="B23" s="2262"/>
      <c r="C23" s="2263"/>
      <c r="D23" s="2263"/>
      <c r="E23" s="2263"/>
      <c r="F23" s="2263"/>
      <c r="G23" s="2263"/>
      <c r="H23" s="2263"/>
      <c r="I23" s="2263"/>
      <c r="J23" s="2263"/>
      <c r="K23" s="2263"/>
      <c r="L23" s="2263"/>
      <c r="M23" s="2263"/>
      <c r="N23" s="2263"/>
      <c r="O23" s="2263"/>
      <c r="P23" s="2263"/>
      <c r="Q23" s="2263"/>
      <c r="R23" s="2263"/>
      <c r="S23" s="2267" t="s">
        <v>827</v>
      </c>
      <c r="T23" s="2267"/>
      <c r="U23" s="2267"/>
      <c r="V23" s="2267"/>
      <c r="W23" s="2267"/>
      <c r="X23" s="2267"/>
      <c r="Y23" s="2267"/>
      <c r="Z23" s="2267"/>
      <c r="AA23" s="2267"/>
      <c r="AB23" s="2267"/>
      <c r="AC23" s="2267"/>
      <c r="AD23" s="2267"/>
      <c r="AE23" s="2267"/>
      <c r="AF23" s="2267" t="s">
        <v>828</v>
      </c>
      <c r="AG23" s="2267"/>
      <c r="AH23" s="2267"/>
      <c r="AI23" s="2268" t="s">
        <v>829</v>
      </c>
      <c r="AJ23" s="2268"/>
      <c r="AK23" s="2268"/>
      <c r="AL23" s="2269"/>
    </row>
    <row r="24" spans="1:39" ht="27.75" customHeight="1">
      <c r="B24" s="619">
        <v>1</v>
      </c>
      <c r="C24" s="2237"/>
      <c r="D24" s="2237"/>
      <c r="E24" s="2237"/>
      <c r="F24" s="2237"/>
      <c r="G24" s="2237"/>
      <c r="H24" s="2237"/>
      <c r="I24" s="2237"/>
      <c r="J24" s="2237"/>
      <c r="K24" s="2237"/>
      <c r="L24" s="2237"/>
      <c r="M24" s="2237"/>
      <c r="N24" s="2237"/>
      <c r="O24" s="2237"/>
      <c r="P24" s="2237"/>
      <c r="Q24" s="2237"/>
      <c r="R24" s="2237"/>
      <c r="S24" s="2237"/>
      <c r="T24" s="2237"/>
      <c r="U24" s="2237"/>
      <c r="V24" s="2237"/>
      <c r="W24" s="2237"/>
      <c r="X24" s="2237"/>
      <c r="Y24" s="2237"/>
      <c r="Z24" s="2237"/>
      <c r="AA24" s="2237"/>
      <c r="AB24" s="2237"/>
      <c r="AC24" s="2237"/>
      <c r="AD24" s="2237"/>
      <c r="AE24" s="2237"/>
      <c r="AF24" s="2237"/>
      <c r="AG24" s="2237"/>
      <c r="AH24" s="620" t="s">
        <v>830</v>
      </c>
      <c r="AI24" s="2237"/>
      <c r="AJ24" s="2237"/>
      <c r="AK24" s="2237"/>
      <c r="AL24" s="2238"/>
    </row>
    <row r="25" spans="1:39" ht="27.75" customHeight="1">
      <c r="B25" s="619">
        <v>2</v>
      </c>
      <c r="C25" s="2237"/>
      <c r="D25" s="2237"/>
      <c r="E25" s="2237"/>
      <c r="F25" s="2237"/>
      <c r="G25" s="2237"/>
      <c r="H25" s="2237"/>
      <c r="I25" s="2237"/>
      <c r="J25" s="2237"/>
      <c r="K25" s="2237"/>
      <c r="L25" s="2237"/>
      <c r="M25" s="2237"/>
      <c r="N25" s="2237"/>
      <c r="O25" s="2237"/>
      <c r="P25" s="2237"/>
      <c r="Q25" s="2237"/>
      <c r="R25" s="2237"/>
      <c r="S25" s="2237"/>
      <c r="T25" s="2237"/>
      <c r="U25" s="2237"/>
      <c r="V25" s="2237"/>
      <c r="W25" s="2237"/>
      <c r="X25" s="2237"/>
      <c r="Y25" s="2237"/>
      <c r="Z25" s="2237"/>
      <c r="AA25" s="2237"/>
      <c r="AB25" s="2237"/>
      <c r="AC25" s="2237"/>
      <c r="AD25" s="2237"/>
      <c r="AE25" s="2237"/>
      <c r="AF25" s="2237"/>
      <c r="AG25" s="2237"/>
      <c r="AH25" s="620" t="s">
        <v>830</v>
      </c>
      <c r="AI25" s="2237"/>
      <c r="AJ25" s="2237"/>
      <c r="AK25" s="2237"/>
      <c r="AL25" s="2238"/>
    </row>
    <row r="26" spans="1:39" ht="27.75" customHeight="1">
      <c r="B26" s="619">
        <v>3</v>
      </c>
      <c r="C26" s="2237"/>
      <c r="D26" s="2237"/>
      <c r="E26" s="2237"/>
      <c r="F26" s="2237"/>
      <c r="G26" s="2237"/>
      <c r="H26" s="2237"/>
      <c r="I26" s="2237"/>
      <c r="J26" s="2237"/>
      <c r="K26" s="2237"/>
      <c r="L26" s="2237"/>
      <c r="M26" s="2237"/>
      <c r="N26" s="2237"/>
      <c r="O26" s="2237"/>
      <c r="P26" s="2237"/>
      <c r="Q26" s="2237"/>
      <c r="R26" s="2237"/>
      <c r="S26" s="2237"/>
      <c r="T26" s="2237"/>
      <c r="U26" s="2237"/>
      <c r="V26" s="2237"/>
      <c r="W26" s="2237"/>
      <c r="X26" s="2237"/>
      <c r="Y26" s="2237"/>
      <c r="Z26" s="2237"/>
      <c r="AA26" s="2237"/>
      <c r="AB26" s="2237"/>
      <c r="AC26" s="2237"/>
      <c r="AD26" s="2237"/>
      <c r="AE26" s="2237"/>
      <c r="AF26" s="2237"/>
      <c r="AG26" s="2237"/>
      <c r="AH26" s="620" t="s">
        <v>830</v>
      </c>
      <c r="AI26" s="2237"/>
      <c r="AJ26" s="2237"/>
      <c r="AK26" s="2237"/>
      <c r="AL26" s="2238"/>
    </row>
    <row r="27" spans="1:39" ht="27.75" customHeight="1" thickBot="1">
      <c r="B27" s="621">
        <v>4</v>
      </c>
      <c r="C27" s="2239"/>
      <c r="D27" s="2239"/>
      <c r="E27" s="2239"/>
      <c r="F27" s="2239"/>
      <c r="G27" s="2239"/>
      <c r="H27" s="2239"/>
      <c r="I27" s="2239"/>
      <c r="J27" s="2239"/>
      <c r="K27" s="2239"/>
      <c r="L27" s="2239"/>
      <c r="M27" s="2239"/>
      <c r="N27" s="2239"/>
      <c r="O27" s="2239"/>
      <c r="P27" s="2239"/>
      <c r="Q27" s="2239"/>
      <c r="R27" s="2239"/>
      <c r="S27" s="2239"/>
      <c r="T27" s="2239"/>
      <c r="U27" s="2239"/>
      <c r="V27" s="2239"/>
      <c r="W27" s="2239"/>
      <c r="X27" s="2239"/>
      <c r="Y27" s="2239"/>
      <c r="Z27" s="2239"/>
      <c r="AA27" s="2239"/>
      <c r="AB27" s="2239"/>
      <c r="AC27" s="2239"/>
      <c r="AD27" s="2239"/>
      <c r="AE27" s="2239"/>
      <c r="AF27" s="2239"/>
      <c r="AG27" s="2239"/>
      <c r="AH27" s="622" t="s">
        <v>830</v>
      </c>
      <c r="AI27" s="2239"/>
      <c r="AJ27" s="2239"/>
      <c r="AK27" s="2239"/>
      <c r="AL27" s="2240"/>
    </row>
    <row r="28" spans="1:39" ht="15" customHeight="1">
      <c r="B28" s="2241" t="s">
        <v>831</v>
      </c>
      <c r="C28" s="2242"/>
      <c r="D28" s="2242"/>
      <c r="E28" s="2242"/>
      <c r="F28" s="2242"/>
      <c r="G28" s="2242"/>
      <c r="H28" s="2242"/>
      <c r="I28" s="2242"/>
      <c r="J28" s="2242"/>
      <c r="K28" s="2242"/>
      <c r="L28" s="2242"/>
      <c r="M28" s="2242"/>
      <c r="N28" s="2242"/>
      <c r="O28" s="2242"/>
      <c r="P28" s="2242"/>
      <c r="Q28" s="2242"/>
      <c r="R28" s="2242"/>
      <c r="S28" s="2242"/>
      <c r="T28" s="2242"/>
      <c r="U28" s="2242"/>
      <c r="V28" s="2242"/>
      <c r="W28" s="2242"/>
      <c r="X28" s="2242"/>
      <c r="Y28" s="2242"/>
      <c r="Z28" s="2242"/>
      <c r="AA28" s="2242"/>
      <c r="AB28" s="2242"/>
      <c r="AC28" s="2242"/>
      <c r="AD28" s="2242"/>
      <c r="AE28" s="2242"/>
      <c r="AF28" s="2242"/>
      <c r="AG28" s="2242"/>
      <c r="AH28" s="2242"/>
      <c r="AI28" s="2245" t="s">
        <v>832</v>
      </c>
      <c r="AJ28" s="2245"/>
      <c r="AK28" s="2245"/>
      <c r="AL28" s="2246"/>
    </row>
    <row r="29" spans="1:39" ht="36.75" customHeight="1" thickBot="1">
      <c r="B29" s="2243"/>
      <c r="C29" s="2244"/>
      <c r="D29" s="2244"/>
      <c r="E29" s="2244"/>
      <c r="F29" s="2244"/>
      <c r="G29" s="2244"/>
      <c r="H29" s="2244"/>
      <c r="I29" s="2244"/>
      <c r="J29" s="2244"/>
      <c r="K29" s="2244"/>
      <c r="L29" s="2244"/>
      <c r="M29" s="2244"/>
      <c r="N29" s="2244"/>
      <c r="O29" s="2244"/>
      <c r="P29" s="2244"/>
      <c r="Q29" s="2244"/>
      <c r="R29" s="2244"/>
      <c r="S29" s="2244"/>
      <c r="T29" s="2244"/>
      <c r="U29" s="2244"/>
      <c r="V29" s="2244"/>
      <c r="W29" s="2244"/>
      <c r="X29" s="2244"/>
      <c r="Y29" s="2244"/>
      <c r="Z29" s="2244"/>
      <c r="AA29" s="2244"/>
      <c r="AB29" s="2244"/>
      <c r="AC29" s="2244"/>
      <c r="AD29" s="2244"/>
      <c r="AE29" s="2244"/>
      <c r="AF29" s="2244"/>
      <c r="AG29" s="2244"/>
      <c r="AH29" s="2244"/>
      <c r="AI29" s="2247"/>
      <c r="AJ29" s="2247"/>
      <c r="AK29" s="2247"/>
      <c r="AL29" s="2248"/>
    </row>
    <row r="30" spans="1:39" ht="9.75" customHeight="1">
      <c r="B30" s="608"/>
      <c r="C30" s="609"/>
      <c r="D30" s="609"/>
      <c r="E30" s="609"/>
      <c r="F30" s="609"/>
      <c r="G30" s="609"/>
      <c r="H30" s="609"/>
      <c r="I30" s="609"/>
      <c r="J30" s="609"/>
      <c r="K30" s="609"/>
      <c r="L30" s="609"/>
      <c r="M30" s="609"/>
      <c r="N30" s="609"/>
      <c r="O30" s="609"/>
      <c r="P30" s="609"/>
      <c r="Q30" s="609"/>
      <c r="R30" s="609"/>
      <c r="S30" s="609"/>
      <c r="T30" s="609"/>
      <c r="U30" s="609"/>
      <c r="V30" s="609"/>
      <c r="W30" s="609"/>
      <c r="X30" s="609"/>
      <c r="Y30" s="609"/>
      <c r="Z30" s="609"/>
      <c r="AA30" s="609"/>
      <c r="AB30" s="609"/>
      <c r="AC30" s="609"/>
      <c r="AD30" s="609"/>
      <c r="AE30" s="609"/>
      <c r="AF30" s="609"/>
      <c r="AG30" s="609"/>
      <c r="AH30" s="609"/>
      <c r="AI30" s="609"/>
      <c r="AJ30" s="609"/>
      <c r="AK30" s="609"/>
      <c r="AL30" s="609"/>
    </row>
    <row r="31" spans="1:39" ht="22.5" customHeight="1">
      <c r="B31" s="2249" t="s">
        <v>833</v>
      </c>
      <c r="C31" s="2249"/>
      <c r="D31" s="2249"/>
      <c r="E31" s="2249"/>
      <c r="F31" s="2249"/>
      <c r="G31" s="2249"/>
      <c r="H31" s="2250" t="s">
        <v>834</v>
      </c>
      <c r="I31" s="2250"/>
      <c r="J31" s="2250"/>
      <c r="K31" s="2250"/>
      <c r="L31" s="2250"/>
      <c r="M31" s="2250"/>
      <c r="N31" s="2250"/>
      <c r="O31" s="2250"/>
      <c r="P31" s="2250"/>
      <c r="Q31" s="2250"/>
      <c r="R31" s="2250"/>
      <c r="S31" s="2250"/>
      <c r="T31" s="2250"/>
      <c r="U31" s="2250"/>
      <c r="V31" s="2250"/>
      <c r="W31" s="2250"/>
      <c r="X31" s="2250"/>
      <c r="Y31" s="2250"/>
      <c r="Z31" s="2250"/>
      <c r="AA31" s="2250"/>
      <c r="AB31" s="2250"/>
      <c r="AC31" s="2250"/>
      <c r="AD31" s="2250"/>
      <c r="AE31" s="2250"/>
      <c r="AF31" s="2250"/>
      <c r="AG31" s="2250"/>
      <c r="AH31" s="2250"/>
      <c r="AI31" s="2250"/>
      <c r="AJ31" s="2250"/>
      <c r="AK31" s="2250"/>
      <c r="AL31" s="2250"/>
    </row>
    <row r="32" spans="1:39" ht="8.25" customHeight="1">
      <c r="B32" s="608"/>
      <c r="C32" s="609"/>
      <c r="D32" s="609"/>
      <c r="E32" s="609"/>
      <c r="F32" s="609"/>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09"/>
      <c r="AH32" s="609"/>
      <c r="AI32" s="609"/>
      <c r="AJ32" s="609"/>
      <c r="AK32" s="609"/>
      <c r="AL32" s="609"/>
    </row>
    <row r="33" spans="2:39" s="623" customFormat="1" ht="17.25" customHeight="1">
      <c r="B33" s="2236" t="s">
        <v>835</v>
      </c>
      <c r="C33" s="2236"/>
      <c r="D33" s="2236"/>
      <c r="E33" s="2236"/>
      <c r="F33" s="2236"/>
      <c r="G33" s="2236"/>
      <c r="H33" s="2236"/>
      <c r="I33" s="2236"/>
      <c r="J33" s="2236"/>
      <c r="K33" s="2236"/>
      <c r="L33" s="2236"/>
      <c r="M33" s="2236"/>
      <c r="N33" s="2236"/>
      <c r="O33" s="2236"/>
      <c r="P33" s="2236"/>
      <c r="Q33" s="2236"/>
      <c r="R33" s="2236"/>
      <c r="S33" s="2236"/>
      <c r="T33" s="2236"/>
      <c r="U33" s="2236"/>
      <c r="V33" s="2236"/>
      <c r="W33" s="2236"/>
      <c r="X33" s="2236"/>
      <c r="Y33" s="2236"/>
      <c r="Z33" s="2236"/>
      <c r="AA33" s="2236"/>
      <c r="AB33" s="2236"/>
      <c r="AC33" s="2236"/>
      <c r="AD33" s="2236"/>
      <c r="AE33" s="2236"/>
      <c r="AF33" s="2236"/>
      <c r="AG33" s="2236"/>
      <c r="AH33" s="2236"/>
      <c r="AI33" s="2236"/>
      <c r="AJ33" s="2236"/>
      <c r="AK33" s="2236"/>
      <c r="AL33" s="2236"/>
    </row>
    <row r="34" spans="2:39" s="623" customFormat="1" ht="45.75" customHeight="1">
      <c r="B34" s="2236"/>
      <c r="C34" s="2236"/>
      <c r="D34" s="2236"/>
      <c r="E34" s="2236"/>
      <c r="F34" s="2236"/>
      <c r="G34" s="2236"/>
      <c r="H34" s="2236"/>
      <c r="I34" s="2236"/>
      <c r="J34" s="2236"/>
      <c r="K34" s="2236"/>
      <c r="L34" s="2236"/>
      <c r="M34" s="2236"/>
      <c r="N34" s="2236"/>
      <c r="O34" s="2236"/>
      <c r="P34" s="2236"/>
      <c r="Q34" s="2236"/>
      <c r="R34" s="2236"/>
      <c r="S34" s="2236"/>
      <c r="T34" s="2236"/>
      <c r="U34" s="2236"/>
      <c r="V34" s="2236"/>
      <c r="W34" s="2236"/>
      <c r="X34" s="2236"/>
      <c r="Y34" s="2236"/>
      <c r="Z34" s="2236"/>
      <c r="AA34" s="2236"/>
      <c r="AB34" s="2236"/>
      <c r="AC34" s="2236"/>
      <c r="AD34" s="2236"/>
      <c r="AE34" s="2236"/>
      <c r="AF34" s="2236"/>
      <c r="AG34" s="2236"/>
      <c r="AH34" s="2236"/>
      <c r="AI34" s="2236"/>
      <c r="AJ34" s="2236"/>
      <c r="AK34" s="2236"/>
      <c r="AL34" s="2236"/>
      <c r="AM34" s="624"/>
    </row>
    <row r="35" spans="2:39" s="623" customFormat="1" ht="9" customHeight="1">
      <c r="B35" s="623" t="s">
        <v>836</v>
      </c>
      <c r="AM35" s="625"/>
    </row>
    <row r="36" spans="2:39" s="623" customFormat="1" ht="21" customHeight="1">
      <c r="B36" s="623" t="s">
        <v>836</v>
      </c>
      <c r="AM36" s="625"/>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4"/>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view="pageBreakPreview" zoomScale="90" zoomScaleNormal="90" zoomScaleSheetLayoutView="90" workbookViewId="0"/>
  </sheetViews>
  <sheetFormatPr defaultColWidth="9" defaultRowHeight="14.25"/>
  <cols>
    <col min="1" max="1" width="6.125" style="1069" customWidth="1"/>
    <col min="2" max="2" width="30.25" style="1085" customWidth="1"/>
    <col min="3" max="3" width="52.625" style="1085" customWidth="1"/>
    <col min="4" max="4" width="21.5" style="1085" customWidth="1"/>
    <col min="5" max="16384" width="9" style="1069"/>
  </cols>
  <sheetData>
    <row r="1" spans="1:5" ht="20.100000000000001" customHeight="1">
      <c r="A1" s="1065" t="s">
        <v>1266</v>
      </c>
      <c r="B1" s="1066"/>
      <c r="C1" s="1066"/>
      <c r="D1" s="1067"/>
      <c r="E1" s="1068"/>
    </row>
    <row r="2" spans="1:5" ht="20.100000000000001" customHeight="1">
      <c r="A2" s="1065"/>
      <c r="B2" s="1066"/>
      <c r="C2" s="1070"/>
      <c r="D2" s="1071" t="s">
        <v>1230</v>
      </c>
      <c r="E2" s="1065"/>
    </row>
    <row r="3" spans="1:5" ht="20.100000000000001" customHeight="1">
      <c r="A3" s="1065"/>
      <c r="B3" s="1066"/>
      <c r="C3" s="1070"/>
      <c r="D3" s="1071"/>
      <c r="E3" s="1065"/>
    </row>
    <row r="4" spans="1:5" ht="20.100000000000001" customHeight="1">
      <c r="A4" s="2326" t="s">
        <v>465</v>
      </c>
      <c r="B4" s="2326"/>
      <c r="C4" s="2326"/>
      <c r="D4" s="2326"/>
      <c r="E4" s="1065"/>
    </row>
    <row r="5" spans="1:5" ht="20.100000000000001" customHeight="1">
      <c r="A5" s="1065"/>
      <c r="B5" s="1066"/>
      <c r="C5" s="1070"/>
      <c r="D5" s="1066"/>
      <c r="E5" s="1065"/>
    </row>
    <row r="6" spans="1:5" ht="32.25" customHeight="1">
      <c r="A6" s="2324" t="s">
        <v>1231</v>
      </c>
      <c r="B6" s="2324"/>
      <c r="C6" s="2327"/>
      <c r="D6" s="2327"/>
      <c r="E6" s="1065"/>
    </row>
    <row r="7" spans="1:5" ht="32.25" customHeight="1">
      <c r="A7" s="2324" t="s">
        <v>1232</v>
      </c>
      <c r="B7" s="2324"/>
      <c r="C7" s="2317"/>
      <c r="D7" s="2318"/>
      <c r="E7" s="1065"/>
    </row>
    <row r="8" spans="1:5" ht="32.25" customHeight="1">
      <c r="A8" s="2324" t="s">
        <v>1233</v>
      </c>
      <c r="B8" s="2324"/>
      <c r="C8" s="2325" t="s">
        <v>1234</v>
      </c>
      <c r="D8" s="2325"/>
      <c r="E8" s="1065"/>
    </row>
    <row r="9" spans="1:5" ht="10.5" customHeight="1">
      <c r="A9" s="1065"/>
      <c r="B9" s="1072"/>
      <c r="C9" s="1072"/>
      <c r="D9" s="1072"/>
      <c r="E9" s="1065"/>
    </row>
    <row r="10" spans="1:5" s="1074" customFormat="1" ht="22.5" customHeight="1">
      <c r="A10" s="2317" t="s">
        <v>1235</v>
      </c>
      <c r="B10" s="2322"/>
      <c r="C10" s="2322"/>
      <c r="D10" s="2318"/>
      <c r="E10" s="1073"/>
    </row>
    <row r="11" spans="1:5" ht="32.25" customHeight="1">
      <c r="A11" s="2312" t="s">
        <v>1236</v>
      </c>
      <c r="B11" s="2307" t="s">
        <v>1237</v>
      </c>
      <c r="C11" s="2307"/>
      <c r="D11" s="2308"/>
      <c r="E11" s="1065"/>
    </row>
    <row r="12" spans="1:5" ht="32.25" customHeight="1">
      <c r="A12" s="2312"/>
      <c r="B12" s="1075" t="s">
        <v>1238</v>
      </c>
      <c r="C12" s="1076"/>
      <c r="D12" s="1077" t="s">
        <v>297</v>
      </c>
      <c r="E12" s="1065"/>
    </row>
    <row r="13" spans="1:5" ht="31.9" customHeight="1">
      <c r="A13" s="2312"/>
      <c r="B13" s="1075" t="s">
        <v>1239</v>
      </c>
      <c r="C13" s="1076"/>
      <c r="D13" s="1078" t="s">
        <v>297</v>
      </c>
      <c r="E13" s="1065"/>
    </row>
    <row r="14" spans="1:5" ht="32.25" customHeight="1">
      <c r="A14" s="2305" t="s">
        <v>1240</v>
      </c>
      <c r="B14" s="2307" t="s">
        <v>1241</v>
      </c>
      <c r="C14" s="2307"/>
      <c r="D14" s="2308"/>
      <c r="E14" s="1065"/>
    </row>
    <row r="15" spans="1:5" ht="31.15" customHeight="1">
      <c r="A15" s="2309"/>
      <c r="B15" s="1075" t="s">
        <v>1242</v>
      </c>
      <c r="C15" s="2323"/>
      <c r="D15" s="2315"/>
      <c r="E15" s="1065"/>
    </row>
    <row r="16" spans="1:5" ht="32.25" customHeight="1">
      <c r="A16" s="2305" t="s">
        <v>1243</v>
      </c>
      <c r="B16" s="2307" t="s">
        <v>1244</v>
      </c>
      <c r="C16" s="2307"/>
      <c r="D16" s="2308"/>
      <c r="E16" s="1065"/>
    </row>
    <row r="17" spans="1:5" ht="32.25" customHeight="1">
      <c r="A17" s="2306"/>
      <c r="B17" s="1075" t="s">
        <v>1245</v>
      </c>
      <c r="C17" s="1079"/>
      <c r="D17" s="1077" t="s">
        <v>1246</v>
      </c>
      <c r="E17" s="1065"/>
    </row>
    <row r="18" spans="1:5" ht="32.25" customHeight="1">
      <c r="A18" s="2305" t="s">
        <v>1247</v>
      </c>
      <c r="B18" s="2307" t="s">
        <v>1248</v>
      </c>
      <c r="C18" s="2307"/>
      <c r="D18" s="2308"/>
      <c r="E18" s="1065"/>
    </row>
    <row r="19" spans="1:5" ht="32.25" customHeight="1">
      <c r="A19" s="2306"/>
      <c r="B19" s="1075" t="s">
        <v>1249</v>
      </c>
      <c r="C19" s="1080"/>
      <c r="D19" s="1077" t="s">
        <v>1250</v>
      </c>
      <c r="E19" s="1065"/>
    </row>
    <row r="20" spans="1:5" ht="31.15" customHeight="1">
      <c r="A20" s="2309"/>
      <c r="B20" s="1075" t="s">
        <v>1251</v>
      </c>
      <c r="C20" s="2310"/>
      <c r="D20" s="2311"/>
      <c r="E20" s="1065"/>
    </row>
    <row r="21" spans="1:5" ht="32.25" customHeight="1">
      <c r="A21" s="2312" t="s">
        <v>1252</v>
      </c>
      <c r="B21" s="2314" t="s">
        <v>1253</v>
      </c>
      <c r="C21" s="2314"/>
      <c r="D21" s="2315"/>
      <c r="E21" s="1065"/>
    </row>
    <row r="22" spans="1:5" ht="32.25" customHeight="1">
      <c r="A22" s="2312"/>
      <c r="B22" s="1075" t="s">
        <v>1254</v>
      </c>
      <c r="C22" s="2316"/>
      <c r="D22" s="2316"/>
      <c r="E22" s="1065"/>
    </row>
    <row r="23" spans="1:5" ht="32.25" customHeight="1">
      <c r="A23" s="2313"/>
      <c r="B23" s="1081" t="s">
        <v>1255</v>
      </c>
      <c r="C23" s="2316"/>
      <c r="D23" s="2316"/>
      <c r="E23" s="1065"/>
    </row>
    <row r="24" spans="1:5" ht="10.5" customHeight="1">
      <c r="A24" s="1065"/>
      <c r="B24" s="1082"/>
      <c r="C24" s="1082"/>
      <c r="D24" s="1083"/>
      <c r="E24" s="1065"/>
    </row>
    <row r="25" spans="1:5" ht="46.5" customHeight="1">
      <c r="A25" s="2317" t="s">
        <v>1256</v>
      </c>
      <c r="B25" s="2318"/>
      <c r="C25" s="2319" t="s">
        <v>1257</v>
      </c>
      <c r="D25" s="2319"/>
      <c r="E25" s="1065"/>
    </row>
    <row r="26" spans="1:5" ht="4.5" customHeight="1">
      <c r="A26" s="1065"/>
      <c r="B26" s="1066"/>
      <c r="C26" s="1066"/>
      <c r="D26" s="1066"/>
      <c r="E26" s="1065"/>
    </row>
    <row r="27" spans="1:5" ht="66" customHeight="1">
      <c r="A27" s="1084" t="s">
        <v>1258</v>
      </c>
      <c r="B27" s="2320" t="s">
        <v>1259</v>
      </c>
      <c r="C27" s="2320"/>
      <c r="D27" s="2320"/>
      <c r="E27" s="1065"/>
    </row>
    <row r="28" spans="1:5" ht="21" customHeight="1">
      <c r="A28" s="1084" t="s">
        <v>1260</v>
      </c>
      <c r="B28" s="2321" t="s">
        <v>1261</v>
      </c>
      <c r="C28" s="2321"/>
      <c r="D28" s="2321"/>
      <c r="E28" s="1065"/>
    </row>
    <row r="29" spans="1:5" ht="48.75" customHeight="1">
      <c r="A29" s="1084" t="s">
        <v>1262</v>
      </c>
      <c r="B29" s="2304" t="s">
        <v>1263</v>
      </c>
      <c r="C29" s="2304"/>
      <c r="D29" s="2304"/>
      <c r="E29" s="1065"/>
    </row>
    <row r="30" spans="1:5" ht="72.75" customHeight="1">
      <c r="A30" s="1084" t="s">
        <v>1264</v>
      </c>
      <c r="B30" s="2304" t="s">
        <v>1265</v>
      </c>
      <c r="C30" s="2304"/>
      <c r="D30" s="2304"/>
      <c r="E30" s="1065"/>
    </row>
  </sheetData>
  <mergeCells count="28">
    <mergeCell ref="A8:B8"/>
    <mergeCell ref="C8:D8"/>
    <mergeCell ref="A4:D4"/>
    <mergeCell ref="A6:B6"/>
    <mergeCell ref="C6:D6"/>
    <mergeCell ref="A7:B7"/>
    <mergeCell ref="C7:D7"/>
    <mergeCell ref="A10:D10"/>
    <mergeCell ref="A11:A13"/>
    <mergeCell ref="B11:D11"/>
    <mergeCell ref="A14:A15"/>
    <mergeCell ref="B14:D14"/>
    <mergeCell ref="C15:D15"/>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s>
  <phoneticPr fontId="4"/>
  <pageMargins left="0.6" right="0.5" top="0.66" bottom="0.47" header="0.42" footer="0.27"/>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SheetLayoutView="100" workbookViewId="0"/>
  </sheetViews>
  <sheetFormatPr defaultColWidth="8.625" defaultRowHeight="21" customHeight="1"/>
  <cols>
    <col min="1" max="1" width="7.875" style="1087" customWidth="1"/>
    <col min="2" max="23" width="2.625" style="1087" customWidth="1"/>
    <col min="24" max="24" width="5.5" style="1087" customWidth="1"/>
    <col min="25" max="25" width="4.375" style="1087" customWidth="1"/>
    <col min="26" max="37" width="2.625" style="1087" customWidth="1"/>
    <col min="38" max="38" width="2.5" style="1087" customWidth="1"/>
    <col min="39" max="39" width="9" style="1087" customWidth="1"/>
    <col min="40" max="40" width="2.5" style="1087" customWidth="1"/>
    <col min="41" max="16384" width="8.625" style="1087"/>
  </cols>
  <sheetData>
    <row r="1" spans="1:39" s="1086" customFormat="1" ht="20.100000000000001" customHeight="1">
      <c r="A1" s="1086" t="s">
        <v>1307</v>
      </c>
    </row>
    <row r="2" spans="1:39" s="1086" customFormat="1" ht="20.100000000000001" customHeight="1">
      <c r="AA2" s="2354" t="s">
        <v>1267</v>
      </c>
      <c r="AB2" s="2354"/>
      <c r="AC2" s="2354"/>
      <c r="AD2" s="2354"/>
      <c r="AE2" s="2354"/>
      <c r="AF2" s="2354"/>
      <c r="AG2" s="2354"/>
      <c r="AH2" s="2354"/>
      <c r="AI2" s="2354"/>
      <c r="AJ2" s="2354"/>
    </row>
    <row r="3" spans="1:39" s="1086" customFormat="1" ht="20.100000000000001" customHeight="1"/>
    <row r="4" spans="1:39" ht="21" customHeight="1">
      <c r="B4" s="2355" t="s">
        <v>1268</v>
      </c>
      <c r="C4" s="2355"/>
      <c r="D4" s="2355"/>
      <c r="E4" s="2355"/>
      <c r="F4" s="2355"/>
      <c r="G4" s="2355"/>
      <c r="H4" s="2355"/>
      <c r="I4" s="2355"/>
      <c r="J4" s="2355"/>
      <c r="K4" s="2355"/>
      <c r="L4" s="2355"/>
      <c r="M4" s="2355"/>
      <c r="N4" s="2355"/>
      <c r="O4" s="2355"/>
      <c r="P4" s="2355"/>
      <c r="Q4" s="2355"/>
      <c r="R4" s="2355"/>
      <c r="S4" s="2355"/>
      <c r="T4" s="2355"/>
      <c r="U4" s="2355"/>
      <c r="V4" s="2355"/>
      <c r="W4" s="2355"/>
      <c r="X4" s="2355"/>
      <c r="Y4" s="2355"/>
      <c r="Z4" s="2355"/>
      <c r="AA4" s="2355"/>
      <c r="AB4" s="2355"/>
      <c r="AC4" s="2355"/>
      <c r="AD4" s="2355"/>
      <c r="AE4" s="2355"/>
      <c r="AF4" s="2355"/>
      <c r="AG4" s="2355"/>
      <c r="AH4" s="2355"/>
      <c r="AI4" s="2355"/>
      <c r="AJ4" s="2355"/>
    </row>
    <row r="5" spans="1:39" s="1089" customFormat="1" ht="18" customHeight="1">
      <c r="A5" s="1088"/>
      <c r="B5" s="1088"/>
      <c r="C5" s="1088"/>
      <c r="D5" s="1088"/>
      <c r="E5" s="1088"/>
      <c r="F5" s="1088"/>
      <c r="G5" s="1088"/>
      <c r="H5" s="1088"/>
    </row>
    <row r="6" spans="1:39" s="1089" customFormat="1" ht="29.25" customHeight="1">
      <c r="A6" s="1088"/>
      <c r="B6" s="2356" t="s">
        <v>806</v>
      </c>
      <c r="C6" s="2356"/>
      <c r="D6" s="2356"/>
      <c r="E6" s="2356"/>
      <c r="F6" s="2356"/>
      <c r="G6" s="2356"/>
      <c r="H6" s="2356"/>
      <c r="I6" s="2356"/>
      <c r="J6" s="2356"/>
      <c r="K6" s="2356"/>
      <c r="L6" s="2350"/>
      <c r="M6" s="2350"/>
      <c r="N6" s="2350"/>
      <c r="O6" s="2350"/>
      <c r="P6" s="2350"/>
      <c r="Q6" s="2350"/>
      <c r="R6" s="2350"/>
      <c r="S6" s="2350"/>
      <c r="T6" s="2350"/>
      <c r="U6" s="2350"/>
      <c r="V6" s="2350"/>
      <c r="W6" s="2350"/>
      <c r="X6" s="2350"/>
      <c r="Y6" s="2350"/>
      <c r="Z6" s="2350"/>
      <c r="AA6" s="2350"/>
      <c r="AB6" s="2350"/>
      <c r="AC6" s="2350"/>
      <c r="AD6" s="2350"/>
      <c r="AE6" s="2350"/>
      <c r="AF6" s="2350"/>
      <c r="AG6" s="2350"/>
      <c r="AH6" s="2350"/>
      <c r="AI6" s="2350"/>
      <c r="AJ6" s="2350"/>
    </row>
    <row r="7" spans="1:39" s="1089" customFormat="1" ht="31.5" customHeight="1">
      <c r="A7" s="1088"/>
      <c r="B7" s="2356" t="s">
        <v>807</v>
      </c>
      <c r="C7" s="2356"/>
      <c r="D7" s="2356"/>
      <c r="E7" s="2356"/>
      <c r="F7" s="2356"/>
      <c r="G7" s="2356"/>
      <c r="H7" s="2356"/>
      <c r="I7" s="2356"/>
      <c r="J7" s="2356"/>
      <c r="K7" s="2356"/>
      <c r="L7" s="2357"/>
      <c r="M7" s="2357"/>
      <c r="N7" s="2357"/>
      <c r="O7" s="2357"/>
      <c r="P7" s="2357"/>
      <c r="Q7" s="2357"/>
      <c r="R7" s="2357"/>
      <c r="S7" s="2357"/>
      <c r="T7" s="2357"/>
      <c r="U7" s="2357"/>
      <c r="V7" s="2357"/>
      <c r="W7" s="2357"/>
      <c r="X7" s="2357"/>
      <c r="Y7" s="2357"/>
      <c r="Z7" s="2358" t="s">
        <v>1269</v>
      </c>
      <c r="AA7" s="2358"/>
      <c r="AB7" s="2358"/>
      <c r="AC7" s="2358"/>
      <c r="AD7" s="2358"/>
      <c r="AE7" s="2358"/>
      <c r="AF7" s="2358"/>
      <c r="AG7" s="2359" t="s">
        <v>1270</v>
      </c>
      <c r="AH7" s="2359"/>
      <c r="AI7" s="2359"/>
      <c r="AJ7" s="2359"/>
    </row>
    <row r="8" spans="1:39" s="1089" customFormat="1" ht="29.25" customHeight="1">
      <c r="B8" s="2349" t="s">
        <v>1271</v>
      </c>
      <c r="C8" s="2349"/>
      <c r="D8" s="2349"/>
      <c r="E8" s="2349"/>
      <c r="F8" s="2349"/>
      <c r="G8" s="2349"/>
      <c r="H8" s="2349"/>
      <c r="I8" s="2349"/>
      <c r="J8" s="2349"/>
      <c r="K8" s="2349"/>
      <c r="L8" s="2350" t="s">
        <v>1272</v>
      </c>
      <c r="M8" s="2350"/>
      <c r="N8" s="2350"/>
      <c r="O8" s="2350"/>
      <c r="P8" s="2350"/>
      <c r="Q8" s="2350"/>
      <c r="R8" s="2350"/>
      <c r="S8" s="2350"/>
      <c r="T8" s="2350"/>
      <c r="U8" s="2350"/>
      <c r="V8" s="2350"/>
      <c r="W8" s="2350"/>
      <c r="X8" s="2350"/>
      <c r="Y8" s="2350"/>
      <c r="Z8" s="2350"/>
      <c r="AA8" s="2350"/>
      <c r="AB8" s="2350"/>
      <c r="AC8" s="2350"/>
      <c r="AD8" s="2350"/>
      <c r="AE8" s="2350"/>
      <c r="AF8" s="2350"/>
      <c r="AG8" s="2350"/>
      <c r="AH8" s="2350"/>
      <c r="AI8" s="2350"/>
      <c r="AJ8" s="2350"/>
    </row>
    <row r="9" spans="1:39" ht="9.75" customHeight="1"/>
    <row r="10" spans="1:39" ht="21" customHeight="1">
      <c r="B10" s="2335" t="s">
        <v>812</v>
      </c>
      <c r="C10" s="2335"/>
      <c r="D10" s="2335"/>
      <c r="E10" s="2335"/>
      <c r="F10" s="2335"/>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row>
    <row r="11" spans="1:39" ht="21" customHeight="1">
      <c r="B11" s="2351" t="s">
        <v>1273</v>
      </c>
      <c r="C11" s="2351"/>
      <c r="D11" s="2351"/>
      <c r="E11" s="2351"/>
      <c r="F11" s="2351"/>
      <c r="G11" s="2351"/>
      <c r="H11" s="2351"/>
      <c r="I11" s="2351"/>
      <c r="J11" s="2351"/>
      <c r="K11" s="2351"/>
      <c r="L11" s="2351"/>
      <c r="M11" s="2351"/>
      <c r="N11" s="2351"/>
      <c r="O11" s="2351"/>
      <c r="P11" s="2351"/>
      <c r="Q11" s="2351"/>
      <c r="R11" s="2351"/>
      <c r="S11" s="2352"/>
      <c r="T11" s="2352"/>
      <c r="U11" s="2352"/>
      <c r="V11" s="2352"/>
      <c r="W11" s="2352"/>
      <c r="X11" s="2352"/>
      <c r="Y11" s="2352"/>
      <c r="Z11" s="2352"/>
      <c r="AA11" s="2352"/>
      <c r="AB11" s="2352"/>
      <c r="AC11" s="1090" t="s">
        <v>814</v>
      </c>
      <c r="AD11" s="1091"/>
      <c r="AE11" s="2353"/>
      <c r="AF11" s="2353"/>
      <c r="AG11" s="2353"/>
      <c r="AH11" s="2353"/>
      <c r="AI11" s="2353"/>
      <c r="AJ11" s="2353"/>
      <c r="AM11" s="1092"/>
    </row>
    <row r="12" spans="1:39" ht="21" customHeight="1" thickBot="1">
      <c r="B12" s="1093"/>
      <c r="C12" s="2347" t="s">
        <v>1274</v>
      </c>
      <c r="D12" s="2347"/>
      <c r="E12" s="2347"/>
      <c r="F12" s="2347"/>
      <c r="G12" s="2347"/>
      <c r="H12" s="2347"/>
      <c r="I12" s="2347"/>
      <c r="J12" s="2347"/>
      <c r="K12" s="2347"/>
      <c r="L12" s="2347"/>
      <c r="M12" s="2347"/>
      <c r="N12" s="2347"/>
      <c r="O12" s="2347"/>
      <c r="P12" s="2347"/>
      <c r="Q12" s="2347"/>
      <c r="R12" s="2347"/>
      <c r="S12" s="2337">
        <f>ROUNDUP(S11*50%,1)</f>
        <v>0</v>
      </c>
      <c r="T12" s="2337"/>
      <c r="U12" s="2337"/>
      <c r="V12" s="2337"/>
      <c r="W12" s="2337"/>
      <c r="X12" s="2337"/>
      <c r="Y12" s="2337"/>
      <c r="Z12" s="2337"/>
      <c r="AA12" s="2337"/>
      <c r="AB12" s="2337"/>
      <c r="AC12" s="1094" t="s">
        <v>814</v>
      </c>
      <c r="AD12" s="1094"/>
      <c r="AE12" s="2338"/>
      <c r="AF12" s="2338"/>
      <c r="AG12" s="2338"/>
      <c r="AH12" s="2338"/>
      <c r="AI12" s="2338"/>
      <c r="AJ12" s="2338"/>
    </row>
    <row r="13" spans="1:39" ht="21" customHeight="1" thickTop="1">
      <c r="B13" s="2339" t="s">
        <v>1275</v>
      </c>
      <c r="C13" s="2339"/>
      <c r="D13" s="2339"/>
      <c r="E13" s="2339"/>
      <c r="F13" s="2339"/>
      <c r="G13" s="2339"/>
      <c r="H13" s="2339"/>
      <c r="I13" s="2339"/>
      <c r="J13" s="2339"/>
      <c r="K13" s="2339"/>
      <c r="L13" s="2339"/>
      <c r="M13" s="2339"/>
      <c r="N13" s="2339"/>
      <c r="O13" s="2339"/>
      <c r="P13" s="2339"/>
      <c r="Q13" s="2339"/>
      <c r="R13" s="2339"/>
      <c r="S13" s="2348" t="e">
        <f>ROUNDUP(AE25/L25,1)</f>
        <v>#DIV/0!</v>
      </c>
      <c r="T13" s="2348"/>
      <c r="U13" s="2348"/>
      <c r="V13" s="2348"/>
      <c r="W13" s="2348"/>
      <c r="X13" s="2348"/>
      <c r="Y13" s="2348"/>
      <c r="Z13" s="2348"/>
      <c r="AA13" s="2348"/>
      <c r="AB13" s="2348"/>
      <c r="AC13" s="1095" t="s">
        <v>814</v>
      </c>
      <c r="AD13" s="1095"/>
      <c r="AE13" s="2341" t="s">
        <v>1276</v>
      </c>
      <c r="AF13" s="2341"/>
      <c r="AG13" s="2341"/>
      <c r="AH13" s="2341"/>
      <c r="AI13" s="2341"/>
      <c r="AJ13" s="2341"/>
    </row>
    <row r="14" spans="1:39" ht="21" customHeight="1">
      <c r="B14" s="2345" t="s">
        <v>1277</v>
      </c>
      <c r="C14" s="2345"/>
      <c r="D14" s="2345"/>
      <c r="E14" s="2345"/>
      <c r="F14" s="2345"/>
      <c r="G14" s="2345"/>
      <c r="H14" s="2345"/>
      <c r="I14" s="2345"/>
      <c r="J14" s="2345"/>
      <c r="K14" s="2345"/>
      <c r="L14" s="2345" t="s">
        <v>1278</v>
      </c>
      <c r="M14" s="2345"/>
      <c r="N14" s="2345"/>
      <c r="O14" s="2345"/>
      <c r="P14" s="2345"/>
      <c r="Q14" s="2345"/>
      <c r="R14" s="2345"/>
      <c r="S14" s="2345"/>
      <c r="T14" s="2345"/>
      <c r="U14" s="2345"/>
      <c r="V14" s="2345"/>
      <c r="W14" s="2345"/>
      <c r="X14" s="2345"/>
      <c r="Y14" s="2345" t="s">
        <v>1279</v>
      </c>
      <c r="Z14" s="2345"/>
      <c r="AA14" s="2345"/>
      <c r="AB14" s="2345"/>
      <c r="AC14" s="2345"/>
      <c r="AD14" s="2345"/>
      <c r="AE14" s="2345" t="s">
        <v>1280</v>
      </c>
      <c r="AF14" s="2345"/>
      <c r="AG14" s="2345"/>
      <c r="AH14" s="2345"/>
      <c r="AI14" s="2345"/>
      <c r="AJ14" s="2345"/>
    </row>
    <row r="15" spans="1:39" ht="21" customHeight="1">
      <c r="B15" s="1096">
        <v>1</v>
      </c>
      <c r="C15" s="2330"/>
      <c r="D15" s="2330"/>
      <c r="E15" s="2330"/>
      <c r="F15" s="2330"/>
      <c r="G15" s="2330"/>
      <c r="H15" s="2330"/>
      <c r="I15" s="2330"/>
      <c r="J15" s="2330"/>
      <c r="K15" s="2330"/>
      <c r="L15" s="2330"/>
      <c r="M15" s="2330"/>
      <c r="N15" s="2330"/>
      <c r="O15" s="2330"/>
      <c r="P15" s="2330"/>
      <c r="Q15" s="2330"/>
      <c r="R15" s="2330"/>
      <c r="S15" s="2330"/>
      <c r="T15" s="2330"/>
      <c r="U15" s="2330"/>
      <c r="V15" s="2330"/>
      <c r="W15" s="2330"/>
      <c r="X15" s="2330"/>
      <c r="Y15" s="2330"/>
      <c r="Z15" s="2330"/>
      <c r="AA15" s="2330"/>
      <c r="AB15" s="2330"/>
      <c r="AC15" s="2330"/>
      <c r="AD15" s="2330"/>
      <c r="AE15" s="2330"/>
      <c r="AF15" s="2330"/>
      <c r="AG15" s="2330"/>
      <c r="AH15" s="2330"/>
      <c r="AI15" s="2330"/>
      <c r="AJ15" s="2330"/>
    </row>
    <row r="16" spans="1:39" ht="21" customHeight="1">
      <c r="B16" s="1096">
        <v>2</v>
      </c>
      <c r="C16" s="2330"/>
      <c r="D16" s="2330"/>
      <c r="E16" s="2330"/>
      <c r="F16" s="2330"/>
      <c r="G16" s="2330"/>
      <c r="H16" s="2330"/>
      <c r="I16" s="2330"/>
      <c r="J16" s="2330"/>
      <c r="K16" s="2330"/>
      <c r="L16" s="2330"/>
      <c r="M16" s="2330"/>
      <c r="N16" s="2330"/>
      <c r="O16" s="2330"/>
      <c r="P16" s="2330"/>
      <c r="Q16" s="2330"/>
      <c r="R16" s="2330"/>
      <c r="S16" s="2330"/>
      <c r="T16" s="2330"/>
      <c r="U16" s="2330"/>
      <c r="V16" s="2330"/>
      <c r="W16" s="2330"/>
      <c r="X16" s="2330"/>
      <c r="Y16" s="2330"/>
      <c r="Z16" s="2330"/>
      <c r="AA16" s="2330"/>
      <c r="AB16" s="2330"/>
      <c r="AC16" s="2330"/>
      <c r="AD16" s="2330"/>
      <c r="AE16" s="2330"/>
      <c r="AF16" s="2330"/>
      <c r="AG16" s="2330"/>
      <c r="AH16" s="2330"/>
      <c r="AI16" s="2330"/>
      <c r="AJ16" s="2330"/>
    </row>
    <row r="17" spans="2:36" ht="21" customHeight="1">
      <c r="B17" s="1096">
        <v>3</v>
      </c>
      <c r="C17" s="2330"/>
      <c r="D17" s="2330"/>
      <c r="E17" s="2330"/>
      <c r="F17" s="2330"/>
      <c r="G17" s="2330"/>
      <c r="H17" s="2330"/>
      <c r="I17" s="2330"/>
      <c r="J17" s="2330"/>
      <c r="K17" s="2330"/>
      <c r="L17" s="2330"/>
      <c r="M17" s="2330"/>
      <c r="N17" s="2330"/>
      <c r="O17" s="2330"/>
      <c r="P17" s="2330"/>
      <c r="Q17" s="2330"/>
      <c r="R17" s="2330"/>
      <c r="S17" s="2330"/>
      <c r="T17" s="2330"/>
      <c r="U17" s="2330"/>
      <c r="V17" s="2330"/>
      <c r="W17" s="2330"/>
      <c r="X17" s="2330"/>
      <c r="Y17" s="2330"/>
      <c r="Z17" s="2330"/>
      <c r="AA17" s="2330"/>
      <c r="AB17" s="2330"/>
      <c r="AC17" s="2330"/>
      <c r="AD17" s="2330"/>
      <c r="AE17" s="2330"/>
      <c r="AF17" s="2330"/>
      <c r="AG17" s="2330"/>
      <c r="AH17" s="2330"/>
      <c r="AI17" s="2330"/>
      <c r="AJ17" s="2330"/>
    </row>
    <row r="18" spans="2:36" ht="21" customHeight="1">
      <c r="B18" s="1096">
        <v>4</v>
      </c>
      <c r="C18" s="2330"/>
      <c r="D18" s="2330"/>
      <c r="E18" s="2330"/>
      <c r="F18" s="2330"/>
      <c r="G18" s="2330"/>
      <c r="H18" s="2330"/>
      <c r="I18" s="2330"/>
      <c r="J18" s="2330"/>
      <c r="K18" s="2330"/>
      <c r="L18" s="2330"/>
      <c r="M18" s="2330"/>
      <c r="N18" s="2330"/>
      <c r="O18" s="2330"/>
      <c r="P18" s="2330"/>
      <c r="Q18" s="2330"/>
      <c r="R18" s="2330"/>
      <c r="S18" s="2330"/>
      <c r="T18" s="2330"/>
      <c r="U18" s="2330"/>
      <c r="V18" s="2330"/>
      <c r="W18" s="2330"/>
      <c r="X18" s="2330"/>
      <c r="Y18" s="2330"/>
      <c r="Z18" s="2330"/>
      <c r="AA18" s="2330"/>
      <c r="AB18" s="2330"/>
      <c r="AC18" s="2330"/>
      <c r="AD18" s="2330"/>
      <c r="AE18" s="2330"/>
      <c r="AF18" s="2330"/>
      <c r="AG18" s="2330"/>
      <c r="AH18" s="2330"/>
      <c r="AI18" s="2330"/>
      <c r="AJ18" s="2330"/>
    </row>
    <row r="19" spans="2:36" ht="21" customHeight="1">
      <c r="B19" s="1096">
        <v>5</v>
      </c>
      <c r="C19" s="2330"/>
      <c r="D19" s="2330"/>
      <c r="E19" s="2330"/>
      <c r="F19" s="2330"/>
      <c r="G19" s="2330"/>
      <c r="H19" s="2330"/>
      <c r="I19" s="2330"/>
      <c r="J19" s="2330"/>
      <c r="K19" s="2330"/>
      <c r="L19" s="2330"/>
      <c r="M19" s="2330"/>
      <c r="N19" s="2330"/>
      <c r="O19" s="2330"/>
      <c r="P19" s="2330"/>
      <c r="Q19" s="2330"/>
      <c r="R19" s="2330"/>
      <c r="S19" s="2330"/>
      <c r="T19" s="2330"/>
      <c r="U19" s="2330"/>
      <c r="V19" s="2330"/>
      <c r="W19" s="2330"/>
      <c r="X19" s="2330"/>
      <c r="Y19" s="2330"/>
      <c r="Z19" s="2330"/>
      <c r="AA19" s="2330"/>
      <c r="AB19" s="2330"/>
      <c r="AC19" s="2330"/>
      <c r="AD19" s="2330"/>
      <c r="AE19" s="2330"/>
      <c r="AF19" s="2330"/>
      <c r="AG19" s="2330"/>
      <c r="AH19" s="2330"/>
      <c r="AI19" s="2330"/>
      <c r="AJ19" s="2330"/>
    </row>
    <row r="20" spans="2:36" ht="21" customHeight="1">
      <c r="B20" s="1096">
        <v>6</v>
      </c>
      <c r="C20" s="2330"/>
      <c r="D20" s="2330"/>
      <c r="E20" s="2330"/>
      <c r="F20" s="2330"/>
      <c r="G20" s="2330"/>
      <c r="H20" s="2330"/>
      <c r="I20" s="2330"/>
      <c r="J20" s="2330"/>
      <c r="K20" s="2330"/>
      <c r="L20" s="2330"/>
      <c r="M20" s="2330"/>
      <c r="N20" s="2330"/>
      <c r="O20" s="2330"/>
      <c r="P20" s="2330"/>
      <c r="Q20" s="2330"/>
      <c r="R20" s="2330"/>
      <c r="S20" s="2330"/>
      <c r="T20" s="2330"/>
      <c r="U20" s="2330"/>
      <c r="V20" s="2330"/>
      <c r="W20" s="2330"/>
      <c r="X20" s="2330"/>
      <c r="Y20" s="2330"/>
      <c r="Z20" s="2330"/>
      <c r="AA20" s="2330"/>
      <c r="AB20" s="2330"/>
      <c r="AC20" s="2330"/>
      <c r="AD20" s="2330"/>
      <c r="AE20" s="2330"/>
      <c r="AF20" s="2330"/>
      <c r="AG20" s="2330"/>
      <c r="AH20" s="2330"/>
      <c r="AI20" s="2330"/>
      <c r="AJ20" s="2330"/>
    </row>
    <row r="21" spans="2:36" ht="21" customHeight="1">
      <c r="B21" s="1096">
        <v>7</v>
      </c>
      <c r="C21" s="2330"/>
      <c r="D21" s="2330"/>
      <c r="E21" s="2330"/>
      <c r="F21" s="2330"/>
      <c r="G21" s="2330"/>
      <c r="H21" s="2330"/>
      <c r="I21" s="2330"/>
      <c r="J21" s="2330"/>
      <c r="K21" s="2330"/>
      <c r="L21" s="2330"/>
      <c r="M21" s="2330"/>
      <c r="N21" s="2330"/>
      <c r="O21" s="2330"/>
      <c r="P21" s="2330"/>
      <c r="Q21" s="2330"/>
      <c r="R21" s="2330"/>
      <c r="S21" s="2330"/>
      <c r="T21" s="2330"/>
      <c r="U21" s="2330"/>
      <c r="V21" s="2330"/>
      <c r="W21" s="2330"/>
      <c r="X21" s="2330"/>
      <c r="Y21" s="2330"/>
      <c r="Z21" s="2330"/>
      <c r="AA21" s="2330"/>
      <c r="AB21" s="2330"/>
      <c r="AC21" s="2330"/>
      <c r="AD21" s="2330"/>
      <c r="AE21" s="2330"/>
      <c r="AF21" s="2330"/>
      <c r="AG21" s="2330"/>
      <c r="AH21" s="2330"/>
      <c r="AI21" s="2330"/>
      <c r="AJ21" s="2330"/>
    </row>
    <row r="22" spans="2:36" ht="21" customHeight="1">
      <c r="B22" s="1096">
        <v>8</v>
      </c>
      <c r="C22" s="2330"/>
      <c r="D22" s="2330"/>
      <c r="E22" s="2330"/>
      <c r="F22" s="2330"/>
      <c r="G22" s="2330"/>
      <c r="H22" s="2330"/>
      <c r="I22" s="2330"/>
      <c r="J22" s="2330"/>
      <c r="K22" s="2330"/>
      <c r="L22" s="2330"/>
      <c r="M22" s="2330"/>
      <c r="N22" s="2330"/>
      <c r="O22" s="2330"/>
      <c r="P22" s="2330"/>
      <c r="Q22" s="2330"/>
      <c r="R22" s="2330"/>
      <c r="S22" s="2330"/>
      <c r="T22" s="2330"/>
      <c r="U22" s="2330"/>
      <c r="V22" s="2330"/>
      <c r="W22" s="2330"/>
      <c r="X22" s="2330"/>
      <c r="Y22" s="2330"/>
      <c r="Z22" s="2330"/>
      <c r="AA22" s="2330"/>
      <c r="AB22" s="2330"/>
      <c r="AC22" s="2330"/>
      <c r="AD22" s="2330"/>
      <c r="AE22" s="2330"/>
      <c r="AF22" s="2330"/>
      <c r="AG22" s="2330"/>
      <c r="AH22" s="2330"/>
      <c r="AI22" s="2330"/>
      <c r="AJ22" s="2330"/>
    </row>
    <row r="23" spans="2:36" ht="21" customHeight="1">
      <c r="B23" s="1096">
        <v>9</v>
      </c>
      <c r="C23" s="2330"/>
      <c r="D23" s="2330"/>
      <c r="E23" s="2330"/>
      <c r="F23" s="2330"/>
      <c r="G23" s="2330"/>
      <c r="H23" s="2330"/>
      <c r="I23" s="2330"/>
      <c r="J23" s="2330"/>
      <c r="K23" s="2330"/>
      <c r="L23" s="2330"/>
      <c r="M23" s="2330"/>
      <c r="N23" s="2330"/>
      <c r="O23" s="2330"/>
      <c r="P23" s="2330"/>
      <c r="Q23" s="2330"/>
      <c r="R23" s="2330"/>
      <c r="S23" s="2330"/>
      <c r="T23" s="2330"/>
      <c r="U23" s="2330"/>
      <c r="V23" s="2330"/>
      <c r="W23" s="2330"/>
      <c r="X23" s="2330"/>
      <c r="Y23" s="2330"/>
      <c r="Z23" s="2330"/>
      <c r="AA23" s="2330"/>
      <c r="AB23" s="2330"/>
      <c r="AC23" s="2330"/>
      <c r="AD23" s="2330"/>
      <c r="AE23" s="2330"/>
      <c r="AF23" s="2330"/>
      <c r="AG23" s="2330"/>
      <c r="AH23" s="2330"/>
      <c r="AI23" s="2330"/>
      <c r="AJ23" s="2330"/>
    </row>
    <row r="24" spans="2:36" ht="21" customHeight="1">
      <c r="B24" s="1096">
        <v>10</v>
      </c>
      <c r="C24" s="2330"/>
      <c r="D24" s="2330"/>
      <c r="E24" s="2330"/>
      <c r="F24" s="2330"/>
      <c r="G24" s="2330"/>
      <c r="H24" s="2330"/>
      <c r="I24" s="2330"/>
      <c r="J24" s="2330"/>
      <c r="K24" s="2330"/>
      <c r="L24" s="2330"/>
      <c r="M24" s="2330"/>
      <c r="N24" s="2330"/>
      <c r="O24" s="2330"/>
      <c r="P24" s="2330"/>
      <c r="Q24" s="2330"/>
      <c r="R24" s="2330"/>
      <c r="S24" s="2330"/>
      <c r="T24" s="2330"/>
      <c r="U24" s="2330"/>
      <c r="V24" s="2330"/>
      <c r="W24" s="2330"/>
      <c r="X24" s="2330"/>
      <c r="Y24" s="2330"/>
      <c r="Z24" s="2330"/>
      <c r="AA24" s="2330"/>
      <c r="AB24" s="2330"/>
      <c r="AC24" s="2330"/>
      <c r="AD24" s="2330"/>
      <c r="AE24" s="2330"/>
      <c r="AF24" s="2330"/>
      <c r="AG24" s="2330"/>
      <c r="AH24" s="2330"/>
      <c r="AI24" s="2330"/>
      <c r="AJ24" s="2330"/>
    </row>
    <row r="25" spans="2:36" ht="21" customHeight="1">
      <c r="B25" s="2342" t="s">
        <v>1281</v>
      </c>
      <c r="C25" s="2342"/>
      <c r="D25" s="2342"/>
      <c r="E25" s="2342"/>
      <c r="F25" s="2342"/>
      <c r="G25" s="2342"/>
      <c r="H25" s="2342"/>
      <c r="I25" s="2342"/>
      <c r="J25" s="2342"/>
      <c r="K25" s="2342"/>
      <c r="L25" s="2343"/>
      <c r="M25" s="2343"/>
      <c r="N25" s="2343"/>
      <c r="O25" s="2343"/>
      <c r="P25" s="2343"/>
      <c r="Q25" s="2344" t="s">
        <v>1282</v>
      </c>
      <c r="R25" s="2344"/>
      <c r="S25" s="2345" t="s">
        <v>1283</v>
      </c>
      <c r="T25" s="2345"/>
      <c r="U25" s="2345"/>
      <c r="V25" s="2345"/>
      <c r="W25" s="2345"/>
      <c r="X25" s="2345"/>
      <c r="Y25" s="2345"/>
      <c r="Z25" s="2345"/>
      <c r="AA25" s="2345"/>
      <c r="AB25" s="2345"/>
      <c r="AC25" s="2345"/>
      <c r="AD25" s="2345"/>
      <c r="AE25" s="2346">
        <f>SUM(AE15:AJ24)</f>
        <v>0</v>
      </c>
      <c r="AF25" s="2346"/>
      <c r="AG25" s="2346"/>
      <c r="AH25" s="2346"/>
      <c r="AI25" s="2346"/>
      <c r="AJ25" s="2346"/>
    </row>
    <row r="26" spans="2:36" ht="9" customHeight="1">
      <c r="B26" s="1097"/>
      <c r="C26" s="1098"/>
      <c r="D26" s="1098"/>
      <c r="E26" s="1098"/>
      <c r="F26" s="1098"/>
      <c r="G26" s="1098"/>
      <c r="H26" s="1098"/>
      <c r="I26" s="1098"/>
      <c r="J26" s="1098"/>
      <c r="K26" s="1098"/>
      <c r="L26" s="1098"/>
      <c r="M26" s="1098"/>
      <c r="N26" s="1098"/>
      <c r="O26" s="1098"/>
      <c r="P26" s="1098"/>
      <c r="Q26" s="1098"/>
      <c r="R26" s="1098"/>
      <c r="S26" s="1098"/>
      <c r="T26" s="1098"/>
      <c r="U26" s="1098"/>
      <c r="V26" s="1098"/>
      <c r="W26" s="1098"/>
      <c r="X26" s="1098"/>
      <c r="Y26" s="1098"/>
      <c r="Z26" s="1098"/>
      <c r="AA26" s="1098"/>
      <c r="AB26" s="1098"/>
      <c r="AC26" s="1098"/>
      <c r="AD26" s="1098"/>
      <c r="AE26" s="1098"/>
      <c r="AF26" s="1098"/>
      <c r="AG26" s="1098"/>
      <c r="AH26" s="1098"/>
      <c r="AI26" s="1098"/>
      <c r="AJ26" s="1098"/>
    </row>
    <row r="27" spans="2:36" ht="21" customHeight="1">
      <c r="B27" s="2335" t="s">
        <v>1284</v>
      </c>
      <c r="C27" s="2335"/>
      <c r="D27" s="2335"/>
      <c r="E27" s="2335"/>
      <c r="F27" s="2335"/>
      <c r="G27" s="2335"/>
      <c r="H27" s="2335"/>
      <c r="I27" s="2335"/>
      <c r="J27" s="2335"/>
      <c r="K27" s="2335"/>
      <c r="L27" s="2335"/>
      <c r="M27" s="2335"/>
      <c r="N27" s="2335"/>
      <c r="O27" s="2335"/>
      <c r="P27" s="2335"/>
      <c r="Q27" s="2335"/>
      <c r="R27" s="2335"/>
      <c r="S27" s="2335"/>
      <c r="T27" s="2335"/>
      <c r="U27" s="2335"/>
      <c r="V27" s="2335"/>
      <c r="W27" s="2335"/>
      <c r="X27" s="2335"/>
      <c r="Y27" s="2335"/>
      <c r="Z27" s="2335"/>
      <c r="AA27" s="2335"/>
      <c r="AB27" s="2335"/>
      <c r="AC27" s="2335"/>
      <c r="AD27" s="2335"/>
      <c r="AE27" s="2335"/>
      <c r="AF27" s="2335"/>
      <c r="AG27" s="2335"/>
      <c r="AH27" s="2335"/>
      <c r="AI27" s="2335"/>
      <c r="AJ27" s="2335"/>
    </row>
    <row r="28" spans="2:36" ht="21" customHeight="1" thickBot="1">
      <c r="B28" s="2336" t="s">
        <v>1285</v>
      </c>
      <c r="C28" s="2336"/>
      <c r="D28" s="2336"/>
      <c r="E28" s="2336"/>
      <c r="F28" s="2336"/>
      <c r="G28" s="2336"/>
      <c r="H28" s="2336"/>
      <c r="I28" s="2336"/>
      <c r="J28" s="2336"/>
      <c r="K28" s="2336"/>
      <c r="L28" s="2336"/>
      <c r="M28" s="2336"/>
      <c r="N28" s="2336"/>
      <c r="O28" s="2336"/>
      <c r="P28" s="2336"/>
      <c r="Q28" s="2336"/>
      <c r="R28" s="2336"/>
      <c r="S28" s="2337">
        <f>ROUNDUP(S11/40,1)</f>
        <v>0</v>
      </c>
      <c r="T28" s="2337"/>
      <c r="U28" s="2337"/>
      <c r="V28" s="2337"/>
      <c r="W28" s="2337"/>
      <c r="X28" s="2337"/>
      <c r="Y28" s="2337"/>
      <c r="Z28" s="2337"/>
      <c r="AA28" s="2337"/>
      <c r="AB28" s="2337"/>
      <c r="AC28" s="1099" t="s">
        <v>814</v>
      </c>
      <c r="AD28" s="1100"/>
      <c r="AE28" s="2338"/>
      <c r="AF28" s="2338"/>
      <c r="AG28" s="2338"/>
      <c r="AH28" s="2338"/>
      <c r="AI28" s="2338"/>
      <c r="AJ28" s="2338"/>
    </row>
    <row r="29" spans="2:36" ht="21" customHeight="1" thickTop="1">
      <c r="B29" s="2339" t="s">
        <v>1286</v>
      </c>
      <c r="C29" s="2339"/>
      <c r="D29" s="2339"/>
      <c r="E29" s="2339"/>
      <c r="F29" s="2339"/>
      <c r="G29" s="2339"/>
      <c r="H29" s="2339"/>
      <c r="I29" s="2339"/>
      <c r="J29" s="2339"/>
      <c r="K29" s="2339"/>
      <c r="L29" s="2339"/>
      <c r="M29" s="2339"/>
      <c r="N29" s="2339"/>
      <c r="O29" s="2339"/>
      <c r="P29" s="2339"/>
      <c r="Q29" s="2339"/>
      <c r="R29" s="2339"/>
      <c r="S29" s="2340"/>
      <c r="T29" s="2340"/>
      <c r="U29" s="2340"/>
      <c r="V29" s="2340"/>
      <c r="W29" s="2340"/>
      <c r="X29" s="2340"/>
      <c r="Y29" s="2340"/>
      <c r="Z29" s="2340"/>
      <c r="AA29" s="2340"/>
      <c r="AB29" s="2340"/>
      <c r="AC29" s="1101" t="s">
        <v>814</v>
      </c>
      <c r="AD29" s="1102"/>
      <c r="AE29" s="2341" t="s">
        <v>1287</v>
      </c>
      <c r="AF29" s="2341"/>
      <c r="AG29" s="2341"/>
      <c r="AH29" s="2341"/>
      <c r="AI29" s="2341"/>
      <c r="AJ29" s="2341"/>
    </row>
    <row r="30" spans="2:36" ht="21" customHeight="1">
      <c r="B30" s="2334" t="s">
        <v>1288</v>
      </c>
      <c r="C30" s="2334"/>
      <c r="D30" s="2334"/>
      <c r="E30" s="2334"/>
      <c r="F30" s="2334"/>
      <c r="G30" s="2334"/>
      <c r="H30" s="2334"/>
      <c r="I30" s="2334"/>
      <c r="J30" s="2334"/>
      <c r="K30" s="2334"/>
      <c r="L30" s="2334"/>
      <c r="M30" s="2334"/>
      <c r="N30" s="2334"/>
      <c r="O30" s="2334"/>
      <c r="P30" s="2334"/>
      <c r="Q30" s="2334"/>
      <c r="R30" s="2334"/>
      <c r="S30" s="2334" t="s">
        <v>1289</v>
      </c>
      <c r="T30" s="2334"/>
      <c r="U30" s="2334"/>
      <c r="V30" s="2334"/>
      <c r="W30" s="2334"/>
      <c r="X30" s="2334"/>
      <c r="Y30" s="2334"/>
      <c r="Z30" s="2334"/>
      <c r="AA30" s="2334"/>
      <c r="AB30" s="2334"/>
      <c r="AC30" s="2334"/>
      <c r="AD30" s="2334"/>
      <c r="AE30" s="2334"/>
      <c r="AF30" s="2334"/>
      <c r="AG30" s="2334"/>
      <c r="AH30" s="2334"/>
      <c r="AI30" s="2334"/>
      <c r="AJ30" s="2334"/>
    </row>
    <row r="31" spans="2:36" ht="21" customHeight="1">
      <c r="B31" s="1096">
        <v>1</v>
      </c>
      <c r="C31" s="2330"/>
      <c r="D31" s="2330"/>
      <c r="E31" s="2330"/>
      <c r="F31" s="2330"/>
      <c r="G31" s="2330"/>
      <c r="H31" s="2330"/>
      <c r="I31" s="2330"/>
      <c r="J31" s="2330"/>
      <c r="K31" s="2330"/>
      <c r="L31" s="2330"/>
      <c r="M31" s="2330"/>
      <c r="N31" s="2330"/>
      <c r="O31" s="2330"/>
      <c r="P31" s="2330"/>
      <c r="Q31" s="2330"/>
      <c r="R31" s="2330"/>
      <c r="S31" s="2330"/>
      <c r="T31" s="2330"/>
      <c r="U31" s="2330"/>
      <c r="V31" s="2330"/>
      <c r="W31" s="2330"/>
      <c r="X31" s="2330"/>
      <c r="Y31" s="2330"/>
      <c r="Z31" s="2330"/>
      <c r="AA31" s="2330"/>
      <c r="AB31" s="2330"/>
      <c r="AC31" s="2330"/>
      <c r="AD31" s="2330"/>
      <c r="AE31" s="2330"/>
      <c r="AF31" s="2330"/>
      <c r="AG31" s="2330"/>
      <c r="AH31" s="2330"/>
      <c r="AI31" s="2330"/>
      <c r="AJ31" s="2330"/>
    </row>
    <row r="32" spans="2:36" ht="21" customHeight="1">
      <c r="B32" s="1096">
        <v>2</v>
      </c>
      <c r="C32" s="2330"/>
      <c r="D32" s="2330"/>
      <c r="E32" s="2330"/>
      <c r="F32" s="2330"/>
      <c r="G32" s="2330"/>
      <c r="H32" s="2330"/>
      <c r="I32" s="2330"/>
      <c r="J32" s="2330"/>
      <c r="K32" s="2330"/>
      <c r="L32" s="2330"/>
      <c r="M32" s="2330"/>
      <c r="N32" s="2330"/>
      <c r="O32" s="2330"/>
      <c r="P32" s="2330"/>
      <c r="Q32" s="2330"/>
      <c r="R32" s="2330"/>
      <c r="S32" s="2330"/>
      <c r="T32" s="2330"/>
      <c r="U32" s="2330"/>
      <c r="V32" s="2330"/>
      <c r="W32" s="2330"/>
      <c r="X32" s="2330"/>
      <c r="Y32" s="2330"/>
      <c r="Z32" s="2330"/>
      <c r="AA32" s="2330"/>
      <c r="AB32" s="2330"/>
      <c r="AC32" s="2330"/>
      <c r="AD32" s="2330"/>
      <c r="AE32" s="2330"/>
      <c r="AF32" s="2330"/>
      <c r="AG32" s="2330"/>
      <c r="AH32" s="2330"/>
      <c r="AI32" s="2330"/>
      <c r="AJ32" s="2330"/>
    </row>
    <row r="33" spans="2:38" ht="21" customHeight="1">
      <c r="B33" s="1096">
        <v>3</v>
      </c>
      <c r="C33" s="2330"/>
      <c r="D33" s="2330"/>
      <c r="E33" s="2330"/>
      <c r="F33" s="2330"/>
      <c r="G33" s="2330"/>
      <c r="H33" s="2330"/>
      <c r="I33" s="2330"/>
      <c r="J33" s="2330"/>
      <c r="K33" s="2330"/>
      <c r="L33" s="2330"/>
      <c r="M33" s="2330"/>
      <c r="N33" s="2330"/>
      <c r="O33" s="2330"/>
      <c r="P33" s="2330"/>
      <c r="Q33" s="2330"/>
      <c r="R33" s="2330"/>
      <c r="S33" s="2330"/>
      <c r="T33" s="2330"/>
      <c r="U33" s="2330"/>
      <c r="V33" s="2330"/>
      <c r="W33" s="2330"/>
      <c r="X33" s="2330"/>
      <c r="Y33" s="2330"/>
      <c r="Z33" s="2330"/>
      <c r="AA33" s="2330"/>
      <c r="AB33" s="2330"/>
      <c r="AC33" s="2330"/>
      <c r="AD33" s="2330"/>
      <c r="AE33" s="2330"/>
      <c r="AF33" s="2330"/>
      <c r="AG33" s="2330"/>
      <c r="AH33" s="2330"/>
      <c r="AI33" s="2330"/>
      <c r="AJ33" s="2330"/>
    </row>
    <row r="34" spans="2:38" ht="8.25" customHeight="1">
      <c r="B34" s="1097"/>
      <c r="C34" s="1098"/>
      <c r="D34" s="1098"/>
      <c r="E34" s="1098"/>
      <c r="F34" s="1098"/>
      <c r="G34" s="1098"/>
      <c r="H34" s="1098"/>
      <c r="I34" s="1098"/>
      <c r="J34" s="1098"/>
      <c r="K34" s="1098"/>
      <c r="L34" s="1098"/>
      <c r="M34" s="1098"/>
      <c r="N34" s="1098"/>
      <c r="O34" s="1098"/>
      <c r="P34" s="1098"/>
      <c r="Q34" s="1098"/>
      <c r="R34" s="1098"/>
      <c r="S34" s="1098"/>
      <c r="T34" s="1098"/>
      <c r="U34" s="1098"/>
      <c r="V34" s="1098"/>
      <c r="W34" s="1098"/>
      <c r="X34" s="1098"/>
      <c r="Y34" s="1098"/>
      <c r="Z34" s="1098"/>
      <c r="AA34" s="1098"/>
      <c r="AB34" s="1098"/>
      <c r="AC34" s="1098"/>
      <c r="AD34" s="1098"/>
      <c r="AE34" s="1098"/>
      <c r="AF34" s="1098"/>
      <c r="AG34" s="1098"/>
      <c r="AH34" s="1098"/>
      <c r="AI34" s="1098"/>
      <c r="AJ34" s="1098"/>
    </row>
    <row r="35" spans="2:38" ht="22.5" customHeight="1">
      <c r="B35" s="2331" t="s">
        <v>833</v>
      </c>
      <c r="C35" s="2331"/>
      <c r="D35" s="2331"/>
      <c r="E35" s="2331"/>
      <c r="F35" s="2331"/>
      <c r="G35" s="2331"/>
      <c r="H35" s="2332" t="s">
        <v>1290</v>
      </c>
      <c r="I35" s="2332"/>
      <c r="J35" s="2332"/>
      <c r="K35" s="2332"/>
      <c r="L35" s="2332"/>
      <c r="M35" s="2332"/>
      <c r="N35" s="2332"/>
      <c r="O35" s="2332"/>
      <c r="P35" s="2332"/>
      <c r="Q35" s="2332"/>
      <c r="R35" s="2332"/>
      <c r="S35" s="2332"/>
      <c r="T35" s="2332"/>
      <c r="U35" s="2332"/>
      <c r="V35" s="2332"/>
      <c r="W35" s="2332"/>
      <c r="X35" s="2332"/>
      <c r="Y35" s="2332"/>
      <c r="Z35" s="2332"/>
      <c r="AA35" s="2332"/>
      <c r="AB35" s="2332"/>
      <c r="AC35" s="2332"/>
      <c r="AD35" s="2332"/>
      <c r="AE35" s="2332"/>
      <c r="AF35" s="2332"/>
      <c r="AG35" s="2332"/>
      <c r="AH35" s="2332"/>
      <c r="AI35" s="2332"/>
      <c r="AJ35" s="2332"/>
    </row>
    <row r="36" spans="2:38" ht="8.25" customHeight="1">
      <c r="B36" s="1097"/>
      <c r="C36" s="1098"/>
      <c r="D36" s="1098"/>
      <c r="E36" s="1098"/>
      <c r="F36" s="1098"/>
      <c r="G36" s="1098"/>
      <c r="H36" s="1098"/>
      <c r="I36" s="1098"/>
      <c r="J36" s="1098"/>
      <c r="K36" s="1098"/>
      <c r="L36" s="1098"/>
      <c r="M36" s="1098"/>
      <c r="N36" s="1098"/>
      <c r="O36" s="1098"/>
      <c r="P36" s="1098"/>
      <c r="Q36" s="1098"/>
      <c r="R36" s="1098"/>
      <c r="S36" s="1098"/>
      <c r="T36" s="1098"/>
      <c r="U36" s="1098"/>
      <c r="V36" s="1098"/>
      <c r="W36" s="1098"/>
      <c r="X36" s="1098"/>
      <c r="Y36" s="1098"/>
      <c r="Z36" s="1098"/>
      <c r="AA36" s="1098"/>
      <c r="AB36" s="1098"/>
      <c r="AC36" s="1098"/>
      <c r="AD36" s="1098"/>
      <c r="AE36" s="1098"/>
      <c r="AF36" s="1098"/>
      <c r="AG36" s="1098"/>
      <c r="AH36" s="1098"/>
      <c r="AI36" s="1098"/>
      <c r="AJ36" s="1098"/>
    </row>
    <row r="37" spans="2:38" ht="18.75" customHeight="1">
      <c r="B37" s="2333" t="s">
        <v>1291</v>
      </c>
      <c r="C37" s="2333"/>
      <c r="D37" s="2333"/>
      <c r="E37" s="2333"/>
      <c r="F37" s="2333"/>
      <c r="G37" s="2333"/>
      <c r="H37" s="2333"/>
      <c r="I37" s="2333"/>
      <c r="J37" s="2333"/>
      <c r="K37" s="2333"/>
      <c r="L37" s="2333"/>
      <c r="M37" s="2333"/>
      <c r="N37" s="2333"/>
      <c r="O37" s="2333"/>
      <c r="P37" s="2333"/>
      <c r="Q37" s="2333"/>
      <c r="R37" s="2333"/>
      <c r="S37" s="2333"/>
      <c r="T37" s="2333"/>
      <c r="U37" s="2333"/>
      <c r="V37" s="2333"/>
      <c r="W37" s="2333"/>
      <c r="X37" s="2333"/>
      <c r="Y37" s="2333"/>
      <c r="Z37" s="2333"/>
      <c r="AA37" s="2333"/>
      <c r="AB37" s="2333"/>
      <c r="AC37" s="2333"/>
      <c r="AD37" s="2333"/>
      <c r="AE37" s="2333"/>
      <c r="AF37" s="2333"/>
      <c r="AG37" s="2333"/>
      <c r="AH37" s="2333"/>
      <c r="AI37" s="2333"/>
      <c r="AJ37" s="2333"/>
      <c r="AK37" s="2333"/>
      <c r="AL37" s="1103"/>
    </row>
    <row r="38" spans="2:38" ht="18.75" customHeight="1">
      <c r="B38" s="2333"/>
      <c r="C38" s="2333"/>
      <c r="D38" s="2333"/>
      <c r="E38" s="2333"/>
      <c r="F38" s="2333"/>
      <c r="G38" s="2333"/>
      <c r="H38" s="2333"/>
      <c r="I38" s="2333"/>
      <c r="J38" s="2333"/>
      <c r="K38" s="2333"/>
      <c r="L38" s="2333"/>
      <c r="M38" s="2333"/>
      <c r="N38" s="2333"/>
      <c r="O38" s="2333"/>
      <c r="P38" s="2333"/>
      <c r="Q38" s="2333"/>
      <c r="R38" s="2333"/>
      <c r="S38" s="2333"/>
      <c r="T38" s="2333"/>
      <c r="U38" s="2333"/>
      <c r="V38" s="2333"/>
      <c r="W38" s="2333"/>
      <c r="X38" s="2333"/>
      <c r="Y38" s="2333"/>
      <c r="Z38" s="2333"/>
      <c r="AA38" s="2333"/>
      <c r="AB38" s="2333"/>
      <c r="AC38" s="2333"/>
      <c r="AD38" s="2333"/>
      <c r="AE38" s="2333"/>
      <c r="AF38" s="2333"/>
      <c r="AG38" s="2333"/>
      <c r="AH38" s="2333"/>
      <c r="AI38" s="2333"/>
      <c r="AJ38" s="2333"/>
      <c r="AK38" s="2333"/>
      <c r="AL38" s="1103"/>
    </row>
    <row r="39" spans="2:38" ht="18.75" customHeight="1">
      <c r="B39" s="2333"/>
      <c r="C39" s="2333"/>
      <c r="D39" s="2333"/>
      <c r="E39" s="2333"/>
      <c r="F39" s="2333"/>
      <c r="G39" s="2333"/>
      <c r="H39" s="2333"/>
      <c r="I39" s="2333"/>
      <c r="J39" s="2333"/>
      <c r="K39" s="2333"/>
      <c r="L39" s="2333"/>
      <c r="M39" s="2333"/>
      <c r="N39" s="2333"/>
      <c r="O39" s="2333"/>
      <c r="P39" s="2333"/>
      <c r="Q39" s="2333"/>
      <c r="R39" s="2333"/>
      <c r="S39" s="2333"/>
      <c r="T39" s="2333"/>
      <c r="U39" s="2333"/>
      <c r="V39" s="2333"/>
      <c r="W39" s="2333"/>
      <c r="X39" s="2333"/>
      <c r="Y39" s="2333"/>
      <c r="Z39" s="2333"/>
      <c r="AA39" s="2333"/>
      <c r="AB39" s="2333"/>
      <c r="AC39" s="2333"/>
      <c r="AD39" s="2333"/>
      <c r="AE39" s="2333"/>
      <c r="AF39" s="2333"/>
      <c r="AG39" s="2333"/>
      <c r="AH39" s="2333"/>
      <c r="AI39" s="2333"/>
      <c r="AJ39" s="2333"/>
      <c r="AK39" s="2333"/>
      <c r="AL39" s="1103"/>
    </row>
    <row r="40" spans="2:38" ht="18.75" customHeight="1">
      <c r="B40" s="2333"/>
      <c r="C40" s="2333"/>
      <c r="D40" s="2333"/>
      <c r="E40" s="2333"/>
      <c r="F40" s="2333"/>
      <c r="G40" s="2333"/>
      <c r="H40" s="2333"/>
      <c r="I40" s="2333"/>
      <c r="J40" s="2333"/>
      <c r="K40" s="2333"/>
      <c r="L40" s="2333"/>
      <c r="M40" s="2333"/>
      <c r="N40" s="2333"/>
      <c r="O40" s="2333"/>
      <c r="P40" s="2333"/>
      <c r="Q40" s="2333"/>
      <c r="R40" s="2333"/>
      <c r="S40" s="2333"/>
      <c r="T40" s="2333"/>
      <c r="U40" s="2333"/>
      <c r="V40" s="2333"/>
      <c r="W40" s="2333"/>
      <c r="X40" s="2333"/>
      <c r="Y40" s="2333"/>
      <c r="Z40" s="2333"/>
      <c r="AA40" s="2333"/>
      <c r="AB40" s="2333"/>
      <c r="AC40" s="2333"/>
      <c r="AD40" s="2333"/>
      <c r="AE40" s="2333"/>
      <c r="AF40" s="2333"/>
      <c r="AG40" s="2333"/>
      <c r="AH40" s="2333"/>
      <c r="AI40" s="2333"/>
      <c r="AJ40" s="2333"/>
      <c r="AK40" s="2333"/>
      <c r="AL40" s="1103"/>
    </row>
    <row r="41" spans="2:38" ht="80.25" customHeight="1">
      <c r="B41" s="2333"/>
      <c r="C41" s="2333"/>
      <c r="D41" s="2333"/>
      <c r="E41" s="2333"/>
      <c r="F41" s="2333"/>
      <c r="G41" s="2333"/>
      <c r="H41" s="2333"/>
      <c r="I41" s="2333"/>
      <c r="J41" s="2333"/>
      <c r="K41" s="2333"/>
      <c r="L41" s="2333"/>
      <c r="M41" s="2333"/>
      <c r="N41" s="2333"/>
      <c r="O41" s="2333"/>
      <c r="P41" s="2333"/>
      <c r="Q41" s="2333"/>
      <c r="R41" s="2333"/>
      <c r="S41" s="2333"/>
      <c r="T41" s="2333"/>
      <c r="U41" s="2333"/>
      <c r="V41" s="2333"/>
      <c r="W41" s="2333"/>
      <c r="X41" s="2333"/>
      <c r="Y41" s="2333"/>
      <c r="Z41" s="2333"/>
      <c r="AA41" s="2333"/>
      <c r="AB41" s="2333"/>
      <c r="AC41" s="2333"/>
      <c r="AD41" s="2333"/>
      <c r="AE41" s="2333"/>
      <c r="AF41" s="2333"/>
      <c r="AG41" s="2333"/>
      <c r="AH41" s="2333"/>
      <c r="AI41" s="2333"/>
      <c r="AJ41" s="2333"/>
      <c r="AK41" s="2333"/>
      <c r="AL41" s="1103"/>
    </row>
    <row r="42" spans="2:38" ht="15" customHeight="1">
      <c r="B42" s="2329" t="s">
        <v>1292</v>
      </c>
      <c r="C42" s="2329"/>
      <c r="D42" s="2329"/>
      <c r="E42" s="2329"/>
      <c r="F42" s="2329"/>
      <c r="G42" s="2329"/>
      <c r="H42" s="2329"/>
      <c r="I42" s="2329"/>
      <c r="J42" s="2329"/>
      <c r="K42" s="2329"/>
      <c r="L42" s="2329"/>
      <c r="M42" s="2329"/>
      <c r="N42" s="2329"/>
      <c r="O42" s="2329"/>
      <c r="P42" s="2329"/>
      <c r="Q42" s="2329"/>
      <c r="R42" s="2329"/>
      <c r="S42" s="2329"/>
      <c r="T42" s="2329"/>
      <c r="U42" s="2329"/>
      <c r="V42" s="2329"/>
      <c r="W42" s="2329"/>
      <c r="X42" s="2329"/>
      <c r="Y42" s="2329"/>
      <c r="Z42" s="2329"/>
      <c r="AA42" s="2329"/>
      <c r="AB42" s="2329"/>
      <c r="AC42" s="2329"/>
      <c r="AD42" s="2329"/>
      <c r="AE42" s="2329"/>
      <c r="AF42" s="2329"/>
      <c r="AG42" s="2329"/>
      <c r="AH42" s="2329"/>
      <c r="AI42" s="2329"/>
      <c r="AJ42" s="2329"/>
      <c r="AK42" s="2329"/>
      <c r="AL42" s="1103"/>
    </row>
    <row r="43" spans="2:38" ht="15" customHeight="1">
      <c r="B43" s="2329"/>
      <c r="C43" s="2329"/>
      <c r="D43" s="2329"/>
      <c r="E43" s="2329"/>
      <c r="F43" s="2329"/>
      <c r="G43" s="2329"/>
      <c r="H43" s="2329"/>
      <c r="I43" s="2329"/>
      <c r="J43" s="2329"/>
      <c r="K43" s="2329"/>
      <c r="L43" s="2329"/>
      <c r="M43" s="2329"/>
      <c r="N43" s="2329"/>
      <c r="O43" s="2329"/>
      <c r="P43" s="2329"/>
      <c r="Q43" s="2329"/>
      <c r="R43" s="2329"/>
      <c r="S43" s="2329"/>
      <c r="T43" s="2329"/>
      <c r="U43" s="2329"/>
      <c r="V43" s="2329"/>
      <c r="W43" s="2329"/>
      <c r="X43" s="2329"/>
      <c r="Y43" s="2329"/>
      <c r="Z43" s="2329"/>
      <c r="AA43" s="2329"/>
      <c r="AB43" s="2329"/>
      <c r="AC43" s="2329"/>
      <c r="AD43" s="2329"/>
      <c r="AE43" s="2329"/>
      <c r="AF43" s="2329"/>
      <c r="AG43" s="2329"/>
      <c r="AH43" s="2329"/>
      <c r="AI43" s="2329"/>
      <c r="AJ43" s="2329"/>
      <c r="AK43" s="2329"/>
      <c r="AL43" s="1103"/>
    </row>
    <row r="44" spans="2:38" ht="15" customHeight="1">
      <c r="B44" s="2329"/>
      <c r="C44" s="2329"/>
      <c r="D44" s="2329"/>
      <c r="E44" s="2329"/>
      <c r="F44" s="2329"/>
      <c r="G44" s="2329"/>
      <c r="H44" s="2329"/>
      <c r="I44" s="2329"/>
      <c r="J44" s="2329"/>
      <c r="K44" s="2329"/>
      <c r="L44" s="2329"/>
      <c r="M44" s="2329"/>
      <c r="N44" s="2329"/>
      <c r="O44" s="2329"/>
      <c r="P44" s="2329"/>
      <c r="Q44" s="2329"/>
      <c r="R44" s="2329"/>
      <c r="S44" s="2329"/>
      <c r="T44" s="2329"/>
      <c r="U44" s="2329"/>
      <c r="V44" s="2329"/>
      <c r="W44" s="2329"/>
      <c r="X44" s="2329"/>
      <c r="Y44" s="2329"/>
      <c r="Z44" s="2329"/>
      <c r="AA44" s="2329"/>
      <c r="AB44" s="2329"/>
      <c r="AC44" s="2329"/>
      <c r="AD44" s="2329"/>
      <c r="AE44" s="2329"/>
      <c r="AF44" s="2329"/>
      <c r="AG44" s="2329"/>
      <c r="AH44" s="2329"/>
      <c r="AI44" s="2329"/>
      <c r="AJ44" s="2329"/>
      <c r="AK44" s="2329"/>
      <c r="AL44" s="1103"/>
    </row>
    <row r="45" spans="2:38" ht="15" customHeight="1">
      <c r="B45" s="2329"/>
      <c r="C45" s="2329"/>
      <c r="D45" s="2329"/>
      <c r="E45" s="2329"/>
      <c r="F45" s="2329"/>
      <c r="G45" s="2329"/>
      <c r="H45" s="2329"/>
      <c r="I45" s="2329"/>
      <c r="J45" s="2329"/>
      <c r="K45" s="2329"/>
      <c r="L45" s="2329"/>
      <c r="M45" s="2329"/>
      <c r="N45" s="2329"/>
      <c r="O45" s="2329"/>
      <c r="P45" s="2329"/>
      <c r="Q45" s="2329"/>
      <c r="R45" s="2329"/>
      <c r="S45" s="2329"/>
      <c r="T45" s="2329"/>
      <c r="U45" s="2329"/>
      <c r="V45" s="2329"/>
      <c r="W45" s="2329"/>
      <c r="X45" s="2329"/>
      <c r="Y45" s="2329"/>
      <c r="Z45" s="2329"/>
      <c r="AA45" s="2329"/>
      <c r="AB45" s="2329"/>
      <c r="AC45" s="2329"/>
      <c r="AD45" s="2329"/>
      <c r="AE45" s="2329"/>
      <c r="AF45" s="2329"/>
      <c r="AG45" s="2329"/>
      <c r="AH45" s="2329"/>
      <c r="AI45" s="2329"/>
      <c r="AJ45" s="2329"/>
      <c r="AK45" s="2329"/>
      <c r="AL45" s="1103"/>
    </row>
    <row r="46" spans="2:38" ht="37.5" customHeight="1">
      <c r="B46" s="2329"/>
      <c r="C46" s="2329"/>
      <c r="D46" s="2329"/>
      <c r="E46" s="2329"/>
      <c r="F46" s="2329"/>
      <c r="G46" s="2329"/>
      <c r="H46" s="2329"/>
      <c r="I46" s="2329"/>
      <c r="J46" s="2329"/>
      <c r="K46" s="2329"/>
      <c r="L46" s="2329"/>
      <c r="M46" s="2329"/>
      <c r="N46" s="2329"/>
      <c r="O46" s="2329"/>
      <c r="P46" s="2329"/>
      <c r="Q46" s="2329"/>
      <c r="R46" s="2329"/>
      <c r="S46" s="2329"/>
      <c r="T46" s="2329"/>
      <c r="U46" s="2329"/>
      <c r="V46" s="2329"/>
      <c r="W46" s="2329"/>
      <c r="X46" s="2329"/>
      <c r="Y46" s="2329"/>
      <c r="Z46" s="2329"/>
      <c r="AA46" s="2329"/>
      <c r="AB46" s="2329"/>
      <c r="AC46" s="2329"/>
      <c r="AD46" s="2329"/>
      <c r="AE46" s="2329"/>
      <c r="AF46" s="2329"/>
      <c r="AG46" s="2329"/>
      <c r="AH46" s="2329"/>
      <c r="AI46" s="2329"/>
      <c r="AJ46" s="2329"/>
      <c r="AK46" s="2329"/>
      <c r="AL46" s="1103"/>
    </row>
    <row r="47" spans="2:38" s="1104" customFormat="1" ht="36.75" customHeight="1">
      <c r="B47" s="2328" t="s">
        <v>1293</v>
      </c>
      <c r="C47" s="2328"/>
      <c r="D47" s="2328"/>
      <c r="E47" s="2328"/>
      <c r="F47" s="2328"/>
      <c r="G47" s="2328"/>
      <c r="H47" s="2328"/>
      <c r="I47" s="2328"/>
      <c r="J47" s="2328"/>
      <c r="K47" s="2328"/>
      <c r="L47" s="2328"/>
      <c r="M47" s="2328"/>
      <c r="N47" s="2328"/>
      <c r="O47" s="2328"/>
      <c r="P47" s="2328"/>
      <c r="Q47" s="2328"/>
      <c r="R47" s="2328"/>
      <c r="S47" s="2328"/>
      <c r="T47" s="2328"/>
      <c r="U47" s="2328"/>
      <c r="V47" s="2328"/>
      <c r="W47" s="2328"/>
      <c r="X47" s="2328"/>
      <c r="Y47" s="2328"/>
      <c r="Z47" s="2328"/>
      <c r="AA47" s="2328"/>
      <c r="AB47" s="2328"/>
      <c r="AC47" s="2328"/>
      <c r="AD47" s="2328"/>
      <c r="AE47" s="2328"/>
      <c r="AF47" s="2328"/>
      <c r="AG47" s="2328"/>
      <c r="AH47" s="2328"/>
      <c r="AI47" s="2328"/>
      <c r="AJ47" s="2328"/>
      <c r="AK47" s="2328"/>
    </row>
    <row r="48" spans="2:38" s="1104" customFormat="1" ht="36" customHeight="1">
      <c r="B48" s="2329" t="s">
        <v>1294</v>
      </c>
      <c r="C48" s="2329"/>
      <c r="D48" s="2329"/>
      <c r="E48" s="2329"/>
      <c r="F48" s="2329"/>
      <c r="G48" s="2329"/>
      <c r="H48" s="2329"/>
      <c r="I48" s="2329"/>
      <c r="J48" s="2329"/>
      <c r="K48" s="2329"/>
      <c r="L48" s="2329"/>
      <c r="M48" s="2329"/>
      <c r="N48" s="2329"/>
      <c r="O48" s="2329"/>
      <c r="P48" s="2329"/>
      <c r="Q48" s="2329"/>
      <c r="R48" s="2329"/>
      <c r="S48" s="2329"/>
      <c r="T48" s="2329"/>
      <c r="U48" s="2329"/>
      <c r="V48" s="2329"/>
      <c r="W48" s="2329"/>
      <c r="X48" s="2329"/>
      <c r="Y48" s="2329"/>
      <c r="Z48" s="2329"/>
      <c r="AA48" s="2329"/>
      <c r="AB48" s="2329"/>
      <c r="AC48" s="2329"/>
      <c r="AD48" s="2329"/>
      <c r="AE48" s="2329"/>
      <c r="AF48" s="2329"/>
      <c r="AG48" s="2329"/>
      <c r="AH48" s="2329"/>
      <c r="AI48" s="2329"/>
      <c r="AJ48" s="2329"/>
      <c r="AK48" s="2329"/>
    </row>
    <row r="49" spans="2:37" s="1104" customFormat="1" ht="21" customHeight="1">
      <c r="B49" s="1104" t="s">
        <v>1295</v>
      </c>
      <c r="AK49" s="1105"/>
    </row>
    <row r="50" spans="2:37" s="1104" customFormat="1" ht="21" customHeight="1">
      <c r="B50" s="1104" t="s">
        <v>1295</v>
      </c>
      <c r="AK50" s="1105"/>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4"/>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SheetLayoutView="100" workbookViewId="0">
      <selection activeCell="A2" sqref="A2"/>
    </sheetView>
  </sheetViews>
  <sheetFormatPr defaultColWidth="8.625" defaultRowHeight="21" customHeight="1"/>
  <cols>
    <col min="1" max="1" width="7.875" style="1086" customWidth="1"/>
    <col min="2" max="23" width="2.625" style="1086" customWidth="1"/>
    <col min="24" max="24" width="5.5" style="1086" customWidth="1"/>
    <col min="25" max="25" width="4.375" style="1086" customWidth="1"/>
    <col min="26" max="37" width="2.625" style="1086" customWidth="1"/>
    <col min="38" max="38" width="2.5" style="1086" customWidth="1"/>
    <col min="39" max="39" width="9" style="1086" customWidth="1"/>
    <col min="40" max="40" width="2.5" style="1086" customWidth="1"/>
    <col min="41" max="16384" width="8.625" style="1086"/>
  </cols>
  <sheetData>
    <row r="1" spans="1:39" ht="20.100000000000001" customHeight="1">
      <c r="A1" s="1086" t="s">
        <v>1307</v>
      </c>
    </row>
    <row r="2" spans="1:39" ht="20.100000000000001" customHeight="1">
      <c r="AA2" s="2354" t="s">
        <v>1267</v>
      </c>
      <c r="AB2" s="2354"/>
      <c r="AC2" s="2354"/>
      <c r="AD2" s="2354"/>
      <c r="AE2" s="2354"/>
      <c r="AF2" s="2354"/>
      <c r="AG2" s="2354"/>
      <c r="AH2" s="2354"/>
      <c r="AI2" s="2354"/>
      <c r="AJ2" s="2354"/>
    </row>
    <row r="3" spans="1:39" ht="20.100000000000001" customHeight="1"/>
    <row r="4" spans="1:39" ht="20.100000000000001" customHeight="1">
      <c r="A4" s="1087"/>
      <c r="B4" s="2355" t="s">
        <v>1296</v>
      </c>
      <c r="C4" s="2355"/>
      <c r="D4" s="2355"/>
      <c r="E4" s="2355"/>
      <c r="F4" s="2355"/>
      <c r="G4" s="2355"/>
      <c r="H4" s="2355"/>
      <c r="I4" s="2355"/>
      <c r="J4" s="2355"/>
      <c r="K4" s="2355"/>
      <c r="L4" s="2355"/>
      <c r="M4" s="2355"/>
      <c r="N4" s="2355"/>
      <c r="O4" s="2355"/>
      <c r="P4" s="2355"/>
      <c r="Q4" s="2355"/>
      <c r="R4" s="2355"/>
      <c r="S4" s="2355"/>
      <c r="T4" s="2355"/>
      <c r="U4" s="2355"/>
      <c r="V4" s="2355"/>
      <c r="W4" s="2355"/>
      <c r="X4" s="2355"/>
      <c r="Y4" s="2355"/>
      <c r="Z4" s="2355"/>
      <c r="AA4" s="2355"/>
      <c r="AB4" s="2355"/>
      <c r="AC4" s="2355"/>
      <c r="AD4" s="2355"/>
      <c r="AE4" s="2355"/>
      <c r="AF4" s="2355"/>
      <c r="AG4" s="2355"/>
      <c r="AH4" s="2355"/>
      <c r="AI4" s="2355"/>
      <c r="AJ4" s="2355"/>
      <c r="AK4" s="1087"/>
    </row>
    <row r="5" spans="1:39" s="1106" customFormat="1" ht="20.100000000000001" customHeight="1">
      <c r="A5" s="1088"/>
      <c r="B5" s="1088"/>
      <c r="C5" s="1088"/>
      <c r="D5" s="1088"/>
      <c r="E5" s="1088"/>
      <c r="F5" s="1088"/>
      <c r="G5" s="1088"/>
      <c r="H5" s="1088"/>
      <c r="I5" s="1089"/>
      <c r="J5" s="1089"/>
      <c r="K5" s="1089"/>
      <c r="L5" s="1089"/>
      <c r="M5" s="1089"/>
      <c r="N5" s="1089"/>
      <c r="O5" s="1089"/>
      <c r="P5" s="1089"/>
      <c r="Q5" s="1089"/>
      <c r="R5" s="1089"/>
      <c r="S5" s="1089"/>
      <c r="T5" s="1089"/>
      <c r="U5" s="1089"/>
      <c r="V5" s="1089"/>
      <c r="W5" s="1089"/>
      <c r="X5" s="1089"/>
      <c r="Y5" s="1089"/>
      <c r="Z5" s="1089"/>
      <c r="AA5" s="1089"/>
      <c r="AB5" s="1089"/>
      <c r="AC5" s="1089"/>
      <c r="AD5" s="1089"/>
      <c r="AE5" s="1089"/>
      <c r="AF5" s="1089"/>
      <c r="AG5" s="1089"/>
      <c r="AH5" s="1089"/>
      <c r="AI5" s="1089"/>
      <c r="AJ5" s="1089"/>
      <c r="AK5" s="1089"/>
    </row>
    <row r="6" spans="1:39" s="1106" customFormat="1" ht="29.25" customHeight="1">
      <c r="A6" s="1088"/>
      <c r="B6" s="2356" t="s">
        <v>806</v>
      </c>
      <c r="C6" s="2356"/>
      <c r="D6" s="2356"/>
      <c r="E6" s="2356"/>
      <c r="F6" s="2356"/>
      <c r="G6" s="2356"/>
      <c r="H6" s="2356"/>
      <c r="I6" s="2356"/>
      <c r="J6" s="2356"/>
      <c r="K6" s="2356"/>
      <c r="L6" s="2350"/>
      <c r="M6" s="2350"/>
      <c r="N6" s="2350"/>
      <c r="O6" s="2350"/>
      <c r="P6" s="2350"/>
      <c r="Q6" s="2350"/>
      <c r="R6" s="2350"/>
      <c r="S6" s="2350"/>
      <c r="T6" s="2350"/>
      <c r="U6" s="2350"/>
      <c r="V6" s="2350"/>
      <c r="W6" s="2350"/>
      <c r="X6" s="2350"/>
      <c r="Y6" s="2350"/>
      <c r="Z6" s="2350"/>
      <c r="AA6" s="2350"/>
      <c r="AB6" s="2350"/>
      <c r="AC6" s="2350"/>
      <c r="AD6" s="2350"/>
      <c r="AE6" s="2350"/>
      <c r="AF6" s="2350"/>
      <c r="AG6" s="2350"/>
      <c r="AH6" s="2350"/>
      <c r="AI6" s="2350"/>
      <c r="AJ6" s="2350"/>
      <c r="AK6" s="1089"/>
    </row>
    <row r="7" spans="1:39" s="1106" customFormat="1" ht="31.5" customHeight="1">
      <c r="A7" s="1088"/>
      <c r="B7" s="2356" t="s">
        <v>807</v>
      </c>
      <c r="C7" s="2356"/>
      <c r="D7" s="2356"/>
      <c r="E7" s="2356"/>
      <c r="F7" s="2356"/>
      <c r="G7" s="2356"/>
      <c r="H7" s="2356"/>
      <c r="I7" s="2356"/>
      <c r="J7" s="2356"/>
      <c r="K7" s="2356"/>
      <c r="L7" s="2357"/>
      <c r="M7" s="2357"/>
      <c r="N7" s="2357"/>
      <c r="O7" s="2357"/>
      <c r="P7" s="2357"/>
      <c r="Q7" s="2357"/>
      <c r="R7" s="2357"/>
      <c r="S7" s="2357"/>
      <c r="T7" s="2357"/>
      <c r="U7" s="2357"/>
      <c r="V7" s="2357"/>
      <c r="W7" s="2357"/>
      <c r="X7" s="2357"/>
      <c r="Y7" s="2357"/>
      <c r="Z7" s="2358" t="s">
        <v>1269</v>
      </c>
      <c r="AA7" s="2358"/>
      <c r="AB7" s="2358"/>
      <c r="AC7" s="2358"/>
      <c r="AD7" s="2358"/>
      <c r="AE7" s="2358"/>
      <c r="AF7" s="2358"/>
      <c r="AG7" s="2359" t="s">
        <v>1297</v>
      </c>
      <c r="AH7" s="2359"/>
      <c r="AI7" s="2359"/>
      <c r="AJ7" s="2359"/>
      <c r="AK7" s="1089"/>
    </row>
    <row r="8" spans="1:39" s="1106" customFormat="1" ht="29.25" customHeight="1">
      <c r="A8" s="1089"/>
      <c r="B8" s="2349" t="s">
        <v>1271</v>
      </c>
      <c r="C8" s="2349"/>
      <c r="D8" s="2349"/>
      <c r="E8" s="2349"/>
      <c r="F8" s="2349"/>
      <c r="G8" s="2349"/>
      <c r="H8" s="2349"/>
      <c r="I8" s="2349"/>
      <c r="J8" s="2349"/>
      <c r="K8" s="2349"/>
      <c r="L8" s="2350" t="s">
        <v>1272</v>
      </c>
      <c r="M8" s="2350"/>
      <c r="N8" s="2350"/>
      <c r="O8" s="2350"/>
      <c r="P8" s="2350"/>
      <c r="Q8" s="2350"/>
      <c r="R8" s="2350"/>
      <c r="S8" s="2350"/>
      <c r="T8" s="2350"/>
      <c r="U8" s="2350"/>
      <c r="V8" s="2350"/>
      <c r="W8" s="2350"/>
      <c r="X8" s="2350"/>
      <c r="Y8" s="2350"/>
      <c r="Z8" s="2350"/>
      <c r="AA8" s="2350"/>
      <c r="AB8" s="2350"/>
      <c r="AC8" s="2350"/>
      <c r="AD8" s="2350"/>
      <c r="AE8" s="2350"/>
      <c r="AF8" s="2350"/>
      <c r="AG8" s="2350"/>
      <c r="AH8" s="2350"/>
      <c r="AI8" s="2350"/>
      <c r="AJ8" s="2350"/>
      <c r="AK8" s="1089"/>
    </row>
    <row r="9" spans="1:39" ht="9.75" customHeight="1">
      <c r="A9" s="1087"/>
      <c r="B9" s="1087"/>
      <c r="C9" s="1087"/>
      <c r="D9" s="1087"/>
      <c r="E9" s="1087"/>
      <c r="F9" s="1087"/>
      <c r="G9" s="1087"/>
      <c r="H9" s="1087"/>
      <c r="I9" s="1087"/>
      <c r="J9" s="1087"/>
      <c r="K9" s="1087"/>
      <c r="L9" s="1087"/>
      <c r="M9" s="1087"/>
      <c r="N9" s="1087"/>
      <c r="O9" s="1087"/>
      <c r="P9" s="1087"/>
      <c r="Q9" s="1087"/>
      <c r="R9" s="1087"/>
      <c r="S9" s="1087"/>
      <c r="T9" s="1087"/>
      <c r="U9" s="1087"/>
      <c r="V9" s="1087"/>
      <c r="W9" s="1087"/>
      <c r="X9" s="1087"/>
      <c r="Y9" s="1087"/>
      <c r="Z9" s="1087"/>
      <c r="AA9" s="1087"/>
      <c r="AB9" s="1087"/>
      <c r="AC9" s="1087"/>
      <c r="AD9" s="1087"/>
      <c r="AE9" s="1087"/>
      <c r="AF9" s="1087"/>
      <c r="AG9" s="1087"/>
      <c r="AH9" s="1087"/>
      <c r="AI9" s="1087"/>
      <c r="AJ9" s="1087"/>
      <c r="AK9" s="1087"/>
    </row>
    <row r="10" spans="1:39" ht="21" customHeight="1">
      <c r="A10" s="1087"/>
      <c r="B10" s="2335" t="s">
        <v>812</v>
      </c>
      <c r="C10" s="2335"/>
      <c r="D10" s="2335"/>
      <c r="E10" s="2335"/>
      <c r="F10" s="2335"/>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1087"/>
    </row>
    <row r="11" spans="1:39" ht="21" customHeight="1">
      <c r="A11" s="1087"/>
      <c r="B11" s="2351" t="s">
        <v>1273</v>
      </c>
      <c r="C11" s="2351"/>
      <c r="D11" s="2351"/>
      <c r="E11" s="2351"/>
      <c r="F11" s="2351"/>
      <c r="G11" s="2351"/>
      <c r="H11" s="2351"/>
      <c r="I11" s="2351"/>
      <c r="J11" s="2351"/>
      <c r="K11" s="2351"/>
      <c r="L11" s="2351"/>
      <c r="M11" s="2351"/>
      <c r="N11" s="2351"/>
      <c r="O11" s="2351"/>
      <c r="P11" s="2351"/>
      <c r="Q11" s="2351"/>
      <c r="R11" s="2351"/>
      <c r="S11" s="2352"/>
      <c r="T11" s="2352"/>
      <c r="U11" s="2352"/>
      <c r="V11" s="2352"/>
      <c r="W11" s="2352"/>
      <c r="X11" s="2352"/>
      <c r="Y11" s="2352"/>
      <c r="Z11" s="2352"/>
      <c r="AA11" s="2352"/>
      <c r="AB11" s="2352"/>
      <c r="AC11" s="1090" t="s">
        <v>814</v>
      </c>
      <c r="AD11" s="1091"/>
      <c r="AE11" s="2353"/>
      <c r="AF11" s="2353"/>
      <c r="AG11" s="2353"/>
      <c r="AH11" s="2353"/>
      <c r="AI11" s="2353"/>
      <c r="AJ11" s="2353"/>
      <c r="AK11" s="1087"/>
      <c r="AM11" s="1107"/>
    </row>
    <row r="12" spans="1:39" ht="21" customHeight="1" thickBot="1">
      <c r="A12" s="1087"/>
      <c r="B12" s="1093"/>
      <c r="C12" s="2347" t="s">
        <v>1298</v>
      </c>
      <c r="D12" s="2347"/>
      <c r="E12" s="2347"/>
      <c r="F12" s="2347"/>
      <c r="G12" s="2347"/>
      <c r="H12" s="2347"/>
      <c r="I12" s="2347"/>
      <c r="J12" s="2347"/>
      <c r="K12" s="2347"/>
      <c r="L12" s="2347"/>
      <c r="M12" s="2347"/>
      <c r="N12" s="2347"/>
      <c r="O12" s="2347"/>
      <c r="P12" s="2347"/>
      <c r="Q12" s="2347"/>
      <c r="R12" s="2347"/>
      <c r="S12" s="2337">
        <f>ROUNDUP(S11*30%,1)</f>
        <v>0</v>
      </c>
      <c r="T12" s="2337"/>
      <c r="U12" s="2337"/>
      <c r="V12" s="2337"/>
      <c r="W12" s="2337"/>
      <c r="X12" s="2337"/>
      <c r="Y12" s="2337"/>
      <c r="Z12" s="2337"/>
      <c r="AA12" s="2337"/>
      <c r="AB12" s="2337"/>
      <c r="AC12" s="1094" t="s">
        <v>814</v>
      </c>
      <c r="AD12" s="1094"/>
      <c r="AE12" s="2338"/>
      <c r="AF12" s="2338"/>
      <c r="AG12" s="2338"/>
      <c r="AH12" s="2338"/>
      <c r="AI12" s="2338"/>
      <c r="AJ12" s="2338"/>
      <c r="AK12" s="1087"/>
    </row>
    <row r="13" spans="1:39" ht="21" customHeight="1" thickTop="1">
      <c r="A13" s="1087"/>
      <c r="B13" s="2339" t="s">
        <v>1275</v>
      </c>
      <c r="C13" s="2339"/>
      <c r="D13" s="2339"/>
      <c r="E13" s="2339"/>
      <c r="F13" s="2339"/>
      <c r="G13" s="2339"/>
      <c r="H13" s="2339"/>
      <c r="I13" s="2339"/>
      <c r="J13" s="2339"/>
      <c r="K13" s="2339"/>
      <c r="L13" s="2339"/>
      <c r="M13" s="2339"/>
      <c r="N13" s="2339"/>
      <c r="O13" s="2339"/>
      <c r="P13" s="2339"/>
      <c r="Q13" s="2339"/>
      <c r="R13" s="2339"/>
      <c r="S13" s="2348" t="e">
        <f>ROUNDUP(AE25/L25,1)</f>
        <v>#DIV/0!</v>
      </c>
      <c r="T13" s="2348"/>
      <c r="U13" s="2348"/>
      <c r="V13" s="2348"/>
      <c r="W13" s="2348"/>
      <c r="X13" s="2348"/>
      <c r="Y13" s="2348"/>
      <c r="Z13" s="2348"/>
      <c r="AA13" s="2348"/>
      <c r="AB13" s="2348"/>
      <c r="AC13" s="1095" t="s">
        <v>814</v>
      </c>
      <c r="AD13" s="1095"/>
      <c r="AE13" s="2341" t="s">
        <v>1276</v>
      </c>
      <c r="AF13" s="2341"/>
      <c r="AG13" s="2341"/>
      <c r="AH13" s="2341"/>
      <c r="AI13" s="2341"/>
      <c r="AJ13" s="2341"/>
      <c r="AK13" s="1087"/>
    </row>
    <row r="14" spans="1:39" ht="21" customHeight="1">
      <c r="A14" s="1087"/>
      <c r="B14" s="2345" t="s">
        <v>1277</v>
      </c>
      <c r="C14" s="2345"/>
      <c r="D14" s="2345"/>
      <c r="E14" s="2345"/>
      <c r="F14" s="2345"/>
      <c r="G14" s="2345"/>
      <c r="H14" s="2345"/>
      <c r="I14" s="2345"/>
      <c r="J14" s="2345"/>
      <c r="K14" s="2345"/>
      <c r="L14" s="2345" t="s">
        <v>1278</v>
      </c>
      <c r="M14" s="2345"/>
      <c r="N14" s="2345"/>
      <c r="O14" s="2345"/>
      <c r="P14" s="2345"/>
      <c r="Q14" s="2345"/>
      <c r="R14" s="2345"/>
      <c r="S14" s="2345"/>
      <c r="T14" s="2345"/>
      <c r="U14" s="2345"/>
      <c r="V14" s="2345"/>
      <c r="W14" s="2345"/>
      <c r="X14" s="2345"/>
      <c r="Y14" s="2345" t="s">
        <v>1279</v>
      </c>
      <c r="Z14" s="2345"/>
      <c r="AA14" s="2345"/>
      <c r="AB14" s="2345"/>
      <c r="AC14" s="2345"/>
      <c r="AD14" s="2345"/>
      <c r="AE14" s="2345" t="s">
        <v>1280</v>
      </c>
      <c r="AF14" s="2345"/>
      <c r="AG14" s="2345"/>
      <c r="AH14" s="2345"/>
      <c r="AI14" s="2345"/>
      <c r="AJ14" s="2345"/>
      <c r="AK14" s="1087"/>
    </row>
    <row r="15" spans="1:39" ht="21" customHeight="1">
      <c r="A15" s="1087"/>
      <c r="B15" s="1096">
        <v>1</v>
      </c>
      <c r="C15" s="2330"/>
      <c r="D15" s="2330"/>
      <c r="E15" s="2330"/>
      <c r="F15" s="2330"/>
      <c r="G15" s="2330"/>
      <c r="H15" s="2330"/>
      <c r="I15" s="2330"/>
      <c r="J15" s="2330"/>
      <c r="K15" s="2330"/>
      <c r="L15" s="2330"/>
      <c r="M15" s="2330"/>
      <c r="N15" s="2330"/>
      <c r="O15" s="2330"/>
      <c r="P15" s="2330"/>
      <c r="Q15" s="2330"/>
      <c r="R15" s="2330"/>
      <c r="S15" s="2330"/>
      <c r="T15" s="2330"/>
      <c r="U15" s="2330"/>
      <c r="V15" s="2330"/>
      <c r="W15" s="2330"/>
      <c r="X15" s="2330"/>
      <c r="Y15" s="2330"/>
      <c r="Z15" s="2330"/>
      <c r="AA15" s="2330"/>
      <c r="AB15" s="2330"/>
      <c r="AC15" s="2330"/>
      <c r="AD15" s="2330"/>
      <c r="AE15" s="2330"/>
      <c r="AF15" s="2330"/>
      <c r="AG15" s="2330"/>
      <c r="AH15" s="2330"/>
      <c r="AI15" s="2330"/>
      <c r="AJ15" s="2330"/>
      <c r="AK15" s="1087"/>
    </row>
    <row r="16" spans="1:39" ht="21" customHeight="1">
      <c r="A16" s="1087"/>
      <c r="B16" s="1096">
        <v>2</v>
      </c>
      <c r="C16" s="2330"/>
      <c r="D16" s="2330"/>
      <c r="E16" s="2330"/>
      <c r="F16" s="2330"/>
      <c r="G16" s="2330"/>
      <c r="H16" s="2330"/>
      <c r="I16" s="2330"/>
      <c r="J16" s="2330"/>
      <c r="K16" s="2330"/>
      <c r="L16" s="2330"/>
      <c r="M16" s="2330"/>
      <c r="N16" s="2330"/>
      <c r="O16" s="2330"/>
      <c r="P16" s="2330"/>
      <c r="Q16" s="2330"/>
      <c r="R16" s="2330"/>
      <c r="S16" s="2330"/>
      <c r="T16" s="2330"/>
      <c r="U16" s="2330"/>
      <c r="V16" s="2330"/>
      <c r="W16" s="2330"/>
      <c r="X16" s="2330"/>
      <c r="Y16" s="2330"/>
      <c r="Z16" s="2330"/>
      <c r="AA16" s="2330"/>
      <c r="AB16" s="2330"/>
      <c r="AC16" s="2330"/>
      <c r="AD16" s="2330"/>
      <c r="AE16" s="2330"/>
      <c r="AF16" s="2330"/>
      <c r="AG16" s="2330"/>
      <c r="AH16" s="2330"/>
      <c r="AI16" s="2330"/>
      <c r="AJ16" s="2330"/>
      <c r="AK16" s="1087"/>
    </row>
    <row r="17" spans="1:37" ht="21" customHeight="1">
      <c r="A17" s="1087"/>
      <c r="B17" s="1096">
        <v>3</v>
      </c>
      <c r="C17" s="2330"/>
      <c r="D17" s="2330"/>
      <c r="E17" s="2330"/>
      <c r="F17" s="2330"/>
      <c r="G17" s="2330"/>
      <c r="H17" s="2330"/>
      <c r="I17" s="2330"/>
      <c r="J17" s="2330"/>
      <c r="K17" s="2330"/>
      <c r="L17" s="2330"/>
      <c r="M17" s="2330"/>
      <c r="N17" s="2330"/>
      <c r="O17" s="2330"/>
      <c r="P17" s="2330"/>
      <c r="Q17" s="2330"/>
      <c r="R17" s="2330"/>
      <c r="S17" s="2330"/>
      <c r="T17" s="2330"/>
      <c r="U17" s="2330"/>
      <c r="V17" s="2330"/>
      <c r="W17" s="2330"/>
      <c r="X17" s="2330"/>
      <c r="Y17" s="2330"/>
      <c r="Z17" s="2330"/>
      <c r="AA17" s="2330"/>
      <c r="AB17" s="2330"/>
      <c r="AC17" s="2330"/>
      <c r="AD17" s="2330"/>
      <c r="AE17" s="2330"/>
      <c r="AF17" s="2330"/>
      <c r="AG17" s="2330"/>
      <c r="AH17" s="2330"/>
      <c r="AI17" s="2330"/>
      <c r="AJ17" s="2330"/>
      <c r="AK17" s="1087"/>
    </row>
    <row r="18" spans="1:37" ht="21" customHeight="1">
      <c r="A18" s="1087"/>
      <c r="B18" s="1096">
        <v>4</v>
      </c>
      <c r="C18" s="2330"/>
      <c r="D18" s="2330"/>
      <c r="E18" s="2330"/>
      <c r="F18" s="2330"/>
      <c r="G18" s="2330"/>
      <c r="H18" s="2330"/>
      <c r="I18" s="2330"/>
      <c r="J18" s="2330"/>
      <c r="K18" s="2330"/>
      <c r="L18" s="2330"/>
      <c r="M18" s="2330"/>
      <c r="N18" s="2330"/>
      <c r="O18" s="2330"/>
      <c r="P18" s="2330"/>
      <c r="Q18" s="2330"/>
      <c r="R18" s="2330"/>
      <c r="S18" s="2330"/>
      <c r="T18" s="2330"/>
      <c r="U18" s="2330"/>
      <c r="V18" s="2330"/>
      <c r="W18" s="2330"/>
      <c r="X18" s="2330"/>
      <c r="Y18" s="2330"/>
      <c r="Z18" s="2330"/>
      <c r="AA18" s="2330"/>
      <c r="AB18" s="2330"/>
      <c r="AC18" s="2330"/>
      <c r="AD18" s="2330"/>
      <c r="AE18" s="2330"/>
      <c r="AF18" s="2330"/>
      <c r="AG18" s="2330"/>
      <c r="AH18" s="2330"/>
      <c r="AI18" s="2330"/>
      <c r="AJ18" s="2330"/>
      <c r="AK18" s="1087"/>
    </row>
    <row r="19" spans="1:37" ht="21" customHeight="1">
      <c r="A19" s="1087"/>
      <c r="B19" s="1096">
        <v>5</v>
      </c>
      <c r="C19" s="2330"/>
      <c r="D19" s="2330"/>
      <c r="E19" s="2330"/>
      <c r="F19" s="2330"/>
      <c r="G19" s="2330"/>
      <c r="H19" s="2330"/>
      <c r="I19" s="2330"/>
      <c r="J19" s="2330"/>
      <c r="K19" s="2330"/>
      <c r="L19" s="2330"/>
      <c r="M19" s="2330"/>
      <c r="N19" s="2330"/>
      <c r="O19" s="2330"/>
      <c r="P19" s="2330"/>
      <c r="Q19" s="2330"/>
      <c r="R19" s="2330"/>
      <c r="S19" s="2330"/>
      <c r="T19" s="2330"/>
      <c r="U19" s="2330"/>
      <c r="V19" s="2330"/>
      <c r="W19" s="2330"/>
      <c r="X19" s="2330"/>
      <c r="Y19" s="2330"/>
      <c r="Z19" s="2330"/>
      <c r="AA19" s="2330"/>
      <c r="AB19" s="2330"/>
      <c r="AC19" s="2330"/>
      <c r="AD19" s="2330"/>
      <c r="AE19" s="2330"/>
      <c r="AF19" s="2330"/>
      <c r="AG19" s="2330"/>
      <c r="AH19" s="2330"/>
      <c r="AI19" s="2330"/>
      <c r="AJ19" s="2330"/>
      <c r="AK19" s="1087"/>
    </row>
    <row r="20" spans="1:37" ht="21" customHeight="1">
      <c r="A20" s="1087"/>
      <c r="B20" s="1096">
        <v>6</v>
      </c>
      <c r="C20" s="2330"/>
      <c r="D20" s="2330"/>
      <c r="E20" s="2330"/>
      <c r="F20" s="2330"/>
      <c r="G20" s="2330"/>
      <c r="H20" s="2330"/>
      <c r="I20" s="2330"/>
      <c r="J20" s="2330"/>
      <c r="K20" s="2330"/>
      <c r="L20" s="2330"/>
      <c r="M20" s="2330"/>
      <c r="N20" s="2330"/>
      <c r="O20" s="2330"/>
      <c r="P20" s="2330"/>
      <c r="Q20" s="2330"/>
      <c r="R20" s="2330"/>
      <c r="S20" s="2330"/>
      <c r="T20" s="2330"/>
      <c r="U20" s="2330"/>
      <c r="V20" s="2330"/>
      <c r="W20" s="2330"/>
      <c r="X20" s="2330"/>
      <c r="Y20" s="2330"/>
      <c r="Z20" s="2330"/>
      <c r="AA20" s="2330"/>
      <c r="AB20" s="2330"/>
      <c r="AC20" s="2330"/>
      <c r="AD20" s="2330"/>
      <c r="AE20" s="2330"/>
      <c r="AF20" s="2330"/>
      <c r="AG20" s="2330"/>
      <c r="AH20" s="2330"/>
      <c r="AI20" s="2330"/>
      <c r="AJ20" s="2330"/>
      <c r="AK20" s="1087"/>
    </row>
    <row r="21" spans="1:37" ht="21" customHeight="1">
      <c r="A21" s="1087"/>
      <c r="B21" s="1096">
        <v>7</v>
      </c>
      <c r="C21" s="2330"/>
      <c r="D21" s="2330"/>
      <c r="E21" s="2330"/>
      <c r="F21" s="2330"/>
      <c r="G21" s="2330"/>
      <c r="H21" s="2330"/>
      <c r="I21" s="2330"/>
      <c r="J21" s="2330"/>
      <c r="K21" s="2330"/>
      <c r="L21" s="2330"/>
      <c r="M21" s="2330"/>
      <c r="N21" s="2330"/>
      <c r="O21" s="2330"/>
      <c r="P21" s="2330"/>
      <c r="Q21" s="2330"/>
      <c r="R21" s="2330"/>
      <c r="S21" s="2330"/>
      <c r="T21" s="2330"/>
      <c r="U21" s="2330"/>
      <c r="V21" s="2330"/>
      <c r="W21" s="2330"/>
      <c r="X21" s="2330"/>
      <c r="Y21" s="2330"/>
      <c r="Z21" s="2330"/>
      <c r="AA21" s="2330"/>
      <c r="AB21" s="2330"/>
      <c r="AC21" s="2330"/>
      <c r="AD21" s="2330"/>
      <c r="AE21" s="2330"/>
      <c r="AF21" s="2330"/>
      <c r="AG21" s="2330"/>
      <c r="AH21" s="2330"/>
      <c r="AI21" s="2330"/>
      <c r="AJ21" s="2330"/>
      <c r="AK21" s="1087"/>
    </row>
    <row r="22" spans="1:37" ht="21" customHeight="1">
      <c r="A22" s="1087"/>
      <c r="B22" s="1096">
        <v>8</v>
      </c>
      <c r="C22" s="2330"/>
      <c r="D22" s="2330"/>
      <c r="E22" s="2330"/>
      <c r="F22" s="2330"/>
      <c r="G22" s="2330"/>
      <c r="H22" s="2330"/>
      <c r="I22" s="2330"/>
      <c r="J22" s="2330"/>
      <c r="K22" s="2330"/>
      <c r="L22" s="2330"/>
      <c r="M22" s="2330"/>
      <c r="N22" s="2330"/>
      <c r="O22" s="2330"/>
      <c r="P22" s="2330"/>
      <c r="Q22" s="2330"/>
      <c r="R22" s="2330"/>
      <c r="S22" s="2330"/>
      <c r="T22" s="2330"/>
      <c r="U22" s="2330"/>
      <c r="V22" s="2330"/>
      <c r="W22" s="2330"/>
      <c r="X22" s="2330"/>
      <c r="Y22" s="2330"/>
      <c r="Z22" s="2330"/>
      <c r="AA22" s="2330"/>
      <c r="AB22" s="2330"/>
      <c r="AC22" s="2330"/>
      <c r="AD22" s="2330"/>
      <c r="AE22" s="2330"/>
      <c r="AF22" s="2330"/>
      <c r="AG22" s="2330"/>
      <c r="AH22" s="2330"/>
      <c r="AI22" s="2330"/>
      <c r="AJ22" s="2330"/>
      <c r="AK22" s="1087"/>
    </row>
    <row r="23" spans="1:37" ht="21" customHeight="1">
      <c r="A23" s="1087"/>
      <c r="B23" s="1096">
        <v>9</v>
      </c>
      <c r="C23" s="2330"/>
      <c r="D23" s="2330"/>
      <c r="E23" s="2330"/>
      <c r="F23" s="2330"/>
      <c r="G23" s="2330"/>
      <c r="H23" s="2330"/>
      <c r="I23" s="2330"/>
      <c r="J23" s="2330"/>
      <c r="K23" s="2330"/>
      <c r="L23" s="2330"/>
      <c r="M23" s="2330"/>
      <c r="N23" s="2330"/>
      <c r="O23" s="2330"/>
      <c r="P23" s="2330"/>
      <c r="Q23" s="2330"/>
      <c r="R23" s="2330"/>
      <c r="S23" s="2330"/>
      <c r="T23" s="2330"/>
      <c r="U23" s="2330"/>
      <c r="V23" s="2330"/>
      <c r="W23" s="2330"/>
      <c r="X23" s="2330"/>
      <c r="Y23" s="2330"/>
      <c r="Z23" s="2330"/>
      <c r="AA23" s="2330"/>
      <c r="AB23" s="2330"/>
      <c r="AC23" s="2330"/>
      <c r="AD23" s="2330"/>
      <c r="AE23" s="2330"/>
      <c r="AF23" s="2330"/>
      <c r="AG23" s="2330"/>
      <c r="AH23" s="2330"/>
      <c r="AI23" s="2330"/>
      <c r="AJ23" s="2330"/>
      <c r="AK23" s="1087"/>
    </row>
    <row r="24" spans="1:37" ht="21" customHeight="1">
      <c r="A24" s="1087"/>
      <c r="B24" s="1096">
        <v>10</v>
      </c>
      <c r="C24" s="2330"/>
      <c r="D24" s="2330"/>
      <c r="E24" s="2330"/>
      <c r="F24" s="2330"/>
      <c r="G24" s="2330"/>
      <c r="H24" s="2330"/>
      <c r="I24" s="2330"/>
      <c r="J24" s="2330"/>
      <c r="K24" s="2330"/>
      <c r="L24" s="2330"/>
      <c r="M24" s="2330"/>
      <c r="N24" s="2330"/>
      <c r="O24" s="2330"/>
      <c r="P24" s="2330"/>
      <c r="Q24" s="2330"/>
      <c r="R24" s="2330"/>
      <c r="S24" s="2330"/>
      <c r="T24" s="2330"/>
      <c r="U24" s="2330"/>
      <c r="V24" s="2330"/>
      <c r="W24" s="2330"/>
      <c r="X24" s="2330"/>
      <c r="Y24" s="2330"/>
      <c r="Z24" s="2330"/>
      <c r="AA24" s="2330"/>
      <c r="AB24" s="2330"/>
      <c r="AC24" s="2330"/>
      <c r="AD24" s="2330"/>
      <c r="AE24" s="2330"/>
      <c r="AF24" s="2330"/>
      <c r="AG24" s="2330"/>
      <c r="AH24" s="2330"/>
      <c r="AI24" s="2330"/>
      <c r="AJ24" s="2330"/>
      <c r="AK24" s="1087"/>
    </row>
    <row r="25" spans="1:37" ht="21" customHeight="1">
      <c r="A25" s="1087"/>
      <c r="B25" s="2342" t="s">
        <v>1281</v>
      </c>
      <c r="C25" s="2342"/>
      <c r="D25" s="2342"/>
      <c r="E25" s="2342"/>
      <c r="F25" s="2342"/>
      <c r="G25" s="2342"/>
      <c r="H25" s="2342"/>
      <c r="I25" s="2342"/>
      <c r="J25" s="2342"/>
      <c r="K25" s="2342"/>
      <c r="L25" s="2343"/>
      <c r="M25" s="2343"/>
      <c r="N25" s="2343"/>
      <c r="O25" s="2343"/>
      <c r="P25" s="2343"/>
      <c r="Q25" s="2344" t="s">
        <v>1282</v>
      </c>
      <c r="R25" s="2344"/>
      <c r="S25" s="2345" t="s">
        <v>1283</v>
      </c>
      <c r="T25" s="2345"/>
      <c r="U25" s="2345"/>
      <c r="V25" s="2345"/>
      <c r="W25" s="2345"/>
      <c r="X25" s="2345"/>
      <c r="Y25" s="2345"/>
      <c r="Z25" s="2345"/>
      <c r="AA25" s="2345"/>
      <c r="AB25" s="2345"/>
      <c r="AC25" s="2345"/>
      <c r="AD25" s="2345"/>
      <c r="AE25" s="2346">
        <f>SUM(AE15:AJ24)</f>
        <v>0</v>
      </c>
      <c r="AF25" s="2346"/>
      <c r="AG25" s="2346"/>
      <c r="AH25" s="2346"/>
      <c r="AI25" s="2346"/>
      <c r="AJ25" s="2346"/>
      <c r="AK25" s="1087"/>
    </row>
    <row r="26" spans="1:37" ht="9" customHeight="1">
      <c r="A26" s="1087"/>
      <c r="B26" s="1097"/>
      <c r="C26" s="1098"/>
      <c r="D26" s="1098"/>
      <c r="E26" s="1098"/>
      <c r="F26" s="1098"/>
      <c r="G26" s="1098"/>
      <c r="H26" s="1098"/>
      <c r="I26" s="1098"/>
      <c r="J26" s="1098"/>
      <c r="K26" s="1098"/>
      <c r="L26" s="1098"/>
      <c r="M26" s="1098"/>
      <c r="N26" s="1098"/>
      <c r="O26" s="1098"/>
      <c r="P26" s="1098"/>
      <c r="Q26" s="1098"/>
      <c r="R26" s="1098"/>
      <c r="S26" s="1098"/>
      <c r="T26" s="1098"/>
      <c r="U26" s="1098"/>
      <c r="V26" s="1098"/>
      <c r="W26" s="1098"/>
      <c r="X26" s="1098"/>
      <c r="Y26" s="1098"/>
      <c r="Z26" s="1098"/>
      <c r="AA26" s="1098"/>
      <c r="AB26" s="1098"/>
      <c r="AC26" s="1098"/>
      <c r="AD26" s="1098"/>
      <c r="AE26" s="1098"/>
      <c r="AF26" s="1098"/>
      <c r="AG26" s="1098"/>
      <c r="AH26" s="1098"/>
      <c r="AI26" s="1098"/>
      <c r="AJ26" s="1098"/>
      <c r="AK26" s="1087"/>
    </row>
    <row r="27" spans="1:37" ht="21" customHeight="1">
      <c r="A27" s="1087"/>
      <c r="B27" s="2335" t="s">
        <v>1284</v>
      </c>
      <c r="C27" s="2335"/>
      <c r="D27" s="2335"/>
      <c r="E27" s="2335"/>
      <c r="F27" s="2335"/>
      <c r="G27" s="2335"/>
      <c r="H27" s="2335"/>
      <c r="I27" s="2335"/>
      <c r="J27" s="2335"/>
      <c r="K27" s="2335"/>
      <c r="L27" s="2335"/>
      <c r="M27" s="2335"/>
      <c r="N27" s="2335"/>
      <c r="O27" s="2335"/>
      <c r="P27" s="2335"/>
      <c r="Q27" s="2335"/>
      <c r="R27" s="2335"/>
      <c r="S27" s="2335"/>
      <c r="T27" s="2335"/>
      <c r="U27" s="2335"/>
      <c r="V27" s="2335"/>
      <c r="W27" s="2335"/>
      <c r="X27" s="2335"/>
      <c r="Y27" s="2335"/>
      <c r="Z27" s="2335"/>
      <c r="AA27" s="2335"/>
      <c r="AB27" s="2335"/>
      <c r="AC27" s="2335"/>
      <c r="AD27" s="2335"/>
      <c r="AE27" s="2335"/>
      <c r="AF27" s="2335"/>
      <c r="AG27" s="2335"/>
      <c r="AH27" s="2335"/>
      <c r="AI27" s="2335"/>
      <c r="AJ27" s="2335"/>
      <c r="AK27" s="1087"/>
    </row>
    <row r="28" spans="1:37" ht="21" customHeight="1" thickBot="1">
      <c r="A28" s="1087"/>
      <c r="B28" s="2336" t="s">
        <v>1299</v>
      </c>
      <c r="C28" s="2336"/>
      <c r="D28" s="2336"/>
      <c r="E28" s="2336"/>
      <c r="F28" s="2336"/>
      <c r="G28" s="2336"/>
      <c r="H28" s="2336"/>
      <c r="I28" s="2336"/>
      <c r="J28" s="2336"/>
      <c r="K28" s="2336"/>
      <c r="L28" s="2336"/>
      <c r="M28" s="2336"/>
      <c r="N28" s="2336"/>
      <c r="O28" s="2336"/>
      <c r="P28" s="2336"/>
      <c r="Q28" s="2336"/>
      <c r="R28" s="2336"/>
      <c r="S28" s="2337">
        <f>ROUNDUP(S11/50,1)</f>
        <v>0</v>
      </c>
      <c r="T28" s="2337"/>
      <c r="U28" s="2337"/>
      <c r="V28" s="2337"/>
      <c r="W28" s="2337"/>
      <c r="X28" s="2337"/>
      <c r="Y28" s="2337"/>
      <c r="Z28" s="2337"/>
      <c r="AA28" s="2337"/>
      <c r="AB28" s="2337"/>
      <c r="AC28" s="1099" t="s">
        <v>814</v>
      </c>
      <c r="AD28" s="1100"/>
      <c r="AE28" s="2338"/>
      <c r="AF28" s="2338"/>
      <c r="AG28" s="2338"/>
      <c r="AH28" s="2338"/>
      <c r="AI28" s="2338"/>
      <c r="AJ28" s="2338"/>
      <c r="AK28" s="1087"/>
    </row>
    <row r="29" spans="1:37" ht="21" customHeight="1" thickTop="1">
      <c r="A29" s="1087"/>
      <c r="B29" s="2339" t="s">
        <v>1300</v>
      </c>
      <c r="C29" s="2339"/>
      <c r="D29" s="2339"/>
      <c r="E29" s="2339"/>
      <c r="F29" s="2339"/>
      <c r="G29" s="2339"/>
      <c r="H29" s="2339"/>
      <c r="I29" s="2339"/>
      <c r="J29" s="2339"/>
      <c r="K29" s="2339"/>
      <c r="L29" s="2339"/>
      <c r="M29" s="2339"/>
      <c r="N29" s="2339"/>
      <c r="O29" s="2339"/>
      <c r="P29" s="2339"/>
      <c r="Q29" s="2339"/>
      <c r="R29" s="2339"/>
      <c r="S29" s="2340"/>
      <c r="T29" s="2340"/>
      <c r="U29" s="2340"/>
      <c r="V29" s="2340"/>
      <c r="W29" s="2340"/>
      <c r="X29" s="2340"/>
      <c r="Y29" s="2340"/>
      <c r="Z29" s="2340"/>
      <c r="AA29" s="2340"/>
      <c r="AB29" s="2340"/>
      <c r="AC29" s="1101" t="s">
        <v>814</v>
      </c>
      <c r="AD29" s="1102"/>
      <c r="AE29" s="2341" t="s">
        <v>1301</v>
      </c>
      <c r="AF29" s="2341"/>
      <c r="AG29" s="2341"/>
      <c r="AH29" s="2341"/>
      <c r="AI29" s="2341"/>
      <c r="AJ29" s="2341"/>
      <c r="AK29" s="1087"/>
    </row>
    <row r="30" spans="1:37" ht="21" customHeight="1">
      <c r="A30" s="1087"/>
      <c r="B30" s="2334" t="s">
        <v>1288</v>
      </c>
      <c r="C30" s="2334"/>
      <c r="D30" s="2334"/>
      <c r="E30" s="2334"/>
      <c r="F30" s="2334"/>
      <c r="G30" s="2334"/>
      <c r="H30" s="2334"/>
      <c r="I30" s="2334"/>
      <c r="J30" s="2334"/>
      <c r="K30" s="2334"/>
      <c r="L30" s="2334"/>
      <c r="M30" s="2334"/>
      <c r="N30" s="2334"/>
      <c r="O30" s="2334"/>
      <c r="P30" s="2334"/>
      <c r="Q30" s="2334"/>
      <c r="R30" s="2334"/>
      <c r="S30" s="2334" t="s">
        <v>1289</v>
      </c>
      <c r="T30" s="2334"/>
      <c r="U30" s="2334"/>
      <c r="V30" s="2334"/>
      <c r="W30" s="2334"/>
      <c r="X30" s="2334"/>
      <c r="Y30" s="2334"/>
      <c r="Z30" s="2334"/>
      <c r="AA30" s="2334"/>
      <c r="AB30" s="2334"/>
      <c r="AC30" s="2334"/>
      <c r="AD30" s="2334"/>
      <c r="AE30" s="2334"/>
      <c r="AF30" s="2334"/>
      <c r="AG30" s="2334"/>
      <c r="AH30" s="2334"/>
      <c r="AI30" s="2334"/>
      <c r="AJ30" s="2334"/>
      <c r="AK30" s="1087"/>
    </row>
    <row r="31" spans="1:37" ht="21" customHeight="1">
      <c r="A31" s="1087"/>
      <c r="B31" s="1096">
        <v>1</v>
      </c>
      <c r="C31" s="2330"/>
      <c r="D31" s="2330"/>
      <c r="E31" s="2330"/>
      <c r="F31" s="2330"/>
      <c r="G31" s="2330"/>
      <c r="H31" s="2330"/>
      <c r="I31" s="2330"/>
      <c r="J31" s="2330"/>
      <c r="K31" s="2330"/>
      <c r="L31" s="2330"/>
      <c r="M31" s="2330"/>
      <c r="N31" s="2330"/>
      <c r="O31" s="2330"/>
      <c r="P31" s="2330"/>
      <c r="Q31" s="2330"/>
      <c r="R31" s="2330"/>
      <c r="S31" s="2330"/>
      <c r="T31" s="2330"/>
      <c r="U31" s="2330"/>
      <c r="V31" s="2330"/>
      <c r="W31" s="2330"/>
      <c r="X31" s="2330"/>
      <c r="Y31" s="2330"/>
      <c r="Z31" s="2330"/>
      <c r="AA31" s="2330"/>
      <c r="AB31" s="2330"/>
      <c r="AC31" s="2330"/>
      <c r="AD31" s="2330"/>
      <c r="AE31" s="2330"/>
      <c r="AF31" s="2330"/>
      <c r="AG31" s="2330"/>
      <c r="AH31" s="2330"/>
      <c r="AI31" s="2330"/>
      <c r="AJ31" s="2330"/>
      <c r="AK31" s="1087"/>
    </row>
    <row r="32" spans="1:37" ht="21" customHeight="1">
      <c r="A32" s="1087"/>
      <c r="B32" s="1096">
        <v>2</v>
      </c>
      <c r="C32" s="2330"/>
      <c r="D32" s="2330"/>
      <c r="E32" s="2330"/>
      <c r="F32" s="2330"/>
      <c r="G32" s="2330"/>
      <c r="H32" s="2330"/>
      <c r="I32" s="2330"/>
      <c r="J32" s="2330"/>
      <c r="K32" s="2330"/>
      <c r="L32" s="2330"/>
      <c r="M32" s="2330"/>
      <c r="N32" s="2330"/>
      <c r="O32" s="2330"/>
      <c r="P32" s="2330"/>
      <c r="Q32" s="2330"/>
      <c r="R32" s="2330"/>
      <c r="S32" s="2330"/>
      <c r="T32" s="2330"/>
      <c r="U32" s="2330"/>
      <c r="V32" s="2330"/>
      <c r="W32" s="2330"/>
      <c r="X32" s="2330"/>
      <c r="Y32" s="2330"/>
      <c r="Z32" s="2330"/>
      <c r="AA32" s="2330"/>
      <c r="AB32" s="2330"/>
      <c r="AC32" s="2330"/>
      <c r="AD32" s="2330"/>
      <c r="AE32" s="2330"/>
      <c r="AF32" s="2330"/>
      <c r="AG32" s="2330"/>
      <c r="AH32" s="2330"/>
      <c r="AI32" s="2330"/>
      <c r="AJ32" s="2330"/>
      <c r="AK32" s="1087"/>
    </row>
    <row r="33" spans="1:38" ht="21" customHeight="1">
      <c r="A33" s="1087"/>
      <c r="B33" s="1096">
        <v>3</v>
      </c>
      <c r="C33" s="2330"/>
      <c r="D33" s="2330"/>
      <c r="E33" s="2330"/>
      <c r="F33" s="2330"/>
      <c r="G33" s="2330"/>
      <c r="H33" s="2330"/>
      <c r="I33" s="2330"/>
      <c r="J33" s="2330"/>
      <c r="K33" s="2330"/>
      <c r="L33" s="2330"/>
      <c r="M33" s="2330"/>
      <c r="N33" s="2330"/>
      <c r="O33" s="2330"/>
      <c r="P33" s="2330"/>
      <c r="Q33" s="2330"/>
      <c r="R33" s="2330"/>
      <c r="S33" s="2330"/>
      <c r="T33" s="2330"/>
      <c r="U33" s="2330"/>
      <c r="V33" s="2330"/>
      <c r="W33" s="2330"/>
      <c r="X33" s="2330"/>
      <c r="Y33" s="2330"/>
      <c r="Z33" s="2330"/>
      <c r="AA33" s="2330"/>
      <c r="AB33" s="2330"/>
      <c r="AC33" s="2330"/>
      <c r="AD33" s="2330"/>
      <c r="AE33" s="2330"/>
      <c r="AF33" s="2330"/>
      <c r="AG33" s="2330"/>
      <c r="AH33" s="2330"/>
      <c r="AI33" s="2330"/>
      <c r="AJ33" s="2330"/>
      <c r="AK33" s="1087"/>
    </row>
    <row r="34" spans="1:38" ht="8.25" customHeight="1">
      <c r="A34" s="1087"/>
      <c r="B34" s="1097"/>
      <c r="C34" s="1098"/>
      <c r="D34" s="1098"/>
      <c r="E34" s="1098"/>
      <c r="F34" s="1098"/>
      <c r="G34" s="1098"/>
      <c r="H34" s="1098"/>
      <c r="I34" s="1098"/>
      <c r="J34" s="1098"/>
      <c r="K34" s="1098"/>
      <c r="L34" s="1098"/>
      <c r="M34" s="1098"/>
      <c r="N34" s="1098"/>
      <c r="O34" s="1098"/>
      <c r="P34" s="1098"/>
      <c r="Q34" s="1098"/>
      <c r="R34" s="1098"/>
      <c r="S34" s="1098"/>
      <c r="T34" s="1098"/>
      <c r="U34" s="1098"/>
      <c r="V34" s="1098"/>
      <c r="W34" s="1098"/>
      <c r="X34" s="1098"/>
      <c r="Y34" s="1098"/>
      <c r="Z34" s="1098"/>
      <c r="AA34" s="1098"/>
      <c r="AB34" s="1098"/>
      <c r="AC34" s="1098"/>
      <c r="AD34" s="1098"/>
      <c r="AE34" s="1098"/>
      <c r="AF34" s="1098"/>
      <c r="AG34" s="1098"/>
      <c r="AH34" s="1098"/>
      <c r="AI34" s="1098"/>
      <c r="AJ34" s="1098"/>
      <c r="AK34" s="1087"/>
    </row>
    <row r="35" spans="1:38" ht="22.5" customHeight="1">
      <c r="A35" s="1087"/>
      <c r="B35" s="2331" t="s">
        <v>833</v>
      </c>
      <c r="C35" s="2331"/>
      <c r="D35" s="2331"/>
      <c r="E35" s="2331"/>
      <c r="F35" s="2331"/>
      <c r="G35" s="2331"/>
      <c r="H35" s="2332" t="s">
        <v>1290</v>
      </c>
      <c r="I35" s="2332"/>
      <c r="J35" s="2332"/>
      <c r="K35" s="2332"/>
      <c r="L35" s="2332"/>
      <c r="M35" s="2332"/>
      <c r="N35" s="2332"/>
      <c r="O35" s="2332"/>
      <c r="P35" s="2332"/>
      <c r="Q35" s="2332"/>
      <c r="R35" s="2332"/>
      <c r="S35" s="2332"/>
      <c r="T35" s="2332"/>
      <c r="U35" s="2332"/>
      <c r="V35" s="2332"/>
      <c r="W35" s="2332"/>
      <c r="X35" s="2332"/>
      <c r="Y35" s="2332"/>
      <c r="Z35" s="2332"/>
      <c r="AA35" s="2332"/>
      <c r="AB35" s="2332"/>
      <c r="AC35" s="2332"/>
      <c r="AD35" s="2332"/>
      <c r="AE35" s="2332"/>
      <c r="AF35" s="2332"/>
      <c r="AG35" s="2332"/>
      <c r="AH35" s="2332"/>
      <c r="AI35" s="2332"/>
      <c r="AJ35" s="2332"/>
      <c r="AK35" s="1087"/>
    </row>
    <row r="36" spans="1:38" ht="8.25" customHeight="1">
      <c r="A36" s="1087"/>
      <c r="B36" s="1097"/>
      <c r="C36" s="1098"/>
      <c r="D36" s="1098"/>
      <c r="E36" s="1098"/>
      <c r="F36" s="1098"/>
      <c r="G36" s="1098"/>
      <c r="H36" s="1098"/>
      <c r="I36" s="1098"/>
      <c r="J36" s="1098"/>
      <c r="K36" s="1098"/>
      <c r="L36" s="1098"/>
      <c r="M36" s="1098"/>
      <c r="N36" s="1098"/>
      <c r="O36" s="1098"/>
      <c r="P36" s="1098"/>
      <c r="Q36" s="1098"/>
      <c r="R36" s="1098"/>
      <c r="S36" s="1098"/>
      <c r="T36" s="1098"/>
      <c r="U36" s="1098"/>
      <c r="V36" s="1098"/>
      <c r="W36" s="1098"/>
      <c r="X36" s="1098"/>
      <c r="Y36" s="1098"/>
      <c r="Z36" s="1098"/>
      <c r="AA36" s="1098"/>
      <c r="AB36" s="1098"/>
      <c r="AC36" s="1098"/>
      <c r="AD36" s="1098"/>
      <c r="AE36" s="1098"/>
      <c r="AF36" s="1098"/>
      <c r="AG36" s="1098"/>
      <c r="AH36" s="1098"/>
      <c r="AI36" s="1098"/>
      <c r="AJ36" s="1098"/>
      <c r="AK36" s="1087"/>
    </row>
    <row r="37" spans="1:38" ht="18.75" customHeight="1">
      <c r="A37" s="1087"/>
      <c r="B37" s="2333" t="s">
        <v>1302</v>
      </c>
      <c r="C37" s="2333"/>
      <c r="D37" s="2333"/>
      <c r="E37" s="2333"/>
      <c r="F37" s="2333"/>
      <c r="G37" s="2333"/>
      <c r="H37" s="2333"/>
      <c r="I37" s="2333"/>
      <c r="J37" s="2333"/>
      <c r="K37" s="2333"/>
      <c r="L37" s="2333"/>
      <c r="M37" s="2333"/>
      <c r="N37" s="2333"/>
      <c r="O37" s="2333"/>
      <c r="P37" s="2333"/>
      <c r="Q37" s="2333"/>
      <c r="R37" s="2333"/>
      <c r="S37" s="2333"/>
      <c r="T37" s="2333"/>
      <c r="U37" s="2333"/>
      <c r="V37" s="2333"/>
      <c r="W37" s="2333"/>
      <c r="X37" s="2333"/>
      <c r="Y37" s="2333"/>
      <c r="Z37" s="2333"/>
      <c r="AA37" s="2333"/>
      <c r="AB37" s="2333"/>
      <c r="AC37" s="2333"/>
      <c r="AD37" s="2333"/>
      <c r="AE37" s="2333"/>
      <c r="AF37" s="2333"/>
      <c r="AG37" s="2333"/>
      <c r="AH37" s="2333"/>
      <c r="AI37" s="2333"/>
      <c r="AJ37" s="2333"/>
      <c r="AK37" s="2333"/>
      <c r="AL37" s="1108"/>
    </row>
    <row r="38" spans="1:38" ht="18.75" customHeight="1">
      <c r="A38" s="1087"/>
      <c r="B38" s="2333"/>
      <c r="C38" s="2333"/>
      <c r="D38" s="2333"/>
      <c r="E38" s="2333"/>
      <c r="F38" s="2333"/>
      <c r="G38" s="2333"/>
      <c r="H38" s="2333"/>
      <c r="I38" s="2333"/>
      <c r="J38" s="2333"/>
      <c r="K38" s="2333"/>
      <c r="L38" s="2333"/>
      <c r="M38" s="2333"/>
      <c r="N38" s="2333"/>
      <c r="O38" s="2333"/>
      <c r="P38" s="2333"/>
      <c r="Q38" s="2333"/>
      <c r="R38" s="2333"/>
      <c r="S38" s="2333"/>
      <c r="T38" s="2333"/>
      <c r="U38" s="2333"/>
      <c r="V38" s="2333"/>
      <c r="W38" s="2333"/>
      <c r="X38" s="2333"/>
      <c r="Y38" s="2333"/>
      <c r="Z38" s="2333"/>
      <c r="AA38" s="2333"/>
      <c r="AB38" s="2333"/>
      <c r="AC38" s="2333"/>
      <c r="AD38" s="2333"/>
      <c r="AE38" s="2333"/>
      <c r="AF38" s="2333"/>
      <c r="AG38" s="2333"/>
      <c r="AH38" s="2333"/>
      <c r="AI38" s="2333"/>
      <c r="AJ38" s="2333"/>
      <c r="AK38" s="2333"/>
      <c r="AL38" s="1108"/>
    </row>
    <row r="39" spans="1:38" ht="18.75" customHeight="1">
      <c r="A39" s="1087"/>
      <c r="B39" s="2333"/>
      <c r="C39" s="2333"/>
      <c r="D39" s="2333"/>
      <c r="E39" s="2333"/>
      <c r="F39" s="2333"/>
      <c r="G39" s="2333"/>
      <c r="H39" s="2333"/>
      <c r="I39" s="2333"/>
      <c r="J39" s="2333"/>
      <c r="K39" s="2333"/>
      <c r="L39" s="2333"/>
      <c r="M39" s="2333"/>
      <c r="N39" s="2333"/>
      <c r="O39" s="2333"/>
      <c r="P39" s="2333"/>
      <c r="Q39" s="2333"/>
      <c r="R39" s="2333"/>
      <c r="S39" s="2333"/>
      <c r="T39" s="2333"/>
      <c r="U39" s="2333"/>
      <c r="V39" s="2333"/>
      <c r="W39" s="2333"/>
      <c r="X39" s="2333"/>
      <c r="Y39" s="2333"/>
      <c r="Z39" s="2333"/>
      <c r="AA39" s="2333"/>
      <c r="AB39" s="2333"/>
      <c r="AC39" s="2333"/>
      <c r="AD39" s="2333"/>
      <c r="AE39" s="2333"/>
      <c r="AF39" s="2333"/>
      <c r="AG39" s="2333"/>
      <c r="AH39" s="2333"/>
      <c r="AI39" s="2333"/>
      <c r="AJ39" s="2333"/>
      <c r="AK39" s="2333"/>
      <c r="AL39" s="1108"/>
    </row>
    <row r="40" spans="1:38" ht="18.75" customHeight="1">
      <c r="A40" s="1087"/>
      <c r="B40" s="2333"/>
      <c r="C40" s="2333"/>
      <c r="D40" s="2333"/>
      <c r="E40" s="2333"/>
      <c r="F40" s="2333"/>
      <c r="G40" s="2333"/>
      <c r="H40" s="2333"/>
      <c r="I40" s="2333"/>
      <c r="J40" s="2333"/>
      <c r="K40" s="2333"/>
      <c r="L40" s="2333"/>
      <c r="M40" s="2333"/>
      <c r="N40" s="2333"/>
      <c r="O40" s="2333"/>
      <c r="P40" s="2333"/>
      <c r="Q40" s="2333"/>
      <c r="R40" s="2333"/>
      <c r="S40" s="2333"/>
      <c r="T40" s="2333"/>
      <c r="U40" s="2333"/>
      <c r="V40" s="2333"/>
      <c r="W40" s="2333"/>
      <c r="X40" s="2333"/>
      <c r="Y40" s="2333"/>
      <c r="Z40" s="2333"/>
      <c r="AA40" s="2333"/>
      <c r="AB40" s="2333"/>
      <c r="AC40" s="2333"/>
      <c r="AD40" s="2333"/>
      <c r="AE40" s="2333"/>
      <c r="AF40" s="2333"/>
      <c r="AG40" s="2333"/>
      <c r="AH40" s="2333"/>
      <c r="AI40" s="2333"/>
      <c r="AJ40" s="2333"/>
      <c r="AK40" s="2333"/>
      <c r="AL40" s="1108"/>
    </row>
    <row r="41" spans="1:38" ht="81.75" customHeight="1">
      <c r="A41" s="1087"/>
      <c r="B41" s="2333"/>
      <c r="C41" s="2333"/>
      <c r="D41" s="2333"/>
      <c r="E41" s="2333"/>
      <c r="F41" s="2333"/>
      <c r="G41" s="2333"/>
      <c r="H41" s="2333"/>
      <c r="I41" s="2333"/>
      <c r="J41" s="2333"/>
      <c r="K41" s="2333"/>
      <c r="L41" s="2333"/>
      <c r="M41" s="2333"/>
      <c r="N41" s="2333"/>
      <c r="O41" s="2333"/>
      <c r="P41" s="2333"/>
      <c r="Q41" s="2333"/>
      <c r="R41" s="2333"/>
      <c r="S41" s="2333"/>
      <c r="T41" s="2333"/>
      <c r="U41" s="2333"/>
      <c r="V41" s="2333"/>
      <c r="W41" s="2333"/>
      <c r="X41" s="2333"/>
      <c r="Y41" s="2333"/>
      <c r="Z41" s="2333"/>
      <c r="AA41" s="2333"/>
      <c r="AB41" s="2333"/>
      <c r="AC41" s="2333"/>
      <c r="AD41" s="2333"/>
      <c r="AE41" s="2333"/>
      <c r="AF41" s="2333"/>
      <c r="AG41" s="2333"/>
      <c r="AH41" s="2333"/>
      <c r="AI41" s="2333"/>
      <c r="AJ41" s="2333"/>
      <c r="AK41" s="2333"/>
      <c r="AL41" s="1108"/>
    </row>
    <row r="42" spans="1:38" ht="15" customHeight="1">
      <c r="A42" s="1087"/>
      <c r="B42" s="2329" t="s">
        <v>1303</v>
      </c>
      <c r="C42" s="2329"/>
      <c r="D42" s="2329"/>
      <c r="E42" s="2329"/>
      <c r="F42" s="2329"/>
      <c r="G42" s="2329"/>
      <c r="H42" s="2329"/>
      <c r="I42" s="2329"/>
      <c r="J42" s="2329"/>
      <c r="K42" s="2329"/>
      <c r="L42" s="2329"/>
      <c r="M42" s="2329"/>
      <c r="N42" s="2329"/>
      <c r="O42" s="2329"/>
      <c r="P42" s="2329"/>
      <c r="Q42" s="2329"/>
      <c r="R42" s="2329"/>
      <c r="S42" s="2329"/>
      <c r="T42" s="2329"/>
      <c r="U42" s="2329"/>
      <c r="V42" s="2329"/>
      <c r="W42" s="2329"/>
      <c r="X42" s="2329"/>
      <c r="Y42" s="2329"/>
      <c r="Z42" s="2329"/>
      <c r="AA42" s="2329"/>
      <c r="AB42" s="2329"/>
      <c r="AC42" s="2329"/>
      <c r="AD42" s="2329"/>
      <c r="AE42" s="2329"/>
      <c r="AF42" s="2329"/>
      <c r="AG42" s="2329"/>
      <c r="AH42" s="2329"/>
      <c r="AI42" s="2329"/>
      <c r="AJ42" s="2329"/>
      <c r="AK42" s="2329"/>
      <c r="AL42" s="1108"/>
    </row>
    <row r="43" spans="1:38" ht="15" customHeight="1">
      <c r="A43" s="1087"/>
      <c r="B43" s="2329"/>
      <c r="C43" s="2329"/>
      <c r="D43" s="2329"/>
      <c r="E43" s="2329"/>
      <c r="F43" s="2329"/>
      <c r="G43" s="2329"/>
      <c r="H43" s="2329"/>
      <c r="I43" s="2329"/>
      <c r="J43" s="2329"/>
      <c r="K43" s="2329"/>
      <c r="L43" s="2329"/>
      <c r="M43" s="2329"/>
      <c r="N43" s="2329"/>
      <c r="O43" s="2329"/>
      <c r="P43" s="2329"/>
      <c r="Q43" s="2329"/>
      <c r="R43" s="2329"/>
      <c r="S43" s="2329"/>
      <c r="T43" s="2329"/>
      <c r="U43" s="2329"/>
      <c r="V43" s="2329"/>
      <c r="W43" s="2329"/>
      <c r="X43" s="2329"/>
      <c r="Y43" s="2329"/>
      <c r="Z43" s="2329"/>
      <c r="AA43" s="2329"/>
      <c r="AB43" s="2329"/>
      <c r="AC43" s="2329"/>
      <c r="AD43" s="2329"/>
      <c r="AE43" s="2329"/>
      <c r="AF43" s="2329"/>
      <c r="AG43" s="2329"/>
      <c r="AH43" s="2329"/>
      <c r="AI43" s="2329"/>
      <c r="AJ43" s="2329"/>
      <c r="AK43" s="2329"/>
      <c r="AL43" s="1108"/>
    </row>
    <row r="44" spans="1:38" ht="15" customHeight="1">
      <c r="A44" s="1087"/>
      <c r="B44" s="2329"/>
      <c r="C44" s="2329"/>
      <c r="D44" s="2329"/>
      <c r="E44" s="2329"/>
      <c r="F44" s="2329"/>
      <c r="G44" s="2329"/>
      <c r="H44" s="2329"/>
      <c r="I44" s="2329"/>
      <c r="J44" s="2329"/>
      <c r="K44" s="2329"/>
      <c r="L44" s="2329"/>
      <c r="M44" s="2329"/>
      <c r="N44" s="2329"/>
      <c r="O44" s="2329"/>
      <c r="P44" s="2329"/>
      <c r="Q44" s="2329"/>
      <c r="R44" s="2329"/>
      <c r="S44" s="2329"/>
      <c r="T44" s="2329"/>
      <c r="U44" s="2329"/>
      <c r="V44" s="2329"/>
      <c r="W44" s="2329"/>
      <c r="X44" s="2329"/>
      <c r="Y44" s="2329"/>
      <c r="Z44" s="2329"/>
      <c r="AA44" s="2329"/>
      <c r="AB44" s="2329"/>
      <c r="AC44" s="2329"/>
      <c r="AD44" s="2329"/>
      <c r="AE44" s="2329"/>
      <c r="AF44" s="2329"/>
      <c r="AG44" s="2329"/>
      <c r="AH44" s="2329"/>
      <c r="AI44" s="2329"/>
      <c r="AJ44" s="2329"/>
      <c r="AK44" s="2329"/>
      <c r="AL44" s="1108"/>
    </row>
    <row r="45" spans="1:38" ht="15" customHeight="1">
      <c r="A45" s="1087"/>
      <c r="B45" s="2329"/>
      <c r="C45" s="2329"/>
      <c r="D45" s="2329"/>
      <c r="E45" s="2329"/>
      <c r="F45" s="2329"/>
      <c r="G45" s="2329"/>
      <c r="H45" s="2329"/>
      <c r="I45" s="2329"/>
      <c r="J45" s="2329"/>
      <c r="K45" s="2329"/>
      <c r="L45" s="2329"/>
      <c r="M45" s="2329"/>
      <c r="N45" s="2329"/>
      <c r="O45" s="2329"/>
      <c r="P45" s="2329"/>
      <c r="Q45" s="2329"/>
      <c r="R45" s="2329"/>
      <c r="S45" s="2329"/>
      <c r="T45" s="2329"/>
      <c r="U45" s="2329"/>
      <c r="V45" s="2329"/>
      <c r="W45" s="2329"/>
      <c r="X45" s="2329"/>
      <c r="Y45" s="2329"/>
      <c r="Z45" s="2329"/>
      <c r="AA45" s="2329"/>
      <c r="AB45" s="2329"/>
      <c r="AC45" s="2329"/>
      <c r="AD45" s="2329"/>
      <c r="AE45" s="2329"/>
      <c r="AF45" s="2329"/>
      <c r="AG45" s="2329"/>
      <c r="AH45" s="2329"/>
      <c r="AI45" s="2329"/>
      <c r="AJ45" s="2329"/>
      <c r="AK45" s="2329"/>
      <c r="AL45" s="1108"/>
    </row>
    <row r="46" spans="1:38" ht="36" customHeight="1">
      <c r="A46" s="1087"/>
      <c r="B46" s="2329"/>
      <c r="C46" s="2329"/>
      <c r="D46" s="2329"/>
      <c r="E46" s="2329"/>
      <c r="F46" s="2329"/>
      <c r="G46" s="2329"/>
      <c r="H46" s="2329"/>
      <c r="I46" s="2329"/>
      <c r="J46" s="2329"/>
      <c r="K46" s="2329"/>
      <c r="L46" s="2329"/>
      <c r="M46" s="2329"/>
      <c r="N46" s="2329"/>
      <c r="O46" s="2329"/>
      <c r="P46" s="2329"/>
      <c r="Q46" s="2329"/>
      <c r="R46" s="2329"/>
      <c r="S46" s="2329"/>
      <c r="T46" s="2329"/>
      <c r="U46" s="2329"/>
      <c r="V46" s="2329"/>
      <c r="W46" s="2329"/>
      <c r="X46" s="2329"/>
      <c r="Y46" s="2329"/>
      <c r="Z46" s="2329"/>
      <c r="AA46" s="2329"/>
      <c r="AB46" s="2329"/>
      <c r="AC46" s="2329"/>
      <c r="AD46" s="2329"/>
      <c r="AE46" s="2329"/>
      <c r="AF46" s="2329"/>
      <c r="AG46" s="2329"/>
      <c r="AH46" s="2329"/>
      <c r="AI46" s="2329"/>
      <c r="AJ46" s="2329"/>
      <c r="AK46" s="2329"/>
      <c r="AL46" s="1108"/>
    </row>
    <row r="47" spans="1:38" s="1109" customFormat="1" ht="32.25" customHeight="1">
      <c r="A47" s="1104"/>
      <c r="B47" s="2328" t="s">
        <v>1304</v>
      </c>
      <c r="C47" s="2328"/>
      <c r="D47" s="2328"/>
      <c r="E47" s="2328"/>
      <c r="F47" s="2328"/>
      <c r="G47" s="2328"/>
      <c r="H47" s="2328"/>
      <c r="I47" s="2328"/>
      <c r="J47" s="2328"/>
      <c r="K47" s="2328"/>
      <c r="L47" s="2328"/>
      <c r="M47" s="2328"/>
      <c r="N47" s="2328"/>
      <c r="O47" s="2328"/>
      <c r="P47" s="2328"/>
      <c r="Q47" s="2328"/>
      <c r="R47" s="2328"/>
      <c r="S47" s="2328"/>
      <c r="T47" s="2328"/>
      <c r="U47" s="2328"/>
      <c r="V47" s="2328"/>
      <c r="W47" s="2328"/>
      <c r="X47" s="2328"/>
      <c r="Y47" s="2328"/>
      <c r="Z47" s="2328"/>
      <c r="AA47" s="2328"/>
      <c r="AB47" s="2328"/>
      <c r="AC47" s="2328"/>
      <c r="AD47" s="2328"/>
      <c r="AE47" s="2328"/>
      <c r="AF47" s="2328"/>
      <c r="AG47" s="2328"/>
      <c r="AH47" s="2328"/>
      <c r="AI47" s="2328"/>
      <c r="AJ47" s="2328"/>
      <c r="AK47" s="2328"/>
    </row>
    <row r="48" spans="1:38" s="1109" customFormat="1" ht="36" customHeight="1">
      <c r="A48" s="1104"/>
      <c r="B48" s="2329" t="s">
        <v>1305</v>
      </c>
      <c r="C48" s="2329"/>
      <c r="D48" s="2329"/>
      <c r="E48" s="2329"/>
      <c r="F48" s="2329"/>
      <c r="G48" s="2329"/>
      <c r="H48" s="2329"/>
      <c r="I48" s="2329"/>
      <c r="J48" s="2329"/>
      <c r="K48" s="2329"/>
      <c r="L48" s="2329"/>
      <c r="M48" s="2329"/>
      <c r="N48" s="2329"/>
      <c r="O48" s="2329"/>
      <c r="P48" s="2329"/>
      <c r="Q48" s="2329"/>
      <c r="R48" s="2329"/>
      <c r="S48" s="2329"/>
      <c r="T48" s="2329"/>
      <c r="U48" s="2329"/>
      <c r="V48" s="2329"/>
      <c r="W48" s="2329"/>
      <c r="X48" s="2329"/>
      <c r="Y48" s="2329"/>
      <c r="Z48" s="2329"/>
      <c r="AA48" s="2329"/>
      <c r="AB48" s="2329"/>
      <c r="AC48" s="2329"/>
      <c r="AD48" s="2329"/>
      <c r="AE48" s="2329"/>
      <c r="AF48" s="2329"/>
      <c r="AG48" s="2329"/>
      <c r="AH48" s="2329"/>
      <c r="AI48" s="2329"/>
      <c r="AJ48" s="2329"/>
      <c r="AK48" s="2329"/>
    </row>
    <row r="49" spans="2:37" s="1109" customFormat="1" ht="21" customHeight="1">
      <c r="B49" s="1109" t="s">
        <v>1306</v>
      </c>
      <c r="AK49" s="1110"/>
    </row>
    <row r="50" spans="2:37" s="1109" customFormat="1" ht="21" customHeight="1">
      <c r="B50" s="1109" t="s">
        <v>1306</v>
      </c>
      <c r="AK50" s="1110"/>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BB63"/>
  <sheetViews>
    <sheetView view="pageBreakPreview" zoomScaleNormal="100" zoomScaleSheetLayoutView="100" workbookViewId="0">
      <selection activeCell="N19" sqref="N19:T20"/>
    </sheetView>
  </sheetViews>
  <sheetFormatPr defaultColWidth="9" defaultRowHeight="14.25"/>
  <cols>
    <col min="1" max="1" width="5.875" style="6" customWidth="1"/>
    <col min="2" max="2" width="2.625" style="7" customWidth="1"/>
    <col min="3" max="37" width="2.625" style="6" customWidth="1"/>
    <col min="38" max="39" width="3.625" style="6" customWidth="1"/>
    <col min="40" max="40" width="3" style="6" customWidth="1"/>
    <col min="41" max="49" width="4.875" style="6" customWidth="1"/>
    <col min="50" max="16384" width="9" style="6"/>
  </cols>
  <sheetData>
    <row r="1" spans="2:54" ht="21.2" customHeight="1">
      <c r="B1" s="1262" t="s">
        <v>11</v>
      </c>
      <c r="C1" s="1263"/>
      <c r="D1" s="1263"/>
      <c r="E1" s="1263"/>
      <c r="F1" s="1263"/>
      <c r="G1" s="1263"/>
      <c r="H1" s="1263"/>
      <c r="I1" s="1263"/>
      <c r="J1" s="1263"/>
      <c r="K1" s="1263"/>
      <c r="L1" s="1263"/>
      <c r="M1" s="1263"/>
      <c r="N1" s="1263"/>
      <c r="O1" s="1263"/>
      <c r="P1" s="1263"/>
      <c r="Q1" s="1263"/>
      <c r="R1" s="1263"/>
      <c r="S1" s="1263"/>
      <c r="T1" s="1263"/>
      <c r="U1" s="1263"/>
      <c r="V1" s="1263"/>
      <c r="W1" s="1263"/>
      <c r="X1" s="1263"/>
      <c r="Y1" s="1263"/>
      <c r="Z1" s="1263"/>
      <c r="AA1" s="1263"/>
      <c r="AB1" s="1263"/>
      <c r="AC1" s="1263"/>
      <c r="AD1" s="1263"/>
      <c r="AE1" s="1263"/>
      <c r="AF1" s="1263"/>
      <c r="AG1" s="1263"/>
      <c r="AH1" s="1263"/>
      <c r="AI1" s="1263"/>
      <c r="AJ1" s="1263"/>
      <c r="AK1" s="1263"/>
      <c r="AL1" s="1263"/>
      <c r="AM1" s="1263"/>
    </row>
    <row r="2" spans="2:54" ht="21.2" customHeight="1">
      <c r="B2" s="1264" t="s">
        <v>33</v>
      </c>
      <c r="C2" s="1264"/>
      <c r="D2" s="1264"/>
      <c r="E2" s="1264"/>
      <c r="F2" s="1264"/>
      <c r="G2" s="1264"/>
      <c r="H2" s="1264"/>
      <c r="I2" s="1264"/>
      <c r="J2" s="1264"/>
      <c r="K2" s="1264"/>
      <c r="L2" s="1264"/>
      <c r="M2" s="1264"/>
      <c r="N2" s="1264"/>
      <c r="O2" s="1264"/>
      <c r="P2" s="1264"/>
      <c r="Q2" s="1264"/>
      <c r="R2" s="1264"/>
      <c r="S2" s="1264"/>
      <c r="T2" s="1264"/>
      <c r="U2" s="1264"/>
      <c r="V2" s="1264"/>
      <c r="W2" s="1264"/>
      <c r="X2" s="1264"/>
      <c r="Y2" s="1264"/>
      <c r="Z2" s="1264"/>
      <c r="AA2" s="1264"/>
      <c r="AB2" s="1264"/>
      <c r="AC2" s="1264"/>
      <c r="AD2" s="1264"/>
      <c r="AE2" s="1264"/>
      <c r="AF2" s="1264"/>
      <c r="AG2" s="1264"/>
      <c r="AH2" s="1264"/>
      <c r="AI2" s="1264"/>
      <c r="AJ2" s="1264"/>
      <c r="AK2" s="1264"/>
      <c r="AL2" s="1264"/>
      <c r="AM2" s="1264"/>
    </row>
    <row r="3" spans="2:54" ht="21.2" customHeight="1"/>
    <row r="4" spans="2:54" ht="21.2" customHeight="1">
      <c r="Z4" s="8"/>
      <c r="AA4" s="1266" t="s">
        <v>583</v>
      </c>
      <c r="AB4" s="1266"/>
      <c r="AC4" s="1266"/>
      <c r="AD4" s="1266"/>
      <c r="AE4" s="1266"/>
      <c r="AF4" s="1266"/>
      <c r="AG4" s="1266"/>
      <c r="AH4" s="1266"/>
      <c r="AI4" s="1266"/>
      <c r="AJ4" s="1266"/>
      <c r="AK4" s="9"/>
    </row>
    <row r="5" spans="2:54" ht="21.2" customHeight="1"/>
    <row r="6" spans="2:54" ht="21.2" customHeight="1">
      <c r="C6" s="1265" t="s">
        <v>635</v>
      </c>
      <c r="D6" s="1265"/>
      <c r="E6" s="1265"/>
      <c r="F6" s="1265"/>
      <c r="G6" s="1265"/>
      <c r="H6" s="1265"/>
      <c r="I6" s="1265"/>
      <c r="J6" s="1265"/>
      <c r="K6" s="171"/>
      <c r="L6" s="6" t="s">
        <v>34</v>
      </c>
    </row>
    <row r="7" spans="2:54" ht="21.2" customHeight="1">
      <c r="U7" s="6" t="s">
        <v>35</v>
      </c>
      <c r="W7" s="10"/>
      <c r="X7" s="10"/>
      <c r="Y7" s="1248"/>
      <c r="Z7" s="1249"/>
      <c r="AA7" s="1249"/>
      <c r="AB7" s="1249"/>
      <c r="AC7" s="1249"/>
      <c r="AD7" s="1249"/>
      <c r="AE7" s="1249"/>
      <c r="AF7" s="1249"/>
      <c r="AG7" s="1249"/>
      <c r="AH7" s="1249"/>
      <c r="AI7" s="1249"/>
      <c r="AJ7" s="1249"/>
    </row>
    <row r="8" spans="2:54" ht="21.2" customHeight="1">
      <c r="R8" s="6" t="s">
        <v>36</v>
      </c>
      <c r="U8" s="6" t="s">
        <v>37</v>
      </c>
      <c r="W8" s="10"/>
      <c r="X8" s="10"/>
      <c r="Y8" s="1249"/>
      <c r="Z8" s="1249"/>
      <c r="AA8" s="1249"/>
      <c r="AB8" s="1249"/>
      <c r="AC8" s="1249"/>
      <c r="AD8" s="1249"/>
      <c r="AE8" s="1249"/>
      <c r="AF8" s="1249"/>
      <c r="AG8" s="1249"/>
      <c r="AH8" s="1249"/>
      <c r="AI8" s="1249"/>
      <c r="AJ8" s="1249"/>
    </row>
    <row r="9" spans="2:54" ht="21.2" customHeight="1">
      <c r="U9" s="6" t="s">
        <v>38</v>
      </c>
      <c r="W9" s="11"/>
      <c r="X9" s="11"/>
      <c r="Y9" s="1249"/>
      <c r="Z9" s="1249"/>
      <c r="AA9" s="1249"/>
      <c r="AB9" s="1249"/>
      <c r="AC9" s="1249"/>
      <c r="AD9" s="1249"/>
      <c r="AE9" s="1249"/>
      <c r="AF9" s="1249"/>
      <c r="AG9" s="1249"/>
      <c r="AH9" s="1249"/>
      <c r="AI9" s="1249"/>
      <c r="AJ9" s="1249"/>
    </row>
    <row r="10" spans="2:54" ht="21.2" customHeight="1">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Z10" s="13"/>
      <c r="BA10" s="14"/>
      <c r="BB10" s="15"/>
    </row>
    <row r="11" spans="2:54" ht="21.2" customHeight="1" thickBot="1">
      <c r="B11" s="10" t="s">
        <v>39</v>
      </c>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Z11" s="13"/>
      <c r="BA11" s="14"/>
      <c r="BB11" s="15"/>
    </row>
    <row r="12" spans="2:54" ht="35.25" customHeight="1">
      <c r="B12" s="1250" t="s">
        <v>40</v>
      </c>
      <c r="C12" s="1251"/>
      <c r="D12" s="1251"/>
      <c r="E12" s="1251"/>
      <c r="F12" s="1251"/>
      <c r="G12" s="1251"/>
      <c r="H12" s="1251"/>
      <c r="I12" s="1251"/>
      <c r="J12" s="1252"/>
      <c r="K12" s="1253"/>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J12" s="1254"/>
      <c r="AK12" s="1254"/>
      <c r="AL12" s="1254"/>
      <c r="AM12" s="1255"/>
      <c r="BB12" s="15"/>
    </row>
    <row r="13" spans="2:54" s="17" customFormat="1" ht="36" customHeight="1">
      <c r="B13" s="1256" t="s">
        <v>41</v>
      </c>
      <c r="C13" s="1257"/>
      <c r="D13" s="1257"/>
      <c r="E13" s="1257"/>
      <c r="F13" s="1257"/>
      <c r="G13" s="1257"/>
      <c r="H13" s="1257"/>
      <c r="I13" s="1257"/>
      <c r="J13" s="1258"/>
      <c r="K13" s="1259"/>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1"/>
      <c r="AZ13" s="13" t="s">
        <v>42</v>
      </c>
      <c r="BA13" s="14" t="s">
        <v>43</v>
      </c>
      <c r="BB13" s="15"/>
    </row>
    <row r="14" spans="2:54" ht="21.2" customHeight="1">
      <c r="B14" s="1223" t="s">
        <v>44</v>
      </c>
      <c r="C14" s="1224"/>
      <c r="D14" s="1224"/>
      <c r="E14" s="1224"/>
      <c r="F14" s="1224"/>
      <c r="G14" s="1224"/>
      <c r="H14" s="1224"/>
      <c r="I14" s="1224"/>
      <c r="J14" s="1225"/>
      <c r="K14" s="1240" t="s">
        <v>45</v>
      </c>
      <c r="L14" s="1241"/>
      <c r="M14" s="1241"/>
      <c r="N14" s="1241"/>
      <c r="O14" s="1241"/>
      <c r="P14" s="1241"/>
      <c r="Q14" s="1242"/>
      <c r="R14" s="1243"/>
      <c r="S14" s="1243"/>
      <c r="T14" s="170" t="s">
        <v>46</v>
      </c>
      <c r="U14" s="1244"/>
      <c r="V14" s="1244"/>
      <c r="W14" s="1244"/>
      <c r="X14" s="1245"/>
      <c r="Y14" s="1196"/>
      <c r="Z14" s="1196"/>
      <c r="AA14" s="1196"/>
      <c r="AB14" s="1196"/>
      <c r="AC14" s="1196"/>
      <c r="AD14" s="1196"/>
      <c r="AE14" s="1196"/>
      <c r="AF14" s="1196"/>
      <c r="AG14" s="1196"/>
      <c r="AH14" s="1196"/>
      <c r="AI14" s="1196"/>
      <c r="AJ14" s="1196"/>
      <c r="AK14" s="1196"/>
      <c r="AL14" s="1196"/>
      <c r="AM14" s="1198"/>
      <c r="AZ14" s="18" t="s">
        <v>47</v>
      </c>
      <c r="BA14" s="14" t="s">
        <v>43</v>
      </c>
      <c r="BB14" s="15"/>
    </row>
    <row r="15" spans="2:54" ht="21.95" customHeight="1">
      <c r="B15" s="1237"/>
      <c r="C15" s="1238"/>
      <c r="D15" s="1238"/>
      <c r="E15" s="1238"/>
      <c r="F15" s="1238"/>
      <c r="G15" s="1238"/>
      <c r="H15" s="1238"/>
      <c r="I15" s="1238"/>
      <c r="J15" s="1239"/>
      <c r="K15" s="1240" t="s">
        <v>48</v>
      </c>
      <c r="L15" s="1241"/>
      <c r="M15" s="1241"/>
      <c r="N15" s="1241"/>
      <c r="O15" s="1241"/>
      <c r="P15" s="1241"/>
      <c r="Q15" s="1174"/>
      <c r="R15" s="1175"/>
      <c r="S15" s="1175"/>
      <c r="T15" s="1175"/>
      <c r="U15" s="1175"/>
      <c r="V15" s="1246"/>
      <c r="W15" s="1246"/>
      <c r="X15" s="1246"/>
      <c r="Y15" s="1246"/>
      <c r="Z15" s="1246"/>
      <c r="AA15" s="1246"/>
      <c r="AB15" s="1246"/>
      <c r="AC15" s="1246"/>
      <c r="AD15" s="1246"/>
      <c r="AE15" s="1246"/>
      <c r="AF15" s="1246"/>
      <c r="AG15" s="1246"/>
      <c r="AH15" s="1246"/>
      <c r="AI15" s="1246"/>
      <c r="AJ15" s="1246"/>
      <c r="AK15" s="1246"/>
      <c r="AL15" s="1246"/>
      <c r="AM15" s="1247"/>
      <c r="AZ15" s="18" t="s">
        <v>49</v>
      </c>
      <c r="BA15" s="14" t="s">
        <v>43</v>
      </c>
      <c r="BB15" s="15"/>
    </row>
    <row r="16" spans="2:54" ht="21.2" customHeight="1">
      <c r="B16" s="1223" t="s">
        <v>50</v>
      </c>
      <c r="C16" s="1224"/>
      <c r="D16" s="1224"/>
      <c r="E16" s="1224"/>
      <c r="F16" s="1224"/>
      <c r="G16" s="1224"/>
      <c r="H16" s="1224"/>
      <c r="I16" s="1224"/>
      <c r="J16" s="1225"/>
      <c r="K16" s="1229" t="s">
        <v>51</v>
      </c>
      <c r="L16" s="1229"/>
      <c r="M16" s="1229"/>
      <c r="N16" s="1229"/>
      <c r="O16" s="1229"/>
      <c r="P16" s="1230"/>
      <c r="Q16" s="1230"/>
      <c r="R16" s="1230"/>
      <c r="S16" s="1230"/>
      <c r="T16" s="1230"/>
      <c r="U16" s="1230"/>
      <c r="V16" s="1230"/>
      <c r="W16" s="1230"/>
      <c r="X16" s="1230"/>
      <c r="Y16" s="1229" t="s">
        <v>52</v>
      </c>
      <c r="Z16" s="1229"/>
      <c r="AA16" s="1229"/>
      <c r="AB16" s="1229"/>
      <c r="AC16" s="1229"/>
      <c r="AD16" s="1230"/>
      <c r="AE16" s="1230"/>
      <c r="AF16" s="1230"/>
      <c r="AG16" s="1230"/>
      <c r="AH16" s="1230"/>
      <c r="AI16" s="1230"/>
      <c r="AJ16" s="1230"/>
      <c r="AK16" s="1230"/>
      <c r="AL16" s="1230"/>
      <c r="AM16" s="1231"/>
      <c r="AZ16" s="18" t="s">
        <v>53</v>
      </c>
      <c r="BA16" s="14" t="s">
        <v>43</v>
      </c>
      <c r="BB16" s="15"/>
    </row>
    <row r="17" spans="2:54" ht="21.2" customHeight="1" thickBot="1">
      <c r="B17" s="1226"/>
      <c r="C17" s="1227"/>
      <c r="D17" s="1227"/>
      <c r="E17" s="1227"/>
      <c r="F17" s="1227"/>
      <c r="G17" s="1227"/>
      <c r="H17" s="1227"/>
      <c r="I17" s="1227"/>
      <c r="J17" s="1228"/>
      <c r="K17" s="1232" t="s">
        <v>54</v>
      </c>
      <c r="L17" s="1233"/>
      <c r="M17" s="1233"/>
      <c r="N17" s="1233"/>
      <c r="O17" s="1233"/>
      <c r="P17" s="1233"/>
      <c r="Q17" s="1233"/>
      <c r="R17" s="1233"/>
      <c r="S17" s="1233"/>
      <c r="T17" s="1234"/>
      <c r="U17" s="1235"/>
      <c r="V17" s="1235"/>
      <c r="W17" s="1235"/>
      <c r="X17" s="1235"/>
      <c r="Y17" s="1235"/>
      <c r="Z17" s="1235"/>
      <c r="AA17" s="1235"/>
      <c r="AB17" s="1235"/>
      <c r="AC17" s="1235"/>
      <c r="AD17" s="1235"/>
      <c r="AE17" s="1235"/>
      <c r="AF17" s="1235"/>
      <c r="AG17" s="1235"/>
      <c r="AH17" s="1235"/>
      <c r="AI17" s="1235"/>
      <c r="AJ17" s="1235"/>
      <c r="AK17" s="1235"/>
      <c r="AL17" s="1235"/>
      <c r="AM17" s="1236"/>
      <c r="AZ17" s="18" t="s">
        <v>55</v>
      </c>
      <c r="BA17" s="14" t="s">
        <v>43</v>
      </c>
      <c r="BB17" s="15"/>
    </row>
    <row r="18" spans="2:54" ht="21.2" customHeight="1" thickBot="1">
      <c r="B18" s="19"/>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Z18" s="18" t="s">
        <v>56</v>
      </c>
      <c r="BA18" s="14" t="s">
        <v>43</v>
      </c>
      <c r="BB18" s="15"/>
    </row>
    <row r="19" spans="2:54" ht="21.2" customHeight="1">
      <c r="B19" s="1157" t="s">
        <v>57</v>
      </c>
      <c r="C19" s="1180" t="s">
        <v>58</v>
      </c>
      <c r="D19" s="1180"/>
      <c r="E19" s="1180"/>
      <c r="F19" s="1180"/>
      <c r="G19" s="1180"/>
      <c r="H19" s="1180"/>
      <c r="I19" s="1180"/>
      <c r="J19" s="1180"/>
      <c r="K19" s="1180"/>
      <c r="L19" s="1182" t="s">
        <v>59</v>
      </c>
      <c r="M19" s="1183"/>
      <c r="N19" s="1186" t="s">
        <v>60</v>
      </c>
      <c r="O19" s="1186"/>
      <c r="P19" s="1186"/>
      <c r="Q19" s="1186"/>
      <c r="R19" s="1186"/>
      <c r="S19" s="1186"/>
      <c r="T19" s="1187"/>
      <c r="U19" s="1190" t="s">
        <v>61</v>
      </c>
      <c r="V19" s="1186"/>
      <c r="W19" s="1186"/>
      <c r="X19" s="1186"/>
      <c r="Y19" s="1187"/>
      <c r="Z19" s="1192" t="s">
        <v>62</v>
      </c>
      <c r="AA19" s="1193"/>
      <c r="AB19" s="1193"/>
      <c r="AC19" s="1193"/>
      <c r="AD19" s="1193"/>
      <c r="AE19" s="1193"/>
      <c r="AF19" s="1193"/>
      <c r="AG19" s="1193"/>
      <c r="AH19" s="1193"/>
      <c r="AI19" s="1193"/>
      <c r="AJ19" s="1193"/>
      <c r="AK19" s="1193"/>
      <c r="AL19" s="1193"/>
      <c r="AM19" s="1194"/>
      <c r="AZ19" s="18" t="s">
        <v>63</v>
      </c>
      <c r="BA19" s="14" t="s">
        <v>43</v>
      </c>
      <c r="BB19" s="15"/>
    </row>
    <row r="20" spans="2:54" ht="21.2" customHeight="1">
      <c r="B20" s="1158"/>
      <c r="C20" s="1181"/>
      <c r="D20" s="1181"/>
      <c r="E20" s="1181"/>
      <c r="F20" s="1181"/>
      <c r="G20" s="1181"/>
      <c r="H20" s="1181"/>
      <c r="I20" s="1181"/>
      <c r="J20" s="1181"/>
      <c r="K20" s="1181"/>
      <c r="L20" s="1184"/>
      <c r="M20" s="1185"/>
      <c r="N20" s="1188"/>
      <c r="O20" s="1188"/>
      <c r="P20" s="1188"/>
      <c r="Q20" s="1188"/>
      <c r="R20" s="1188"/>
      <c r="S20" s="1188"/>
      <c r="T20" s="1189"/>
      <c r="U20" s="1191"/>
      <c r="V20" s="1188"/>
      <c r="W20" s="1188"/>
      <c r="X20" s="1188"/>
      <c r="Y20" s="1189"/>
      <c r="Z20" s="1195" t="s">
        <v>64</v>
      </c>
      <c r="AA20" s="1196"/>
      <c r="AB20" s="1196"/>
      <c r="AC20" s="1196"/>
      <c r="AD20" s="1196"/>
      <c r="AE20" s="1196"/>
      <c r="AF20" s="1197"/>
      <c r="AG20" s="1195" t="s">
        <v>65</v>
      </c>
      <c r="AH20" s="1196"/>
      <c r="AI20" s="1196"/>
      <c r="AJ20" s="1196"/>
      <c r="AK20" s="1196"/>
      <c r="AL20" s="1196"/>
      <c r="AM20" s="1198"/>
      <c r="AZ20" s="18" t="s">
        <v>66</v>
      </c>
      <c r="BA20" s="14" t="s">
        <v>67</v>
      </c>
      <c r="BB20" s="15"/>
    </row>
    <row r="21" spans="2:54" ht="21" customHeight="1">
      <c r="B21" s="1158"/>
      <c r="C21" s="1199" t="s">
        <v>68</v>
      </c>
      <c r="D21" s="1208" t="s">
        <v>2</v>
      </c>
      <c r="E21" s="1208"/>
      <c r="F21" s="1208"/>
      <c r="G21" s="1208"/>
      <c r="H21" s="1208"/>
      <c r="I21" s="1208"/>
      <c r="J21" s="1208"/>
      <c r="K21" s="1208"/>
      <c r="L21" s="1172" t="s">
        <v>69</v>
      </c>
      <c r="M21" s="1173"/>
      <c r="N21" s="1174" t="s">
        <v>69</v>
      </c>
      <c r="O21" s="1175"/>
      <c r="P21" s="1175"/>
      <c r="Q21" s="1175"/>
      <c r="R21" s="1175"/>
      <c r="S21" s="1175"/>
      <c r="T21" s="1176"/>
      <c r="U21" s="1177"/>
      <c r="V21" s="1178"/>
      <c r="W21" s="1178"/>
      <c r="X21" s="1178"/>
      <c r="Y21" s="1179"/>
      <c r="Z21" s="1162"/>
      <c r="AA21" s="1162"/>
      <c r="AB21" s="1162"/>
      <c r="AC21" s="1162"/>
      <c r="AD21" s="1162"/>
      <c r="AE21" s="1162"/>
      <c r="AF21" s="1162"/>
      <c r="AG21" s="1165"/>
      <c r="AH21" s="1165"/>
      <c r="AI21" s="1165"/>
      <c r="AJ21" s="1165"/>
      <c r="AK21" s="1165"/>
      <c r="AL21" s="1165"/>
      <c r="AM21" s="1166"/>
      <c r="AZ21" s="18" t="s">
        <v>70</v>
      </c>
      <c r="BA21" s="14" t="s">
        <v>67</v>
      </c>
      <c r="BB21" s="15"/>
    </row>
    <row r="22" spans="2:54" ht="21" customHeight="1">
      <c r="B22" s="1158"/>
      <c r="C22" s="1160"/>
      <c r="D22" s="1208" t="s">
        <v>3</v>
      </c>
      <c r="E22" s="1208"/>
      <c r="F22" s="1208"/>
      <c r="G22" s="1208"/>
      <c r="H22" s="1208"/>
      <c r="I22" s="1208"/>
      <c r="J22" s="1208"/>
      <c r="K22" s="1208"/>
      <c r="L22" s="1172" t="s">
        <v>69</v>
      </c>
      <c r="M22" s="1173"/>
      <c r="N22" s="1174" t="s">
        <v>69</v>
      </c>
      <c r="O22" s="1175"/>
      <c r="P22" s="1175"/>
      <c r="Q22" s="1175"/>
      <c r="R22" s="1175"/>
      <c r="S22" s="1175"/>
      <c r="T22" s="1176"/>
      <c r="U22" s="1177"/>
      <c r="V22" s="1178"/>
      <c r="W22" s="1178"/>
      <c r="X22" s="1178"/>
      <c r="Y22" s="1179"/>
      <c r="Z22" s="1163"/>
      <c r="AA22" s="1163"/>
      <c r="AB22" s="1163"/>
      <c r="AC22" s="1163"/>
      <c r="AD22" s="1163"/>
      <c r="AE22" s="1163"/>
      <c r="AF22" s="1163"/>
      <c r="AG22" s="1167"/>
      <c r="AH22" s="1167"/>
      <c r="AI22" s="1167"/>
      <c r="AJ22" s="1167"/>
      <c r="AK22" s="1167"/>
      <c r="AL22" s="1167"/>
      <c r="AM22" s="1168"/>
      <c r="AZ22" s="18" t="s">
        <v>71</v>
      </c>
      <c r="BA22" s="14" t="s">
        <v>43</v>
      </c>
      <c r="BB22" s="15"/>
    </row>
    <row r="23" spans="2:54" ht="21" customHeight="1">
      <c r="B23" s="1158"/>
      <c r="C23" s="1160"/>
      <c r="D23" s="1220" t="s">
        <v>4</v>
      </c>
      <c r="E23" s="1221"/>
      <c r="F23" s="1221"/>
      <c r="G23" s="1221"/>
      <c r="H23" s="1221"/>
      <c r="I23" s="1221"/>
      <c r="J23" s="1221"/>
      <c r="K23" s="1222"/>
      <c r="L23" s="1172" t="s">
        <v>69</v>
      </c>
      <c r="M23" s="1173"/>
      <c r="N23" s="1174" t="s">
        <v>69</v>
      </c>
      <c r="O23" s="1175"/>
      <c r="P23" s="1175"/>
      <c r="Q23" s="1175"/>
      <c r="R23" s="1175"/>
      <c r="S23" s="1175"/>
      <c r="T23" s="1176"/>
      <c r="U23" s="1217"/>
      <c r="V23" s="1218"/>
      <c r="W23" s="1218"/>
      <c r="X23" s="1218"/>
      <c r="Y23" s="1219"/>
      <c r="Z23" s="1163"/>
      <c r="AA23" s="1163"/>
      <c r="AB23" s="1163"/>
      <c r="AC23" s="1163"/>
      <c r="AD23" s="1163"/>
      <c r="AE23" s="1163"/>
      <c r="AF23" s="1163"/>
      <c r="AG23" s="1167"/>
      <c r="AH23" s="1167"/>
      <c r="AI23" s="1167"/>
      <c r="AJ23" s="1167"/>
      <c r="AK23" s="1167"/>
      <c r="AL23" s="1167"/>
      <c r="AM23" s="1168"/>
      <c r="AZ23" s="18" t="s">
        <v>72</v>
      </c>
      <c r="BA23" s="14" t="s">
        <v>43</v>
      </c>
      <c r="BB23" s="15"/>
    </row>
    <row r="24" spans="2:54" ht="21" customHeight="1">
      <c r="B24" s="1158"/>
      <c r="C24" s="1160"/>
      <c r="D24" s="1208" t="s">
        <v>5</v>
      </c>
      <c r="E24" s="1208"/>
      <c r="F24" s="1208"/>
      <c r="G24" s="1208"/>
      <c r="H24" s="1208"/>
      <c r="I24" s="1208"/>
      <c r="J24" s="1208"/>
      <c r="K24" s="1208"/>
      <c r="L24" s="1172" t="s">
        <v>69</v>
      </c>
      <c r="M24" s="1173"/>
      <c r="N24" s="1174"/>
      <c r="O24" s="1175"/>
      <c r="P24" s="1175"/>
      <c r="Q24" s="1175"/>
      <c r="R24" s="1175"/>
      <c r="S24" s="1175"/>
      <c r="T24" s="1176"/>
      <c r="U24" s="1177"/>
      <c r="V24" s="1178"/>
      <c r="W24" s="1178"/>
      <c r="X24" s="1178"/>
      <c r="Y24" s="1179"/>
      <c r="Z24" s="1163"/>
      <c r="AA24" s="1163"/>
      <c r="AB24" s="1163"/>
      <c r="AC24" s="1163"/>
      <c r="AD24" s="1163"/>
      <c r="AE24" s="1163"/>
      <c r="AF24" s="1163"/>
      <c r="AG24" s="1167"/>
      <c r="AH24" s="1167"/>
      <c r="AI24" s="1167"/>
      <c r="AJ24" s="1167"/>
      <c r="AK24" s="1167"/>
      <c r="AL24" s="1167"/>
      <c r="AM24" s="1168"/>
      <c r="AZ24" s="18" t="s">
        <v>73</v>
      </c>
      <c r="BA24" s="14" t="s">
        <v>74</v>
      </c>
      <c r="BB24" s="15"/>
    </row>
    <row r="25" spans="2:54" ht="21" customHeight="1">
      <c r="B25" s="1158"/>
      <c r="C25" s="1160"/>
      <c r="D25" s="1208" t="s">
        <v>75</v>
      </c>
      <c r="E25" s="1208"/>
      <c r="F25" s="1208"/>
      <c r="G25" s="1208"/>
      <c r="H25" s="1208"/>
      <c r="I25" s="1208"/>
      <c r="J25" s="1208"/>
      <c r="K25" s="1208"/>
      <c r="L25" s="1172" t="s">
        <v>69</v>
      </c>
      <c r="M25" s="1173"/>
      <c r="N25" s="1174" t="s">
        <v>69</v>
      </c>
      <c r="O25" s="1175"/>
      <c r="P25" s="1175"/>
      <c r="Q25" s="1175"/>
      <c r="R25" s="1175"/>
      <c r="S25" s="1175"/>
      <c r="T25" s="1176"/>
      <c r="U25" s="1177"/>
      <c r="V25" s="1178"/>
      <c r="W25" s="1178"/>
      <c r="X25" s="1178"/>
      <c r="Y25" s="1179"/>
      <c r="Z25" s="1163"/>
      <c r="AA25" s="1163"/>
      <c r="AB25" s="1163"/>
      <c r="AC25" s="1163"/>
      <c r="AD25" s="1163"/>
      <c r="AE25" s="1163"/>
      <c r="AF25" s="1163"/>
      <c r="AG25" s="1167"/>
      <c r="AH25" s="1167"/>
      <c r="AI25" s="1167"/>
      <c r="AJ25" s="1167"/>
      <c r="AK25" s="1167"/>
      <c r="AL25" s="1167"/>
      <c r="AM25" s="1168"/>
      <c r="AZ25" s="18" t="s">
        <v>76</v>
      </c>
      <c r="BA25" s="14" t="s">
        <v>67</v>
      </c>
      <c r="BB25" s="15"/>
    </row>
    <row r="26" spans="2:54" ht="21" customHeight="1">
      <c r="B26" s="1158"/>
      <c r="C26" s="1160"/>
      <c r="D26" s="1208" t="s">
        <v>77</v>
      </c>
      <c r="E26" s="1208"/>
      <c r="F26" s="1208"/>
      <c r="G26" s="1208"/>
      <c r="H26" s="1208"/>
      <c r="I26" s="1208"/>
      <c r="J26" s="1208"/>
      <c r="K26" s="1208"/>
      <c r="L26" s="1172" t="s">
        <v>69</v>
      </c>
      <c r="M26" s="1173"/>
      <c r="N26" s="1174" t="s">
        <v>69</v>
      </c>
      <c r="O26" s="1175"/>
      <c r="P26" s="1175"/>
      <c r="Q26" s="1175"/>
      <c r="R26" s="1175"/>
      <c r="S26" s="1175"/>
      <c r="T26" s="1176"/>
      <c r="U26" s="1177"/>
      <c r="V26" s="1178"/>
      <c r="W26" s="1178"/>
      <c r="X26" s="1178"/>
      <c r="Y26" s="1179"/>
      <c r="Z26" s="1163"/>
      <c r="AA26" s="1163"/>
      <c r="AB26" s="1163"/>
      <c r="AC26" s="1163"/>
      <c r="AD26" s="1163"/>
      <c r="AE26" s="1163"/>
      <c r="AF26" s="1163"/>
      <c r="AG26" s="1167"/>
      <c r="AH26" s="1167"/>
      <c r="AI26" s="1167"/>
      <c r="AJ26" s="1167"/>
      <c r="AK26" s="1167"/>
      <c r="AL26" s="1167"/>
      <c r="AM26" s="1168"/>
      <c r="AZ26" s="18" t="s">
        <v>78</v>
      </c>
      <c r="BA26" s="14" t="s">
        <v>67</v>
      </c>
      <c r="BB26" s="15"/>
    </row>
    <row r="27" spans="2:54" ht="21" customHeight="1">
      <c r="B27" s="1158"/>
      <c r="C27" s="1160"/>
      <c r="D27" s="1208" t="s">
        <v>79</v>
      </c>
      <c r="E27" s="1208"/>
      <c r="F27" s="1208"/>
      <c r="G27" s="1208"/>
      <c r="H27" s="1208"/>
      <c r="I27" s="1208"/>
      <c r="J27" s="1208"/>
      <c r="K27" s="1208"/>
      <c r="L27" s="1172" t="s">
        <v>69</v>
      </c>
      <c r="M27" s="1173"/>
      <c r="N27" s="1174" t="s">
        <v>69</v>
      </c>
      <c r="O27" s="1175"/>
      <c r="P27" s="1175"/>
      <c r="Q27" s="1175"/>
      <c r="R27" s="1175"/>
      <c r="S27" s="1175"/>
      <c r="T27" s="1176"/>
      <c r="U27" s="1177"/>
      <c r="V27" s="1178"/>
      <c r="W27" s="1178"/>
      <c r="X27" s="1178"/>
      <c r="Y27" s="1179"/>
      <c r="Z27" s="1163"/>
      <c r="AA27" s="1163"/>
      <c r="AB27" s="1163"/>
      <c r="AC27" s="1163"/>
      <c r="AD27" s="1163"/>
      <c r="AE27" s="1163"/>
      <c r="AF27" s="1163"/>
      <c r="AG27" s="1167"/>
      <c r="AH27" s="1167"/>
      <c r="AI27" s="1167"/>
      <c r="AJ27" s="1167"/>
      <c r="AK27" s="1167"/>
      <c r="AL27" s="1167"/>
      <c r="AM27" s="1168"/>
      <c r="AZ27" s="18" t="s">
        <v>80</v>
      </c>
      <c r="BA27" s="14" t="s">
        <v>67</v>
      </c>
      <c r="BB27" s="15"/>
    </row>
    <row r="28" spans="2:54" ht="21" customHeight="1">
      <c r="B28" s="1158"/>
      <c r="C28" s="1160"/>
      <c r="D28" s="1208" t="s">
        <v>81</v>
      </c>
      <c r="E28" s="1208"/>
      <c r="F28" s="1208"/>
      <c r="G28" s="1208"/>
      <c r="H28" s="1208"/>
      <c r="I28" s="1208"/>
      <c r="J28" s="1208"/>
      <c r="K28" s="1208"/>
      <c r="L28" s="1209"/>
      <c r="M28" s="1210"/>
      <c r="N28" s="1211"/>
      <c r="O28" s="1212"/>
      <c r="P28" s="1212"/>
      <c r="Q28" s="1212"/>
      <c r="R28" s="1212"/>
      <c r="S28" s="1212"/>
      <c r="T28" s="1213"/>
      <c r="U28" s="1214"/>
      <c r="V28" s="1215"/>
      <c r="W28" s="1215"/>
      <c r="X28" s="1215"/>
      <c r="Y28" s="1216"/>
      <c r="Z28" s="1163"/>
      <c r="AA28" s="1163"/>
      <c r="AB28" s="1163"/>
      <c r="AC28" s="1163"/>
      <c r="AD28" s="1163"/>
      <c r="AE28" s="1163"/>
      <c r="AF28" s="1163"/>
      <c r="AG28" s="1167"/>
      <c r="AH28" s="1167"/>
      <c r="AI28" s="1167"/>
      <c r="AJ28" s="1167"/>
      <c r="AK28" s="1167"/>
      <c r="AL28" s="1167"/>
      <c r="AM28" s="1168"/>
      <c r="AZ28" s="18" t="s">
        <v>82</v>
      </c>
      <c r="BA28" s="14" t="s">
        <v>43</v>
      </c>
      <c r="BB28" s="15"/>
    </row>
    <row r="29" spans="2:54" ht="21" customHeight="1">
      <c r="B29" s="1158"/>
      <c r="C29" s="1160"/>
      <c r="D29" s="1208" t="s">
        <v>83</v>
      </c>
      <c r="E29" s="1208"/>
      <c r="F29" s="1208"/>
      <c r="G29" s="1208"/>
      <c r="H29" s="1208"/>
      <c r="I29" s="1208"/>
      <c r="J29" s="1208"/>
      <c r="K29" s="1208"/>
      <c r="L29" s="1172"/>
      <c r="M29" s="1173"/>
      <c r="N29" s="1174" t="s">
        <v>69</v>
      </c>
      <c r="O29" s="1175"/>
      <c r="P29" s="1175"/>
      <c r="Q29" s="1175"/>
      <c r="R29" s="1175"/>
      <c r="S29" s="1175"/>
      <c r="T29" s="1176"/>
      <c r="U29" s="1177"/>
      <c r="V29" s="1178"/>
      <c r="W29" s="1178"/>
      <c r="X29" s="1178"/>
      <c r="Y29" s="1179"/>
      <c r="Z29" s="1163"/>
      <c r="AA29" s="1163"/>
      <c r="AB29" s="1163"/>
      <c r="AC29" s="1163"/>
      <c r="AD29" s="1163"/>
      <c r="AE29" s="1163"/>
      <c r="AF29" s="1163"/>
      <c r="AG29" s="1167"/>
      <c r="AH29" s="1167"/>
      <c r="AI29" s="1167"/>
      <c r="AJ29" s="1167"/>
      <c r="AK29" s="1167"/>
      <c r="AL29" s="1167"/>
      <c r="AM29" s="1168"/>
      <c r="AZ29" s="18" t="s">
        <v>84</v>
      </c>
      <c r="BA29" s="14" t="s">
        <v>43</v>
      </c>
      <c r="BB29" s="15"/>
    </row>
    <row r="30" spans="2:54" ht="21" customHeight="1">
      <c r="B30" s="1158"/>
      <c r="C30" s="1199" t="s">
        <v>85</v>
      </c>
      <c r="D30" s="1208" t="s">
        <v>86</v>
      </c>
      <c r="E30" s="1208"/>
      <c r="F30" s="1208"/>
      <c r="G30" s="1208"/>
      <c r="H30" s="1208"/>
      <c r="I30" s="1208"/>
      <c r="J30" s="1208"/>
      <c r="K30" s="1208"/>
      <c r="L30" s="1172"/>
      <c r="M30" s="1173"/>
      <c r="N30" s="1174" t="s">
        <v>69</v>
      </c>
      <c r="O30" s="1175"/>
      <c r="P30" s="1175"/>
      <c r="Q30" s="1175"/>
      <c r="R30" s="1175"/>
      <c r="S30" s="1175"/>
      <c r="T30" s="1176"/>
      <c r="U30" s="1177"/>
      <c r="V30" s="1178"/>
      <c r="W30" s="1178"/>
      <c r="X30" s="1178"/>
      <c r="Y30" s="1179"/>
      <c r="Z30" s="1163"/>
      <c r="AA30" s="1163"/>
      <c r="AB30" s="1163"/>
      <c r="AC30" s="1163"/>
      <c r="AD30" s="1163"/>
      <c r="AE30" s="1163"/>
      <c r="AF30" s="1163"/>
      <c r="AG30" s="1167"/>
      <c r="AH30" s="1167"/>
      <c r="AI30" s="1167"/>
      <c r="AJ30" s="1167"/>
      <c r="AK30" s="1167"/>
      <c r="AL30" s="1167"/>
      <c r="AM30" s="1168"/>
      <c r="AZ30" s="18" t="s">
        <v>87</v>
      </c>
      <c r="BA30" s="14" t="s">
        <v>43</v>
      </c>
      <c r="BB30" s="15"/>
    </row>
    <row r="31" spans="2:54" ht="21" customHeight="1">
      <c r="B31" s="1158"/>
      <c r="C31" s="1160"/>
      <c r="D31" s="1208" t="s">
        <v>88</v>
      </c>
      <c r="E31" s="1208"/>
      <c r="F31" s="1208"/>
      <c r="G31" s="1208"/>
      <c r="H31" s="1208"/>
      <c r="I31" s="1208"/>
      <c r="J31" s="1208"/>
      <c r="K31" s="1208"/>
      <c r="L31" s="1172"/>
      <c r="M31" s="1173"/>
      <c r="N31" s="1174" t="s">
        <v>69</v>
      </c>
      <c r="O31" s="1175"/>
      <c r="P31" s="1175"/>
      <c r="Q31" s="1175"/>
      <c r="R31" s="1175"/>
      <c r="S31" s="1175"/>
      <c r="T31" s="1176"/>
      <c r="U31" s="1177"/>
      <c r="V31" s="1178"/>
      <c r="W31" s="1178"/>
      <c r="X31" s="1178"/>
      <c r="Y31" s="1179"/>
      <c r="Z31" s="1163"/>
      <c r="AA31" s="1163"/>
      <c r="AB31" s="1163"/>
      <c r="AC31" s="1163"/>
      <c r="AD31" s="1163"/>
      <c r="AE31" s="1163"/>
      <c r="AF31" s="1163"/>
      <c r="AG31" s="1167"/>
      <c r="AH31" s="1167"/>
      <c r="AI31" s="1167"/>
      <c r="AJ31" s="1167"/>
      <c r="AK31" s="1167"/>
      <c r="AL31" s="1167"/>
      <c r="AM31" s="1168"/>
      <c r="AZ31" s="18" t="s">
        <v>89</v>
      </c>
      <c r="BA31" s="14" t="s">
        <v>43</v>
      </c>
      <c r="BB31" s="15"/>
    </row>
    <row r="32" spans="2:54" ht="21" customHeight="1">
      <c r="B32" s="1158"/>
      <c r="C32" s="1160"/>
      <c r="D32" s="1208" t="s">
        <v>90</v>
      </c>
      <c r="E32" s="1208"/>
      <c r="F32" s="1208"/>
      <c r="G32" s="1208"/>
      <c r="H32" s="1208"/>
      <c r="I32" s="1208"/>
      <c r="J32" s="1208"/>
      <c r="K32" s="1208"/>
      <c r="L32" s="1172"/>
      <c r="M32" s="1173"/>
      <c r="N32" s="1174" t="s">
        <v>69</v>
      </c>
      <c r="O32" s="1175"/>
      <c r="P32" s="1175"/>
      <c r="Q32" s="1175"/>
      <c r="R32" s="1175"/>
      <c r="S32" s="1175"/>
      <c r="T32" s="1176"/>
      <c r="U32" s="1177"/>
      <c r="V32" s="1178"/>
      <c r="W32" s="1178"/>
      <c r="X32" s="1178"/>
      <c r="Y32" s="1179"/>
      <c r="Z32" s="1163"/>
      <c r="AA32" s="1163"/>
      <c r="AB32" s="1163"/>
      <c r="AC32" s="1163"/>
      <c r="AD32" s="1163"/>
      <c r="AE32" s="1163"/>
      <c r="AF32" s="1163"/>
      <c r="AG32" s="1167"/>
      <c r="AH32" s="1167"/>
      <c r="AI32" s="1167"/>
      <c r="AJ32" s="1167"/>
      <c r="AK32" s="1167"/>
      <c r="AL32" s="1167"/>
      <c r="AM32" s="1168"/>
      <c r="AZ32" s="21" t="s">
        <v>91</v>
      </c>
      <c r="BA32" s="14" t="s">
        <v>43</v>
      </c>
      <c r="BB32" s="15"/>
    </row>
    <row r="33" spans="2:39" ht="21" customHeight="1">
      <c r="B33" s="1158"/>
      <c r="C33" s="1160"/>
      <c r="D33" s="1208" t="s">
        <v>92</v>
      </c>
      <c r="E33" s="1208"/>
      <c r="F33" s="1208"/>
      <c r="G33" s="1208"/>
      <c r="H33" s="1208"/>
      <c r="I33" s="1208"/>
      <c r="J33" s="1208"/>
      <c r="K33" s="1208"/>
      <c r="L33" s="1172"/>
      <c r="M33" s="1173"/>
      <c r="N33" s="1174" t="s">
        <v>69</v>
      </c>
      <c r="O33" s="1175"/>
      <c r="P33" s="1175"/>
      <c r="Q33" s="1175"/>
      <c r="R33" s="1175"/>
      <c r="S33" s="1175"/>
      <c r="T33" s="1176"/>
      <c r="U33" s="1177"/>
      <c r="V33" s="1178"/>
      <c r="W33" s="1178"/>
      <c r="X33" s="1178"/>
      <c r="Y33" s="1179"/>
      <c r="Z33" s="1163"/>
      <c r="AA33" s="1163"/>
      <c r="AB33" s="1163"/>
      <c r="AC33" s="1163"/>
      <c r="AD33" s="1163"/>
      <c r="AE33" s="1163"/>
      <c r="AF33" s="1163"/>
      <c r="AG33" s="1167"/>
      <c r="AH33" s="1167"/>
      <c r="AI33" s="1167"/>
      <c r="AJ33" s="1167"/>
      <c r="AK33" s="1167"/>
      <c r="AL33" s="1167"/>
      <c r="AM33" s="1168"/>
    </row>
    <row r="34" spans="2:39" ht="21" customHeight="1">
      <c r="B34" s="1158"/>
      <c r="C34" s="1160"/>
      <c r="D34" s="1208" t="s">
        <v>93</v>
      </c>
      <c r="E34" s="1208"/>
      <c r="F34" s="1208"/>
      <c r="G34" s="1208"/>
      <c r="H34" s="1208"/>
      <c r="I34" s="1208"/>
      <c r="J34" s="1208"/>
      <c r="K34" s="1208"/>
      <c r="L34" s="1172"/>
      <c r="M34" s="1173"/>
      <c r="N34" s="1174" t="s">
        <v>69</v>
      </c>
      <c r="O34" s="1175"/>
      <c r="P34" s="1175"/>
      <c r="Q34" s="1175"/>
      <c r="R34" s="1175"/>
      <c r="S34" s="1175"/>
      <c r="T34" s="1176"/>
      <c r="U34" s="1177"/>
      <c r="V34" s="1178"/>
      <c r="W34" s="1178"/>
      <c r="X34" s="1178"/>
      <c r="Y34" s="1179"/>
      <c r="Z34" s="1163"/>
      <c r="AA34" s="1163"/>
      <c r="AB34" s="1163"/>
      <c r="AC34" s="1163"/>
      <c r="AD34" s="1163"/>
      <c r="AE34" s="1163"/>
      <c r="AF34" s="1163"/>
      <c r="AG34" s="1167"/>
      <c r="AH34" s="1167"/>
      <c r="AI34" s="1167"/>
      <c r="AJ34" s="1167"/>
      <c r="AK34" s="1167"/>
      <c r="AL34" s="1167"/>
      <c r="AM34" s="1168"/>
    </row>
    <row r="35" spans="2:39" ht="21" customHeight="1">
      <c r="B35" s="1158"/>
      <c r="C35" s="1160"/>
      <c r="D35" s="1171" t="s">
        <v>7</v>
      </c>
      <c r="E35" s="1171"/>
      <c r="F35" s="1171"/>
      <c r="G35" s="1171"/>
      <c r="H35" s="1171"/>
      <c r="I35" s="1171"/>
      <c r="J35" s="1171"/>
      <c r="K35" s="1171"/>
      <c r="L35" s="1172"/>
      <c r="M35" s="1173"/>
      <c r="N35" s="1174" t="s">
        <v>69</v>
      </c>
      <c r="O35" s="1175"/>
      <c r="P35" s="1175"/>
      <c r="Q35" s="1175"/>
      <c r="R35" s="1175"/>
      <c r="S35" s="1175"/>
      <c r="T35" s="1176"/>
      <c r="U35" s="1177"/>
      <c r="V35" s="1178"/>
      <c r="W35" s="1178"/>
      <c r="X35" s="1178"/>
      <c r="Y35" s="1179"/>
      <c r="Z35" s="1163"/>
      <c r="AA35" s="1163"/>
      <c r="AB35" s="1163"/>
      <c r="AC35" s="1163"/>
      <c r="AD35" s="1163"/>
      <c r="AE35" s="1163"/>
      <c r="AF35" s="1163"/>
      <c r="AG35" s="1167"/>
      <c r="AH35" s="1167"/>
      <c r="AI35" s="1167"/>
      <c r="AJ35" s="1167"/>
      <c r="AK35" s="1167"/>
      <c r="AL35" s="1167"/>
      <c r="AM35" s="1168"/>
    </row>
    <row r="36" spans="2:39" ht="21" customHeight="1">
      <c r="B36" s="1158"/>
      <c r="C36" s="1160"/>
      <c r="D36" s="1171" t="s">
        <v>8</v>
      </c>
      <c r="E36" s="1171"/>
      <c r="F36" s="1171"/>
      <c r="G36" s="1171"/>
      <c r="H36" s="1171"/>
      <c r="I36" s="1171"/>
      <c r="J36" s="1171"/>
      <c r="K36" s="1171"/>
      <c r="L36" s="1172"/>
      <c r="M36" s="1173"/>
      <c r="N36" s="1174" t="s">
        <v>69</v>
      </c>
      <c r="O36" s="1175"/>
      <c r="P36" s="1175"/>
      <c r="Q36" s="1175"/>
      <c r="R36" s="1175"/>
      <c r="S36" s="1175"/>
      <c r="T36" s="1176"/>
      <c r="U36" s="1177"/>
      <c r="V36" s="1178"/>
      <c r="W36" s="1178"/>
      <c r="X36" s="1178"/>
      <c r="Y36" s="1179"/>
      <c r="Z36" s="1163"/>
      <c r="AA36" s="1163"/>
      <c r="AB36" s="1163"/>
      <c r="AC36" s="1163"/>
      <c r="AD36" s="1163"/>
      <c r="AE36" s="1163"/>
      <c r="AF36" s="1163"/>
      <c r="AG36" s="1167"/>
      <c r="AH36" s="1167"/>
      <c r="AI36" s="1167"/>
      <c r="AJ36" s="1167"/>
      <c r="AK36" s="1167"/>
      <c r="AL36" s="1167"/>
      <c r="AM36" s="1168"/>
    </row>
    <row r="37" spans="2:39" ht="21" customHeight="1">
      <c r="B37" s="1158"/>
      <c r="C37" s="1207"/>
      <c r="D37" s="1171" t="s">
        <v>94</v>
      </c>
      <c r="E37" s="1171"/>
      <c r="F37" s="1171"/>
      <c r="G37" s="1171"/>
      <c r="H37" s="1171"/>
      <c r="I37" s="1171"/>
      <c r="J37" s="1171"/>
      <c r="K37" s="1171"/>
      <c r="L37" s="1172" t="s">
        <v>69</v>
      </c>
      <c r="M37" s="1173"/>
      <c r="N37" s="1174" t="s">
        <v>69</v>
      </c>
      <c r="O37" s="1175"/>
      <c r="P37" s="1175"/>
      <c r="Q37" s="1175"/>
      <c r="R37" s="1175"/>
      <c r="S37" s="1175"/>
      <c r="T37" s="1176"/>
      <c r="U37" s="1177"/>
      <c r="V37" s="1178"/>
      <c r="W37" s="1178"/>
      <c r="X37" s="1178"/>
      <c r="Y37" s="1179"/>
      <c r="Z37" s="1163"/>
      <c r="AA37" s="1163"/>
      <c r="AB37" s="1163"/>
      <c r="AC37" s="1163"/>
      <c r="AD37" s="1163"/>
      <c r="AE37" s="1163"/>
      <c r="AF37" s="1163"/>
      <c r="AG37" s="1167"/>
      <c r="AH37" s="1167"/>
      <c r="AI37" s="1167"/>
      <c r="AJ37" s="1167"/>
      <c r="AK37" s="1167"/>
      <c r="AL37" s="1167"/>
      <c r="AM37" s="1168"/>
    </row>
    <row r="38" spans="2:39" ht="21" customHeight="1">
      <c r="B38" s="1158"/>
      <c r="C38" s="1160" t="s">
        <v>637</v>
      </c>
      <c r="D38" s="1171" t="s">
        <v>102</v>
      </c>
      <c r="E38" s="1171"/>
      <c r="F38" s="1171"/>
      <c r="G38" s="1171"/>
      <c r="H38" s="1171"/>
      <c r="I38" s="1171"/>
      <c r="J38" s="1171"/>
      <c r="K38" s="1171"/>
      <c r="L38" s="1172"/>
      <c r="M38" s="1173"/>
      <c r="N38" s="1174" t="s">
        <v>69</v>
      </c>
      <c r="O38" s="1175"/>
      <c r="P38" s="1175"/>
      <c r="Q38" s="1175"/>
      <c r="R38" s="1175"/>
      <c r="S38" s="1175"/>
      <c r="T38" s="1176"/>
      <c r="U38" s="1177"/>
      <c r="V38" s="1178"/>
      <c r="W38" s="1178"/>
      <c r="X38" s="1178"/>
      <c r="Y38" s="1179"/>
      <c r="Z38" s="1163"/>
      <c r="AA38" s="1163"/>
      <c r="AB38" s="1163"/>
      <c r="AC38" s="1163"/>
      <c r="AD38" s="1163"/>
      <c r="AE38" s="1163"/>
      <c r="AF38" s="1163"/>
      <c r="AG38" s="1167"/>
      <c r="AH38" s="1167"/>
      <c r="AI38" s="1167"/>
      <c r="AJ38" s="1167"/>
      <c r="AK38" s="1167"/>
      <c r="AL38" s="1167"/>
      <c r="AM38" s="1168"/>
    </row>
    <row r="39" spans="2:39" ht="21" customHeight="1">
      <c r="B39" s="1158"/>
      <c r="C39" s="1160"/>
      <c r="D39" s="1171" t="s">
        <v>103</v>
      </c>
      <c r="E39" s="1171"/>
      <c r="F39" s="1171"/>
      <c r="G39" s="1171"/>
      <c r="H39" s="1171"/>
      <c r="I39" s="1171"/>
      <c r="J39" s="1171"/>
      <c r="K39" s="1171"/>
      <c r="L39" s="1172"/>
      <c r="M39" s="1173"/>
      <c r="N39" s="1174" t="s">
        <v>69</v>
      </c>
      <c r="O39" s="1175"/>
      <c r="P39" s="1175"/>
      <c r="Q39" s="1175"/>
      <c r="R39" s="1175"/>
      <c r="S39" s="1175"/>
      <c r="T39" s="1176"/>
      <c r="U39" s="1177"/>
      <c r="V39" s="1178"/>
      <c r="W39" s="1178"/>
      <c r="X39" s="1178"/>
      <c r="Y39" s="1179"/>
      <c r="Z39" s="1163"/>
      <c r="AA39" s="1163"/>
      <c r="AB39" s="1163"/>
      <c r="AC39" s="1163"/>
      <c r="AD39" s="1163"/>
      <c r="AE39" s="1163"/>
      <c r="AF39" s="1163"/>
      <c r="AG39" s="1167"/>
      <c r="AH39" s="1167"/>
      <c r="AI39" s="1167"/>
      <c r="AJ39" s="1167"/>
      <c r="AK39" s="1167"/>
      <c r="AL39" s="1167"/>
      <c r="AM39" s="1168"/>
    </row>
    <row r="40" spans="2:39" ht="21" customHeight="1" thickBot="1">
      <c r="B40" s="1159"/>
      <c r="C40" s="1161"/>
      <c r="D40" s="1171" t="s">
        <v>638</v>
      </c>
      <c r="E40" s="1171"/>
      <c r="F40" s="1171"/>
      <c r="G40" s="1171"/>
      <c r="H40" s="1171"/>
      <c r="I40" s="1171"/>
      <c r="J40" s="1171"/>
      <c r="K40" s="1171"/>
      <c r="L40" s="1172"/>
      <c r="M40" s="1173"/>
      <c r="N40" s="1174"/>
      <c r="O40" s="1175"/>
      <c r="P40" s="1175"/>
      <c r="Q40" s="1175"/>
      <c r="R40" s="1175"/>
      <c r="S40" s="1175"/>
      <c r="T40" s="1176"/>
      <c r="U40" s="1177"/>
      <c r="V40" s="1178"/>
      <c r="W40" s="1178"/>
      <c r="X40" s="1178"/>
      <c r="Y40" s="1179"/>
      <c r="Z40" s="1164"/>
      <c r="AA40" s="1164"/>
      <c r="AB40" s="1164"/>
      <c r="AC40" s="1164"/>
      <c r="AD40" s="1164"/>
      <c r="AE40" s="1164"/>
      <c r="AF40" s="1164"/>
      <c r="AG40" s="1169"/>
      <c r="AH40" s="1169"/>
      <c r="AI40" s="1169"/>
      <c r="AJ40" s="1169"/>
      <c r="AK40" s="1169"/>
      <c r="AL40" s="1169"/>
      <c r="AM40" s="1170"/>
    </row>
    <row r="41" spans="2:39" ht="27.95" customHeight="1" thickBot="1">
      <c r="B41" s="1202" t="s">
        <v>95</v>
      </c>
      <c r="C41" s="1203"/>
      <c r="D41" s="1203"/>
      <c r="E41" s="1203"/>
      <c r="F41" s="1203"/>
      <c r="G41" s="1203"/>
      <c r="H41" s="1203"/>
      <c r="I41" s="1203"/>
      <c r="J41" s="1203"/>
      <c r="K41" s="1204"/>
      <c r="L41" s="1205" t="s">
        <v>96</v>
      </c>
      <c r="M41" s="1203"/>
      <c r="N41" s="1203"/>
      <c r="O41" s="1203"/>
      <c r="P41" s="1203"/>
      <c r="Q41" s="1203"/>
      <c r="R41" s="1203"/>
      <c r="S41" s="1203"/>
      <c r="T41" s="1203"/>
      <c r="U41" s="1203"/>
      <c r="V41" s="1203"/>
      <c r="W41" s="1203"/>
      <c r="X41" s="1203"/>
      <c r="Y41" s="1203"/>
      <c r="Z41" s="1203"/>
      <c r="AA41" s="1203"/>
      <c r="AB41" s="1203"/>
      <c r="AC41" s="1203"/>
      <c r="AD41" s="1203"/>
      <c r="AE41" s="1203"/>
      <c r="AF41" s="1203"/>
      <c r="AG41" s="1203"/>
      <c r="AH41" s="1203"/>
      <c r="AI41" s="1203"/>
      <c r="AJ41" s="1203"/>
      <c r="AK41" s="1203"/>
      <c r="AL41" s="1203"/>
      <c r="AM41" s="1206"/>
    </row>
    <row r="42" spans="2:39" ht="18" customHeight="1">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row>
    <row r="43" spans="2:39" ht="30.75" customHeight="1">
      <c r="B43" s="1200" t="s">
        <v>97</v>
      </c>
      <c r="C43" s="1201"/>
      <c r="D43" s="1201"/>
      <c r="E43" s="1201"/>
      <c r="F43" s="1201"/>
      <c r="G43" s="1201"/>
      <c r="H43" s="1201"/>
      <c r="I43" s="1201"/>
      <c r="J43" s="1201"/>
      <c r="K43" s="1201"/>
      <c r="L43" s="1201"/>
      <c r="M43" s="1201"/>
      <c r="N43" s="1201"/>
      <c r="O43" s="1201"/>
      <c r="P43" s="1201"/>
      <c r="Q43" s="1201"/>
      <c r="R43" s="1201"/>
      <c r="S43" s="1201"/>
      <c r="T43" s="1201"/>
      <c r="U43" s="1201"/>
      <c r="V43" s="1201"/>
      <c r="W43" s="1201"/>
      <c r="X43" s="1201"/>
      <c r="Y43" s="1201"/>
      <c r="Z43" s="1201"/>
      <c r="AA43" s="1201"/>
      <c r="AB43" s="1201"/>
      <c r="AC43" s="1201"/>
      <c r="AD43" s="1201"/>
      <c r="AE43" s="1201"/>
      <c r="AF43" s="1201"/>
      <c r="AG43" s="1201"/>
      <c r="AH43" s="1201"/>
      <c r="AI43" s="1201"/>
      <c r="AJ43" s="1201"/>
      <c r="AK43" s="1201"/>
      <c r="AL43" s="1201"/>
      <c r="AM43" s="1201"/>
    </row>
    <row r="44" spans="2:39" ht="30.75" customHeight="1">
      <c r="B44" s="1201" t="s">
        <v>98</v>
      </c>
      <c r="C44" s="1201"/>
      <c r="D44" s="1201"/>
      <c r="E44" s="1201"/>
      <c r="F44" s="1201"/>
      <c r="G44" s="1201"/>
      <c r="H44" s="1201"/>
      <c r="I44" s="1201"/>
      <c r="J44" s="1201"/>
      <c r="K44" s="1201"/>
      <c r="L44" s="1201"/>
      <c r="M44" s="1201"/>
      <c r="N44" s="1201"/>
      <c r="O44" s="1201"/>
      <c r="P44" s="1201"/>
      <c r="Q44" s="1201"/>
      <c r="R44" s="1201"/>
      <c r="S44" s="1201"/>
      <c r="T44" s="1201"/>
      <c r="U44" s="1201"/>
      <c r="V44" s="1201"/>
      <c r="W44" s="1201"/>
      <c r="X44" s="1201"/>
      <c r="Y44" s="1201"/>
      <c r="Z44" s="1201"/>
      <c r="AA44" s="1201"/>
      <c r="AB44" s="1201"/>
      <c r="AC44" s="1201"/>
      <c r="AD44" s="1201"/>
      <c r="AE44" s="1201"/>
      <c r="AF44" s="1201"/>
      <c r="AG44" s="1201"/>
      <c r="AH44" s="1201"/>
      <c r="AI44" s="1201"/>
      <c r="AJ44" s="1201"/>
      <c r="AK44" s="1201"/>
      <c r="AL44" s="1201"/>
      <c r="AM44" s="1201"/>
    </row>
    <row r="45" spans="2:39" ht="30.75" customHeight="1">
      <c r="B45" s="1201" t="s">
        <v>99</v>
      </c>
      <c r="C45" s="1201"/>
      <c r="D45" s="1201"/>
      <c r="E45" s="1201"/>
      <c r="F45" s="1201"/>
      <c r="G45" s="1201"/>
      <c r="H45" s="1201"/>
      <c r="I45" s="1201"/>
      <c r="J45" s="1201"/>
      <c r="K45" s="1201"/>
      <c r="L45" s="1201"/>
      <c r="M45" s="1201"/>
      <c r="N45" s="1201"/>
      <c r="O45" s="1201"/>
      <c r="P45" s="1201"/>
      <c r="Q45" s="1201"/>
      <c r="R45" s="1201"/>
      <c r="S45" s="1201"/>
      <c r="T45" s="1201"/>
      <c r="U45" s="1201"/>
      <c r="V45" s="1201"/>
      <c r="W45" s="1201"/>
      <c r="X45" s="1201"/>
      <c r="Y45" s="1201"/>
      <c r="Z45" s="1201"/>
      <c r="AA45" s="1201"/>
      <c r="AB45" s="1201"/>
      <c r="AC45" s="1201"/>
      <c r="AD45" s="1201"/>
      <c r="AE45" s="1201"/>
      <c r="AF45" s="1201"/>
      <c r="AG45" s="1201"/>
      <c r="AH45" s="1201"/>
      <c r="AI45" s="1201"/>
      <c r="AJ45" s="1201"/>
      <c r="AK45" s="1201"/>
      <c r="AL45" s="1201"/>
      <c r="AM45" s="1201"/>
    </row>
    <row r="46" spans="2:39" ht="30.75" customHeight="1">
      <c r="B46" s="1200" t="s">
        <v>100</v>
      </c>
      <c r="C46" s="1201"/>
      <c r="D46" s="1201"/>
      <c r="E46" s="1201"/>
      <c r="F46" s="1201"/>
      <c r="G46" s="1201"/>
      <c r="H46" s="1201"/>
      <c r="I46" s="1201"/>
      <c r="J46" s="1201"/>
      <c r="K46" s="1201"/>
      <c r="L46" s="1201"/>
      <c r="M46" s="1201"/>
      <c r="N46" s="1201"/>
      <c r="O46" s="1201"/>
      <c r="P46" s="1201"/>
      <c r="Q46" s="1201"/>
      <c r="R46" s="1201"/>
      <c r="S46" s="1201"/>
      <c r="T46" s="1201"/>
      <c r="U46" s="1201"/>
      <c r="V46" s="1201"/>
      <c r="W46" s="1201"/>
      <c r="X46" s="1201"/>
      <c r="Y46" s="1201"/>
      <c r="Z46" s="1201"/>
      <c r="AA46" s="1201"/>
      <c r="AB46" s="1201"/>
      <c r="AC46" s="1201"/>
      <c r="AD46" s="1201"/>
      <c r="AE46" s="1201"/>
      <c r="AF46" s="1201"/>
      <c r="AG46" s="1201"/>
      <c r="AH46" s="1201"/>
      <c r="AI46" s="1201"/>
      <c r="AJ46" s="1201"/>
      <c r="AK46" s="1201"/>
      <c r="AL46" s="1201"/>
      <c r="AM46" s="1201"/>
    </row>
    <row r="47" spans="2:39" ht="30.75" customHeight="1">
      <c r="B47" s="1200" t="s">
        <v>101</v>
      </c>
      <c r="C47" s="1201"/>
      <c r="D47" s="1201"/>
      <c r="E47" s="1201"/>
      <c r="F47" s="1201"/>
      <c r="G47" s="1201"/>
      <c r="H47" s="1201"/>
      <c r="I47" s="1201"/>
      <c r="J47" s="1201"/>
      <c r="K47" s="1201"/>
      <c r="L47" s="1201"/>
      <c r="M47" s="1201"/>
      <c r="N47" s="1201"/>
      <c r="O47" s="1201"/>
      <c r="P47" s="1201"/>
      <c r="Q47" s="1201"/>
      <c r="R47" s="1201"/>
      <c r="S47" s="1201"/>
      <c r="T47" s="1201"/>
      <c r="U47" s="1201"/>
      <c r="V47" s="1201"/>
      <c r="W47" s="1201"/>
      <c r="X47" s="1201"/>
      <c r="Y47" s="1201"/>
      <c r="Z47" s="1201"/>
      <c r="AA47" s="1201"/>
      <c r="AB47" s="1201"/>
      <c r="AC47" s="1201"/>
      <c r="AD47" s="1201"/>
      <c r="AE47" s="1201"/>
      <c r="AF47" s="1201"/>
      <c r="AG47" s="1201"/>
      <c r="AH47" s="1201"/>
      <c r="AI47" s="1201"/>
      <c r="AJ47" s="1201"/>
      <c r="AK47" s="1201"/>
      <c r="AL47" s="1201"/>
      <c r="AM47" s="1201"/>
    </row>
    <row r="48" spans="2:39" ht="21.2" customHeight="1">
      <c r="B48" s="6"/>
    </row>
    <row r="49" spans="2:2" ht="21.2" customHeight="1">
      <c r="B49" s="6"/>
    </row>
    <row r="50" spans="2:2" ht="21.2" customHeight="1">
      <c r="B50" s="6"/>
    </row>
    <row r="51" spans="2:2" ht="21.2" customHeight="1">
      <c r="B51" s="6"/>
    </row>
    <row r="52" spans="2:2" ht="21.2" customHeight="1">
      <c r="B52" s="6"/>
    </row>
    <row r="53" spans="2:2" ht="21.2" customHeight="1">
      <c r="B53" s="6"/>
    </row>
    <row r="54" spans="2:2" ht="21.2" customHeight="1">
      <c r="B54" s="6"/>
    </row>
    <row r="55" spans="2:2" ht="21.2" customHeight="1">
      <c r="B55" s="6"/>
    </row>
    <row r="56" spans="2:2" ht="21.2" customHeight="1">
      <c r="B56" s="6"/>
    </row>
    <row r="57" spans="2:2" ht="21.2" customHeight="1">
      <c r="B57" s="6"/>
    </row>
    <row r="58" spans="2:2" ht="21.2" customHeight="1">
      <c r="B58" s="6"/>
    </row>
    <row r="59" spans="2:2" ht="21.2" customHeight="1">
      <c r="B59" s="6"/>
    </row>
    <row r="60" spans="2:2" ht="21.2" customHeight="1">
      <c r="B60" s="6"/>
    </row>
    <row r="61" spans="2:2" ht="21.2" customHeight="1">
      <c r="B61" s="6"/>
    </row>
    <row r="62" spans="2:2">
      <c r="B62" s="6"/>
    </row>
    <row r="63" spans="2:2">
      <c r="B63" s="6"/>
    </row>
  </sheetData>
  <customSheetViews>
    <customSheetView guid="{E53F632C-6936-4B0A-A612-607F2B96BC1B}" scale="70" showPageBreaks="1" printArea="1" view="pageBreakPreview">
      <selection activeCell="K14" sqref="K14:AM14"/>
      <rowBreaks count="1" manualBreakCount="1">
        <brk id="46" min="1" max="38" man="1"/>
      </rowBreaks>
      <pageMargins left="0.7" right="0.53" top="0.8" bottom="0.45" header="0.3" footer="0.3"/>
      <pageSetup paperSize="9" scale="77" orientation="portrait" r:id="rId1"/>
    </customSheetView>
  </customSheetViews>
  <mergeCells count="126">
    <mergeCell ref="Y7:AJ7"/>
    <mergeCell ref="Y8:AJ8"/>
    <mergeCell ref="Y9:AJ9"/>
    <mergeCell ref="B12:J12"/>
    <mergeCell ref="K12:AM12"/>
    <mergeCell ref="B13:J13"/>
    <mergeCell ref="K13:AM13"/>
    <mergeCell ref="B1:AM1"/>
    <mergeCell ref="B2:AM2"/>
    <mergeCell ref="C6:J6"/>
    <mergeCell ref="AA4:AJ4"/>
    <mergeCell ref="B16:J17"/>
    <mergeCell ref="K16:O16"/>
    <mergeCell ref="P16:X16"/>
    <mergeCell ref="Y16:AC16"/>
    <mergeCell ref="AD16:AM16"/>
    <mergeCell ref="K17:S17"/>
    <mergeCell ref="T17:AM17"/>
    <mergeCell ref="B14:J15"/>
    <mergeCell ref="K14:P14"/>
    <mergeCell ref="Q14:S14"/>
    <mergeCell ref="U14:X14"/>
    <mergeCell ref="Y14:AM14"/>
    <mergeCell ref="K15:P15"/>
    <mergeCell ref="Q15:U15"/>
    <mergeCell ref="V15:AM15"/>
    <mergeCell ref="L23:M23"/>
    <mergeCell ref="N23:T23"/>
    <mergeCell ref="U23:Y23"/>
    <mergeCell ref="D24:K24"/>
    <mergeCell ref="L24:M24"/>
    <mergeCell ref="N24:T24"/>
    <mergeCell ref="U24:Y24"/>
    <mergeCell ref="L21:M21"/>
    <mergeCell ref="N21:T21"/>
    <mergeCell ref="U21:Y21"/>
    <mergeCell ref="D22:K22"/>
    <mergeCell ref="L22:M22"/>
    <mergeCell ref="N22:T22"/>
    <mergeCell ref="U22:Y22"/>
    <mergeCell ref="D23:K23"/>
    <mergeCell ref="D21:K21"/>
    <mergeCell ref="D27:K27"/>
    <mergeCell ref="L27:M27"/>
    <mergeCell ref="N27:T27"/>
    <mergeCell ref="U27:Y27"/>
    <mergeCell ref="D28:K28"/>
    <mergeCell ref="L28:M28"/>
    <mergeCell ref="N28:T28"/>
    <mergeCell ref="U28:Y28"/>
    <mergeCell ref="D25:K25"/>
    <mergeCell ref="L25:M25"/>
    <mergeCell ref="N25:T25"/>
    <mergeCell ref="U25:Y25"/>
    <mergeCell ref="D26:K26"/>
    <mergeCell ref="L26:M26"/>
    <mergeCell ref="N26:T26"/>
    <mergeCell ref="U26:Y26"/>
    <mergeCell ref="D29:K29"/>
    <mergeCell ref="L29:M29"/>
    <mergeCell ref="N29:T29"/>
    <mergeCell ref="U29:Y29"/>
    <mergeCell ref="D30:K30"/>
    <mergeCell ref="L30:M30"/>
    <mergeCell ref="N30:T30"/>
    <mergeCell ref="U30:Y30"/>
    <mergeCell ref="D31:K31"/>
    <mergeCell ref="D34:K34"/>
    <mergeCell ref="L34:M34"/>
    <mergeCell ref="N34:T34"/>
    <mergeCell ref="U34:Y34"/>
    <mergeCell ref="L31:M31"/>
    <mergeCell ref="N31:T31"/>
    <mergeCell ref="U31:Y31"/>
    <mergeCell ref="D32:K32"/>
    <mergeCell ref="L32:M32"/>
    <mergeCell ref="N32:T32"/>
    <mergeCell ref="U32:Y32"/>
    <mergeCell ref="B43:AM43"/>
    <mergeCell ref="B44:AM44"/>
    <mergeCell ref="B45:AM45"/>
    <mergeCell ref="B46:AM46"/>
    <mergeCell ref="B47:AM47"/>
    <mergeCell ref="D37:K37"/>
    <mergeCell ref="L37:M37"/>
    <mergeCell ref="N37:T37"/>
    <mergeCell ref="U37:Y37"/>
    <mergeCell ref="B41:K41"/>
    <mergeCell ref="L41:AM41"/>
    <mergeCell ref="C30:C37"/>
    <mergeCell ref="D35:K35"/>
    <mergeCell ref="L35:M35"/>
    <mergeCell ref="N35:T35"/>
    <mergeCell ref="U35:Y35"/>
    <mergeCell ref="D36:K36"/>
    <mergeCell ref="L36:M36"/>
    <mergeCell ref="N36:T36"/>
    <mergeCell ref="U36:Y36"/>
    <mergeCell ref="D33:K33"/>
    <mergeCell ref="L33:M33"/>
    <mergeCell ref="N33:T33"/>
    <mergeCell ref="U33:Y33"/>
    <mergeCell ref="B19:B40"/>
    <mergeCell ref="C38:C40"/>
    <mergeCell ref="Z21:AF40"/>
    <mergeCell ref="AG21:AM40"/>
    <mergeCell ref="D38:K38"/>
    <mergeCell ref="L38:M38"/>
    <mergeCell ref="N38:T38"/>
    <mergeCell ref="U38:Y38"/>
    <mergeCell ref="D39:K39"/>
    <mergeCell ref="L39:M39"/>
    <mergeCell ref="N39:T39"/>
    <mergeCell ref="U39:Y39"/>
    <mergeCell ref="D40:K40"/>
    <mergeCell ref="L40:M40"/>
    <mergeCell ref="N40:T40"/>
    <mergeCell ref="U40:Y40"/>
    <mergeCell ref="C19:K20"/>
    <mergeCell ref="L19:M20"/>
    <mergeCell ref="N19:T20"/>
    <mergeCell ref="U19:Y20"/>
    <mergeCell ref="Z19:AM19"/>
    <mergeCell ref="Z20:AF20"/>
    <mergeCell ref="AG20:AM20"/>
    <mergeCell ref="C21:C29"/>
  </mergeCells>
  <phoneticPr fontId="4"/>
  <dataValidations count="3">
    <dataValidation type="list" allowBlank="1" showInputMessage="1" showErrorMessage="1" sqref="Q15:U15">
      <formula1>$AZ$12:$AZ$32</formula1>
    </dataValidation>
    <dataValidation type="list" allowBlank="1" showInputMessage="1" showErrorMessage="1" sqref="L21:M27 L29:M40">
      <formula1>"　,〇"</formula1>
    </dataValidation>
    <dataValidation type="list" allowBlank="1" showInputMessage="1" showErrorMessage="1" sqref="N21:T27 N29:T40">
      <formula1>"　,新規, 変更, 終了 "</formula1>
    </dataValidation>
  </dataValidations>
  <pageMargins left="0.7" right="0.53" top="0.8" bottom="0.45" header="0.3" footer="0.3"/>
  <pageSetup paperSize="9" scale="77" orientation="portrait" r:id="rId2"/>
  <rowBreaks count="1" manualBreakCount="1">
    <brk id="48" min="1" max="38" man="1"/>
  </rowBreaks>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55"/>
  <sheetViews>
    <sheetView view="pageBreakPreview" zoomScale="148" zoomScaleNormal="100" zoomScaleSheetLayoutView="148" workbookViewId="0">
      <selection sqref="A1:AI49"/>
    </sheetView>
  </sheetViews>
  <sheetFormatPr defaultColWidth="3.5" defaultRowHeight="13.5"/>
  <cols>
    <col min="1" max="1" width="1.25" style="631" customWidth="1"/>
    <col min="2" max="2" width="3.125" style="690" customWidth="1"/>
    <col min="3" max="5" width="3.125" style="631" customWidth="1"/>
    <col min="6" max="6" width="7.625" style="631" customWidth="1"/>
    <col min="7" max="30" width="3.125" style="631" customWidth="1"/>
    <col min="31" max="33" width="3.25" style="631" customWidth="1"/>
    <col min="34" max="34" width="3.125" style="631" customWidth="1"/>
    <col min="35" max="35" width="1.25" style="631" customWidth="1"/>
    <col min="36" max="256" width="3.5" style="631"/>
    <col min="257" max="257" width="1.25" style="631" customWidth="1"/>
    <col min="258" max="286" width="3.125" style="631" customWidth="1"/>
    <col min="287" max="289" width="3.25" style="631" customWidth="1"/>
    <col min="290" max="290" width="3.125" style="631" customWidth="1"/>
    <col min="291" max="291" width="1.25" style="631" customWidth="1"/>
    <col min="292" max="512" width="3.5" style="631"/>
    <col min="513" max="513" width="1.25" style="631" customWidth="1"/>
    <col min="514" max="542" width="3.125" style="631" customWidth="1"/>
    <col min="543" max="545" width="3.25" style="631" customWidth="1"/>
    <col min="546" max="546" width="3.125" style="631" customWidth="1"/>
    <col min="547" max="547" width="1.25" style="631" customWidth="1"/>
    <col min="548" max="768" width="3.5" style="631"/>
    <col min="769" max="769" width="1.25" style="631" customWidth="1"/>
    <col min="770" max="798" width="3.125" style="631" customWidth="1"/>
    <col min="799" max="801" width="3.25" style="631" customWidth="1"/>
    <col min="802" max="802" width="3.125" style="631" customWidth="1"/>
    <col min="803" max="803" width="1.25" style="631" customWidth="1"/>
    <col min="804" max="1024" width="3.5" style="631"/>
    <col min="1025" max="1025" width="1.25" style="631" customWidth="1"/>
    <col min="1026" max="1054" width="3.125" style="631" customWidth="1"/>
    <col min="1055" max="1057" width="3.25" style="631" customWidth="1"/>
    <col min="1058" max="1058" width="3.125" style="631" customWidth="1"/>
    <col min="1059" max="1059" width="1.25" style="631" customWidth="1"/>
    <col min="1060" max="1280" width="3.5" style="631"/>
    <col min="1281" max="1281" width="1.25" style="631" customWidth="1"/>
    <col min="1282" max="1310" width="3.125" style="631" customWidth="1"/>
    <col min="1311" max="1313" width="3.25" style="631" customWidth="1"/>
    <col min="1314" max="1314" width="3.125" style="631" customWidth="1"/>
    <col min="1315" max="1315" width="1.25" style="631" customWidth="1"/>
    <col min="1316" max="1536" width="3.5" style="631"/>
    <col min="1537" max="1537" width="1.25" style="631" customWidth="1"/>
    <col min="1538" max="1566" width="3.125" style="631" customWidth="1"/>
    <col min="1567" max="1569" width="3.25" style="631" customWidth="1"/>
    <col min="1570" max="1570" width="3.125" style="631" customWidth="1"/>
    <col min="1571" max="1571" width="1.25" style="631" customWidth="1"/>
    <col min="1572" max="1792" width="3.5" style="631"/>
    <col min="1793" max="1793" width="1.25" style="631" customWidth="1"/>
    <col min="1794" max="1822" width="3.125" style="631" customWidth="1"/>
    <col min="1823" max="1825" width="3.25" style="631" customWidth="1"/>
    <col min="1826" max="1826" width="3.125" style="631" customWidth="1"/>
    <col min="1827" max="1827" width="1.25" style="631" customWidth="1"/>
    <col min="1828" max="2048" width="3.5" style="631"/>
    <col min="2049" max="2049" width="1.25" style="631" customWidth="1"/>
    <col min="2050" max="2078" width="3.125" style="631" customWidth="1"/>
    <col min="2079" max="2081" width="3.25" style="631" customWidth="1"/>
    <col min="2082" max="2082" width="3.125" style="631" customWidth="1"/>
    <col min="2083" max="2083" width="1.25" style="631" customWidth="1"/>
    <col min="2084" max="2304" width="3.5" style="631"/>
    <col min="2305" max="2305" width="1.25" style="631" customWidth="1"/>
    <col min="2306" max="2334" width="3.125" style="631" customWidth="1"/>
    <col min="2335" max="2337" width="3.25" style="631" customWidth="1"/>
    <col min="2338" max="2338" width="3.125" style="631" customWidth="1"/>
    <col min="2339" max="2339" width="1.25" style="631" customWidth="1"/>
    <col min="2340" max="2560" width="3.5" style="631"/>
    <col min="2561" max="2561" width="1.25" style="631" customWidth="1"/>
    <col min="2562" max="2590" width="3.125" style="631" customWidth="1"/>
    <col min="2591" max="2593" width="3.25" style="631" customWidth="1"/>
    <col min="2594" max="2594" width="3.125" style="631" customWidth="1"/>
    <col min="2595" max="2595" width="1.25" style="631" customWidth="1"/>
    <col min="2596" max="2816" width="3.5" style="631"/>
    <col min="2817" max="2817" width="1.25" style="631" customWidth="1"/>
    <col min="2818" max="2846" width="3.125" style="631" customWidth="1"/>
    <col min="2847" max="2849" width="3.25" style="631" customWidth="1"/>
    <col min="2850" max="2850" width="3.125" style="631" customWidth="1"/>
    <col min="2851" max="2851" width="1.25" style="631" customWidth="1"/>
    <col min="2852" max="3072" width="3.5" style="631"/>
    <col min="3073" max="3073" width="1.25" style="631" customWidth="1"/>
    <col min="3074" max="3102" width="3.125" style="631" customWidth="1"/>
    <col min="3103" max="3105" width="3.25" style="631" customWidth="1"/>
    <col min="3106" max="3106" width="3.125" style="631" customWidth="1"/>
    <col min="3107" max="3107" width="1.25" style="631" customWidth="1"/>
    <col min="3108" max="3328" width="3.5" style="631"/>
    <col min="3329" max="3329" width="1.25" style="631" customWidth="1"/>
    <col min="3330" max="3358" width="3.125" style="631" customWidth="1"/>
    <col min="3359" max="3361" width="3.25" style="631" customWidth="1"/>
    <col min="3362" max="3362" width="3.125" style="631" customWidth="1"/>
    <col min="3363" max="3363" width="1.25" style="631" customWidth="1"/>
    <col min="3364" max="3584" width="3.5" style="631"/>
    <col min="3585" max="3585" width="1.25" style="631" customWidth="1"/>
    <col min="3586" max="3614" width="3.125" style="631" customWidth="1"/>
    <col min="3615" max="3617" width="3.25" style="631" customWidth="1"/>
    <col min="3618" max="3618" width="3.125" style="631" customWidth="1"/>
    <col min="3619" max="3619" width="1.25" style="631" customWidth="1"/>
    <col min="3620" max="3840" width="3.5" style="631"/>
    <col min="3841" max="3841" width="1.25" style="631" customWidth="1"/>
    <col min="3842" max="3870" width="3.125" style="631" customWidth="1"/>
    <col min="3871" max="3873" width="3.25" style="631" customWidth="1"/>
    <col min="3874" max="3874" width="3.125" style="631" customWidth="1"/>
    <col min="3875" max="3875" width="1.25" style="631" customWidth="1"/>
    <col min="3876" max="4096" width="3.5" style="631"/>
    <col min="4097" max="4097" width="1.25" style="631" customWidth="1"/>
    <col min="4098" max="4126" width="3.125" style="631" customWidth="1"/>
    <col min="4127" max="4129" width="3.25" style="631" customWidth="1"/>
    <col min="4130" max="4130" width="3.125" style="631" customWidth="1"/>
    <col min="4131" max="4131" width="1.25" style="631" customWidth="1"/>
    <col min="4132" max="4352" width="3.5" style="631"/>
    <col min="4353" max="4353" width="1.25" style="631" customWidth="1"/>
    <col min="4354" max="4382" width="3.125" style="631" customWidth="1"/>
    <col min="4383" max="4385" width="3.25" style="631" customWidth="1"/>
    <col min="4386" max="4386" width="3.125" style="631" customWidth="1"/>
    <col min="4387" max="4387" width="1.25" style="631" customWidth="1"/>
    <col min="4388" max="4608" width="3.5" style="631"/>
    <col min="4609" max="4609" width="1.25" style="631" customWidth="1"/>
    <col min="4610" max="4638" width="3.125" style="631" customWidth="1"/>
    <col min="4639" max="4641" width="3.25" style="631" customWidth="1"/>
    <col min="4642" max="4642" width="3.125" style="631" customWidth="1"/>
    <col min="4643" max="4643" width="1.25" style="631" customWidth="1"/>
    <col min="4644" max="4864" width="3.5" style="631"/>
    <col min="4865" max="4865" width="1.25" style="631" customWidth="1"/>
    <col min="4866" max="4894" width="3.125" style="631" customWidth="1"/>
    <col min="4895" max="4897" width="3.25" style="631" customWidth="1"/>
    <col min="4898" max="4898" width="3.125" style="631" customWidth="1"/>
    <col min="4899" max="4899" width="1.25" style="631" customWidth="1"/>
    <col min="4900" max="5120" width="3.5" style="631"/>
    <col min="5121" max="5121" width="1.25" style="631" customWidth="1"/>
    <col min="5122" max="5150" width="3.125" style="631" customWidth="1"/>
    <col min="5151" max="5153" width="3.25" style="631" customWidth="1"/>
    <col min="5154" max="5154" width="3.125" style="631" customWidth="1"/>
    <col min="5155" max="5155" width="1.25" style="631" customWidth="1"/>
    <col min="5156" max="5376" width="3.5" style="631"/>
    <col min="5377" max="5377" width="1.25" style="631" customWidth="1"/>
    <col min="5378" max="5406" width="3.125" style="631" customWidth="1"/>
    <col min="5407" max="5409" width="3.25" style="631" customWidth="1"/>
    <col min="5410" max="5410" width="3.125" style="631" customWidth="1"/>
    <col min="5411" max="5411" width="1.25" style="631" customWidth="1"/>
    <col min="5412" max="5632" width="3.5" style="631"/>
    <col min="5633" max="5633" width="1.25" style="631" customWidth="1"/>
    <col min="5634" max="5662" width="3.125" style="631" customWidth="1"/>
    <col min="5663" max="5665" width="3.25" style="631" customWidth="1"/>
    <col min="5666" max="5666" width="3.125" style="631" customWidth="1"/>
    <col min="5667" max="5667" width="1.25" style="631" customWidth="1"/>
    <col min="5668" max="5888" width="3.5" style="631"/>
    <col min="5889" max="5889" width="1.25" style="631" customWidth="1"/>
    <col min="5890" max="5918" width="3.125" style="631" customWidth="1"/>
    <col min="5919" max="5921" width="3.25" style="631" customWidth="1"/>
    <col min="5922" max="5922" width="3.125" style="631" customWidth="1"/>
    <col min="5923" max="5923" width="1.25" style="631" customWidth="1"/>
    <col min="5924" max="6144" width="3.5" style="631"/>
    <col min="6145" max="6145" width="1.25" style="631" customWidth="1"/>
    <col min="6146" max="6174" width="3.125" style="631" customWidth="1"/>
    <col min="6175" max="6177" width="3.25" style="631" customWidth="1"/>
    <col min="6178" max="6178" width="3.125" style="631" customWidth="1"/>
    <col min="6179" max="6179" width="1.25" style="631" customWidth="1"/>
    <col min="6180" max="6400" width="3.5" style="631"/>
    <col min="6401" max="6401" width="1.25" style="631" customWidth="1"/>
    <col min="6402" max="6430" width="3.125" style="631" customWidth="1"/>
    <col min="6431" max="6433" width="3.25" style="631" customWidth="1"/>
    <col min="6434" max="6434" width="3.125" style="631" customWidth="1"/>
    <col min="6435" max="6435" width="1.25" style="631" customWidth="1"/>
    <col min="6436" max="6656" width="3.5" style="631"/>
    <col min="6657" max="6657" width="1.25" style="631" customWidth="1"/>
    <col min="6658" max="6686" width="3.125" style="631" customWidth="1"/>
    <col min="6687" max="6689" width="3.25" style="631" customWidth="1"/>
    <col min="6690" max="6690" width="3.125" style="631" customWidth="1"/>
    <col min="6691" max="6691" width="1.25" style="631" customWidth="1"/>
    <col min="6692" max="6912" width="3.5" style="631"/>
    <col min="6913" max="6913" width="1.25" style="631" customWidth="1"/>
    <col min="6914" max="6942" width="3.125" style="631" customWidth="1"/>
    <col min="6943" max="6945" width="3.25" style="631" customWidth="1"/>
    <col min="6946" max="6946" width="3.125" style="631" customWidth="1"/>
    <col min="6947" max="6947" width="1.25" style="631" customWidth="1"/>
    <col min="6948" max="7168" width="3.5" style="631"/>
    <col min="7169" max="7169" width="1.25" style="631" customWidth="1"/>
    <col min="7170" max="7198" width="3.125" style="631" customWidth="1"/>
    <col min="7199" max="7201" width="3.25" style="631" customWidth="1"/>
    <col min="7202" max="7202" width="3.125" style="631" customWidth="1"/>
    <col min="7203" max="7203" width="1.25" style="631" customWidth="1"/>
    <col min="7204" max="7424" width="3.5" style="631"/>
    <col min="7425" max="7425" width="1.25" style="631" customWidth="1"/>
    <col min="7426" max="7454" width="3.125" style="631" customWidth="1"/>
    <col min="7455" max="7457" width="3.25" style="631" customWidth="1"/>
    <col min="7458" max="7458" width="3.125" style="631" customWidth="1"/>
    <col min="7459" max="7459" width="1.25" style="631" customWidth="1"/>
    <col min="7460" max="7680" width="3.5" style="631"/>
    <col min="7681" max="7681" width="1.25" style="631" customWidth="1"/>
    <col min="7682" max="7710" width="3.125" style="631" customWidth="1"/>
    <col min="7711" max="7713" width="3.25" style="631" customWidth="1"/>
    <col min="7714" max="7714" width="3.125" style="631" customWidth="1"/>
    <col min="7715" max="7715" width="1.25" style="631" customWidth="1"/>
    <col min="7716" max="7936" width="3.5" style="631"/>
    <col min="7937" max="7937" width="1.25" style="631" customWidth="1"/>
    <col min="7938" max="7966" width="3.125" style="631" customWidth="1"/>
    <col min="7967" max="7969" width="3.25" style="631" customWidth="1"/>
    <col min="7970" max="7970" width="3.125" style="631" customWidth="1"/>
    <col min="7971" max="7971" width="1.25" style="631" customWidth="1"/>
    <col min="7972" max="8192" width="3.5" style="631"/>
    <col min="8193" max="8193" width="1.25" style="631" customWidth="1"/>
    <col min="8194" max="8222" width="3.125" style="631" customWidth="1"/>
    <col min="8223" max="8225" width="3.25" style="631" customWidth="1"/>
    <col min="8226" max="8226" width="3.125" style="631" customWidth="1"/>
    <col min="8227" max="8227" width="1.25" style="631" customWidth="1"/>
    <col min="8228" max="8448" width="3.5" style="631"/>
    <col min="8449" max="8449" width="1.25" style="631" customWidth="1"/>
    <col min="8450" max="8478" width="3.125" style="631" customWidth="1"/>
    <col min="8479" max="8481" width="3.25" style="631" customWidth="1"/>
    <col min="8482" max="8482" width="3.125" style="631" customWidth="1"/>
    <col min="8483" max="8483" width="1.25" style="631" customWidth="1"/>
    <col min="8484" max="8704" width="3.5" style="631"/>
    <col min="8705" max="8705" width="1.25" style="631" customWidth="1"/>
    <col min="8706" max="8734" width="3.125" style="631" customWidth="1"/>
    <col min="8735" max="8737" width="3.25" style="631" customWidth="1"/>
    <col min="8738" max="8738" width="3.125" style="631" customWidth="1"/>
    <col min="8739" max="8739" width="1.25" style="631" customWidth="1"/>
    <col min="8740" max="8960" width="3.5" style="631"/>
    <col min="8961" max="8961" width="1.25" style="631" customWidth="1"/>
    <col min="8962" max="8990" width="3.125" style="631" customWidth="1"/>
    <col min="8991" max="8993" width="3.25" style="631" customWidth="1"/>
    <col min="8994" max="8994" width="3.125" style="631" customWidth="1"/>
    <col min="8995" max="8995" width="1.25" style="631" customWidth="1"/>
    <col min="8996" max="9216" width="3.5" style="631"/>
    <col min="9217" max="9217" width="1.25" style="631" customWidth="1"/>
    <col min="9218" max="9246" width="3.125" style="631" customWidth="1"/>
    <col min="9247" max="9249" width="3.25" style="631" customWidth="1"/>
    <col min="9250" max="9250" width="3.125" style="631" customWidth="1"/>
    <col min="9251" max="9251" width="1.25" style="631" customWidth="1"/>
    <col min="9252" max="9472" width="3.5" style="631"/>
    <col min="9473" max="9473" width="1.25" style="631" customWidth="1"/>
    <col min="9474" max="9502" width="3.125" style="631" customWidth="1"/>
    <col min="9503" max="9505" width="3.25" style="631" customWidth="1"/>
    <col min="9506" max="9506" width="3.125" style="631" customWidth="1"/>
    <col min="9507" max="9507" width="1.25" style="631" customWidth="1"/>
    <col min="9508" max="9728" width="3.5" style="631"/>
    <col min="9729" max="9729" width="1.25" style="631" customWidth="1"/>
    <col min="9730" max="9758" width="3.125" style="631" customWidth="1"/>
    <col min="9759" max="9761" width="3.25" style="631" customWidth="1"/>
    <col min="9762" max="9762" width="3.125" style="631" customWidth="1"/>
    <col min="9763" max="9763" width="1.25" style="631" customWidth="1"/>
    <col min="9764" max="9984" width="3.5" style="631"/>
    <col min="9985" max="9985" width="1.25" style="631" customWidth="1"/>
    <col min="9986" max="10014" width="3.125" style="631" customWidth="1"/>
    <col min="10015" max="10017" width="3.25" style="631" customWidth="1"/>
    <col min="10018" max="10018" width="3.125" style="631" customWidth="1"/>
    <col min="10019" max="10019" width="1.25" style="631" customWidth="1"/>
    <col min="10020" max="10240" width="3.5" style="631"/>
    <col min="10241" max="10241" width="1.25" style="631" customWidth="1"/>
    <col min="10242" max="10270" width="3.125" style="631" customWidth="1"/>
    <col min="10271" max="10273" width="3.25" style="631" customWidth="1"/>
    <col min="10274" max="10274" width="3.125" style="631" customWidth="1"/>
    <col min="10275" max="10275" width="1.25" style="631" customWidth="1"/>
    <col min="10276" max="10496" width="3.5" style="631"/>
    <col min="10497" max="10497" width="1.25" style="631" customWidth="1"/>
    <col min="10498" max="10526" width="3.125" style="631" customWidth="1"/>
    <col min="10527" max="10529" width="3.25" style="631" customWidth="1"/>
    <col min="10530" max="10530" width="3.125" style="631" customWidth="1"/>
    <col min="10531" max="10531" width="1.25" style="631" customWidth="1"/>
    <col min="10532" max="10752" width="3.5" style="631"/>
    <col min="10753" max="10753" width="1.25" style="631" customWidth="1"/>
    <col min="10754" max="10782" width="3.125" style="631" customWidth="1"/>
    <col min="10783" max="10785" width="3.25" style="631" customWidth="1"/>
    <col min="10786" max="10786" width="3.125" style="631" customWidth="1"/>
    <col min="10787" max="10787" width="1.25" style="631" customWidth="1"/>
    <col min="10788" max="11008" width="3.5" style="631"/>
    <col min="11009" max="11009" width="1.25" style="631" customWidth="1"/>
    <col min="11010" max="11038" width="3.125" style="631" customWidth="1"/>
    <col min="11039" max="11041" width="3.25" style="631" customWidth="1"/>
    <col min="11042" max="11042" width="3.125" style="631" customWidth="1"/>
    <col min="11043" max="11043" width="1.25" style="631" customWidth="1"/>
    <col min="11044" max="11264" width="3.5" style="631"/>
    <col min="11265" max="11265" width="1.25" style="631" customWidth="1"/>
    <col min="11266" max="11294" width="3.125" style="631" customWidth="1"/>
    <col min="11295" max="11297" width="3.25" style="631" customWidth="1"/>
    <col min="11298" max="11298" width="3.125" style="631" customWidth="1"/>
    <col min="11299" max="11299" width="1.25" style="631" customWidth="1"/>
    <col min="11300" max="11520" width="3.5" style="631"/>
    <col min="11521" max="11521" width="1.25" style="631" customWidth="1"/>
    <col min="11522" max="11550" width="3.125" style="631" customWidth="1"/>
    <col min="11551" max="11553" width="3.25" style="631" customWidth="1"/>
    <col min="11554" max="11554" width="3.125" style="631" customWidth="1"/>
    <col min="11555" max="11555" width="1.25" style="631" customWidth="1"/>
    <col min="11556" max="11776" width="3.5" style="631"/>
    <col min="11777" max="11777" width="1.25" style="631" customWidth="1"/>
    <col min="11778" max="11806" width="3.125" style="631" customWidth="1"/>
    <col min="11807" max="11809" width="3.25" style="631" customWidth="1"/>
    <col min="11810" max="11810" width="3.125" style="631" customWidth="1"/>
    <col min="11811" max="11811" width="1.25" style="631" customWidth="1"/>
    <col min="11812" max="12032" width="3.5" style="631"/>
    <col min="12033" max="12033" width="1.25" style="631" customWidth="1"/>
    <col min="12034" max="12062" width="3.125" style="631" customWidth="1"/>
    <col min="12063" max="12065" width="3.25" style="631" customWidth="1"/>
    <col min="12066" max="12066" width="3.125" style="631" customWidth="1"/>
    <col min="12067" max="12067" width="1.25" style="631" customWidth="1"/>
    <col min="12068" max="12288" width="3.5" style="631"/>
    <col min="12289" max="12289" width="1.25" style="631" customWidth="1"/>
    <col min="12290" max="12318" width="3.125" style="631" customWidth="1"/>
    <col min="12319" max="12321" width="3.25" style="631" customWidth="1"/>
    <col min="12322" max="12322" width="3.125" style="631" customWidth="1"/>
    <col min="12323" max="12323" width="1.25" style="631" customWidth="1"/>
    <col min="12324" max="12544" width="3.5" style="631"/>
    <col min="12545" max="12545" width="1.25" style="631" customWidth="1"/>
    <col min="12546" max="12574" width="3.125" style="631" customWidth="1"/>
    <col min="12575" max="12577" width="3.25" style="631" customWidth="1"/>
    <col min="12578" max="12578" width="3.125" style="631" customWidth="1"/>
    <col min="12579" max="12579" width="1.25" style="631" customWidth="1"/>
    <col min="12580" max="12800" width="3.5" style="631"/>
    <col min="12801" max="12801" width="1.25" style="631" customWidth="1"/>
    <col min="12802" max="12830" width="3.125" style="631" customWidth="1"/>
    <col min="12831" max="12833" width="3.25" style="631" customWidth="1"/>
    <col min="12834" max="12834" width="3.125" style="631" customWidth="1"/>
    <col min="12835" max="12835" width="1.25" style="631" customWidth="1"/>
    <col min="12836" max="13056" width="3.5" style="631"/>
    <col min="13057" max="13057" width="1.25" style="631" customWidth="1"/>
    <col min="13058" max="13086" width="3.125" style="631" customWidth="1"/>
    <col min="13087" max="13089" width="3.25" style="631" customWidth="1"/>
    <col min="13090" max="13090" width="3.125" style="631" customWidth="1"/>
    <col min="13091" max="13091" width="1.25" style="631" customWidth="1"/>
    <col min="13092" max="13312" width="3.5" style="631"/>
    <col min="13313" max="13313" width="1.25" style="631" customWidth="1"/>
    <col min="13314" max="13342" width="3.125" style="631" customWidth="1"/>
    <col min="13343" max="13345" width="3.25" style="631" customWidth="1"/>
    <col min="13346" max="13346" width="3.125" style="631" customWidth="1"/>
    <col min="13347" max="13347" width="1.25" style="631" customWidth="1"/>
    <col min="13348" max="13568" width="3.5" style="631"/>
    <col min="13569" max="13569" width="1.25" style="631" customWidth="1"/>
    <col min="13570" max="13598" width="3.125" style="631" customWidth="1"/>
    <col min="13599" max="13601" width="3.25" style="631" customWidth="1"/>
    <col min="13602" max="13602" width="3.125" style="631" customWidth="1"/>
    <col min="13603" max="13603" width="1.25" style="631" customWidth="1"/>
    <col min="13604" max="13824" width="3.5" style="631"/>
    <col min="13825" max="13825" width="1.25" style="631" customWidth="1"/>
    <col min="13826" max="13854" width="3.125" style="631" customWidth="1"/>
    <col min="13855" max="13857" width="3.25" style="631" customWidth="1"/>
    <col min="13858" max="13858" width="3.125" style="631" customWidth="1"/>
    <col min="13859" max="13859" width="1.25" style="631" customWidth="1"/>
    <col min="13860" max="14080" width="3.5" style="631"/>
    <col min="14081" max="14081" width="1.25" style="631" customWidth="1"/>
    <col min="14082" max="14110" width="3.125" style="631" customWidth="1"/>
    <col min="14111" max="14113" width="3.25" style="631" customWidth="1"/>
    <col min="14114" max="14114" width="3.125" style="631" customWidth="1"/>
    <col min="14115" max="14115" width="1.25" style="631" customWidth="1"/>
    <col min="14116" max="14336" width="3.5" style="631"/>
    <col min="14337" max="14337" width="1.25" style="631" customWidth="1"/>
    <col min="14338" max="14366" width="3.125" style="631" customWidth="1"/>
    <col min="14367" max="14369" width="3.25" style="631" customWidth="1"/>
    <col min="14370" max="14370" width="3.125" style="631" customWidth="1"/>
    <col min="14371" max="14371" width="1.25" style="631" customWidth="1"/>
    <col min="14372" max="14592" width="3.5" style="631"/>
    <col min="14593" max="14593" width="1.25" style="631" customWidth="1"/>
    <col min="14594" max="14622" width="3.125" style="631" customWidth="1"/>
    <col min="14623" max="14625" width="3.25" style="631" customWidth="1"/>
    <col min="14626" max="14626" width="3.125" style="631" customWidth="1"/>
    <col min="14627" max="14627" width="1.25" style="631" customWidth="1"/>
    <col min="14628" max="14848" width="3.5" style="631"/>
    <col min="14849" max="14849" width="1.25" style="631" customWidth="1"/>
    <col min="14850" max="14878" width="3.125" style="631" customWidth="1"/>
    <col min="14879" max="14881" width="3.25" style="631" customWidth="1"/>
    <col min="14882" max="14882" width="3.125" style="631" customWidth="1"/>
    <col min="14883" max="14883" width="1.25" style="631" customWidth="1"/>
    <col min="14884" max="15104" width="3.5" style="631"/>
    <col min="15105" max="15105" width="1.25" style="631" customWidth="1"/>
    <col min="15106" max="15134" width="3.125" style="631" customWidth="1"/>
    <col min="15135" max="15137" width="3.25" style="631" customWidth="1"/>
    <col min="15138" max="15138" width="3.125" style="631" customWidth="1"/>
    <col min="15139" max="15139" width="1.25" style="631" customWidth="1"/>
    <col min="15140" max="15360" width="3.5" style="631"/>
    <col min="15361" max="15361" width="1.25" style="631" customWidth="1"/>
    <col min="15362" max="15390" width="3.125" style="631" customWidth="1"/>
    <col min="15391" max="15393" width="3.25" style="631" customWidth="1"/>
    <col min="15394" max="15394" width="3.125" style="631" customWidth="1"/>
    <col min="15395" max="15395" width="1.25" style="631" customWidth="1"/>
    <col min="15396" max="15616" width="3.5" style="631"/>
    <col min="15617" max="15617" width="1.25" style="631" customWidth="1"/>
    <col min="15618" max="15646" width="3.125" style="631" customWidth="1"/>
    <col min="15647" max="15649" width="3.25" style="631" customWidth="1"/>
    <col min="15650" max="15650" width="3.125" style="631" customWidth="1"/>
    <col min="15651" max="15651" width="1.25" style="631" customWidth="1"/>
    <col min="15652" max="15872" width="3.5" style="631"/>
    <col min="15873" max="15873" width="1.25" style="631" customWidth="1"/>
    <col min="15874" max="15902" width="3.125" style="631" customWidth="1"/>
    <col min="15903" max="15905" width="3.25" style="631" customWidth="1"/>
    <col min="15906" max="15906" width="3.125" style="631" customWidth="1"/>
    <col min="15907" max="15907" width="1.25" style="631" customWidth="1"/>
    <col min="15908" max="16128" width="3.5" style="631"/>
    <col min="16129" max="16129" width="1.25" style="631" customWidth="1"/>
    <col min="16130" max="16158" width="3.125" style="631" customWidth="1"/>
    <col min="16159" max="16161" width="3.25" style="631" customWidth="1"/>
    <col min="16162" max="16162" width="3.125" style="631" customWidth="1"/>
    <col min="16163" max="16163" width="1.25" style="631" customWidth="1"/>
    <col min="16164" max="16384" width="3.5" style="631"/>
  </cols>
  <sheetData>
    <row r="1" spans="2:59" s="626" customFormat="1">
      <c r="B1" s="626" t="s">
        <v>1097</v>
      </c>
    </row>
    <row r="2" spans="2:59" s="626" customFormat="1">
      <c r="Y2" s="627"/>
      <c r="Z2" s="2388"/>
      <c r="AA2" s="2388"/>
      <c r="AB2" s="627" t="s">
        <v>837</v>
      </c>
      <c r="AC2" s="2388"/>
      <c r="AD2" s="2388"/>
      <c r="AE2" s="627" t="s">
        <v>838</v>
      </c>
      <c r="AF2" s="2388"/>
      <c r="AG2" s="2388"/>
      <c r="AH2" s="627" t="s">
        <v>839</v>
      </c>
    </row>
    <row r="3" spans="2:59" s="626" customFormat="1">
      <c r="AH3" s="627"/>
    </row>
    <row r="4" spans="2:59" s="626" customFormat="1" ht="17.25">
      <c r="B4" s="2389" t="s">
        <v>840</v>
      </c>
      <c r="C4" s="2389"/>
      <c r="D4" s="2389"/>
      <c r="E4" s="2389"/>
      <c r="F4" s="2389"/>
      <c r="G4" s="2389"/>
      <c r="H4" s="2389"/>
      <c r="I4" s="2389"/>
      <c r="J4" s="2389"/>
      <c r="K4" s="2389"/>
      <c r="L4" s="2389"/>
      <c r="M4" s="2389"/>
      <c r="N4" s="2389"/>
      <c r="O4" s="2389"/>
      <c r="P4" s="2389"/>
      <c r="Q4" s="2389"/>
      <c r="R4" s="2389"/>
      <c r="S4" s="2389"/>
      <c r="T4" s="2389"/>
      <c r="U4" s="2389"/>
      <c r="V4" s="2389"/>
      <c r="W4" s="2389"/>
      <c r="X4" s="2389"/>
      <c r="Y4" s="2389"/>
      <c r="Z4" s="2389"/>
      <c r="AA4" s="2389"/>
      <c r="AB4" s="2389"/>
      <c r="AC4" s="2389"/>
      <c r="AD4" s="2389"/>
      <c r="AE4" s="2389"/>
      <c r="AF4" s="2389"/>
      <c r="AG4" s="2389"/>
      <c r="AH4" s="2389"/>
    </row>
    <row r="5" spans="2:59" s="626" customFormat="1"/>
    <row r="6" spans="2:59" s="626" customFormat="1" ht="21" customHeight="1">
      <c r="B6" s="2390" t="s">
        <v>841</v>
      </c>
      <c r="C6" s="2390"/>
      <c r="D6" s="2390"/>
      <c r="E6" s="2390"/>
      <c r="F6" s="2391"/>
      <c r="G6" s="628"/>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30"/>
    </row>
    <row r="7" spans="2:59" ht="21" customHeight="1">
      <c r="B7" s="2391" t="s">
        <v>842</v>
      </c>
      <c r="C7" s="2392"/>
      <c r="D7" s="2392"/>
      <c r="E7" s="2392"/>
      <c r="F7" s="2393"/>
      <c r="G7" s="2394" t="s">
        <v>843</v>
      </c>
      <c r="H7" s="2395"/>
      <c r="I7" s="2395"/>
      <c r="J7" s="2395"/>
      <c r="K7" s="2395"/>
      <c r="L7" s="2395"/>
      <c r="M7" s="2395"/>
      <c r="N7" s="2395"/>
      <c r="O7" s="2395"/>
      <c r="P7" s="2395"/>
      <c r="Q7" s="2395"/>
      <c r="R7" s="2395"/>
      <c r="S7" s="2395"/>
      <c r="T7" s="2395"/>
      <c r="U7" s="2395"/>
      <c r="V7" s="2395"/>
      <c r="W7" s="2395"/>
      <c r="X7" s="2395"/>
      <c r="Y7" s="2395"/>
      <c r="Z7" s="2395"/>
      <c r="AA7" s="2395"/>
      <c r="AB7" s="2395"/>
      <c r="AC7" s="2395"/>
      <c r="AD7" s="2395"/>
      <c r="AE7" s="2395"/>
      <c r="AF7" s="2395"/>
      <c r="AG7" s="2395"/>
      <c r="AH7" s="2396"/>
    </row>
    <row r="8" spans="2:59" ht="21" customHeight="1">
      <c r="B8" s="2380" t="s">
        <v>844</v>
      </c>
      <c r="C8" s="2381"/>
      <c r="D8" s="2381"/>
      <c r="E8" s="2381"/>
      <c r="F8" s="2382"/>
      <c r="G8" s="632"/>
      <c r="H8" s="2381" t="s">
        <v>845</v>
      </c>
      <c r="I8" s="2381"/>
      <c r="J8" s="2381"/>
      <c r="K8" s="2381"/>
      <c r="L8" s="2381"/>
      <c r="M8" s="2381"/>
      <c r="N8" s="2381"/>
      <c r="O8" s="2381"/>
      <c r="P8" s="2381"/>
      <c r="Q8" s="2381"/>
      <c r="R8" s="2381"/>
      <c r="S8" s="2381"/>
      <c r="T8" s="633"/>
      <c r="U8" s="634"/>
      <c r="V8" s="635" t="s">
        <v>846</v>
      </c>
      <c r="W8" s="635"/>
      <c r="X8" s="636"/>
      <c r="Y8" s="636"/>
      <c r="Z8" s="636"/>
      <c r="AA8" s="636"/>
      <c r="AB8" s="636"/>
      <c r="AC8" s="636"/>
      <c r="AD8" s="636"/>
      <c r="AE8" s="636"/>
      <c r="AF8" s="636"/>
      <c r="AG8" s="636"/>
      <c r="AH8" s="637"/>
    </row>
    <row r="9" spans="2:59" ht="21" customHeight="1">
      <c r="B9" s="2383"/>
      <c r="C9" s="2384"/>
      <c r="D9" s="2384"/>
      <c r="E9" s="2384"/>
      <c r="F9" s="2384"/>
      <c r="G9" s="638"/>
      <c r="H9" s="626" t="s">
        <v>847</v>
      </c>
      <c r="I9" s="639"/>
      <c r="J9" s="639"/>
      <c r="K9" s="639"/>
      <c r="L9" s="639"/>
      <c r="M9" s="639"/>
      <c r="N9" s="639"/>
      <c r="O9" s="639"/>
      <c r="P9" s="639"/>
      <c r="Q9" s="639"/>
      <c r="R9" s="639"/>
      <c r="S9" s="640"/>
      <c r="T9" s="633"/>
      <c r="U9" s="641"/>
      <c r="V9" s="626"/>
      <c r="W9" s="626"/>
      <c r="X9" s="642"/>
      <c r="Y9" s="642"/>
      <c r="Z9" s="642"/>
      <c r="AA9" s="642"/>
      <c r="AB9" s="642"/>
      <c r="AC9" s="642"/>
      <c r="AD9" s="642"/>
      <c r="AE9" s="642"/>
      <c r="AF9" s="642"/>
      <c r="AG9" s="642"/>
      <c r="AH9" s="643"/>
    </row>
    <row r="10" spans="2:59" ht="21" customHeight="1">
      <c r="B10" s="2380" t="s">
        <v>848</v>
      </c>
      <c r="C10" s="2381"/>
      <c r="D10" s="2381"/>
      <c r="E10" s="2381"/>
      <c r="F10" s="2382"/>
      <c r="G10" s="632"/>
      <c r="H10" s="635" t="s">
        <v>849</v>
      </c>
      <c r="I10" s="644"/>
      <c r="J10" s="644"/>
      <c r="K10" s="644"/>
      <c r="L10" s="644"/>
      <c r="M10" s="644"/>
      <c r="N10" s="644"/>
      <c r="O10" s="644"/>
      <c r="P10" s="644"/>
      <c r="Q10" s="644"/>
      <c r="R10" s="644"/>
      <c r="S10" s="639"/>
      <c r="T10" s="644"/>
      <c r="U10" s="634"/>
      <c r="V10" s="634"/>
      <c r="W10" s="634"/>
      <c r="X10" s="635"/>
      <c r="Y10" s="636"/>
      <c r="Z10" s="636"/>
      <c r="AA10" s="636"/>
      <c r="AB10" s="636"/>
      <c r="AC10" s="636"/>
      <c r="AD10" s="636"/>
      <c r="AE10" s="636"/>
      <c r="AF10" s="636"/>
      <c r="AG10" s="636"/>
      <c r="AH10" s="637"/>
    </row>
    <row r="11" spans="2:59" ht="21" customHeight="1">
      <c r="B11" s="2385"/>
      <c r="C11" s="2386"/>
      <c r="D11" s="2386"/>
      <c r="E11" s="2386"/>
      <c r="F11" s="2387"/>
      <c r="G11" s="645"/>
      <c r="H11" s="646" t="s">
        <v>850</v>
      </c>
      <c r="I11" s="640"/>
      <c r="J11" s="640"/>
      <c r="K11" s="640"/>
      <c r="L11" s="640"/>
      <c r="M11" s="640"/>
      <c r="N11" s="640"/>
      <c r="O11" s="640"/>
      <c r="P11" s="640"/>
      <c r="Q11" s="640"/>
      <c r="R11" s="640"/>
      <c r="S11" s="640"/>
      <c r="T11" s="640"/>
      <c r="U11" s="647"/>
      <c r="V11" s="647"/>
      <c r="W11" s="647"/>
      <c r="X11" s="647"/>
      <c r="Y11" s="647"/>
      <c r="Z11" s="647"/>
      <c r="AA11" s="647"/>
      <c r="AB11" s="647"/>
      <c r="AC11" s="647"/>
      <c r="AD11" s="647"/>
      <c r="AE11" s="647"/>
      <c r="AF11" s="647"/>
      <c r="AG11" s="647"/>
      <c r="AH11" s="648"/>
    </row>
    <row r="12" spans="2:59" ht="13.5" customHeight="1">
      <c r="B12" s="626"/>
      <c r="C12" s="626"/>
      <c r="D12" s="626"/>
      <c r="E12" s="626"/>
      <c r="F12" s="626"/>
      <c r="G12" s="641"/>
      <c r="H12" s="626"/>
      <c r="I12" s="639"/>
      <c r="J12" s="639"/>
      <c r="K12" s="639"/>
      <c r="L12" s="639"/>
      <c r="M12" s="639"/>
      <c r="N12" s="639"/>
      <c r="O12" s="639"/>
      <c r="P12" s="639"/>
      <c r="Q12" s="639"/>
      <c r="R12" s="639"/>
      <c r="S12" s="639"/>
      <c r="T12" s="639"/>
      <c r="U12" s="642"/>
      <c r="V12" s="642"/>
      <c r="W12" s="642"/>
      <c r="X12" s="642"/>
      <c r="Y12" s="642"/>
      <c r="Z12" s="642"/>
      <c r="AA12" s="642"/>
      <c r="AB12" s="642"/>
      <c r="AC12" s="642"/>
      <c r="AD12" s="642"/>
      <c r="AE12" s="642"/>
      <c r="AF12" s="642"/>
      <c r="AG12" s="642"/>
      <c r="AH12" s="642"/>
    </row>
    <row r="13" spans="2:59" ht="21" customHeight="1">
      <c r="B13" s="649" t="s">
        <v>851</v>
      </c>
      <c r="C13" s="635"/>
      <c r="D13" s="635"/>
      <c r="E13" s="635"/>
      <c r="F13" s="635"/>
      <c r="G13" s="634"/>
      <c r="H13" s="635"/>
      <c r="I13" s="644"/>
      <c r="J13" s="644"/>
      <c r="K13" s="644"/>
      <c r="L13" s="644"/>
      <c r="M13" s="644"/>
      <c r="N13" s="644"/>
      <c r="O13" s="644"/>
      <c r="P13" s="644"/>
      <c r="Q13" s="644"/>
      <c r="R13" s="644"/>
      <c r="S13" s="644"/>
      <c r="T13" s="644"/>
      <c r="U13" s="636"/>
      <c r="V13" s="636"/>
      <c r="W13" s="636"/>
      <c r="X13" s="636"/>
      <c r="Y13" s="636"/>
      <c r="Z13" s="636"/>
      <c r="AA13" s="636"/>
      <c r="AB13" s="636"/>
      <c r="AC13" s="636"/>
      <c r="AD13" s="636"/>
      <c r="AE13" s="636"/>
      <c r="AF13" s="636"/>
      <c r="AG13" s="636"/>
      <c r="AH13" s="637"/>
    </row>
    <row r="14" spans="2:59" ht="21" customHeight="1">
      <c r="B14" s="650"/>
      <c r="C14" s="626" t="s">
        <v>852</v>
      </c>
      <c r="D14" s="626"/>
      <c r="E14" s="626"/>
      <c r="F14" s="626"/>
      <c r="G14" s="641"/>
      <c r="H14" s="626"/>
      <c r="I14" s="639"/>
      <c r="J14" s="639"/>
      <c r="K14" s="639"/>
      <c r="L14" s="639"/>
      <c r="M14" s="639"/>
      <c r="N14" s="639"/>
      <c r="O14" s="639"/>
      <c r="P14" s="639"/>
      <c r="Q14" s="639"/>
      <c r="R14" s="639"/>
      <c r="S14" s="639"/>
      <c r="T14" s="639"/>
      <c r="U14" s="642"/>
      <c r="V14" s="642"/>
      <c r="W14" s="642"/>
      <c r="X14" s="642"/>
      <c r="Y14" s="642"/>
      <c r="Z14" s="642"/>
      <c r="AA14" s="642"/>
      <c r="AB14" s="642"/>
      <c r="AC14" s="642"/>
      <c r="AD14" s="642"/>
      <c r="AE14" s="642"/>
      <c r="AF14" s="642"/>
      <c r="AG14" s="642"/>
      <c r="AH14" s="643"/>
    </row>
    <row r="15" spans="2:59" ht="21" customHeight="1">
      <c r="B15" s="651"/>
      <c r="C15" s="2363" t="s">
        <v>853</v>
      </c>
      <c r="D15" s="2363"/>
      <c r="E15" s="2363"/>
      <c r="F15" s="2363"/>
      <c r="G15" s="2363"/>
      <c r="H15" s="2363"/>
      <c r="I15" s="2363"/>
      <c r="J15" s="2363"/>
      <c r="K15" s="2363"/>
      <c r="L15" s="2363"/>
      <c r="M15" s="2363"/>
      <c r="N15" s="2363"/>
      <c r="O15" s="2363"/>
      <c r="P15" s="2363"/>
      <c r="Q15" s="2363"/>
      <c r="R15" s="2363"/>
      <c r="S15" s="2363"/>
      <c r="T15" s="2363"/>
      <c r="U15" s="2363"/>
      <c r="V15" s="2363"/>
      <c r="W15" s="2363"/>
      <c r="X15" s="2363"/>
      <c r="Y15" s="2363"/>
      <c r="Z15" s="2363"/>
      <c r="AA15" s="2366" t="s">
        <v>854</v>
      </c>
      <c r="AB15" s="2366"/>
      <c r="AC15" s="2366"/>
      <c r="AD15" s="2366"/>
      <c r="AE15" s="2366"/>
      <c r="AF15" s="2366"/>
      <c r="AG15" s="2366"/>
      <c r="AH15" s="643"/>
      <c r="AK15" s="652"/>
      <c r="AL15" s="652"/>
      <c r="AM15" s="652"/>
      <c r="AN15" s="652"/>
      <c r="AO15" s="652"/>
      <c r="AP15" s="652"/>
      <c r="AQ15" s="652"/>
      <c r="AR15" s="652"/>
      <c r="AS15" s="652"/>
      <c r="AT15" s="652"/>
      <c r="AU15" s="652"/>
      <c r="AV15" s="652"/>
      <c r="AW15" s="652"/>
      <c r="AX15" s="652"/>
      <c r="AY15" s="652"/>
      <c r="AZ15" s="652"/>
      <c r="BA15" s="652"/>
      <c r="BB15" s="652"/>
      <c r="BC15" s="652"/>
      <c r="BD15" s="652"/>
      <c r="BE15" s="652"/>
      <c r="BF15" s="652"/>
      <c r="BG15" s="652"/>
    </row>
    <row r="16" spans="2:59" ht="21" customHeight="1">
      <c r="B16" s="651"/>
      <c r="C16" s="2367"/>
      <c r="D16" s="2367"/>
      <c r="E16" s="2367"/>
      <c r="F16" s="2367"/>
      <c r="G16" s="2367"/>
      <c r="H16" s="2367"/>
      <c r="I16" s="2367"/>
      <c r="J16" s="2367"/>
      <c r="K16" s="2367"/>
      <c r="L16" s="2367"/>
      <c r="M16" s="2367"/>
      <c r="N16" s="2367"/>
      <c r="O16" s="2367"/>
      <c r="P16" s="2367"/>
      <c r="Q16" s="2367"/>
      <c r="R16" s="2367"/>
      <c r="S16" s="2367"/>
      <c r="T16" s="2367"/>
      <c r="U16" s="2367"/>
      <c r="V16" s="2367"/>
      <c r="W16" s="2367"/>
      <c r="X16" s="2367"/>
      <c r="Y16" s="2367"/>
      <c r="Z16" s="2367"/>
      <c r="AA16" s="653"/>
      <c r="AB16" s="653"/>
      <c r="AC16" s="653"/>
      <c r="AD16" s="653"/>
      <c r="AE16" s="653"/>
      <c r="AF16" s="653"/>
      <c r="AG16" s="653"/>
      <c r="AH16" s="643"/>
      <c r="AK16" s="652"/>
      <c r="AL16" s="652"/>
      <c r="AM16" s="652"/>
      <c r="AN16" s="652"/>
      <c r="AO16" s="652"/>
      <c r="AP16" s="652"/>
      <c r="AQ16" s="652"/>
      <c r="AR16" s="652"/>
      <c r="AS16" s="652"/>
      <c r="AT16" s="652"/>
      <c r="AU16" s="652"/>
      <c r="AV16" s="652"/>
      <c r="AW16" s="652"/>
      <c r="AX16" s="652"/>
      <c r="AY16" s="652"/>
      <c r="AZ16" s="652"/>
      <c r="BA16" s="652"/>
      <c r="BB16" s="652"/>
      <c r="BC16" s="652"/>
      <c r="BD16" s="652"/>
      <c r="BE16" s="652"/>
      <c r="BF16" s="652"/>
      <c r="BG16" s="652"/>
    </row>
    <row r="17" spans="2:59" ht="9" customHeight="1">
      <c r="B17" s="651"/>
      <c r="C17" s="654"/>
      <c r="D17" s="654"/>
      <c r="E17" s="654"/>
      <c r="F17" s="654"/>
      <c r="G17" s="654"/>
      <c r="H17" s="654"/>
      <c r="I17" s="654"/>
      <c r="J17" s="654"/>
      <c r="K17" s="654"/>
      <c r="L17" s="654"/>
      <c r="M17" s="654"/>
      <c r="N17" s="654"/>
      <c r="O17" s="654"/>
      <c r="P17" s="654"/>
      <c r="Q17" s="654"/>
      <c r="R17" s="654"/>
      <c r="S17" s="654"/>
      <c r="T17" s="654"/>
      <c r="U17" s="654"/>
      <c r="V17" s="654"/>
      <c r="W17" s="654"/>
      <c r="X17" s="654"/>
      <c r="Y17" s="654"/>
      <c r="Z17" s="654"/>
      <c r="AA17" s="636"/>
      <c r="AB17" s="636"/>
      <c r="AC17" s="636"/>
      <c r="AD17" s="636"/>
      <c r="AE17" s="636"/>
      <c r="AF17" s="636"/>
      <c r="AG17" s="636"/>
      <c r="AH17" s="643"/>
      <c r="AK17" s="655"/>
      <c r="AL17" s="655"/>
      <c r="AM17" s="655"/>
      <c r="AN17" s="655"/>
      <c r="AO17" s="655"/>
      <c r="AP17" s="655"/>
      <c r="AQ17" s="655"/>
      <c r="AR17" s="655"/>
      <c r="AS17" s="655"/>
      <c r="AT17" s="655"/>
      <c r="AU17" s="655"/>
      <c r="AV17" s="655"/>
      <c r="AW17" s="655"/>
      <c r="AX17" s="655"/>
      <c r="AY17" s="655"/>
      <c r="AZ17" s="655"/>
      <c r="BA17" s="655"/>
      <c r="BB17" s="655"/>
      <c r="BC17" s="655"/>
      <c r="BD17" s="655"/>
      <c r="BE17" s="655"/>
      <c r="BF17" s="655"/>
      <c r="BG17" s="655"/>
    </row>
    <row r="18" spans="2:59" ht="21" customHeight="1">
      <c r="B18" s="651"/>
      <c r="C18" s="656" t="s">
        <v>855</v>
      </c>
      <c r="D18" s="657"/>
      <c r="E18" s="657"/>
      <c r="F18" s="657"/>
      <c r="G18" s="658"/>
      <c r="H18" s="642"/>
      <c r="I18" s="642"/>
      <c r="J18" s="642"/>
      <c r="K18" s="642"/>
      <c r="L18" s="642"/>
      <c r="M18" s="642"/>
      <c r="N18" s="642"/>
      <c r="O18" s="642"/>
      <c r="P18" s="642"/>
      <c r="Q18" s="642"/>
      <c r="R18" s="642"/>
      <c r="S18" s="642"/>
      <c r="T18" s="642"/>
      <c r="U18" s="642"/>
      <c r="V18" s="642"/>
      <c r="W18" s="642"/>
      <c r="X18" s="642"/>
      <c r="Y18" s="642"/>
      <c r="Z18" s="642"/>
      <c r="AA18" s="642"/>
      <c r="AB18" s="642"/>
      <c r="AC18" s="642"/>
      <c r="AD18" s="642"/>
      <c r="AE18" s="642"/>
      <c r="AF18" s="642"/>
      <c r="AG18" s="642"/>
      <c r="AH18" s="643"/>
    </row>
    <row r="19" spans="2:59" ht="21" customHeight="1">
      <c r="B19" s="651"/>
      <c r="C19" s="2363" t="s">
        <v>856</v>
      </c>
      <c r="D19" s="2363"/>
      <c r="E19" s="2363"/>
      <c r="F19" s="2363"/>
      <c r="G19" s="2363"/>
      <c r="H19" s="2363"/>
      <c r="I19" s="2363"/>
      <c r="J19" s="2363"/>
      <c r="K19" s="2363"/>
      <c r="L19" s="2363"/>
      <c r="M19" s="2363"/>
      <c r="N19" s="2363"/>
      <c r="O19" s="2363"/>
      <c r="P19" s="2363"/>
      <c r="Q19" s="2363"/>
      <c r="R19" s="2363"/>
      <c r="S19" s="2363"/>
      <c r="T19" s="2363"/>
      <c r="U19" s="2363"/>
      <c r="V19" s="2363"/>
      <c r="W19" s="2363"/>
      <c r="X19" s="2363"/>
      <c r="Y19" s="2363"/>
      <c r="Z19" s="2363"/>
      <c r="AA19" s="2366" t="s">
        <v>854</v>
      </c>
      <c r="AB19" s="2366"/>
      <c r="AC19" s="2366"/>
      <c r="AD19" s="2366"/>
      <c r="AE19" s="2366"/>
      <c r="AF19" s="2366"/>
      <c r="AG19" s="2366"/>
      <c r="AH19" s="643"/>
    </row>
    <row r="20" spans="2:59" ht="20.100000000000001" customHeight="1">
      <c r="B20" s="659"/>
      <c r="C20" s="2363"/>
      <c r="D20" s="2363"/>
      <c r="E20" s="2363"/>
      <c r="F20" s="2363"/>
      <c r="G20" s="2363"/>
      <c r="H20" s="2363"/>
      <c r="I20" s="2363"/>
      <c r="J20" s="2363"/>
      <c r="K20" s="2363"/>
      <c r="L20" s="2363"/>
      <c r="M20" s="2363"/>
      <c r="N20" s="2363"/>
      <c r="O20" s="2363"/>
      <c r="P20" s="2363"/>
      <c r="Q20" s="2363"/>
      <c r="R20" s="2363"/>
      <c r="S20" s="2363"/>
      <c r="T20" s="2363"/>
      <c r="U20" s="2363"/>
      <c r="V20" s="2363"/>
      <c r="W20" s="2363"/>
      <c r="X20" s="2363"/>
      <c r="Y20" s="2363"/>
      <c r="Z20" s="2367"/>
      <c r="AA20" s="660"/>
      <c r="AB20" s="660"/>
      <c r="AC20" s="660"/>
      <c r="AD20" s="660"/>
      <c r="AE20" s="660"/>
      <c r="AF20" s="660"/>
      <c r="AG20" s="660"/>
      <c r="AH20" s="661"/>
    </row>
    <row r="21" spans="2:59" s="626" customFormat="1" ht="20.100000000000001" customHeight="1">
      <c r="B21" s="659"/>
      <c r="C21" s="2368" t="s">
        <v>857</v>
      </c>
      <c r="D21" s="2369"/>
      <c r="E21" s="2369"/>
      <c r="F21" s="2369"/>
      <c r="G21" s="2369"/>
      <c r="H21" s="2369"/>
      <c r="I21" s="2369"/>
      <c r="J21" s="2369"/>
      <c r="K21" s="2369"/>
      <c r="L21" s="2369"/>
      <c r="M21" s="632"/>
      <c r="N21" s="635" t="s">
        <v>858</v>
      </c>
      <c r="O21" s="635"/>
      <c r="P21" s="635"/>
      <c r="Q21" s="644"/>
      <c r="R21" s="644"/>
      <c r="S21" s="644"/>
      <c r="T21" s="644"/>
      <c r="U21" s="644"/>
      <c r="V21" s="644"/>
      <c r="W21" s="634"/>
      <c r="X21" s="635" t="s">
        <v>859</v>
      </c>
      <c r="Y21" s="662"/>
      <c r="Z21" s="662"/>
      <c r="AA21" s="644"/>
      <c r="AB21" s="644"/>
      <c r="AC21" s="644"/>
      <c r="AD21" s="644"/>
      <c r="AE21" s="644"/>
      <c r="AF21" s="644"/>
      <c r="AG21" s="663"/>
      <c r="AH21" s="643"/>
    </row>
    <row r="22" spans="2:59" s="626" customFormat="1" ht="20.100000000000001" customHeight="1">
      <c r="B22" s="651"/>
      <c r="C22" s="2370"/>
      <c r="D22" s="2371"/>
      <c r="E22" s="2371"/>
      <c r="F22" s="2371"/>
      <c r="G22" s="2371"/>
      <c r="H22" s="2371"/>
      <c r="I22" s="2371"/>
      <c r="J22" s="2371"/>
      <c r="K22" s="2371"/>
      <c r="L22" s="2371"/>
      <c r="M22" s="645"/>
      <c r="N22" s="646" t="s">
        <v>860</v>
      </c>
      <c r="O22" s="646"/>
      <c r="P22" s="646"/>
      <c r="Q22" s="640"/>
      <c r="R22" s="640"/>
      <c r="S22" s="640"/>
      <c r="T22" s="640"/>
      <c r="U22" s="640"/>
      <c r="V22" s="640"/>
      <c r="W22" s="664"/>
      <c r="X22" s="646" t="s">
        <v>861</v>
      </c>
      <c r="Y22" s="665"/>
      <c r="Z22" s="665"/>
      <c r="AA22" s="640"/>
      <c r="AB22" s="640"/>
      <c r="AC22" s="640"/>
      <c r="AD22" s="640"/>
      <c r="AE22" s="640"/>
      <c r="AF22" s="640"/>
      <c r="AG22" s="656"/>
      <c r="AH22" s="643"/>
    </row>
    <row r="23" spans="2:59" s="626" customFormat="1" ht="9" customHeight="1">
      <c r="B23" s="651"/>
      <c r="C23" s="666"/>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33"/>
      <c r="AC23" s="639"/>
      <c r="AD23" s="639"/>
      <c r="AE23" s="639"/>
      <c r="AF23" s="639"/>
      <c r="AG23" s="639"/>
      <c r="AH23" s="643"/>
    </row>
    <row r="24" spans="2:59" s="626" customFormat="1" ht="20.100000000000001" customHeight="1">
      <c r="B24" s="651"/>
      <c r="C24" s="2372" t="s">
        <v>862</v>
      </c>
      <c r="D24" s="2372"/>
      <c r="E24" s="2372"/>
      <c r="F24" s="2372"/>
      <c r="G24" s="2372"/>
      <c r="H24" s="2372"/>
      <c r="I24" s="2372"/>
      <c r="J24" s="2372"/>
      <c r="K24" s="2372"/>
      <c r="L24" s="2372"/>
      <c r="M24" s="2372"/>
      <c r="N24" s="2372"/>
      <c r="O24" s="2372"/>
      <c r="P24" s="2372"/>
      <c r="Q24" s="2372"/>
      <c r="R24" s="2372"/>
      <c r="S24" s="2372"/>
      <c r="T24" s="2372"/>
      <c r="U24" s="2372"/>
      <c r="V24" s="2372"/>
      <c r="W24" s="2372"/>
      <c r="X24" s="2372"/>
      <c r="Y24" s="2372"/>
      <c r="Z24" s="2372"/>
      <c r="AA24" s="642"/>
      <c r="AB24" s="642"/>
      <c r="AC24" s="642"/>
      <c r="AD24" s="642"/>
      <c r="AE24" s="642"/>
      <c r="AF24" s="642"/>
      <c r="AG24" s="642"/>
      <c r="AH24" s="643"/>
    </row>
    <row r="25" spans="2:59" s="626" customFormat="1" ht="20.100000000000001" customHeight="1">
      <c r="B25" s="659"/>
      <c r="C25" s="2379"/>
      <c r="D25" s="2379"/>
      <c r="E25" s="2379"/>
      <c r="F25" s="2379"/>
      <c r="G25" s="2379"/>
      <c r="H25" s="2379"/>
      <c r="I25" s="2379"/>
      <c r="J25" s="2379"/>
      <c r="K25" s="2379"/>
      <c r="L25" s="2379"/>
      <c r="M25" s="2379"/>
      <c r="N25" s="2379"/>
      <c r="O25" s="2379"/>
      <c r="P25" s="2379"/>
      <c r="Q25" s="2379"/>
      <c r="R25" s="2379"/>
      <c r="S25" s="2379"/>
      <c r="T25" s="2379"/>
      <c r="U25" s="2379"/>
      <c r="V25" s="2379"/>
      <c r="W25" s="2379"/>
      <c r="X25" s="2379"/>
      <c r="Y25" s="2379"/>
      <c r="Z25" s="2379"/>
      <c r="AA25" s="659"/>
      <c r="AB25" s="639"/>
      <c r="AC25" s="639"/>
      <c r="AD25" s="639"/>
      <c r="AE25" s="639"/>
      <c r="AF25" s="639"/>
      <c r="AG25" s="639"/>
      <c r="AH25" s="667"/>
    </row>
    <row r="26" spans="2:59" s="626" customFormat="1" ht="9" customHeight="1">
      <c r="B26" s="659"/>
      <c r="C26" s="639"/>
      <c r="D26" s="639"/>
      <c r="E26" s="639"/>
      <c r="F26" s="639"/>
      <c r="G26" s="639"/>
      <c r="H26" s="639"/>
      <c r="I26" s="639"/>
      <c r="J26" s="639"/>
      <c r="K26" s="639"/>
      <c r="L26" s="639"/>
      <c r="M26" s="639"/>
      <c r="N26" s="639"/>
      <c r="O26" s="639"/>
      <c r="P26" s="639"/>
      <c r="Q26" s="639"/>
      <c r="R26" s="639"/>
      <c r="S26" s="639"/>
      <c r="T26" s="639"/>
      <c r="U26" s="639"/>
      <c r="V26" s="639"/>
      <c r="W26" s="639"/>
      <c r="X26" s="639"/>
      <c r="Y26" s="639"/>
      <c r="Z26" s="639"/>
      <c r="AA26" s="639"/>
      <c r="AB26" s="639"/>
      <c r="AC26" s="639"/>
      <c r="AD26" s="639"/>
      <c r="AE26" s="639"/>
      <c r="AF26" s="639"/>
      <c r="AG26" s="639"/>
      <c r="AH26" s="667"/>
    </row>
    <row r="27" spans="2:59" s="626" customFormat="1" ht="24" customHeight="1">
      <c r="B27" s="651"/>
      <c r="C27" s="2363" t="s">
        <v>863</v>
      </c>
      <c r="D27" s="2363"/>
      <c r="E27" s="2363"/>
      <c r="F27" s="2363"/>
      <c r="G27" s="2363"/>
      <c r="H27" s="2363"/>
      <c r="I27" s="2363"/>
      <c r="J27" s="2363"/>
      <c r="K27" s="2373"/>
      <c r="L27" s="2373"/>
      <c r="M27" s="2373"/>
      <c r="N27" s="2373"/>
      <c r="O27" s="2373"/>
      <c r="P27" s="2373"/>
      <c r="Q27" s="2373"/>
      <c r="R27" s="2373" t="s">
        <v>837</v>
      </c>
      <c r="S27" s="2373"/>
      <c r="T27" s="2373"/>
      <c r="U27" s="2373"/>
      <c r="V27" s="2373"/>
      <c r="W27" s="2373"/>
      <c r="X27" s="2373"/>
      <c r="Y27" s="2373"/>
      <c r="Z27" s="2373" t="s">
        <v>864</v>
      </c>
      <c r="AA27" s="2373"/>
      <c r="AB27" s="2373"/>
      <c r="AC27" s="2373"/>
      <c r="AD27" s="2373"/>
      <c r="AE27" s="2373"/>
      <c r="AF27" s="2373"/>
      <c r="AG27" s="2375" t="s">
        <v>839</v>
      </c>
      <c r="AH27" s="643"/>
    </row>
    <row r="28" spans="2:59" s="626" customFormat="1" ht="20.100000000000001" customHeight="1">
      <c r="B28" s="651"/>
      <c r="C28" s="2363"/>
      <c r="D28" s="2363"/>
      <c r="E28" s="2363"/>
      <c r="F28" s="2363"/>
      <c r="G28" s="2363"/>
      <c r="H28" s="2363"/>
      <c r="I28" s="2363"/>
      <c r="J28" s="2363"/>
      <c r="K28" s="2374"/>
      <c r="L28" s="2374"/>
      <c r="M28" s="2374"/>
      <c r="N28" s="2374"/>
      <c r="O28" s="2374"/>
      <c r="P28" s="2374"/>
      <c r="Q28" s="2374"/>
      <c r="R28" s="2374"/>
      <c r="S28" s="2374"/>
      <c r="T28" s="2374"/>
      <c r="U28" s="2374"/>
      <c r="V28" s="2374"/>
      <c r="W28" s="2374"/>
      <c r="X28" s="2374"/>
      <c r="Y28" s="2374"/>
      <c r="Z28" s="2374"/>
      <c r="AA28" s="2374"/>
      <c r="AB28" s="2374"/>
      <c r="AC28" s="2374"/>
      <c r="AD28" s="2374"/>
      <c r="AE28" s="2374"/>
      <c r="AF28" s="2374"/>
      <c r="AG28" s="2376"/>
      <c r="AH28" s="643"/>
    </row>
    <row r="29" spans="2:59" s="626" customFormat="1" ht="13.5" customHeight="1">
      <c r="B29" s="668"/>
      <c r="C29" s="646"/>
      <c r="D29" s="646"/>
      <c r="E29" s="646"/>
      <c r="F29" s="646"/>
      <c r="G29" s="646"/>
      <c r="H29" s="646"/>
      <c r="I29" s="646"/>
      <c r="J29" s="646"/>
      <c r="K29" s="646"/>
      <c r="L29" s="646"/>
      <c r="M29" s="646"/>
      <c r="N29" s="646"/>
      <c r="O29" s="646"/>
      <c r="P29" s="646"/>
      <c r="Q29" s="646"/>
      <c r="R29" s="646"/>
      <c r="S29" s="646"/>
      <c r="T29" s="646"/>
      <c r="U29" s="646"/>
      <c r="V29" s="646"/>
      <c r="W29" s="646"/>
      <c r="X29" s="646"/>
      <c r="Y29" s="646"/>
      <c r="Z29" s="646"/>
      <c r="AA29" s="646"/>
      <c r="AB29" s="646"/>
      <c r="AC29" s="646"/>
      <c r="AD29" s="646"/>
      <c r="AE29" s="646"/>
      <c r="AF29" s="646"/>
      <c r="AG29" s="646"/>
      <c r="AH29" s="669"/>
    </row>
    <row r="30" spans="2:59" s="626" customFormat="1" ht="13.5" customHeight="1"/>
    <row r="31" spans="2:59" s="626" customFormat="1" ht="20.100000000000001" customHeight="1">
      <c r="B31" s="649" t="s">
        <v>865</v>
      </c>
      <c r="C31" s="635"/>
      <c r="D31" s="635"/>
      <c r="E31" s="635"/>
      <c r="F31" s="635"/>
      <c r="G31" s="635"/>
      <c r="H31" s="635"/>
      <c r="I31" s="635"/>
      <c r="J31" s="635"/>
      <c r="K31" s="635"/>
      <c r="L31" s="635"/>
      <c r="M31" s="635"/>
      <c r="N31" s="635"/>
      <c r="O31" s="635"/>
      <c r="P31" s="635"/>
      <c r="Q31" s="635"/>
      <c r="R31" s="635"/>
      <c r="S31" s="635"/>
      <c r="T31" s="635"/>
      <c r="U31" s="635"/>
      <c r="V31" s="635"/>
      <c r="W31" s="635"/>
      <c r="X31" s="635"/>
      <c r="Y31" s="635"/>
      <c r="Z31" s="635"/>
      <c r="AA31" s="635"/>
      <c r="AB31" s="635"/>
      <c r="AC31" s="635"/>
      <c r="AD31" s="635"/>
      <c r="AE31" s="635"/>
      <c r="AF31" s="635"/>
      <c r="AG31" s="635"/>
      <c r="AH31" s="670"/>
    </row>
    <row r="32" spans="2:59" s="626" customFormat="1" ht="20.100000000000001" customHeight="1">
      <c r="B32" s="651"/>
      <c r="C32" s="2377" t="s">
        <v>866</v>
      </c>
      <c r="D32" s="2377"/>
      <c r="E32" s="2377"/>
      <c r="F32" s="2377"/>
      <c r="G32" s="2377"/>
      <c r="H32" s="2377"/>
      <c r="I32" s="2377"/>
      <c r="J32" s="2377"/>
      <c r="K32" s="2377"/>
      <c r="L32" s="2377"/>
      <c r="M32" s="2377"/>
      <c r="N32" s="2377"/>
      <c r="O32" s="2377"/>
      <c r="P32" s="2377"/>
      <c r="Q32" s="2377"/>
      <c r="R32" s="2377"/>
      <c r="S32" s="2377"/>
      <c r="T32" s="2377"/>
      <c r="U32" s="2377"/>
      <c r="V32" s="2377"/>
      <c r="W32" s="2377"/>
      <c r="X32" s="2377"/>
      <c r="Y32" s="2377"/>
      <c r="Z32" s="2377"/>
      <c r="AA32" s="2377"/>
      <c r="AB32" s="2377"/>
      <c r="AC32" s="2377"/>
      <c r="AD32" s="2377"/>
      <c r="AE32" s="2377"/>
      <c r="AF32" s="642"/>
      <c r="AG32" s="642"/>
      <c r="AH32" s="643"/>
    </row>
    <row r="33" spans="1:40" s="626" customFormat="1" ht="20.100000000000001" customHeight="1">
      <c r="B33" s="671"/>
      <c r="C33" s="2378" t="s">
        <v>853</v>
      </c>
      <c r="D33" s="2363"/>
      <c r="E33" s="2363"/>
      <c r="F33" s="2363"/>
      <c r="G33" s="2363"/>
      <c r="H33" s="2363"/>
      <c r="I33" s="2363"/>
      <c r="J33" s="2363"/>
      <c r="K33" s="2363"/>
      <c r="L33" s="2363"/>
      <c r="M33" s="2363"/>
      <c r="N33" s="2363"/>
      <c r="O33" s="2363"/>
      <c r="P33" s="2363"/>
      <c r="Q33" s="2363"/>
      <c r="R33" s="2363"/>
      <c r="S33" s="2363"/>
      <c r="T33" s="2363"/>
      <c r="U33" s="2363"/>
      <c r="V33" s="2363"/>
      <c r="W33" s="2363"/>
      <c r="X33" s="2363"/>
      <c r="Y33" s="2363"/>
      <c r="Z33" s="2363"/>
      <c r="AA33" s="2366" t="s">
        <v>854</v>
      </c>
      <c r="AB33" s="2366"/>
      <c r="AC33" s="2366"/>
      <c r="AD33" s="2366"/>
      <c r="AE33" s="2366"/>
      <c r="AF33" s="2366"/>
      <c r="AG33" s="2366"/>
      <c r="AH33" s="672"/>
    </row>
    <row r="34" spans="1:40" s="626" customFormat="1" ht="20.100000000000001" customHeight="1">
      <c r="B34" s="673"/>
      <c r="C34" s="2378"/>
      <c r="D34" s="2363"/>
      <c r="E34" s="2363"/>
      <c r="F34" s="2363"/>
      <c r="G34" s="2363"/>
      <c r="H34" s="2363"/>
      <c r="I34" s="2363"/>
      <c r="J34" s="2363"/>
      <c r="K34" s="2363"/>
      <c r="L34" s="2363"/>
      <c r="M34" s="2363"/>
      <c r="N34" s="2363"/>
      <c r="O34" s="2363"/>
      <c r="P34" s="2363"/>
      <c r="Q34" s="2363"/>
      <c r="R34" s="2363"/>
      <c r="S34" s="2363"/>
      <c r="T34" s="2363"/>
      <c r="U34" s="2363"/>
      <c r="V34" s="2363"/>
      <c r="W34" s="2363"/>
      <c r="X34" s="2363"/>
      <c r="Y34" s="2363"/>
      <c r="Z34" s="2363"/>
      <c r="AA34" s="674"/>
      <c r="AB34" s="660"/>
      <c r="AC34" s="660"/>
      <c r="AD34" s="660"/>
      <c r="AE34" s="660"/>
      <c r="AF34" s="660"/>
      <c r="AG34" s="675"/>
      <c r="AH34" s="672"/>
    </row>
    <row r="35" spans="1:40" s="626" customFormat="1" ht="9" customHeight="1">
      <c r="B35" s="659"/>
      <c r="C35" s="676"/>
      <c r="D35" s="676"/>
      <c r="E35" s="676"/>
      <c r="F35" s="676"/>
      <c r="G35" s="676"/>
      <c r="H35" s="676"/>
      <c r="I35" s="676"/>
      <c r="J35" s="676"/>
      <c r="K35" s="676"/>
      <c r="L35" s="676"/>
      <c r="M35" s="676"/>
      <c r="N35" s="676"/>
      <c r="O35" s="676"/>
      <c r="P35" s="676"/>
      <c r="Q35" s="676"/>
      <c r="R35" s="676"/>
      <c r="S35" s="676"/>
      <c r="T35" s="676"/>
      <c r="U35" s="676"/>
      <c r="V35" s="676"/>
      <c r="W35" s="676"/>
      <c r="X35" s="676"/>
      <c r="Y35" s="676"/>
      <c r="Z35" s="676"/>
      <c r="AA35" s="642"/>
      <c r="AB35" s="642"/>
      <c r="AC35" s="642"/>
      <c r="AD35" s="642"/>
      <c r="AE35" s="642"/>
      <c r="AF35" s="642"/>
      <c r="AG35" s="642"/>
      <c r="AH35" s="643"/>
    </row>
    <row r="36" spans="1:40" s="626" customFormat="1" ht="20.100000000000001" customHeight="1">
      <c r="B36" s="659"/>
      <c r="C36" s="2368" t="s">
        <v>857</v>
      </c>
      <c r="D36" s="2369"/>
      <c r="E36" s="2369"/>
      <c r="F36" s="2369"/>
      <c r="G36" s="2369"/>
      <c r="H36" s="2369"/>
      <c r="I36" s="2369"/>
      <c r="J36" s="2369"/>
      <c r="K36" s="2369"/>
      <c r="L36" s="2369"/>
      <c r="M36" s="632"/>
      <c r="N36" s="635" t="s">
        <v>867</v>
      </c>
      <c r="O36" s="635"/>
      <c r="P36" s="635"/>
      <c r="Q36" s="644"/>
      <c r="R36" s="644"/>
      <c r="S36" s="644"/>
      <c r="T36" s="644"/>
      <c r="U36" s="644"/>
      <c r="V36" s="644"/>
      <c r="W36" s="634"/>
      <c r="X36" s="635" t="s">
        <v>859</v>
      </c>
      <c r="Y36" s="662"/>
      <c r="Z36" s="662"/>
      <c r="AA36" s="644"/>
      <c r="AB36" s="644"/>
      <c r="AC36" s="644"/>
      <c r="AD36" s="644"/>
      <c r="AE36" s="644"/>
      <c r="AF36" s="644"/>
      <c r="AG36" s="644"/>
      <c r="AH36" s="672"/>
    </row>
    <row r="37" spans="1:40" s="626" customFormat="1" ht="20.100000000000001" customHeight="1">
      <c r="B37" s="659"/>
      <c r="C37" s="2370"/>
      <c r="D37" s="2371"/>
      <c r="E37" s="2371"/>
      <c r="F37" s="2371"/>
      <c r="G37" s="2371"/>
      <c r="H37" s="2371"/>
      <c r="I37" s="2371"/>
      <c r="J37" s="2371"/>
      <c r="K37" s="2371"/>
      <c r="L37" s="2371"/>
      <c r="M37" s="645"/>
      <c r="N37" s="646" t="s">
        <v>868</v>
      </c>
      <c r="O37" s="646"/>
      <c r="P37" s="646"/>
      <c r="Q37" s="640"/>
      <c r="R37" s="640"/>
      <c r="S37" s="640"/>
      <c r="T37" s="640"/>
      <c r="U37" s="640"/>
      <c r="V37" s="640"/>
      <c r="W37" s="640"/>
      <c r="X37" s="640"/>
      <c r="Y37" s="664"/>
      <c r="Z37" s="646"/>
      <c r="AA37" s="640"/>
      <c r="AB37" s="665"/>
      <c r="AC37" s="665"/>
      <c r="AD37" s="665"/>
      <c r="AE37" s="665"/>
      <c r="AF37" s="665"/>
      <c r="AG37" s="640"/>
      <c r="AH37" s="672"/>
    </row>
    <row r="38" spans="1:40" s="626" customFormat="1" ht="9" customHeight="1">
      <c r="B38" s="659"/>
      <c r="C38" s="676"/>
      <c r="D38" s="676"/>
      <c r="E38" s="676"/>
      <c r="F38" s="676"/>
      <c r="G38" s="676"/>
      <c r="H38" s="676"/>
      <c r="I38" s="676"/>
      <c r="J38" s="676"/>
      <c r="K38" s="676"/>
      <c r="L38" s="676"/>
      <c r="M38" s="641"/>
      <c r="Q38" s="639"/>
      <c r="R38" s="639"/>
      <c r="S38" s="639"/>
      <c r="T38" s="639"/>
      <c r="U38" s="639"/>
      <c r="V38" s="639"/>
      <c r="W38" s="639"/>
      <c r="X38" s="639"/>
      <c r="Y38" s="641"/>
      <c r="AA38" s="639"/>
      <c r="AB38" s="639"/>
      <c r="AC38" s="639"/>
      <c r="AD38" s="639"/>
      <c r="AE38" s="639"/>
      <c r="AF38" s="639"/>
      <c r="AG38" s="639"/>
      <c r="AH38" s="643"/>
    </row>
    <row r="39" spans="1:40" s="626" customFormat="1" ht="20.100000000000001" customHeight="1">
      <c r="B39" s="651"/>
      <c r="C39" s="2363" t="s">
        <v>869</v>
      </c>
      <c r="D39" s="2363"/>
      <c r="E39" s="2363"/>
      <c r="F39" s="2363"/>
      <c r="G39" s="2363"/>
      <c r="H39" s="2363"/>
      <c r="I39" s="2363"/>
      <c r="J39" s="2363"/>
      <c r="K39" s="2364"/>
      <c r="L39" s="2365"/>
      <c r="M39" s="2365"/>
      <c r="N39" s="2365"/>
      <c r="O39" s="2365"/>
      <c r="P39" s="2365"/>
      <c r="Q39" s="2365"/>
      <c r="R39" s="677" t="s">
        <v>837</v>
      </c>
      <c r="S39" s="2365"/>
      <c r="T39" s="2365"/>
      <c r="U39" s="2365"/>
      <c r="V39" s="2365"/>
      <c r="W39" s="2365"/>
      <c r="X39" s="2365"/>
      <c r="Y39" s="2365"/>
      <c r="Z39" s="677" t="s">
        <v>864</v>
      </c>
      <c r="AA39" s="2365"/>
      <c r="AB39" s="2365"/>
      <c r="AC39" s="2365"/>
      <c r="AD39" s="2365"/>
      <c r="AE39" s="2365"/>
      <c r="AF39" s="2365"/>
      <c r="AG39" s="678" t="s">
        <v>839</v>
      </c>
      <c r="AH39" s="679"/>
    </row>
    <row r="40" spans="1:40" s="626" customFormat="1" ht="10.5" customHeight="1">
      <c r="B40" s="680"/>
      <c r="C40" s="666"/>
      <c r="D40" s="666"/>
      <c r="E40" s="666"/>
      <c r="F40" s="666"/>
      <c r="G40" s="666"/>
      <c r="H40" s="666"/>
      <c r="I40" s="666"/>
      <c r="J40" s="666"/>
      <c r="K40" s="681"/>
      <c r="L40" s="681"/>
      <c r="M40" s="681"/>
      <c r="N40" s="681"/>
      <c r="O40" s="681"/>
      <c r="P40" s="681"/>
      <c r="Q40" s="681"/>
      <c r="R40" s="681"/>
      <c r="S40" s="681"/>
      <c r="T40" s="681"/>
      <c r="U40" s="681"/>
      <c r="V40" s="681"/>
      <c r="W40" s="681"/>
      <c r="X40" s="681"/>
      <c r="Y40" s="681"/>
      <c r="Z40" s="681"/>
      <c r="AA40" s="681"/>
      <c r="AB40" s="681"/>
      <c r="AC40" s="681"/>
      <c r="AD40" s="681"/>
      <c r="AE40" s="681"/>
      <c r="AF40" s="681"/>
      <c r="AG40" s="681"/>
      <c r="AH40" s="682"/>
    </row>
    <row r="41" spans="1:40" s="626" customFormat="1" ht="6" customHeight="1">
      <c r="B41" s="676"/>
      <c r="C41" s="676"/>
      <c r="D41" s="676"/>
      <c r="E41" s="676"/>
      <c r="F41" s="676"/>
      <c r="X41" s="683"/>
      <c r="Y41" s="683"/>
    </row>
    <row r="42" spans="1:40" s="626" customFormat="1">
      <c r="B42" s="2360" t="s">
        <v>870</v>
      </c>
      <c r="C42" s="2360"/>
      <c r="D42" s="684" t="s">
        <v>871</v>
      </c>
      <c r="E42" s="685"/>
      <c r="F42" s="685"/>
      <c r="G42" s="685"/>
      <c r="H42" s="685"/>
      <c r="I42" s="685"/>
      <c r="J42" s="685"/>
      <c r="K42" s="685"/>
      <c r="L42" s="685"/>
      <c r="M42" s="685"/>
      <c r="N42" s="685"/>
      <c r="O42" s="685"/>
      <c r="P42" s="685"/>
      <c r="Q42" s="685"/>
      <c r="R42" s="685"/>
      <c r="S42" s="685"/>
      <c r="T42" s="685"/>
      <c r="U42" s="685"/>
      <c r="V42" s="685"/>
      <c r="W42" s="685"/>
      <c r="X42" s="685"/>
      <c r="Y42" s="685"/>
      <c r="Z42" s="685"/>
      <c r="AA42" s="685"/>
      <c r="AB42" s="685"/>
      <c r="AC42" s="685"/>
      <c r="AD42" s="685"/>
      <c r="AE42" s="685"/>
      <c r="AF42" s="685"/>
      <c r="AG42" s="685"/>
      <c r="AH42" s="685"/>
    </row>
    <row r="43" spans="1:40" s="626" customFormat="1" ht="13.5" customHeight="1">
      <c r="B43" s="2360" t="s">
        <v>872</v>
      </c>
      <c r="C43" s="2360"/>
      <c r="D43" s="684" t="s">
        <v>873</v>
      </c>
      <c r="E43" s="684"/>
      <c r="F43" s="684"/>
      <c r="G43" s="684"/>
      <c r="H43" s="684"/>
      <c r="I43" s="684"/>
      <c r="J43" s="684"/>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4"/>
    </row>
    <row r="44" spans="1:40" s="626" customFormat="1">
      <c r="B44" s="2360" t="s">
        <v>874</v>
      </c>
      <c r="C44" s="2360"/>
      <c r="D44" s="686" t="s">
        <v>875</v>
      </c>
      <c r="E44" s="687"/>
      <c r="F44" s="687"/>
      <c r="G44" s="687"/>
      <c r="H44" s="687"/>
      <c r="I44" s="687"/>
      <c r="J44" s="687"/>
      <c r="K44" s="687"/>
      <c r="L44" s="687"/>
      <c r="M44" s="687"/>
      <c r="N44" s="687"/>
      <c r="O44" s="687"/>
      <c r="P44" s="687"/>
      <c r="Q44" s="687"/>
      <c r="R44" s="687"/>
      <c r="S44" s="687"/>
      <c r="T44" s="687"/>
      <c r="U44" s="687"/>
      <c r="V44" s="687"/>
      <c r="W44" s="687"/>
      <c r="X44" s="687"/>
      <c r="Y44" s="687"/>
      <c r="Z44" s="687"/>
      <c r="AA44" s="687"/>
      <c r="AB44" s="687"/>
      <c r="AC44" s="687"/>
      <c r="AD44" s="687"/>
      <c r="AE44" s="687"/>
      <c r="AF44" s="687"/>
      <c r="AG44" s="687"/>
      <c r="AH44" s="687"/>
    </row>
    <row r="45" spans="1:40" ht="13.5" customHeight="1">
      <c r="B45" s="2360" t="s">
        <v>876</v>
      </c>
      <c r="C45" s="2360"/>
      <c r="D45" s="684" t="s">
        <v>877</v>
      </c>
      <c r="E45" s="685"/>
      <c r="F45" s="685"/>
      <c r="G45" s="685"/>
      <c r="H45" s="685"/>
      <c r="I45" s="685"/>
      <c r="J45" s="685"/>
      <c r="K45" s="685"/>
      <c r="L45" s="685"/>
      <c r="M45" s="685"/>
      <c r="N45" s="685"/>
      <c r="O45" s="685"/>
      <c r="P45" s="685"/>
      <c r="Q45" s="685"/>
      <c r="R45" s="685"/>
      <c r="S45" s="685"/>
      <c r="T45" s="685"/>
      <c r="U45" s="685"/>
      <c r="V45" s="685"/>
      <c r="W45" s="685"/>
      <c r="X45" s="685"/>
      <c r="Y45" s="685"/>
      <c r="Z45" s="685"/>
      <c r="AA45" s="685"/>
      <c r="AB45" s="685"/>
      <c r="AC45" s="685"/>
      <c r="AD45" s="685"/>
      <c r="AE45" s="685"/>
      <c r="AF45" s="685"/>
      <c r="AG45" s="685"/>
      <c r="AH45" s="685"/>
    </row>
    <row r="46" spans="1:40" s="688" customFormat="1">
      <c r="B46" s="641"/>
      <c r="C46" s="639"/>
      <c r="D46" s="684" t="s">
        <v>878</v>
      </c>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row>
    <row r="47" spans="1:40" s="688" customFormat="1" ht="13.5" customHeight="1">
      <c r="A47" s="633"/>
      <c r="B47" s="689" t="s">
        <v>879</v>
      </c>
      <c r="C47" s="689"/>
      <c r="D47" s="2361" t="s">
        <v>880</v>
      </c>
      <c r="E47" s="2361"/>
      <c r="F47" s="2361"/>
      <c r="G47" s="2361"/>
      <c r="H47" s="2361"/>
      <c r="I47" s="2361"/>
      <c r="J47" s="2361"/>
      <c r="K47" s="2361"/>
      <c r="L47" s="2361"/>
      <c r="M47" s="2361"/>
      <c r="N47" s="2361"/>
      <c r="O47" s="2361"/>
      <c r="P47" s="2361"/>
      <c r="Q47" s="2361"/>
      <c r="R47" s="2361"/>
      <c r="S47" s="2361"/>
      <c r="T47" s="2361"/>
      <c r="U47" s="2361"/>
      <c r="V47" s="2361"/>
      <c r="W47" s="2361"/>
      <c r="X47" s="2361"/>
      <c r="Y47" s="2361"/>
      <c r="Z47" s="2361"/>
      <c r="AA47" s="2361"/>
      <c r="AB47" s="2361"/>
      <c r="AC47" s="2361"/>
      <c r="AD47" s="2361"/>
      <c r="AE47" s="2361"/>
      <c r="AF47" s="2361"/>
      <c r="AG47" s="2361"/>
      <c r="AH47" s="2361"/>
      <c r="AI47" s="633"/>
      <c r="AJ47" s="633"/>
      <c r="AK47" s="633"/>
      <c r="AL47" s="633"/>
      <c r="AM47" s="633"/>
      <c r="AN47" s="633"/>
    </row>
    <row r="48" spans="1:40" s="688" customFormat="1" ht="12.75" customHeight="1">
      <c r="A48" s="633"/>
      <c r="B48" s="689" t="s">
        <v>881</v>
      </c>
      <c r="C48" s="633"/>
      <c r="D48" s="2362" t="s">
        <v>882</v>
      </c>
      <c r="E48" s="2362"/>
      <c r="F48" s="2362"/>
      <c r="G48" s="2362"/>
      <c r="H48" s="2362"/>
      <c r="I48" s="2362"/>
      <c r="J48" s="2362"/>
      <c r="K48" s="2362"/>
      <c r="L48" s="2362"/>
      <c r="M48" s="2362"/>
      <c r="N48" s="2362"/>
      <c r="O48" s="2362"/>
      <c r="P48" s="2362"/>
      <c r="Q48" s="2362"/>
      <c r="R48" s="2362"/>
      <c r="S48" s="2362"/>
      <c r="T48" s="2362"/>
      <c r="U48" s="2362"/>
      <c r="V48" s="2362"/>
      <c r="W48" s="2362"/>
      <c r="X48" s="2362"/>
      <c r="Y48" s="2362"/>
      <c r="Z48" s="2362"/>
      <c r="AA48" s="2362"/>
      <c r="AB48" s="2362"/>
      <c r="AC48" s="2362"/>
      <c r="AD48" s="2362"/>
      <c r="AE48" s="2362"/>
      <c r="AF48" s="2362"/>
      <c r="AG48" s="2362"/>
      <c r="AH48" s="2362"/>
      <c r="AI48" s="633"/>
      <c r="AJ48" s="633"/>
      <c r="AK48" s="633"/>
      <c r="AL48" s="633"/>
      <c r="AM48" s="633"/>
      <c r="AN48" s="633"/>
    </row>
    <row r="49" spans="1:40" s="688" customFormat="1">
      <c r="A49" s="633"/>
      <c r="B49" s="633"/>
      <c r="C49" s="633"/>
      <c r="D49" s="689" t="s">
        <v>883</v>
      </c>
      <c r="E49" s="633"/>
      <c r="F49" s="633"/>
      <c r="G49" s="633"/>
      <c r="H49" s="633"/>
      <c r="I49" s="633"/>
      <c r="J49" s="633"/>
      <c r="K49" s="633"/>
      <c r="L49" s="633"/>
      <c r="M49" s="633"/>
      <c r="N49" s="633"/>
      <c r="O49" s="633"/>
      <c r="P49" s="633"/>
      <c r="Q49" s="633"/>
      <c r="R49" s="633"/>
      <c r="S49" s="633"/>
      <c r="T49" s="633"/>
      <c r="U49" s="633"/>
      <c r="V49" s="633"/>
      <c r="W49" s="633"/>
      <c r="X49" s="633"/>
      <c r="Y49" s="633"/>
      <c r="Z49" s="633"/>
      <c r="AA49" s="633"/>
      <c r="AB49" s="633"/>
      <c r="AC49" s="633"/>
      <c r="AD49" s="633"/>
      <c r="AE49" s="633"/>
      <c r="AF49" s="633"/>
      <c r="AG49" s="633"/>
      <c r="AH49" s="633"/>
      <c r="AI49" s="633"/>
      <c r="AJ49" s="633"/>
      <c r="AK49" s="633"/>
      <c r="AL49" s="633"/>
      <c r="AM49" s="633"/>
      <c r="AN49" s="633"/>
    </row>
    <row r="50" spans="1:40" s="688" customFormat="1">
      <c r="A50" s="633"/>
      <c r="B50" s="633"/>
      <c r="C50" s="633"/>
      <c r="D50" s="633"/>
      <c r="E50" s="633"/>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row>
    <row r="51" spans="1:40" ht="156" customHeight="1">
      <c r="A51" s="633"/>
      <c r="B51" s="633"/>
      <c r="C51" s="633"/>
      <c r="D51" s="633"/>
      <c r="E51" s="633"/>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row>
    <row r="52" spans="1:40">
      <c r="A52" s="633"/>
      <c r="B52" s="633"/>
      <c r="C52" s="633"/>
      <c r="D52" s="633"/>
      <c r="E52" s="633"/>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row>
    <row r="53" spans="1:40">
      <c r="A53" s="633"/>
      <c r="B53" s="633"/>
      <c r="C53" s="633"/>
      <c r="D53" s="633"/>
      <c r="E53" s="633"/>
      <c r="F53" s="633"/>
      <c r="G53" s="633"/>
      <c r="H53" s="633"/>
      <c r="I53" s="633"/>
      <c r="J53" s="633"/>
      <c r="K53" s="633"/>
      <c r="L53" s="633"/>
      <c r="M53" s="633"/>
      <c r="N53" s="633"/>
      <c r="O53" s="633"/>
      <c r="P53" s="633"/>
      <c r="Q53" s="633"/>
      <c r="R53" s="633"/>
      <c r="S53" s="633"/>
      <c r="T53" s="633"/>
      <c r="U53" s="633"/>
      <c r="V53" s="633"/>
      <c r="W53" s="633"/>
      <c r="X53" s="633"/>
      <c r="Y53" s="633"/>
      <c r="Z53" s="633"/>
      <c r="AA53" s="633"/>
      <c r="AB53" s="633"/>
      <c r="AC53" s="633"/>
      <c r="AD53" s="633"/>
      <c r="AE53" s="633"/>
      <c r="AF53" s="633"/>
      <c r="AG53" s="633"/>
      <c r="AH53" s="633"/>
      <c r="AI53" s="633"/>
      <c r="AJ53" s="633"/>
      <c r="AK53" s="633"/>
      <c r="AL53" s="633"/>
      <c r="AM53" s="633"/>
      <c r="AN53" s="633"/>
    </row>
    <row r="54" spans="1:40">
      <c r="A54" s="633"/>
      <c r="B54" s="633"/>
      <c r="C54" s="633"/>
      <c r="D54" s="633"/>
      <c r="E54" s="633"/>
      <c r="F54" s="633"/>
      <c r="G54" s="633"/>
      <c r="H54" s="633"/>
      <c r="I54" s="633"/>
      <c r="J54" s="633"/>
      <c r="K54" s="633"/>
      <c r="L54" s="633"/>
      <c r="M54" s="633"/>
      <c r="N54" s="633"/>
      <c r="O54" s="633"/>
      <c r="P54" s="633"/>
      <c r="Q54" s="633"/>
      <c r="R54" s="633"/>
      <c r="S54" s="633"/>
      <c r="T54" s="633"/>
      <c r="U54" s="633"/>
      <c r="V54" s="633"/>
      <c r="W54" s="633"/>
      <c r="X54" s="633"/>
      <c r="Y54" s="633"/>
      <c r="Z54" s="633"/>
      <c r="AA54" s="633"/>
      <c r="AB54" s="633"/>
      <c r="AC54" s="633"/>
      <c r="AD54" s="633"/>
      <c r="AE54" s="633"/>
      <c r="AF54" s="633"/>
      <c r="AG54" s="633"/>
      <c r="AH54" s="633"/>
      <c r="AI54" s="633"/>
      <c r="AJ54" s="633"/>
      <c r="AK54" s="633"/>
      <c r="AL54" s="633"/>
      <c r="AM54" s="633"/>
      <c r="AN54" s="633"/>
    </row>
    <row r="55" spans="1:40">
      <c r="A55" s="633"/>
      <c r="B55" s="633"/>
      <c r="C55" s="633"/>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33"/>
      <c r="AL55" s="633"/>
      <c r="AM55" s="633"/>
      <c r="AN55" s="633"/>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Normal="100" zoomScaleSheetLayoutView="100" workbookViewId="0">
      <selection sqref="A1:K26"/>
    </sheetView>
  </sheetViews>
  <sheetFormatPr defaultRowHeight="13.5"/>
  <cols>
    <col min="1" max="1" width="8.5" style="691" customWidth="1"/>
    <col min="2" max="2" width="15.625" style="691" customWidth="1"/>
    <col min="3" max="3" width="9.75" style="691" customWidth="1"/>
    <col min="4" max="4" width="15.25" style="691" customWidth="1"/>
    <col min="5" max="5" width="17.5" style="691" customWidth="1"/>
    <col min="6" max="6" width="12.75" style="691" customWidth="1"/>
    <col min="7" max="7" width="11" style="691" customWidth="1"/>
    <col min="8" max="8" width="5" style="691" customWidth="1"/>
    <col min="9" max="9" width="3.625" style="691" customWidth="1"/>
    <col min="10" max="10" width="8.375" style="691" customWidth="1"/>
    <col min="11" max="11" width="1" style="691" customWidth="1"/>
    <col min="12" max="12" width="2.5" style="691" customWidth="1"/>
    <col min="13" max="259" width="9" style="691"/>
    <col min="260" max="260" width="1.125" style="691" customWidth="1"/>
    <col min="261" max="262" width="15.625" style="691" customWidth="1"/>
    <col min="263" max="263" width="15.25" style="691" customWidth="1"/>
    <col min="264" max="264" width="17.5" style="691" customWidth="1"/>
    <col min="265" max="265" width="15.125" style="691" customWidth="1"/>
    <col min="266" max="266" width="15.25" style="691" customWidth="1"/>
    <col min="267" max="267" width="3.75" style="691" customWidth="1"/>
    <col min="268" max="268" width="2.5" style="691" customWidth="1"/>
    <col min="269" max="515" width="9" style="691"/>
    <col min="516" max="516" width="1.125" style="691" customWidth="1"/>
    <col min="517" max="518" width="15.625" style="691" customWidth="1"/>
    <col min="519" max="519" width="15.25" style="691" customWidth="1"/>
    <col min="520" max="520" width="17.5" style="691" customWidth="1"/>
    <col min="521" max="521" width="15.125" style="691" customWidth="1"/>
    <col min="522" max="522" width="15.25" style="691" customWidth="1"/>
    <col min="523" max="523" width="3.75" style="691" customWidth="1"/>
    <col min="524" max="524" width="2.5" style="691" customWidth="1"/>
    <col min="525" max="771" width="9" style="691"/>
    <col min="772" max="772" width="1.125" style="691" customWidth="1"/>
    <col min="773" max="774" width="15.625" style="691" customWidth="1"/>
    <col min="775" max="775" width="15.25" style="691" customWidth="1"/>
    <col min="776" max="776" width="17.5" style="691" customWidth="1"/>
    <col min="777" max="777" width="15.125" style="691" customWidth="1"/>
    <col min="778" max="778" width="15.25" style="691" customWidth="1"/>
    <col min="779" max="779" width="3.75" style="691" customWidth="1"/>
    <col min="780" max="780" width="2.5" style="691" customWidth="1"/>
    <col min="781" max="1027" width="9" style="691"/>
    <col min="1028" max="1028" width="1.125" style="691" customWidth="1"/>
    <col min="1029" max="1030" width="15.625" style="691" customWidth="1"/>
    <col min="1031" max="1031" width="15.25" style="691" customWidth="1"/>
    <col min="1032" max="1032" width="17.5" style="691" customWidth="1"/>
    <col min="1033" max="1033" width="15.125" style="691" customWidth="1"/>
    <col min="1034" max="1034" width="15.25" style="691" customWidth="1"/>
    <col min="1035" max="1035" width="3.75" style="691" customWidth="1"/>
    <col min="1036" max="1036" width="2.5" style="691" customWidth="1"/>
    <col min="1037" max="1283" width="9" style="691"/>
    <col min="1284" max="1284" width="1.125" style="691" customWidth="1"/>
    <col min="1285" max="1286" width="15.625" style="691" customWidth="1"/>
    <col min="1287" max="1287" width="15.25" style="691" customWidth="1"/>
    <col min="1288" max="1288" width="17.5" style="691" customWidth="1"/>
    <col min="1289" max="1289" width="15.125" style="691" customWidth="1"/>
    <col min="1290" max="1290" width="15.25" style="691" customWidth="1"/>
    <col min="1291" max="1291" width="3.75" style="691" customWidth="1"/>
    <col min="1292" max="1292" width="2.5" style="691" customWidth="1"/>
    <col min="1293" max="1539" width="9" style="691"/>
    <col min="1540" max="1540" width="1.125" style="691" customWidth="1"/>
    <col min="1541" max="1542" width="15.625" style="691" customWidth="1"/>
    <col min="1543" max="1543" width="15.25" style="691" customWidth="1"/>
    <col min="1544" max="1544" width="17.5" style="691" customWidth="1"/>
    <col min="1545" max="1545" width="15.125" style="691" customWidth="1"/>
    <col min="1546" max="1546" width="15.25" style="691" customWidth="1"/>
    <col min="1547" max="1547" width="3.75" style="691" customWidth="1"/>
    <col min="1548" max="1548" width="2.5" style="691" customWidth="1"/>
    <col min="1549" max="1795" width="9" style="691"/>
    <col min="1796" max="1796" width="1.125" style="691" customWidth="1"/>
    <col min="1797" max="1798" width="15.625" style="691" customWidth="1"/>
    <col min="1799" max="1799" width="15.25" style="691" customWidth="1"/>
    <col min="1800" max="1800" width="17.5" style="691" customWidth="1"/>
    <col min="1801" max="1801" width="15.125" style="691" customWidth="1"/>
    <col min="1802" max="1802" width="15.25" style="691" customWidth="1"/>
    <col min="1803" max="1803" width="3.75" style="691" customWidth="1"/>
    <col min="1804" max="1804" width="2.5" style="691" customWidth="1"/>
    <col min="1805" max="2051" width="9" style="691"/>
    <col min="2052" max="2052" width="1.125" style="691" customWidth="1"/>
    <col min="2053" max="2054" width="15.625" style="691" customWidth="1"/>
    <col min="2055" max="2055" width="15.25" style="691" customWidth="1"/>
    <col min="2056" max="2056" width="17.5" style="691" customWidth="1"/>
    <col min="2057" max="2057" width="15.125" style="691" customWidth="1"/>
    <col min="2058" max="2058" width="15.25" style="691" customWidth="1"/>
    <col min="2059" max="2059" width="3.75" style="691" customWidth="1"/>
    <col min="2060" max="2060" width="2.5" style="691" customWidth="1"/>
    <col min="2061" max="2307" width="9" style="691"/>
    <col min="2308" max="2308" width="1.125" style="691" customWidth="1"/>
    <col min="2309" max="2310" width="15.625" style="691" customWidth="1"/>
    <col min="2311" max="2311" width="15.25" style="691" customWidth="1"/>
    <col min="2312" max="2312" width="17.5" style="691" customWidth="1"/>
    <col min="2313" max="2313" width="15.125" style="691" customWidth="1"/>
    <col min="2314" max="2314" width="15.25" style="691" customWidth="1"/>
    <col min="2315" max="2315" width="3.75" style="691" customWidth="1"/>
    <col min="2316" max="2316" width="2.5" style="691" customWidth="1"/>
    <col min="2317" max="2563" width="9" style="691"/>
    <col min="2564" max="2564" width="1.125" style="691" customWidth="1"/>
    <col min="2565" max="2566" width="15.625" style="691" customWidth="1"/>
    <col min="2567" max="2567" width="15.25" style="691" customWidth="1"/>
    <col min="2568" max="2568" width="17.5" style="691" customWidth="1"/>
    <col min="2569" max="2569" width="15.125" style="691" customWidth="1"/>
    <col min="2570" max="2570" width="15.25" style="691" customWidth="1"/>
    <col min="2571" max="2571" width="3.75" style="691" customWidth="1"/>
    <col min="2572" max="2572" width="2.5" style="691" customWidth="1"/>
    <col min="2573" max="2819" width="9" style="691"/>
    <col min="2820" max="2820" width="1.125" style="691" customWidth="1"/>
    <col min="2821" max="2822" width="15.625" style="691" customWidth="1"/>
    <col min="2823" max="2823" width="15.25" style="691" customWidth="1"/>
    <col min="2824" max="2824" width="17.5" style="691" customWidth="1"/>
    <col min="2825" max="2825" width="15.125" style="691" customWidth="1"/>
    <col min="2826" max="2826" width="15.25" style="691" customWidth="1"/>
    <col min="2827" max="2827" width="3.75" style="691" customWidth="1"/>
    <col min="2828" max="2828" width="2.5" style="691" customWidth="1"/>
    <col min="2829" max="3075" width="9" style="691"/>
    <col min="3076" max="3076" width="1.125" style="691" customWidth="1"/>
    <col min="3077" max="3078" width="15.625" style="691" customWidth="1"/>
    <col min="3079" max="3079" width="15.25" style="691" customWidth="1"/>
    <col min="3080" max="3080" width="17.5" style="691" customWidth="1"/>
    <col min="3081" max="3081" width="15.125" style="691" customWidth="1"/>
    <col min="3082" max="3082" width="15.25" style="691" customWidth="1"/>
    <col min="3083" max="3083" width="3.75" style="691" customWidth="1"/>
    <col min="3084" max="3084" width="2.5" style="691" customWidth="1"/>
    <col min="3085" max="3331" width="9" style="691"/>
    <col min="3332" max="3332" width="1.125" style="691" customWidth="1"/>
    <col min="3333" max="3334" width="15.625" style="691" customWidth="1"/>
    <col min="3335" max="3335" width="15.25" style="691" customWidth="1"/>
    <col min="3336" max="3336" width="17.5" style="691" customWidth="1"/>
    <col min="3337" max="3337" width="15.125" style="691" customWidth="1"/>
    <col min="3338" max="3338" width="15.25" style="691" customWidth="1"/>
    <col min="3339" max="3339" width="3.75" style="691" customWidth="1"/>
    <col min="3340" max="3340" width="2.5" style="691" customWidth="1"/>
    <col min="3341" max="3587" width="9" style="691"/>
    <col min="3588" max="3588" width="1.125" style="691" customWidth="1"/>
    <col min="3589" max="3590" width="15.625" style="691" customWidth="1"/>
    <col min="3591" max="3591" width="15.25" style="691" customWidth="1"/>
    <col min="3592" max="3592" width="17.5" style="691" customWidth="1"/>
    <col min="3593" max="3593" width="15.125" style="691" customWidth="1"/>
    <col min="3594" max="3594" width="15.25" style="691" customWidth="1"/>
    <col min="3595" max="3595" width="3.75" style="691" customWidth="1"/>
    <col min="3596" max="3596" width="2.5" style="691" customWidth="1"/>
    <col min="3597" max="3843" width="9" style="691"/>
    <col min="3844" max="3844" width="1.125" style="691" customWidth="1"/>
    <col min="3845" max="3846" width="15.625" style="691" customWidth="1"/>
    <col min="3847" max="3847" width="15.25" style="691" customWidth="1"/>
    <col min="3848" max="3848" width="17.5" style="691" customWidth="1"/>
    <col min="3849" max="3849" width="15.125" style="691" customWidth="1"/>
    <col min="3850" max="3850" width="15.25" style="691" customWidth="1"/>
    <col min="3851" max="3851" width="3.75" style="691" customWidth="1"/>
    <col min="3852" max="3852" width="2.5" style="691" customWidth="1"/>
    <col min="3853" max="4099" width="9" style="691"/>
    <col min="4100" max="4100" width="1.125" style="691" customWidth="1"/>
    <col min="4101" max="4102" width="15.625" style="691" customWidth="1"/>
    <col min="4103" max="4103" width="15.25" style="691" customWidth="1"/>
    <col min="4104" max="4104" width="17.5" style="691" customWidth="1"/>
    <col min="4105" max="4105" width="15.125" style="691" customWidth="1"/>
    <col min="4106" max="4106" width="15.25" style="691" customWidth="1"/>
    <col min="4107" max="4107" width="3.75" style="691" customWidth="1"/>
    <col min="4108" max="4108" width="2.5" style="691" customWidth="1"/>
    <col min="4109" max="4355" width="9" style="691"/>
    <col min="4356" max="4356" width="1.125" style="691" customWidth="1"/>
    <col min="4357" max="4358" width="15.625" style="691" customWidth="1"/>
    <col min="4359" max="4359" width="15.25" style="691" customWidth="1"/>
    <col min="4360" max="4360" width="17.5" style="691" customWidth="1"/>
    <col min="4361" max="4361" width="15.125" style="691" customWidth="1"/>
    <col min="4362" max="4362" width="15.25" style="691" customWidth="1"/>
    <col min="4363" max="4363" width="3.75" style="691" customWidth="1"/>
    <col min="4364" max="4364" width="2.5" style="691" customWidth="1"/>
    <col min="4365" max="4611" width="9" style="691"/>
    <col min="4612" max="4612" width="1.125" style="691" customWidth="1"/>
    <col min="4613" max="4614" width="15.625" style="691" customWidth="1"/>
    <col min="4615" max="4615" width="15.25" style="691" customWidth="1"/>
    <col min="4616" max="4616" width="17.5" style="691" customWidth="1"/>
    <col min="4617" max="4617" width="15.125" style="691" customWidth="1"/>
    <col min="4618" max="4618" width="15.25" style="691" customWidth="1"/>
    <col min="4619" max="4619" width="3.75" style="691" customWidth="1"/>
    <col min="4620" max="4620" width="2.5" style="691" customWidth="1"/>
    <col min="4621" max="4867" width="9" style="691"/>
    <col min="4868" max="4868" width="1.125" style="691" customWidth="1"/>
    <col min="4869" max="4870" width="15.625" style="691" customWidth="1"/>
    <col min="4871" max="4871" width="15.25" style="691" customWidth="1"/>
    <col min="4872" max="4872" width="17.5" style="691" customWidth="1"/>
    <col min="4873" max="4873" width="15.125" style="691" customWidth="1"/>
    <col min="4874" max="4874" width="15.25" style="691" customWidth="1"/>
    <col min="4875" max="4875" width="3.75" style="691" customWidth="1"/>
    <col min="4876" max="4876" width="2.5" style="691" customWidth="1"/>
    <col min="4877" max="5123" width="9" style="691"/>
    <col min="5124" max="5124" width="1.125" style="691" customWidth="1"/>
    <col min="5125" max="5126" width="15.625" style="691" customWidth="1"/>
    <col min="5127" max="5127" width="15.25" style="691" customWidth="1"/>
    <col min="5128" max="5128" width="17.5" style="691" customWidth="1"/>
    <col min="5129" max="5129" width="15.125" style="691" customWidth="1"/>
    <col min="5130" max="5130" width="15.25" style="691" customWidth="1"/>
    <col min="5131" max="5131" width="3.75" style="691" customWidth="1"/>
    <col min="5132" max="5132" width="2.5" style="691" customWidth="1"/>
    <col min="5133" max="5379" width="9" style="691"/>
    <col min="5380" max="5380" width="1.125" style="691" customWidth="1"/>
    <col min="5381" max="5382" width="15.625" style="691" customWidth="1"/>
    <col min="5383" max="5383" width="15.25" style="691" customWidth="1"/>
    <col min="5384" max="5384" width="17.5" style="691" customWidth="1"/>
    <col min="5385" max="5385" width="15.125" style="691" customWidth="1"/>
    <col min="5386" max="5386" width="15.25" style="691" customWidth="1"/>
    <col min="5387" max="5387" width="3.75" style="691" customWidth="1"/>
    <col min="5388" max="5388" width="2.5" style="691" customWidth="1"/>
    <col min="5389" max="5635" width="9" style="691"/>
    <col min="5636" max="5636" width="1.125" style="691" customWidth="1"/>
    <col min="5637" max="5638" width="15.625" style="691" customWidth="1"/>
    <col min="5639" max="5639" width="15.25" style="691" customWidth="1"/>
    <col min="5640" max="5640" width="17.5" style="691" customWidth="1"/>
    <col min="5641" max="5641" width="15.125" style="691" customWidth="1"/>
    <col min="5642" max="5642" width="15.25" style="691" customWidth="1"/>
    <col min="5643" max="5643" width="3.75" style="691" customWidth="1"/>
    <col min="5644" max="5644" width="2.5" style="691" customWidth="1"/>
    <col min="5645" max="5891" width="9" style="691"/>
    <col min="5892" max="5892" width="1.125" style="691" customWidth="1"/>
    <col min="5893" max="5894" width="15.625" style="691" customWidth="1"/>
    <col min="5895" max="5895" width="15.25" style="691" customWidth="1"/>
    <col min="5896" max="5896" width="17.5" style="691" customWidth="1"/>
    <col min="5897" max="5897" width="15.125" style="691" customWidth="1"/>
    <col min="5898" max="5898" width="15.25" style="691" customWidth="1"/>
    <col min="5899" max="5899" width="3.75" style="691" customWidth="1"/>
    <col min="5900" max="5900" width="2.5" style="691" customWidth="1"/>
    <col min="5901" max="6147" width="9" style="691"/>
    <col min="6148" max="6148" width="1.125" style="691" customWidth="1"/>
    <col min="6149" max="6150" width="15.625" style="691" customWidth="1"/>
    <col min="6151" max="6151" width="15.25" style="691" customWidth="1"/>
    <col min="6152" max="6152" width="17.5" style="691" customWidth="1"/>
    <col min="6153" max="6153" width="15.125" style="691" customWidth="1"/>
    <col min="6154" max="6154" width="15.25" style="691" customWidth="1"/>
    <col min="6155" max="6155" width="3.75" style="691" customWidth="1"/>
    <col min="6156" max="6156" width="2.5" style="691" customWidth="1"/>
    <col min="6157" max="6403" width="9" style="691"/>
    <col min="6404" max="6404" width="1.125" style="691" customWidth="1"/>
    <col min="6405" max="6406" width="15.625" style="691" customWidth="1"/>
    <col min="6407" max="6407" width="15.25" style="691" customWidth="1"/>
    <col min="6408" max="6408" width="17.5" style="691" customWidth="1"/>
    <col min="6409" max="6409" width="15.125" style="691" customWidth="1"/>
    <col min="6410" max="6410" width="15.25" style="691" customWidth="1"/>
    <col min="6411" max="6411" width="3.75" style="691" customWidth="1"/>
    <col min="6412" max="6412" width="2.5" style="691" customWidth="1"/>
    <col min="6413" max="6659" width="9" style="691"/>
    <col min="6660" max="6660" width="1.125" style="691" customWidth="1"/>
    <col min="6661" max="6662" width="15.625" style="691" customWidth="1"/>
    <col min="6663" max="6663" width="15.25" style="691" customWidth="1"/>
    <col min="6664" max="6664" width="17.5" style="691" customWidth="1"/>
    <col min="6665" max="6665" width="15.125" style="691" customWidth="1"/>
    <col min="6666" max="6666" width="15.25" style="691" customWidth="1"/>
    <col min="6667" max="6667" width="3.75" style="691" customWidth="1"/>
    <col min="6668" max="6668" width="2.5" style="691" customWidth="1"/>
    <col min="6669" max="6915" width="9" style="691"/>
    <col min="6916" max="6916" width="1.125" style="691" customWidth="1"/>
    <col min="6917" max="6918" width="15.625" style="691" customWidth="1"/>
    <col min="6919" max="6919" width="15.25" style="691" customWidth="1"/>
    <col min="6920" max="6920" width="17.5" style="691" customWidth="1"/>
    <col min="6921" max="6921" width="15.125" style="691" customWidth="1"/>
    <col min="6922" max="6922" width="15.25" style="691" customWidth="1"/>
    <col min="6923" max="6923" width="3.75" style="691" customWidth="1"/>
    <col min="6924" max="6924" width="2.5" style="691" customWidth="1"/>
    <col min="6925" max="7171" width="9" style="691"/>
    <col min="7172" max="7172" width="1.125" style="691" customWidth="1"/>
    <col min="7173" max="7174" width="15.625" style="691" customWidth="1"/>
    <col min="7175" max="7175" width="15.25" style="691" customWidth="1"/>
    <col min="7176" max="7176" width="17.5" style="691" customWidth="1"/>
    <col min="7177" max="7177" width="15.125" style="691" customWidth="1"/>
    <col min="7178" max="7178" width="15.25" style="691" customWidth="1"/>
    <col min="7179" max="7179" width="3.75" style="691" customWidth="1"/>
    <col min="7180" max="7180" width="2.5" style="691" customWidth="1"/>
    <col min="7181" max="7427" width="9" style="691"/>
    <col min="7428" max="7428" width="1.125" style="691" customWidth="1"/>
    <col min="7429" max="7430" width="15.625" style="691" customWidth="1"/>
    <col min="7431" max="7431" width="15.25" style="691" customWidth="1"/>
    <col min="7432" max="7432" width="17.5" style="691" customWidth="1"/>
    <col min="7433" max="7433" width="15.125" style="691" customWidth="1"/>
    <col min="7434" max="7434" width="15.25" style="691" customWidth="1"/>
    <col min="7435" max="7435" width="3.75" style="691" customWidth="1"/>
    <col min="7436" max="7436" width="2.5" style="691" customWidth="1"/>
    <col min="7437" max="7683" width="9" style="691"/>
    <col min="7684" max="7684" width="1.125" style="691" customWidth="1"/>
    <col min="7685" max="7686" width="15.625" style="691" customWidth="1"/>
    <col min="7687" max="7687" width="15.25" style="691" customWidth="1"/>
    <col min="7688" max="7688" width="17.5" style="691" customWidth="1"/>
    <col min="7689" max="7689" width="15.125" style="691" customWidth="1"/>
    <col min="7690" max="7690" width="15.25" style="691" customWidth="1"/>
    <col min="7691" max="7691" width="3.75" style="691" customWidth="1"/>
    <col min="7692" max="7692" width="2.5" style="691" customWidth="1"/>
    <col min="7693" max="7939" width="9" style="691"/>
    <col min="7940" max="7940" width="1.125" style="691" customWidth="1"/>
    <col min="7941" max="7942" width="15.625" style="691" customWidth="1"/>
    <col min="7943" max="7943" width="15.25" style="691" customWidth="1"/>
    <col min="7944" max="7944" width="17.5" style="691" customWidth="1"/>
    <col min="7945" max="7945" width="15.125" style="691" customWidth="1"/>
    <col min="7946" max="7946" width="15.25" style="691" customWidth="1"/>
    <col min="7947" max="7947" width="3.75" style="691" customWidth="1"/>
    <col min="7948" max="7948" width="2.5" style="691" customWidth="1"/>
    <col min="7949" max="8195" width="9" style="691"/>
    <col min="8196" max="8196" width="1.125" style="691" customWidth="1"/>
    <col min="8197" max="8198" width="15.625" style="691" customWidth="1"/>
    <col min="8199" max="8199" width="15.25" style="691" customWidth="1"/>
    <col min="8200" max="8200" width="17.5" style="691" customWidth="1"/>
    <col min="8201" max="8201" width="15.125" style="691" customWidth="1"/>
    <col min="8202" max="8202" width="15.25" style="691" customWidth="1"/>
    <col min="8203" max="8203" width="3.75" style="691" customWidth="1"/>
    <col min="8204" max="8204" width="2.5" style="691" customWidth="1"/>
    <col min="8205" max="8451" width="9" style="691"/>
    <col min="8452" max="8452" width="1.125" style="691" customWidth="1"/>
    <col min="8453" max="8454" width="15.625" style="691" customWidth="1"/>
    <col min="8455" max="8455" width="15.25" style="691" customWidth="1"/>
    <col min="8456" max="8456" width="17.5" style="691" customWidth="1"/>
    <col min="8457" max="8457" width="15.125" style="691" customWidth="1"/>
    <col min="8458" max="8458" width="15.25" style="691" customWidth="1"/>
    <col min="8459" max="8459" width="3.75" style="691" customWidth="1"/>
    <col min="8460" max="8460" width="2.5" style="691" customWidth="1"/>
    <col min="8461" max="8707" width="9" style="691"/>
    <col min="8708" max="8708" width="1.125" style="691" customWidth="1"/>
    <col min="8709" max="8710" width="15.625" style="691" customWidth="1"/>
    <col min="8711" max="8711" width="15.25" style="691" customWidth="1"/>
    <col min="8712" max="8712" width="17.5" style="691" customWidth="1"/>
    <col min="8713" max="8713" width="15.125" style="691" customWidth="1"/>
    <col min="8714" max="8714" width="15.25" style="691" customWidth="1"/>
    <col min="8715" max="8715" width="3.75" style="691" customWidth="1"/>
    <col min="8716" max="8716" width="2.5" style="691" customWidth="1"/>
    <col min="8717" max="8963" width="9" style="691"/>
    <col min="8964" max="8964" width="1.125" style="691" customWidth="1"/>
    <col min="8965" max="8966" width="15.625" style="691" customWidth="1"/>
    <col min="8967" max="8967" width="15.25" style="691" customWidth="1"/>
    <col min="8968" max="8968" width="17.5" style="691" customWidth="1"/>
    <col min="8969" max="8969" width="15.125" style="691" customWidth="1"/>
    <col min="8970" max="8970" width="15.25" style="691" customWidth="1"/>
    <col min="8971" max="8971" width="3.75" style="691" customWidth="1"/>
    <col min="8972" max="8972" width="2.5" style="691" customWidth="1"/>
    <col min="8973" max="9219" width="9" style="691"/>
    <col min="9220" max="9220" width="1.125" style="691" customWidth="1"/>
    <col min="9221" max="9222" width="15.625" style="691" customWidth="1"/>
    <col min="9223" max="9223" width="15.25" style="691" customWidth="1"/>
    <col min="9224" max="9224" width="17.5" style="691" customWidth="1"/>
    <col min="9225" max="9225" width="15.125" style="691" customWidth="1"/>
    <col min="9226" max="9226" width="15.25" style="691" customWidth="1"/>
    <col min="9227" max="9227" width="3.75" style="691" customWidth="1"/>
    <col min="9228" max="9228" width="2.5" style="691" customWidth="1"/>
    <col min="9229" max="9475" width="9" style="691"/>
    <col min="9476" max="9476" width="1.125" style="691" customWidth="1"/>
    <col min="9477" max="9478" width="15.625" style="691" customWidth="1"/>
    <col min="9479" max="9479" width="15.25" style="691" customWidth="1"/>
    <col min="9480" max="9480" width="17.5" style="691" customWidth="1"/>
    <col min="9481" max="9481" width="15.125" style="691" customWidth="1"/>
    <col min="9482" max="9482" width="15.25" style="691" customWidth="1"/>
    <col min="9483" max="9483" width="3.75" style="691" customWidth="1"/>
    <col min="9484" max="9484" width="2.5" style="691" customWidth="1"/>
    <col min="9485" max="9731" width="9" style="691"/>
    <col min="9732" max="9732" width="1.125" style="691" customWidth="1"/>
    <col min="9733" max="9734" width="15.625" style="691" customWidth="1"/>
    <col min="9735" max="9735" width="15.25" style="691" customWidth="1"/>
    <col min="9736" max="9736" width="17.5" style="691" customWidth="1"/>
    <col min="9737" max="9737" width="15.125" style="691" customWidth="1"/>
    <col min="9738" max="9738" width="15.25" style="691" customWidth="1"/>
    <col min="9739" max="9739" width="3.75" style="691" customWidth="1"/>
    <col min="9740" max="9740" width="2.5" style="691" customWidth="1"/>
    <col min="9741" max="9987" width="9" style="691"/>
    <col min="9988" max="9988" width="1.125" style="691" customWidth="1"/>
    <col min="9989" max="9990" width="15.625" style="691" customWidth="1"/>
    <col min="9991" max="9991" width="15.25" style="691" customWidth="1"/>
    <col min="9992" max="9992" width="17.5" style="691" customWidth="1"/>
    <col min="9993" max="9993" width="15.125" style="691" customWidth="1"/>
    <col min="9994" max="9994" width="15.25" style="691" customWidth="1"/>
    <col min="9995" max="9995" width="3.75" style="691" customWidth="1"/>
    <col min="9996" max="9996" width="2.5" style="691" customWidth="1"/>
    <col min="9997" max="10243" width="9" style="691"/>
    <col min="10244" max="10244" width="1.125" style="691" customWidth="1"/>
    <col min="10245" max="10246" width="15.625" style="691" customWidth="1"/>
    <col min="10247" max="10247" width="15.25" style="691" customWidth="1"/>
    <col min="10248" max="10248" width="17.5" style="691" customWidth="1"/>
    <col min="10249" max="10249" width="15.125" style="691" customWidth="1"/>
    <col min="10250" max="10250" width="15.25" style="691" customWidth="1"/>
    <col min="10251" max="10251" width="3.75" style="691" customWidth="1"/>
    <col min="10252" max="10252" width="2.5" style="691" customWidth="1"/>
    <col min="10253" max="10499" width="9" style="691"/>
    <col min="10500" max="10500" width="1.125" style="691" customWidth="1"/>
    <col min="10501" max="10502" width="15.625" style="691" customWidth="1"/>
    <col min="10503" max="10503" width="15.25" style="691" customWidth="1"/>
    <col min="10504" max="10504" width="17.5" style="691" customWidth="1"/>
    <col min="10505" max="10505" width="15.125" style="691" customWidth="1"/>
    <col min="10506" max="10506" width="15.25" style="691" customWidth="1"/>
    <col min="10507" max="10507" width="3.75" style="691" customWidth="1"/>
    <col min="10508" max="10508" width="2.5" style="691" customWidth="1"/>
    <col min="10509" max="10755" width="9" style="691"/>
    <col min="10756" max="10756" width="1.125" style="691" customWidth="1"/>
    <col min="10757" max="10758" width="15.625" style="691" customWidth="1"/>
    <col min="10759" max="10759" width="15.25" style="691" customWidth="1"/>
    <col min="10760" max="10760" width="17.5" style="691" customWidth="1"/>
    <col min="10761" max="10761" width="15.125" style="691" customWidth="1"/>
    <col min="10762" max="10762" width="15.25" style="691" customWidth="1"/>
    <col min="10763" max="10763" width="3.75" style="691" customWidth="1"/>
    <col min="10764" max="10764" width="2.5" style="691" customWidth="1"/>
    <col min="10765" max="11011" width="9" style="691"/>
    <col min="11012" max="11012" width="1.125" style="691" customWidth="1"/>
    <col min="11013" max="11014" width="15.625" style="691" customWidth="1"/>
    <col min="11015" max="11015" width="15.25" style="691" customWidth="1"/>
    <col min="11016" max="11016" width="17.5" style="691" customWidth="1"/>
    <col min="11017" max="11017" width="15.125" style="691" customWidth="1"/>
    <col min="11018" max="11018" width="15.25" style="691" customWidth="1"/>
    <col min="11019" max="11019" width="3.75" style="691" customWidth="1"/>
    <col min="11020" max="11020" width="2.5" style="691" customWidth="1"/>
    <col min="11021" max="11267" width="9" style="691"/>
    <col min="11268" max="11268" width="1.125" style="691" customWidth="1"/>
    <col min="11269" max="11270" width="15.625" style="691" customWidth="1"/>
    <col min="11271" max="11271" width="15.25" style="691" customWidth="1"/>
    <col min="11272" max="11272" width="17.5" style="691" customWidth="1"/>
    <col min="11273" max="11273" width="15.125" style="691" customWidth="1"/>
    <col min="11274" max="11274" width="15.25" style="691" customWidth="1"/>
    <col min="11275" max="11275" width="3.75" style="691" customWidth="1"/>
    <col min="11276" max="11276" width="2.5" style="691" customWidth="1"/>
    <col min="11277" max="11523" width="9" style="691"/>
    <col min="11524" max="11524" width="1.125" style="691" customWidth="1"/>
    <col min="11525" max="11526" width="15.625" style="691" customWidth="1"/>
    <col min="11527" max="11527" width="15.25" style="691" customWidth="1"/>
    <col min="11528" max="11528" width="17.5" style="691" customWidth="1"/>
    <col min="11529" max="11529" width="15.125" style="691" customWidth="1"/>
    <col min="11530" max="11530" width="15.25" style="691" customWidth="1"/>
    <col min="11531" max="11531" width="3.75" style="691" customWidth="1"/>
    <col min="11532" max="11532" width="2.5" style="691" customWidth="1"/>
    <col min="11533" max="11779" width="9" style="691"/>
    <col min="11780" max="11780" width="1.125" style="691" customWidth="1"/>
    <col min="11781" max="11782" width="15.625" style="691" customWidth="1"/>
    <col min="11783" max="11783" width="15.25" style="691" customWidth="1"/>
    <col min="11784" max="11784" width="17.5" style="691" customWidth="1"/>
    <col min="11785" max="11785" width="15.125" style="691" customWidth="1"/>
    <col min="11786" max="11786" width="15.25" style="691" customWidth="1"/>
    <col min="11787" max="11787" width="3.75" style="691" customWidth="1"/>
    <col min="11788" max="11788" width="2.5" style="691" customWidth="1"/>
    <col min="11789" max="12035" width="9" style="691"/>
    <col min="12036" max="12036" width="1.125" style="691" customWidth="1"/>
    <col min="12037" max="12038" width="15.625" style="691" customWidth="1"/>
    <col min="12039" max="12039" width="15.25" style="691" customWidth="1"/>
    <col min="12040" max="12040" width="17.5" style="691" customWidth="1"/>
    <col min="12041" max="12041" width="15.125" style="691" customWidth="1"/>
    <col min="12042" max="12042" width="15.25" style="691" customWidth="1"/>
    <col min="12043" max="12043" width="3.75" style="691" customWidth="1"/>
    <col min="12044" max="12044" width="2.5" style="691" customWidth="1"/>
    <col min="12045" max="12291" width="9" style="691"/>
    <col min="12292" max="12292" width="1.125" style="691" customWidth="1"/>
    <col min="12293" max="12294" width="15.625" style="691" customWidth="1"/>
    <col min="12295" max="12295" width="15.25" style="691" customWidth="1"/>
    <col min="12296" max="12296" width="17.5" style="691" customWidth="1"/>
    <col min="12297" max="12297" width="15.125" style="691" customWidth="1"/>
    <col min="12298" max="12298" width="15.25" style="691" customWidth="1"/>
    <col min="12299" max="12299" width="3.75" style="691" customWidth="1"/>
    <col min="12300" max="12300" width="2.5" style="691" customWidth="1"/>
    <col min="12301" max="12547" width="9" style="691"/>
    <col min="12548" max="12548" width="1.125" style="691" customWidth="1"/>
    <col min="12549" max="12550" width="15.625" style="691" customWidth="1"/>
    <col min="12551" max="12551" width="15.25" style="691" customWidth="1"/>
    <col min="12552" max="12552" width="17.5" style="691" customWidth="1"/>
    <col min="12553" max="12553" width="15.125" style="691" customWidth="1"/>
    <col min="12554" max="12554" width="15.25" style="691" customWidth="1"/>
    <col min="12555" max="12555" width="3.75" style="691" customWidth="1"/>
    <col min="12556" max="12556" width="2.5" style="691" customWidth="1"/>
    <col min="12557" max="12803" width="9" style="691"/>
    <col min="12804" max="12804" width="1.125" style="691" customWidth="1"/>
    <col min="12805" max="12806" width="15.625" style="691" customWidth="1"/>
    <col min="12807" max="12807" width="15.25" style="691" customWidth="1"/>
    <col min="12808" max="12808" width="17.5" style="691" customWidth="1"/>
    <col min="12809" max="12809" width="15.125" style="691" customWidth="1"/>
    <col min="12810" max="12810" width="15.25" style="691" customWidth="1"/>
    <col min="12811" max="12811" width="3.75" style="691" customWidth="1"/>
    <col min="12812" max="12812" width="2.5" style="691" customWidth="1"/>
    <col min="12813" max="13059" width="9" style="691"/>
    <col min="13060" max="13060" width="1.125" style="691" customWidth="1"/>
    <col min="13061" max="13062" width="15.625" style="691" customWidth="1"/>
    <col min="13063" max="13063" width="15.25" style="691" customWidth="1"/>
    <col min="13064" max="13064" width="17.5" style="691" customWidth="1"/>
    <col min="13065" max="13065" width="15.125" style="691" customWidth="1"/>
    <col min="13066" max="13066" width="15.25" style="691" customWidth="1"/>
    <col min="13067" max="13067" width="3.75" style="691" customWidth="1"/>
    <col min="13068" max="13068" width="2.5" style="691" customWidth="1"/>
    <col min="13069" max="13315" width="9" style="691"/>
    <col min="13316" max="13316" width="1.125" style="691" customWidth="1"/>
    <col min="13317" max="13318" width="15.625" style="691" customWidth="1"/>
    <col min="13319" max="13319" width="15.25" style="691" customWidth="1"/>
    <col min="13320" max="13320" width="17.5" style="691" customWidth="1"/>
    <col min="13321" max="13321" width="15.125" style="691" customWidth="1"/>
    <col min="13322" max="13322" width="15.25" style="691" customWidth="1"/>
    <col min="13323" max="13323" width="3.75" style="691" customWidth="1"/>
    <col min="13324" max="13324" width="2.5" style="691" customWidth="1"/>
    <col min="13325" max="13571" width="9" style="691"/>
    <col min="13572" max="13572" width="1.125" style="691" customWidth="1"/>
    <col min="13573" max="13574" width="15.625" style="691" customWidth="1"/>
    <col min="13575" max="13575" width="15.25" style="691" customWidth="1"/>
    <col min="13576" max="13576" width="17.5" style="691" customWidth="1"/>
    <col min="13577" max="13577" width="15.125" style="691" customWidth="1"/>
    <col min="13578" max="13578" width="15.25" style="691" customWidth="1"/>
    <col min="13579" max="13579" width="3.75" style="691" customWidth="1"/>
    <col min="13580" max="13580" width="2.5" style="691" customWidth="1"/>
    <col min="13581" max="13827" width="9" style="691"/>
    <col min="13828" max="13828" width="1.125" style="691" customWidth="1"/>
    <col min="13829" max="13830" width="15.625" style="691" customWidth="1"/>
    <col min="13831" max="13831" width="15.25" style="691" customWidth="1"/>
    <col min="13832" max="13832" width="17.5" style="691" customWidth="1"/>
    <col min="13833" max="13833" width="15.125" style="691" customWidth="1"/>
    <col min="13834" max="13834" width="15.25" style="691" customWidth="1"/>
    <col min="13835" max="13835" width="3.75" style="691" customWidth="1"/>
    <col min="13836" max="13836" width="2.5" style="691" customWidth="1"/>
    <col min="13837" max="14083" width="9" style="691"/>
    <col min="14084" max="14084" width="1.125" style="691" customWidth="1"/>
    <col min="14085" max="14086" width="15.625" style="691" customWidth="1"/>
    <col min="14087" max="14087" width="15.25" style="691" customWidth="1"/>
    <col min="14088" max="14088" width="17.5" style="691" customWidth="1"/>
    <col min="14089" max="14089" width="15.125" style="691" customWidth="1"/>
    <col min="14090" max="14090" width="15.25" style="691" customWidth="1"/>
    <col min="14091" max="14091" width="3.75" style="691" customWidth="1"/>
    <col min="14092" max="14092" width="2.5" style="691" customWidth="1"/>
    <col min="14093" max="14339" width="9" style="691"/>
    <col min="14340" max="14340" width="1.125" style="691" customWidth="1"/>
    <col min="14341" max="14342" width="15.625" style="691" customWidth="1"/>
    <col min="14343" max="14343" width="15.25" style="691" customWidth="1"/>
    <col min="14344" max="14344" width="17.5" style="691" customWidth="1"/>
    <col min="14345" max="14345" width="15.125" style="691" customWidth="1"/>
    <col min="14346" max="14346" width="15.25" style="691" customWidth="1"/>
    <col min="14347" max="14347" width="3.75" style="691" customWidth="1"/>
    <col min="14348" max="14348" width="2.5" style="691" customWidth="1"/>
    <col min="14349" max="14595" width="9" style="691"/>
    <col min="14596" max="14596" width="1.125" style="691" customWidth="1"/>
    <col min="14597" max="14598" width="15.625" style="691" customWidth="1"/>
    <col min="14599" max="14599" width="15.25" style="691" customWidth="1"/>
    <col min="14600" max="14600" width="17.5" style="691" customWidth="1"/>
    <col min="14601" max="14601" width="15.125" style="691" customWidth="1"/>
    <col min="14602" max="14602" width="15.25" style="691" customWidth="1"/>
    <col min="14603" max="14603" width="3.75" style="691" customWidth="1"/>
    <col min="14604" max="14604" width="2.5" style="691" customWidth="1"/>
    <col min="14605" max="14851" width="9" style="691"/>
    <col min="14852" max="14852" width="1.125" style="691" customWidth="1"/>
    <col min="14853" max="14854" width="15.625" style="691" customWidth="1"/>
    <col min="14855" max="14855" width="15.25" style="691" customWidth="1"/>
    <col min="14856" max="14856" width="17.5" style="691" customWidth="1"/>
    <col min="14857" max="14857" width="15.125" style="691" customWidth="1"/>
    <col min="14858" max="14858" width="15.25" style="691" customWidth="1"/>
    <col min="14859" max="14859" width="3.75" style="691" customWidth="1"/>
    <col min="14860" max="14860" width="2.5" style="691" customWidth="1"/>
    <col min="14861" max="15107" width="9" style="691"/>
    <col min="15108" max="15108" width="1.125" style="691" customWidth="1"/>
    <col min="15109" max="15110" width="15.625" style="691" customWidth="1"/>
    <col min="15111" max="15111" width="15.25" style="691" customWidth="1"/>
    <col min="15112" max="15112" width="17.5" style="691" customWidth="1"/>
    <col min="15113" max="15113" width="15.125" style="691" customWidth="1"/>
    <col min="15114" max="15114" width="15.25" style="691" customWidth="1"/>
    <col min="15115" max="15115" width="3.75" style="691" customWidth="1"/>
    <col min="15116" max="15116" width="2.5" style="691" customWidth="1"/>
    <col min="15117" max="15363" width="9" style="691"/>
    <col min="15364" max="15364" width="1.125" style="691" customWidth="1"/>
    <col min="15365" max="15366" width="15.625" style="691" customWidth="1"/>
    <col min="15367" max="15367" width="15.25" style="691" customWidth="1"/>
    <col min="15368" max="15368" width="17.5" style="691" customWidth="1"/>
    <col min="15369" max="15369" width="15.125" style="691" customWidth="1"/>
    <col min="15370" max="15370" width="15.25" style="691" customWidth="1"/>
    <col min="15371" max="15371" width="3.75" style="691" customWidth="1"/>
    <col min="15372" max="15372" width="2.5" style="691" customWidth="1"/>
    <col min="15373" max="15619" width="9" style="691"/>
    <col min="15620" max="15620" width="1.125" style="691" customWidth="1"/>
    <col min="15621" max="15622" width="15.625" style="691" customWidth="1"/>
    <col min="15623" max="15623" width="15.25" style="691" customWidth="1"/>
    <col min="15624" max="15624" width="17.5" style="691" customWidth="1"/>
    <col min="15625" max="15625" width="15.125" style="691" customWidth="1"/>
    <col min="15626" max="15626" width="15.25" style="691" customWidth="1"/>
    <col min="15627" max="15627" width="3.75" style="691" customWidth="1"/>
    <col min="15628" max="15628" width="2.5" style="691" customWidth="1"/>
    <col min="15629" max="15875" width="9" style="691"/>
    <col min="15876" max="15876" width="1.125" style="691" customWidth="1"/>
    <col min="15877" max="15878" width="15.625" style="691" customWidth="1"/>
    <col min="15879" max="15879" width="15.25" style="691" customWidth="1"/>
    <col min="15880" max="15880" width="17.5" style="691" customWidth="1"/>
    <col min="15881" max="15881" width="15.125" style="691" customWidth="1"/>
    <col min="15882" max="15882" width="15.25" style="691" customWidth="1"/>
    <col min="15883" max="15883" width="3.75" style="691" customWidth="1"/>
    <col min="15884" max="15884" width="2.5" style="691" customWidth="1"/>
    <col min="15885" max="16131" width="9" style="691"/>
    <col min="16132" max="16132" width="1.125" style="691" customWidth="1"/>
    <col min="16133" max="16134" width="15.625" style="691" customWidth="1"/>
    <col min="16135" max="16135" width="15.25" style="691" customWidth="1"/>
    <col min="16136" max="16136" width="17.5" style="691" customWidth="1"/>
    <col min="16137" max="16137" width="15.125" style="691" customWidth="1"/>
    <col min="16138" max="16138" width="15.25" style="691" customWidth="1"/>
    <col min="16139" max="16139" width="3.75" style="691" customWidth="1"/>
    <col min="16140" max="16140" width="2.5" style="691" customWidth="1"/>
    <col min="16141" max="16384" width="9" style="691"/>
  </cols>
  <sheetData>
    <row r="1" spans="1:11" ht="20.100000000000001" customHeight="1">
      <c r="A1" s="707"/>
      <c r="B1" s="706" t="s">
        <v>1098</v>
      </c>
      <c r="C1" s="693"/>
      <c r="D1" s="693"/>
      <c r="E1" s="693"/>
      <c r="F1" s="693"/>
      <c r="G1" s="693"/>
      <c r="H1" s="693"/>
      <c r="I1" s="693"/>
      <c r="J1" s="693"/>
    </row>
    <row r="2" spans="1:11" ht="20.100000000000001" customHeight="1">
      <c r="A2" s="707"/>
      <c r="B2" s="706" t="s">
        <v>898</v>
      </c>
      <c r="C2" s="693"/>
      <c r="D2" s="693"/>
      <c r="E2" s="693"/>
      <c r="F2" s="693"/>
      <c r="G2" s="693"/>
      <c r="H2" s="693"/>
      <c r="I2" s="693"/>
      <c r="J2" s="705" t="s">
        <v>292</v>
      </c>
    </row>
    <row r="3" spans="1:11" ht="20.100000000000001" customHeight="1">
      <c r="A3" s="2403" t="s">
        <v>897</v>
      </c>
      <c r="B3" s="2403"/>
      <c r="C3" s="2403"/>
      <c r="D3" s="2403"/>
      <c r="E3" s="2403"/>
      <c r="F3" s="2403"/>
      <c r="G3" s="2403"/>
      <c r="H3" s="2403"/>
      <c r="I3" s="2403"/>
      <c r="J3" s="2403"/>
    </row>
    <row r="4" spans="1:11" ht="20.100000000000001" customHeight="1">
      <c r="A4" s="704"/>
      <c r="B4" s="704"/>
      <c r="C4" s="704"/>
      <c r="D4" s="704"/>
      <c r="E4" s="704"/>
      <c r="F4" s="704"/>
      <c r="G4" s="704"/>
      <c r="H4" s="704"/>
      <c r="I4" s="704"/>
      <c r="J4" s="704"/>
    </row>
    <row r="5" spans="1:11" ht="43.5" customHeight="1">
      <c r="A5" s="704"/>
      <c r="B5" s="703" t="s">
        <v>896</v>
      </c>
      <c r="C5" s="2397"/>
      <c r="D5" s="2398"/>
      <c r="E5" s="2398"/>
      <c r="F5" s="2398"/>
      <c r="G5" s="2398"/>
      <c r="H5" s="2398"/>
      <c r="I5" s="2398"/>
      <c r="J5" s="2399"/>
    </row>
    <row r="6" spans="1:11" ht="43.5" customHeight="1">
      <c r="A6" s="693"/>
      <c r="B6" s="702" t="s">
        <v>280</v>
      </c>
      <c r="C6" s="2404" t="s">
        <v>895</v>
      </c>
      <c r="D6" s="2404"/>
      <c r="E6" s="2404"/>
      <c r="F6" s="2404"/>
      <c r="G6" s="2404"/>
      <c r="H6" s="2404"/>
      <c r="I6" s="2404"/>
      <c r="J6" s="2404"/>
      <c r="K6" s="698"/>
    </row>
    <row r="7" spans="1:11" ht="18.75" customHeight="1">
      <c r="A7" s="693"/>
      <c r="B7" s="2400" t="s">
        <v>894</v>
      </c>
      <c r="C7" s="2408" t="s">
        <v>893</v>
      </c>
      <c r="D7" s="2404"/>
      <c r="E7" s="2404"/>
      <c r="F7" s="2404"/>
      <c r="G7" s="2413"/>
      <c r="H7" s="2397" t="s">
        <v>832</v>
      </c>
      <c r="I7" s="2398"/>
      <c r="J7" s="2399"/>
      <c r="K7" s="698"/>
    </row>
    <row r="8" spans="1:11" ht="43.5" customHeight="1">
      <c r="A8" s="693"/>
      <c r="B8" s="2401"/>
      <c r="C8" s="2410"/>
      <c r="D8" s="2411"/>
      <c r="E8" s="2411"/>
      <c r="F8" s="2411"/>
      <c r="G8" s="2412"/>
      <c r="H8" s="2397"/>
      <c r="I8" s="2398"/>
      <c r="J8" s="2399"/>
      <c r="K8" s="698"/>
    </row>
    <row r="9" spans="1:11" ht="19.5" customHeight="1">
      <c r="A9" s="693"/>
      <c r="B9" s="2405" t="s">
        <v>892</v>
      </c>
      <c r="C9" s="2408" t="s">
        <v>891</v>
      </c>
      <c r="D9" s="2404"/>
      <c r="E9" s="2404"/>
      <c r="F9" s="2404"/>
      <c r="G9" s="2404"/>
      <c r="H9" s="2404"/>
      <c r="I9" s="2404"/>
      <c r="J9" s="2404"/>
      <c r="K9" s="698"/>
    </row>
    <row r="10" spans="1:11" ht="40.5" customHeight="1">
      <c r="A10" s="693"/>
      <c r="B10" s="2406"/>
      <c r="C10" s="700" t="s">
        <v>268</v>
      </c>
      <c r="D10" s="700" t="s">
        <v>269</v>
      </c>
      <c r="E10" s="2402" t="s">
        <v>343</v>
      </c>
      <c r="F10" s="2402"/>
      <c r="G10" s="2402"/>
      <c r="H10" s="2409" t="s">
        <v>828</v>
      </c>
      <c r="I10" s="2409"/>
      <c r="J10" s="699" t="s">
        <v>890</v>
      </c>
      <c r="K10" s="701"/>
    </row>
    <row r="11" spans="1:11" ht="19.5" customHeight="1">
      <c r="A11" s="693"/>
      <c r="B11" s="2406"/>
      <c r="C11" s="697"/>
      <c r="D11" s="697"/>
      <c r="E11" s="2402"/>
      <c r="F11" s="2402"/>
      <c r="G11" s="2402"/>
      <c r="H11" s="695"/>
      <c r="I11" s="696" t="s">
        <v>830</v>
      </c>
      <c r="J11" s="695"/>
    </row>
    <row r="12" spans="1:11" ht="19.5" customHeight="1">
      <c r="A12" s="693"/>
      <c r="B12" s="2406"/>
      <c r="C12" s="697"/>
      <c r="D12" s="697"/>
      <c r="E12" s="2402"/>
      <c r="F12" s="2402"/>
      <c r="G12" s="2402"/>
      <c r="H12" s="695"/>
      <c r="I12" s="696" t="s">
        <v>830</v>
      </c>
      <c r="J12" s="695"/>
      <c r="K12" s="701"/>
    </row>
    <row r="13" spans="1:11" ht="19.5" customHeight="1">
      <c r="A13" s="693"/>
      <c r="B13" s="2406"/>
      <c r="C13" s="697"/>
      <c r="D13" s="697"/>
      <c r="E13" s="2402"/>
      <c r="F13" s="2402"/>
      <c r="G13" s="2402"/>
      <c r="H13" s="695"/>
      <c r="I13" s="696" t="s">
        <v>830</v>
      </c>
      <c r="J13" s="695"/>
      <c r="K13" s="701"/>
    </row>
    <row r="14" spans="1:11" ht="19.5" customHeight="1">
      <c r="A14" s="693"/>
      <c r="B14" s="2406"/>
      <c r="C14" s="2410" t="s">
        <v>349</v>
      </c>
      <c r="D14" s="2411"/>
      <c r="E14" s="2411"/>
      <c r="F14" s="2411"/>
      <c r="G14" s="2411"/>
      <c r="H14" s="2411"/>
      <c r="I14" s="2411"/>
      <c r="J14" s="2412"/>
    </row>
    <row r="15" spans="1:11" ht="40.5" customHeight="1">
      <c r="A15" s="693"/>
      <c r="B15" s="2406"/>
      <c r="C15" s="700" t="s">
        <v>268</v>
      </c>
      <c r="D15" s="700" t="s">
        <v>269</v>
      </c>
      <c r="E15" s="2402" t="s">
        <v>343</v>
      </c>
      <c r="F15" s="2402"/>
      <c r="G15" s="2402"/>
      <c r="H15" s="2409" t="s">
        <v>828</v>
      </c>
      <c r="I15" s="2409"/>
      <c r="J15" s="699" t="s">
        <v>890</v>
      </c>
    </row>
    <row r="16" spans="1:11" ht="19.5" customHeight="1">
      <c r="A16" s="693"/>
      <c r="B16" s="2406"/>
      <c r="C16" s="697"/>
      <c r="D16" s="697"/>
      <c r="E16" s="2402"/>
      <c r="F16" s="2402"/>
      <c r="G16" s="2402"/>
      <c r="H16" s="695"/>
      <c r="I16" s="696" t="s">
        <v>830</v>
      </c>
      <c r="J16" s="695"/>
      <c r="K16" s="698"/>
    </row>
    <row r="17" spans="1:12" ht="19.5" customHeight="1">
      <c r="A17" s="693"/>
      <c r="B17" s="2406"/>
      <c r="C17" s="697"/>
      <c r="D17" s="697"/>
      <c r="E17" s="2402"/>
      <c r="F17" s="2402"/>
      <c r="G17" s="2402"/>
      <c r="H17" s="695"/>
      <c r="I17" s="696" t="s">
        <v>830</v>
      </c>
      <c r="J17" s="695"/>
    </row>
    <row r="18" spans="1:12" ht="19.5" customHeight="1">
      <c r="A18" s="693"/>
      <c r="B18" s="2407"/>
      <c r="C18" s="697"/>
      <c r="D18" s="697"/>
      <c r="E18" s="2402"/>
      <c r="F18" s="2402"/>
      <c r="G18" s="2402"/>
      <c r="H18" s="695"/>
      <c r="I18" s="696" t="s">
        <v>830</v>
      </c>
      <c r="J18" s="695"/>
    </row>
    <row r="19" spans="1:12" ht="19.5" customHeight="1">
      <c r="A19" s="693"/>
      <c r="B19" s="2415" t="s">
        <v>889</v>
      </c>
      <c r="C19" s="2417" t="s">
        <v>888</v>
      </c>
      <c r="D19" s="2418"/>
      <c r="E19" s="2418"/>
      <c r="F19" s="2418"/>
      <c r="G19" s="2419"/>
      <c r="H19" s="2397" t="s">
        <v>887</v>
      </c>
      <c r="I19" s="2398"/>
      <c r="J19" s="2399"/>
    </row>
    <row r="20" spans="1:12" ht="27.75" customHeight="1">
      <c r="A20" s="693"/>
      <c r="B20" s="2416"/>
      <c r="C20" s="2420"/>
      <c r="D20" s="2421"/>
      <c r="E20" s="2421"/>
      <c r="F20" s="2421"/>
      <c r="G20" s="2422"/>
      <c r="H20" s="2423"/>
      <c r="I20" s="2424"/>
      <c r="J20" s="2425"/>
    </row>
    <row r="21" spans="1:12" ht="6" customHeight="1">
      <c r="A21" s="693"/>
      <c r="B21" s="693"/>
      <c r="C21" s="693"/>
      <c r="D21" s="693"/>
      <c r="E21" s="693"/>
      <c r="F21" s="693"/>
      <c r="G21" s="693"/>
      <c r="H21" s="693"/>
      <c r="I21" s="693"/>
      <c r="J21" s="693"/>
    </row>
    <row r="22" spans="1:12" ht="16.5" customHeight="1">
      <c r="A22" s="693"/>
      <c r="B22" s="694" t="s">
        <v>295</v>
      </c>
      <c r="C22" s="694"/>
      <c r="D22" s="694"/>
      <c r="E22" s="694"/>
      <c r="F22" s="694"/>
      <c r="G22" s="694"/>
      <c r="H22" s="694"/>
      <c r="I22" s="694"/>
      <c r="J22" s="694"/>
      <c r="K22" s="692"/>
      <c r="L22" s="692"/>
    </row>
    <row r="23" spans="1:12" ht="57" customHeight="1">
      <c r="A23" s="693"/>
      <c r="B23" s="2426" t="s">
        <v>886</v>
      </c>
      <c r="C23" s="2426"/>
      <c r="D23" s="2426"/>
      <c r="E23" s="2426"/>
      <c r="F23" s="2426"/>
      <c r="G23" s="2426"/>
      <c r="H23" s="2426"/>
      <c r="I23" s="2426"/>
      <c r="J23" s="2426"/>
      <c r="K23" s="692"/>
      <c r="L23" s="692"/>
    </row>
    <row r="24" spans="1:12" ht="36" customHeight="1">
      <c r="A24" s="693"/>
      <c r="B24" s="2426" t="s">
        <v>885</v>
      </c>
      <c r="C24" s="2426"/>
      <c r="D24" s="2426"/>
      <c r="E24" s="2426"/>
      <c r="F24" s="2426"/>
      <c r="G24" s="2426"/>
      <c r="H24" s="2426"/>
      <c r="I24" s="2426"/>
      <c r="J24" s="2426"/>
      <c r="K24" s="692"/>
      <c r="L24" s="692"/>
    </row>
    <row r="25" spans="1:12" ht="30" customHeight="1">
      <c r="A25" s="693"/>
      <c r="B25" s="2427" t="s">
        <v>884</v>
      </c>
      <c r="C25" s="2427"/>
      <c r="D25" s="2427"/>
      <c r="E25" s="2427"/>
      <c r="F25" s="2427"/>
      <c r="G25" s="2427"/>
      <c r="H25" s="2427"/>
      <c r="I25" s="2427"/>
      <c r="J25" s="2427"/>
      <c r="K25" s="692"/>
      <c r="L25" s="692"/>
    </row>
    <row r="26" spans="1:12" ht="7.5" customHeight="1">
      <c r="B26" s="2414"/>
      <c r="C26" s="2414"/>
      <c r="D26" s="2414"/>
      <c r="E26" s="2414"/>
      <c r="F26" s="2414"/>
      <c r="G26" s="2414"/>
      <c r="H26" s="2414"/>
      <c r="I26" s="2414"/>
      <c r="J26" s="2414"/>
    </row>
    <row r="27" spans="1:12">
      <c r="B27" s="692"/>
    </row>
  </sheetData>
  <mergeCells count="28">
    <mergeCell ref="E15:G15"/>
    <mergeCell ref="H15:I15"/>
    <mergeCell ref="E12:G12"/>
    <mergeCell ref="C7:G8"/>
    <mergeCell ref="B26:J26"/>
    <mergeCell ref="B19:B20"/>
    <mergeCell ref="C19:G20"/>
    <mergeCell ref="H19:J19"/>
    <mergeCell ref="H20:J20"/>
    <mergeCell ref="B23:J23"/>
    <mergeCell ref="B24:J24"/>
    <mergeCell ref="B25:J25"/>
    <mergeCell ref="H8:J8"/>
    <mergeCell ref="H7:J7"/>
    <mergeCell ref="B7:B8"/>
    <mergeCell ref="E16:G16"/>
    <mergeCell ref="A3:J3"/>
    <mergeCell ref="C5:J5"/>
    <mergeCell ref="C6:J6"/>
    <mergeCell ref="B9:B18"/>
    <mergeCell ref="C9:J9"/>
    <mergeCell ref="E10:G10"/>
    <mergeCell ref="H10:I10"/>
    <mergeCell ref="E11:G11"/>
    <mergeCell ref="E17:G17"/>
    <mergeCell ref="E18:G18"/>
    <mergeCell ref="E13:G13"/>
    <mergeCell ref="C14:J14"/>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view="pageBreakPreview" zoomScaleNormal="100" zoomScaleSheetLayoutView="100" workbookViewId="0">
      <selection activeCell="M25" sqref="M25"/>
    </sheetView>
  </sheetViews>
  <sheetFormatPr defaultRowHeight="13.5"/>
  <cols>
    <col min="1" max="1" width="8.5" style="691" customWidth="1"/>
    <col min="2" max="2" width="15.625" style="691" customWidth="1"/>
    <col min="3" max="3" width="9.75" style="691" customWidth="1"/>
    <col min="4" max="4" width="15.25" style="691" customWidth="1"/>
    <col min="5" max="5" width="17.5" style="691" customWidth="1"/>
    <col min="6" max="6" width="12.75" style="691" customWidth="1"/>
    <col min="7" max="7" width="11" style="691" customWidth="1"/>
    <col min="8" max="8" width="5" style="691" customWidth="1"/>
    <col min="9" max="9" width="3.625" style="691" customWidth="1"/>
    <col min="10" max="10" width="8.375" style="691" customWidth="1"/>
    <col min="11" max="11" width="1" style="691" customWidth="1"/>
    <col min="12" max="12" width="2.5" style="691" customWidth="1"/>
    <col min="13" max="259" width="9" style="691"/>
    <col min="260" max="260" width="1.125" style="691" customWidth="1"/>
    <col min="261" max="262" width="15.625" style="691" customWidth="1"/>
    <col min="263" max="263" width="15.25" style="691" customWidth="1"/>
    <col min="264" max="264" width="17.5" style="691" customWidth="1"/>
    <col min="265" max="265" width="15.125" style="691" customWidth="1"/>
    <col min="266" max="266" width="15.25" style="691" customWidth="1"/>
    <col min="267" max="267" width="3.75" style="691" customWidth="1"/>
    <col min="268" max="268" width="2.5" style="691" customWidth="1"/>
    <col min="269" max="515" width="9" style="691"/>
    <col min="516" max="516" width="1.125" style="691" customWidth="1"/>
    <col min="517" max="518" width="15.625" style="691" customWidth="1"/>
    <col min="519" max="519" width="15.25" style="691" customWidth="1"/>
    <col min="520" max="520" width="17.5" style="691" customWidth="1"/>
    <col min="521" max="521" width="15.125" style="691" customWidth="1"/>
    <col min="522" max="522" width="15.25" style="691" customWidth="1"/>
    <col min="523" max="523" width="3.75" style="691" customWidth="1"/>
    <col min="524" max="524" width="2.5" style="691" customWidth="1"/>
    <col min="525" max="771" width="9" style="691"/>
    <col min="772" max="772" width="1.125" style="691" customWidth="1"/>
    <col min="773" max="774" width="15.625" style="691" customWidth="1"/>
    <col min="775" max="775" width="15.25" style="691" customWidth="1"/>
    <col min="776" max="776" width="17.5" style="691" customWidth="1"/>
    <col min="777" max="777" width="15.125" style="691" customWidth="1"/>
    <col min="778" max="778" width="15.25" style="691" customWidth="1"/>
    <col min="779" max="779" width="3.75" style="691" customWidth="1"/>
    <col min="780" max="780" width="2.5" style="691" customWidth="1"/>
    <col min="781" max="1027" width="9" style="691"/>
    <col min="1028" max="1028" width="1.125" style="691" customWidth="1"/>
    <col min="1029" max="1030" width="15.625" style="691" customWidth="1"/>
    <col min="1031" max="1031" width="15.25" style="691" customWidth="1"/>
    <col min="1032" max="1032" width="17.5" style="691" customWidth="1"/>
    <col min="1033" max="1033" width="15.125" style="691" customWidth="1"/>
    <col min="1034" max="1034" width="15.25" style="691" customWidth="1"/>
    <col min="1035" max="1035" width="3.75" style="691" customWidth="1"/>
    <col min="1036" max="1036" width="2.5" style="691" customWidth="1"/>
    <col min="1037" max="1283" width="9" style="691"/>
    <col min="1284" max="1284" width="1.125" style="691" customWidth="1"/>
    <col min="1285" max="1286" width="15.625" style="691" customWidth="1"/>
    <col min="1287" max="1287" width="15.25" style="691" customWidth="1"/>
    <col min="1288" max="1288" width="17.5" style="691" customWidth="1"/>
    <col min="1289" max="1289" width="15.125" style="691" customWidth="1"/>
    <col min="1290" max="1290" width="15.25" style="691" customWidth="1"/>
    <col min="1291" max="1291" width="3.75" style="691" customWidth="1"/>
    <col min="1292" max="1292" width="2.5" style="691" customWidth="1"/>
    <col min="1293" max="1539" width="9" style="691"/>
    <col min="1540" max="1540" width="1.125" style="691" customWidth="1"/>
    <col min="1541" max="1542" width="15.625" style="691" customWidth="1"/>
    <col min="1543" max="1543" width="15.25" style="691" customWidth="1"/>
    <col min="1544" max="1544" width="17.5" style="691" customWidth="1"/>
    <col min="1545" max="1545" width="15.125" style="691" customWidth="1"/>
    <col min="1546" max="1546" width="15.25" style="691" customWidth="1"/>
    <col min="1547" max="1547" width="3.75" style="691" customWidth="1"/>
    <col min="1548" max="1548" width="2.5" style="691" customWidth="1"/>
    <col min="1549" max="1795" width="9" style="691"/>
    <col min="1796" max="1796" width="1.125" style="691" customWidth="1"/>
    <col min="1797" max="1798" width="15.625" style="691" customWidth="1"/>
    <col min="1799" max="1799" width="15.25" style="691" customWidth="1"/>
    <col min="1800" max="1800" width="17.5" style="691" customWidth="1"/>
    <col min="1801" max="1801" width="15.125" style="691" customWidth="1"/>
    <col min="1802" max="1802" width="15.25" style="691" customWidth="1"/>
    <col min="1803" max="1803" width="3.75" style="691" customWidth="1"/>
    <col min="1804" max="1804" width="2.5" style="691" customWidth="1"/>
    <col min="1805" max="2051" width="9" style="691"/>
    <col min="2052" max="2052" width="1.125" style="691" customWidth="1"/>
    <col min="2053" max="2054" width="15.625" style="691" customWidth="1"/>
    <col min="2055" max="2055" width="15.25" style="691" customWidth="1"/>
    <col min="2056" max="2056" width="17.5" style="691" customWidth="1"/>
    <col min="2057" max="2057" width="15.125" style="691" customWidth="1"/>
    <col min="2058" max="2058" width="15.25" style="691" customWidth="1"/>
    <col min="2059" max="2059" width="3.75" style="691" customWidth="1"/>
    <col min="2060" max="2060" width="2.5" style="691" customWidth="1"/>
    <col min="2061" max="2307" width="9" style="691"/>
    <col min="2308" max="2308" width="1.125" style="691" customWidth="1"/>
    <col min="2309" max="2310" width="15.625" style="691" customWidth="1"/>
    <col min="2311" max="2311" width="15.25" style="691" customWidth="1"/>
    <col min="2312" max="2312" width="17.5" style="691" customWidth="1"/>
    <col min="2313" max="2313" width="15.125" style="691" customWidth="1"/>
    <col min="2314" max="2314" width="15.25" style="691" customWidth="1"/>
    <col min="2315" max="2315" width="3.75" style="691" customWidth="1"/>
    <col min="2316" max="2316" width="2.5" style="691" customWidth="1"/>
    <col min="2317" max="2563" width="9" style="691"/>
    <col min="2564" max="2564" width="1.125" style="691" customWidth="1"/>
    <col min="2565" max="2566" width="15.625" style="691" customWidth="1"/>
    <col min="2567" max="2567" width="15.25" style="691" customWidth="1"/>
    <col min="2568" max="2568" width="17.5" style="691" customWidth="1"/>
    <col min="2569" max="2569" width="15.125" style="691" customWidth="1"/>
    <col min="2570" max="2570" width="15.25" style="691" customWidth="1"/>
    <col min="2571" max="2571" width="3.75" style="691" customWidth="1"/>
    <col min="2572" max="2572" width="2.5" style="691" customWidth="1"/>
    <col min="2573" max="2819" width="9" style="691"/>
    <col min="2820" max="2820" width="1.125" style="691" customWidth="1"/>
    <col min="2821" max="2822" width="15.625" style="691" customWidth="1"/>
    <col min="2823" max="2823" width="15.25" style="691" customWidth="1"/>
    <col min="2824" max="2824" width="17.5" style="691" customWidth="1"/>
    <col min="2825" max="2825" width="15.125" style="691" customWidth="1"/>
    <col min="2826" max="2826" width="15.25" style="691" customWidth="1"/>
    <col min="2827" max="2827" width="3.75" style="691" customWidth="1"/>
    <col min="2828" max="2828" width="2.5" style="691" customWidth="1"/>
    <col min="2829" max="3075" width="9" style="691"/>
    <col min="3076" max="3076" width="1.125" style="691" customWidth="1"/>
    <col min="3077" max="3078" width="15.625" style="691" customWidth="1"/>
    <col min="3079" max="3079" width="15.25" style="691" customWidth="1"/>
    <col min="3080" max="3080" width="17.5" style="691" customWidth="1"/>
    <col min="3081" max="3081" width="15.125" style="691" customWidth="1"/>
    <col min="3082" max="3082" width="15.25" style="691" customWidth="1"/>
    <col min="3083" max="3083" width="3.75" style="691" customWidth="1"/>
    <col min="3084" max="3084" width="2.5" style="691" customWidth="1"/>
    <col min="3085" max="3331" width="9" style="691"/>
    <col min="3332" max="3332" width="1.125" style="691" customWidth="1"/>
    <col min="3333" max="3334" width="15.625" style="691" customWidth="1"/>
    <col min="3335" max="3335" width="15.25" style="691" customWidth="1"/>
    <col min="3336" max="3336" width="17.5" style="691" customWidth="1"/>
    <col min="3337" max="3337" width="15.125" style="691" customWidth="1"/>
    <col min="3338" max="3338" width="15.25" style="691" customWidth="1"/>
    <col min="3339" max="3339" width="3.75" style="691" customWidth="1"/>
    <col min="3340" max="3340" width="2.5" style="691" customWidth="1"/>
    <col min="3341" max="3587" width="9" style="691"/>
    <col min="3588" max="3588" width="1.125" style="691" customWidth="1"/>
    <col min="3589" max="3590" width="15.625" style="691" customWidth="1"/>
    <col min="3591" max="3591" width="15.25" style="691" customWidth="1"/>
    <col min="3592" max="3592" width="17.5" style="691" customWidth="1"/>
    <col min="3593" max="3593" width="15.125" style="691" customWidth="1"/>
    <col min="3594" max="3594" width="15.25" style="691" customWidth="1"/>
    <col min="3595" max="3595" width="3.75" style="691" customWidth="1"/>
    <col min="3596" max="3596" width="2.5" style="691" customWidth="1"/>
    <col min="3597" max="3843" width="9" style="691"/>
    <col min="3844" max="3844" width="1.125" style="691" customWidth="1"/>
    <col min="3845" max="3846" width="15.625" style="691" customWidth="1"/>
    <col min="3847" max="3847" width="15.25" style="691" customWidth="1"/>
    <col min="3848" max="3848" width="17.5" style="691" customWidth="1"/>
    <col min="3849" max="3849" width="15.125" style="691" customWidth="1"/>
    <col min="3850" max="3850" width="15.25" style="691" customWidth="1"/>
    <col min="3851" max="3851" width="3.75" style="691" customWidth="1"/>
    <col min="3852" max="3852" width="2.5" style="691" customWidth="1"/>
    <col min="3853" max="4099" width="9" style="691"/>
    <col min="4100" max="4100" width="1.125" style="691" customWidth="1"/>
    <col min="4101" max="4102" width="15.625" style="691" customWidth="1"/>
    <col min="4103" max="4103" width="15.25" style="691" customWidth="1"/>
    <col min="4104" max="4104" width="17.5" style="691" customWidth="1"/>
    <col min="4105" max="4105" width="15.125" style="691" customWidth="1"/>
    <col min="4106" max="4106" width="15.25" style="691" customWidth="1"/>
    <col min="4107" max="4107" width="3.75" style="691" customWidth="1"/>
    <col min="4108" max="4108" width="2.5" style="691" customWidth="1"/>
    <col min="4109" max="4355" width="9" style="691"/>
    <col min="4356" max="4356" width="1.125" style="691" customWidth="1"/>
    <col min="4357" max="4358" width="15.625" style="691" customWidth="1"/>
    <col min="4359" max="4359" width="15.25" style="691" customWidth="1"/>
    <col min="4360" max="4360" width="17.5" style="691" customWidth="1"/>
    <col min="4361" max="4361" width="15.125" style="691" customWidth="1"/>
    <col min="4362" max="4362" width="15.25" style="691" customWidth="1"/>
    <col min="4363" max="4363" width="3.75" style="691" customWidth="1"/>
    <col min="4364" max="4364" width="2.5" style="691" customWidth="1"/>
    <col min="4365" max="4611" width="9" style="691"/>
    <col min="4612" max="4612" width="1.125" style="691" customWidth="1"/>
    <col min="4613" max="4614" width="15.625" style="691" customWidth="1"/>
    <col min="4615" max="4615" width="15.25" style="691" customWidth="1"/>
    <col min="4616" max="4616" width="17.5" style="691" customWidth="1"/>
    <col min="4617" max="4617" width="15.125" style="691" customWidth="1"/>
    <col min="4618" max="4618" width="15.25" style="691" customWidth="1"/>
    <col min="4619" max="4619" width="3.75" style="691" customWidth="1"/>
    <col min="4620" max="4620" width="2.5" style="691" customWidth="1"/>
    <col min="4621" max="4867" width="9" style="691"/>
    <col min="4868" max="4868" width="1.125" style="691" customWidth="1"/>
    <col min="4869" max="4870" width="15.625" style="691" customWidth="1"/>
    <col min="4871" max="4871" width="15.25" style="691" customWidth="1"/>
    <col min="4872" max="4872" width="17.5" style="691" customWidth="1"/>
    <col min="4873" max="4873" width="15.125" style="691" customWidth="1"/>
    <col min="4874" max="4874" width="15.25" style="691" customWidth="1"/>
    <col min="4875" max="4875" width="3.75" style="691" customWidth="1"/>
    <col min="4876" max="4876" width="2.5" style="691" customWidth="1"/>
    <col min="4877" max="5123" width="9" style="691"/>
    <col min="5124" max="5124" width="1.125" style="691" customWidth="1"/>
    <col min="5125" max="5126" width="15.625" style="691" customWidth="1"/>
    <col min="5127" max="5127" width="15.25" style="691" customWidth="1"/>
    <col min="5128" max="5128" width="17.5" style="691" customWidth="1"/>
    <col min="5129" max="5129" width="15.125" style="691" customWidth="1"/>
    <col min="5130" max="5130" width="15.25" style="691" customWidth="1"/>
    <col min="5131" max="5131" width="3.75" style="691" customWidth="1"/>
    <col min="5132" max="5132" width="2.5" style="691" customWidth="1"/>
    <col min="5133" max="5379" width="9" style="691"/>
    <col min="5380" max="5380" width="1.125" style="691" customWidth="1"/>
    <col min="5381" max="5382" width="15.625" style="691" customWidth="1"/>
    <col min="5383" max="5383" width="15.25" style="691" customWidth="1"/>
    <col min="5384" max="5384" width="17.5" style="691" customWidth="1"/>
    <col min="5385" max="5385" width="15.125" style="691" customWidth="1"/>
    <col min="5386" max="5386" width="15.25" style="691" customWidth="1"/>
    <col min="5387" max="5387" width="3.75" style="691" customWidth="1"/>
    <col min="5388" max="5388" width="2.5" style="691" customWidth="1"/>
    <col min="5389" max="5635" width="9" style="691"/>
    <col min="5636" max="5636" width="1.125" style="691" customWidth="1"/>
    <col min="5637" max="5638" width="15.625" style="691" customWidth="1"/>
    <col min="5639" max="5639" width="15.25" style="691" customWidth="1"/>
    <col min="5640" max="5640" width="17.5" style="691" customWidth="1"/>
    <col min="5641" max="5641" width="15.125" style="691" customWidth="1"/>
    <col min="5642" max="5642" width="15.25" style="691" customWidth="1"/>
    <col min="5643" max="5643" width="3.75" style="691" customWidth="1"/>
    <col min="5644" max="5644" width="2.5" style="691" customWidth="1"/>
    <col min="5645" max="5891" width="9" style="691"/>
    <col min="5892" max="5892" width="1.125" style="691" customWidth="1"/>
    <col min="5893" max="5894" width="15.625" style="691" customWidth="1"/>
    <col min="5895" max="5895" width="15.25" style="691" customWidth="1"/>
    <col min="5896" max="5896" width="17.5" style="691" customWidth="1"/>
    <col min="5897" max="5897" width="15.125" style="691" customWidth="1"/>
    <col min="5898" max="5898" width="15.25" style="691" customWidth="1"/>
    <col min="5899" max="5899" width="3.75" style="691" customWidth="1"/>
    <col min="5900" max="5900" width="2.5" style="691" customWidth="1"/>
    <col min="5901" max="6147" width="9" style="691"/>
    <col min="6148" max="6148" width="1.125" style="691" customWidth="1"/>
    <col min="6149" max="6150" width="15.625" style="691" customWidth="1"/>
    <col min="6151" max="6151" width="15.25" style="691" customWidth="1"/>
    <col min="6152" max="6152" width="17.5" style="691" customWidth="1"/>
    <col min="6153" max="6153" width="15.125" style="691" customWidth="1"/>
    <col min="6154" max="6154" width="15.25" style="691" customWidth="1"/>
    <col min="6155" max="6155" width="3.75" style="691" customWidth="1"/>
    <col min="6156" max="6156" width="2.5" style="691" customWidth="1"/>
    <col min="6157" max="6403" width="9" style="691"/>
    <col min="6404" max="6404" width="1.125" style="691" customWidth="1"/>
    <col min="6405" max="6406" width="15.625" style="691" customWidth="1"/>
    <col min="6407" max="6407" width="15.25" style="691" customWidth="1"/>
    <col min="6408" max="6408" width="17.5" style="691" customWidth="1"/>
    <col min="6409" max="6409" width="15.125" style="691" customWidth="1"/>
    <col min="6410" max="6410" width="15.25" style="691" customWidth="1"/>
    <col min="6411" max="6411" width="3.75" style="691" customWidth="1"/>
    <col min="6412" max="6412" width="2.5" style="691" customWidth="1"/>
    <col min="6413" max="6659" width="9" style="691"/>
    <col min="6660" max="6660" width="1.125" style="691" customWidth="1"/>
    <col min="6661" max="6662" width="15.625" style="691" customWidth="1"/>
    <col min="6663" max="6663" width="15.25" style="691" customWidth="1"/>
    <col min="6664" max="6664" width="17.5" style="691" customWidth="1"/>
    <col min="6665" max="6665" width="15.125" style="691" customWidth="1"/>
    <col min="6666" max="6666" width="15.25" style="691" customWidth="1"/>
    <col min="6667" max="6667" width="3.75" style="691" customWidth="1"/>
    <col min="6668" max="6668" width="2.5" style="691" customWidth="1"/>
    <col min="6669" max="6915" width="9" style="691"/>
    <col min="6916" max="6916" width="1.125" style="691" customWidth="1"/>
    <col min="6917" max="6918" width="15.625" style="691" customWidth="1"/>
    <col min="6919" max="6919" width="15.25" style="691" customWidth="1"/>
    <col min="6920" max="6920" width="17.5" style="691" customWidth="1"/>
    <col min="6921" max="6921" width="15.125" style="691" customWidth="1"/>
    <col min="6922" max="6922" width="15.25" style="691" customWidth="1"/>
    <col min="6923" max="6923" width="3.75" style="691" customWidth="1"/>
    <col min="6924" max="6924" width="2.5" style="691" customWidth="1"/>
    <col min="6925" max="7171" width="9" style="691"/>
    <col min="7172" max="7172" width="1.125" style="691" customWidth="1"/>
    <col min="7173" max="7174" width="15.625" style="691" customWidth="1"/>
    <col min="7175" max="7175" width="15.25" style="691" customWidth="1"/>
    <col min="7176" max="7176" width="17.5" style="691" customWidth="1"/>
    <col min="7177" max="7177" width="15.125" style="691" customWidth="1"/>
    <col min="7178" max="7178" width="15.25" style="691" customWidth="1"/>
    <col min="7179" max="7179" width="3.75" style="691" customWidth="1"/>
    <col min="7180" max="7180" width="2.5" style="691" customWidth="1"/>
    <col min="7181" max="7427" width="9" style="691"/>
    <col min="7428" max="7428" width="1.125" style="691" customWidth="1"/>
    <col min="7429" max="7430" width="15.625" style="691" customWidth="1"/>
    <col min="7431" max="7431" width="15.25" style="691" customWidth="1"/>
    <col min="7432" max="7432" width="17.5" style="691" customWidth="1"/>
    <col min="7433" max="7433" width="15.125" style="691" customWidth="1"/>
    <col min="7434" max="7434" width="15.25" style="691" customWidth="1"/>
    <col min="7435" max="7435" width="3.75" style="691" customWidth="1"/>
    <col min="7436" max="7436" width="2.5" style="691" customWidth="1"/>
    <col min="7437" max="7683" width="9" style="691"/>
    <col min="7684" max="7684" width="1.125" style="691" customWidth="1"/>
    <col min="7685" max="7686" width="15.625" style="691" customWidth="1"/>
    <col min="7687" max="7687" width="15.25" style="691" customWidth="1"/>
    <col min="7688" max="7688" width="17.5" style="691" customWidth="1"/>
    <col min="7689" max="7689" width="15.125" style="691" customWidth="1"/>
    <col min="7690" max="7690" width="15.25" style="691" customWidth="1"/>
    <col min="7691" max="7691" width="3.75" style="691" customWidth="1"/>
    <col min="7692" max="7692" width="2.5" style="691" customWidth="1"/>
    <col min="7693" max="7939" width="9" style="691"/>
    <col min="7940" max="7940" width="1.125" style="691" customWidth="1"/>
    <col min="7941" max="7942" width="15.625" style="691" customWidth="1"/>
    <col min="7943" max="7943" width="15.25" style="691" customWidth="1"/>
    <col min="7944" max="7944" width="17.5" style="691" customWidth="1"/>
    <col min="7945" max="7945" width="15.125" style="691" customWidth="1"/>
    <col min="7946" max="7946" width="15.25" style="691" customWidth="1"/>
    <col min="7947" max="7947" width="3.75" style="691" customWidth="1"/>
    <col min="7948" max="7948" width="2.5" style="691" customWidth="1"/>
    <col min="7949" max="8195" width="9" style="691"/>
    <col min="8196" max="8196" width="1.125" style="691" customWidth="1"/>
    <col min="8197" max="8198" width="15.625" style="691" customWidth="1"/>
    <col min="8199" max="8199" width="15.25" style="691" customWidth="1"/>
    <col min="8200" max="8200" width="17.5" style="691" customWidth="1"/>
    <col min="8201" max="8201" width="15.125" style="691" customWidth="1"/>
    <col min="8202" max="8202" width="15.25" style="691" customWidth="1"/>
    <col min="8203" max="8203" width="3.75" style="691" customWidth="1"/>
    <col min="8204" max="8204" width="2.5" style="691" customWidth="1"/>
    <col min="8205" max="8451" width="9" style="691"/>
    <col min="8452" max="8452" width="1.125" style="691" customWidth="1"/>
    <col min="8453" max="8454" width="15.625" style="691" customWidth="1"/>
    <col min="8455" max="8455" width="15.25" style="691" customWidth="1"/>
    <col min="8456" max="8456" width="17.5" style="691" customWidth="1"/>
    <col min="8457" max="8457" width="15.125" style="691" customWidth="1"/>
    <col min="8458" max="8458" width="15.25" style="691" customWidth="1"/>
    <col min="8459" max="8459" width="3.75" style="691" customWidth="1"/>
    <col min="8460" max="8460" width="2.5" style="691" customWidth="1"/>
    <col min="8461" max="8707" width="9" style="691"/>
    <col min="8708" max="8708" width="1.125" style="691" customWidth="1"/>
    <col min="8709" max="8710" width="15.625" style="691" customWidth="1"/>
    <col min="8711" max="8711" width="15.25" style="691" customWidth="1"/>
    <col min="8712" max="8712" width="17.5" style="691" customWidth="1"/>
    <col min="8713" max="8713" width="15.125" style="691" customWidth="1"/>
    <col min="8714" max="8714" width="15.25" style="691" customWidth="1"/>
    <col min="8715" max="8715" width="3.75" style="691" customWidth="1"/>
    <col min="8716" max="8716" width="2.5" style="691" customWidth="1"/>
    <col min="8717" max="8963" width="9" style="691"/>
    <col min="8964" max="8964" width="1.125" style="691" customWidth="1"/>
    <col min="8965" max="8966" width="15.625" style="691" customWidth="1"/>
    <col min="8967" max="8967" width="15.25" style="691" customWidth="1"/>
    <col min="8968" max="8968" width="17.5" style="691" customWidth="1"/>
    <col min="8969" max="8969" width="15.125" style="691" customWidth="1"/>
    <col min="8970" max="8970" width="15.25" style="691" customWidth="1"/>
    <col min="8971" max="8971" width="3.75" style="691" customWidth="1"/>
    <col min="8972" max="8972" width="2.5" style="691" customWidth="1"/>
    <col min="8973" max="9219" width="9" style="691"/>
    <col min="9220" max="9220" width="1.125" style="691" customWidth="1"/>
    <col min="9221" max="9222" width="15.625" style="691" customWidth="1"/>
    <col min="9223" max="9223" width="15.25" style="691" customWidth="1"/>
    <col min="9224" max="9224" width="17.5" style="691" customWidth="1"/>
    <col min="9225" max="9225" width="15.125" style="691" customWidth="1"/>
    <col min="9226" max="9226" width="15.25" style="691" customWidth="1"/>
    <col min="9227" max="9227" width="3.75" style="691" customWidth="1"/>
    <col min="9228" max="9228" width="2.5" style="691" customWidth="1"/>
    <col min="9229" max="9475" width="9" style="691"/>
    <col min="9476" max="9476" width="1.125" style="691" customWidth="1"/>
    <col min="9477" max="9478" width="15.625" style="691" customWidth="1"/>
    <col min="9479" max="9479" width="15.25" style="691" customWidth="1"/>
    <col min="9480" max="9480" width="17.5" style="691" customWidth="1"/>
    <col min="9481" max="9481" width="15.125" style="691" customWidth="1"/>
    <col min="9482" max="9482" width="15.25" style="691" customWidth="1"/>
    <col min="9483" max="9483" width="3.75" style="691" customWidth="1"/>
    <col min="9484" max="9484" width="2.5" style="691" customWidth="1"/>
    <col min="9485" max="9731" width="9" style="691"/>
    <col min="9732" max="9732" width="1.125" style="691" customWidth="1"/>
    <col min="9733" max="9734" width="15.625" style="691" customWidth="1"/>
    <col min="9735" max="9735" width="15.25" style="691" customWidth="1"/>
    <col min="9736" max="9736" width="17.5" style="691" customWidth="1"/>
    <col min="9737" max="9737" width="15.125" style="691" customWidth="1"/>
    <col min="9738" max="9738" width="15.25" style="691" customWidth="1"/>
    <col min="9739" max="9739" width="3.75" style="691" customWidth="1"/>
    <col min="9740" max="9740" width="2.5" style="691" customWidth="1"/>
    <col min="9741" max="9987" width="9" style="691"/>
    <col min="9988" max="9988" width="1.125" style="691" customWidth="1"/>
    <col min="9989" max="9990" width="15.625" style="691" customWidth="1"/>
    <col min="9991" max="9991" width="15.25" style="691" customWidth="1"/>
    <col min="9992" max="9992" width="17.5" style="691" customWidth="1"/>
    <col min="9993" max="9993" width="15.125" style="691" customWidth="1"/>
    <col min="9994" max="9994" width="15.25" style="691" customWidth="1"/>
    <col min="9995" max="9995" width="3.75" style="691" customWidth="1"/>
    <col min="9996" max="9996" width="2.5" style="691" customWidth="1"/>
    <col min="9997" max="10243" width="9" style="691"/>
    <col min="10244" max="10244" width="1.125" style="691" customWidth="1"/>
    <col min="10245" max="10246" width="15.625" style="691" customWidth="1"/>
    <col min="10247" max="10247" width="15.25" style="691" customWidth="1"/>
    <col min="10248" max="10248" width="17.5" style="691" customWidth="1"/>
    <col min="10249" max="10249" width="15.125" style="691" customWidth="1"/>
    <col min="10250" max="10250" width="15.25" style="691" customWidth="1"/>
    <col min="10251" max="10251" width="3.75" style="691" customWidth="1"/>
    <col min="10252" max="10252" width="2.5" style="691" customWidth="1"/>
    <col min="10253" max="10499" width="9" style="691"/>
    <col min="10500" max="10500" width="1.125" style="691" customWidth="1"/>
    <col min="10501" max="10502" width="15.625" style="691" customWidth="1"/>
    <col min="10503" max="10503" width="15.25" style="691" customWidth="1"/>
    <col min="10504" max="10504" width="17.5" style="691" customWidth="1"/>
    <col min="10505" max="10505" width="15.125" style="691" customWidth="1"/>
    <col min="10506" max="10506" width="15.25" style="691" customWidth="1"/>
    <col min="10507" max="10507" width="3.75" style="691" customWidth="1"/>
    <col min="10508" max="10508" width="2.5" style="691" customWidth="1"/>
    <col min="10509" max="10755" width="9" style="691"/>
    <col min="10756" max="10756" width="1.125" style="691" customWidth="1"/>
    <col min="10757" max="10758" width="15.625" style="691" customWidth="1"/>
    <col min="10759" max="10759" width="15.25" style="691" customWidth="1"/>
    <col min="10760" max="10760" width="17.5" style="691" customWidth="1"/>
    <col min="10761" max="10761" width="15.125" style="691" customWidth="1"/>
    <col min="10762" max="10762" width="15.25" style="691" customWidth="1"/>
    <col min="10763" max="10763" width="3.75" style="691" customWidth="1"/>
    <col min="10764" max="10764" width="2.5" style="691" customWidth="1"/>
    <col min="10765" max="11011" width="9" style="691"/>
    <col min="11012" max="11012" width="1.125" style="691" customWidth="1"/>
    <col min="11013" max="11014" width="15.625" style="691" customWidth="1"/>
    <col min="11015" max="11015" width="15.25" style="691" customWidth="1"/>
    <col min="11016" max="11016" width="17.5" style="691" customWidth="1"/>
    <col min="11017" max="11017" width="15.125" style="691" customWidth="1"/>
    <col min="11018" max="11018" width="15.25" style="691" customWidth="1"/>
    <col min="11019" max="11019" width="3.75" style="691" customWidth="1"/>
    <col min="11020" max="11020" width="2.5" style="691" customWidth="1"/>
    <col min="11021" max="11267" width="9" style="691"/>
    <col min="11268" max="11268" width="1.125" style="691" customWidth="1"/>
    <col min="11269" max="11270" width="15.625" style="691" customWidth="1"/>
    <col min="11271" max="11271" width="15.25" style="691" customWidth="1"/>
    <col min="11272" max="11272" width="17.5" style="691" customWidth="1"/>
    <col min="11273" max="11273" width="15.125" style="691" customWidth="1"/>
    <col min="11274" max="11274" width="15.25" style="691" customWidth="1"/>
    <col min="11275" max="11275" width="3.75" style="691" customWidth="1"/>
    <col min="11276" max="11276" width="2.5" style="691" customWidth="1"/>
    <col min="11277" max="11523" width="9" style="691"/>
    <col min="11524" max="11524" width="1.125" style="691" customWidth="1"/>
    <col min="11525" max="11526" width="15.625" style="691" customWidth="1"/>
    <col min="11527" max="11527" width="15.25" style="691" customWidth="1"/>
    <col min="11528" max="11528" width="17.5" style="691" customWidth="1"/>
    <col min="11529" max="11529" width="15.125" style="691" customWidth="1"/>
    <col min="11530" max="11530" width="15.25" style="691" customWidth="1"/>
    <col min="11531" max="11531" width="3.75" style="691" customWidth="1"/>
    <col min="11532" max="11532" width="2.5" style="691" customWidth="1"/>
    <col min="11533" max="11779" width="9" style="691"/>
    <col min="11780" max="11780" width="1.125" style="691" customWidth="1"/>
    <col min="11781" max="11782" width="15.625" style="691" customWidth="1"/>
    <col min="11783" max="11783" width="15.25" style="691" customWidth="1"/>
    <col min="11784" max="11784" width="17.5" style="691" customWidth="1"/>
    <col min="11785" max="11785" width="15.125" style="691" customWidth="1"/>
    <col min="11786" max="11786" width="15.25" style="691" customWidth="1"/>
    <col min="11787" max="11787" width="3.75" style="691" customWidth="1"/>
    <col min="11788" max="11788" width="2.5" style="691" customWidth="1"/>
    <col min="11789" max="12035" width="9" style="691"/>
    <col min="12036" max="12036" width="1.125" style="691" customWidth="1"/>
    <col min="12037" max="12038" width="15.625" style="691" customWidth="1"/>
    <col min="12039" max="12039" width="15.25" style="691" customWidth="1"/>
    <col min="12040" max="12040" width="17.5" style="691" customWidth="1"/>
    <col min="12041" max="12041" width="15.125" style="691" customWidth="1"/>
    <col min="12042" max="12042" width="15.25" style="691" customWidth="1"/>
    <col min="12043" max="12043" width="3.75" style="691" customWidth="1"/>
    <col min="12044" max="12044" width="2.5" style="691" customWidth="1"/>
    <col min="12045" max="12291" width="9" style="691"/>
    <col min="12292" max="12292" width="1.125" style="691" customWidth="1"/>
    <col min="12293" max="12294" width="15.625" style="691" customWidth="1"/>
    <col min="12295" max="12295" width="15.25" style="691" customWidth="1"/>
    <col min="12296" max="12296" width="17.5" style="691" customWidth="1"/>
    <col min="12297" max="12297" width="15.125" style="691" customWidth="1"/>
    <col min="12298" max="12298" width="15.25" style="691" customWidth="1"/>
    <col min="12299" max="12299" width="3.75" style="691" customWidth="1"/>
    <col min="12300" max="12300" width="2.5" style="691" customWidth="1"/>
    <col min="12301" max="12547" width="9" style="691"/>
    <col min="12548" max="12548" width="1.125" style="691" customWidth="1"/>
    <col min="12549" max="12550" width="15.625" style="691" customWidth="1"/>
    <col min="12551" max="12551" width="15.25" style="691" customWidth="1"/>
    <col min="12552" max="12552" width="17.5" style="691" customWidth="1"/>
    <col min="12553" max="12553" width="15.125" style="691" customWidth="1"/>
    <col min="12554" max="12554" width="15.25" style="691" customWidth="1"/>
    <col min="12555" max="12555" width="3.75" style="691" customWidth="1"/>
    <col min="12556" max="12556" width="2.5" style="691" customWidth="1"/>
    <col min="12557" max="12803" width="9" style="691"/>
    <col min="12804" max="12804" width="1.125" style="691" customWidth="1"/>
    <col min="12805" max="12806" width="15.625" style="691" customWidth="1"/>
    <col min="12807" max="12807" width="15.25" style="691" customWidth="1"/>
    <col min="12808" max="12808" width="17.5" style="691" customWidth="1"/>
    <col min="12809" max="12809" width="15.125" style="691" customWidth="1"/>
    <col min="12810" max="12810" width="15.25" style="691" customWidth="1"/>
    <col min="12811" max="12811" width="3.75" style="691" customWidth="1"/>
    <col min="12812" max="12812" width="2.5" style="691" customWidth="1"/>
    <col min="12813" max="13059" width="9" style="691"/>
    <col min="13060" max="13060" width="1.125" style="691" customWidth="1"/>
    <col min="13061" max="13062" width="15.625" style="691" customWidth="1"/>
    <col min="13063" max="13063" width="15.25" style="691" customWidth="1"/>
    <col min="13064" max="13064" width="17.5" style="691" customWidth="1"/>
    <col min="13065" max="13065" width="15.125" style="691" customWidth="1"/>
    <col min="13066" max="13066" width="15.25" style="691" customWidth="1"/>
    <col min="13067" max="13067" width="3.75" style="691" customWidth="1"/>
    <col min="13068" max="13068" width="2.5" style="691" customWidth="1"/>
    <col min="13069" max="13315" width="9" style="691"/>
    <col min="13316" max="13316" width="1.125" style="691" customWidth="1"/>
    <col min="13317" max="13318" width="15.625" style="691" customWidth="1"/>
    <col min="13319" max="13319" width="15.25" style="691" customWidth="1"/>
    <col min="13320" max="13320" width="17.5" style="691" customWidth="1"/>
    <col min="13321" max="13321" width="15.125" style="691" customWidth="1"/>
    <col min="13322" max="13322" width="15.25" style="691" customWidth="1"/>
    <col min="13323" max="13323" width="3.75" style="691" customWidth="1"/>
    <col min="13324" max="13324" width="2.5" style="691" customWidth="1"/>
    <col min="13325" max="13571" width="9" style="691"/>
    <col min="13572" max="13572" width="1.125" style="691" customWidth="1"/>
    <col min="13573" max="13574" width="15.625" style="691" customWidth="1"/>
    <col min="13575" max="13575" width="15.25" style="691" customWidth="1"/>
    <col min="13576" max="13576" width="17.5" style="691" customWidth="1"/>
    <col min="13577" max="13577" width="15.125" style="691" customWidth="1"/>
    <col min="13578" max="13578" width="15.25" style="691" customWidth="1"/>
    <col min="13579" max="13579" width="3.75" style="691" customWidth="1"/>
    <col min="13580" max="13580" width="2.5" style="691" customWidth="1"/>
    <col min="13581" max="13827" width="9" style="691"/>
    <col min="13828" max="13828" width="1.125" style="691" customWidth="1"/>
    <col min="13829" max="13830" width="15.625" style="691" customWidth="1"/>
    <col min="13831" max="13831" width="15.25" style="691" customWidth="1"/>
    <col min="13832" max="13832" width="17.5" style="691" customWidth="1"/>
    <col min="13833" max="13833" width="15.125" style="691" customWidth="1"/>
    <col min="13834" max="13834" width="15.25" style="691" customWidth="1"/>
    <col min="13835" max="13835" width="3.75" style="691" customWidth="1"/>
    <col min="13836" max="13836" width="2.5" style="691" customWidth="1"/>
    <col min="13837" max="14083" width="9" style="691"/>
    <col min="14084" max="14084" width="1.125" style="691" customWidth="1"/>
    <col min="14085" max="14086" width="15.625" style="691" customWidth="1"/>
    <col min="14087" max="14087" width="15.25" style="691" customWidth="1"/>
    <col min="14088" max="14088" width="17.5" style="691" customWidth="1"/>
    <col min="14089" max="14089" width="15.125" style="691" customWidth="1"/>
    <col min="14090" max="14090" width="15.25" style="691" customWidth="1"/>
    <col min="14091" max="14091" width="3.75" style="691" customWidth="1"/>
    <col min="14092" max="14092" width="2.5" style="691" customWidth="1"/>
    <col min="14093" max="14339" width="9" style="691"/>
    <col min="14340" max="14340" width="1.125" style="691" customWidth="1"/>
    <col min="14341" max="14342" width="15.625" style="691" customWidth="1"/>
    <col min="14343" max="14343" width="15.25" style="691" customWidth="1"/>
    <col min="14344" max="14344" width="17.5" style="691" customWidth="1"/>
    <col min="14345" max="14345" width="15.125" style="691" customWidth="1"/>
    <col min="14346" max="14346" width="15.25" style="691" customWidth="1"/>
    <col min="14347" max="14347" width="3.75" style="691" customWidth="1"/>
    <col min="14348" max="14348" width="2.5" style="691" customWidth="1"/>
    <col min="14349" max="14595" width="9" style="691"/>
    <col min="14596" max="14596" width="1.125" style="691" customWidth="1"/>
    <col min="14597" max="14598" width="15.625" style="691" customWidth="1"/>
    <col min="14599" max="14599" width="15.25" style="691" customWidth="1"/>
    <col min="14600" max="14600" width="17.5" style="691" customWidth="1"/>
    <col min="14601" max="14601" width="15.125" style="691" customWidth="1"/>
    <col min="14602" max="14602" width="15.25" style="691" customWidth="1"/>
    <col min="14603" max="14603" width="3.75" style="691" customWidth="1"/>
    <col min="14604" max="14604" width="2.5" style="691" customWidth="1"/>
    <col min="14605" max="14851" width="9" style="691"/>
    <col min="14852" max="14852" width="1.125" style="691" customWidth="1"/>
    <col min="14853" max="14854" width="15.625" style="691" customWidth="1"/>
    <col min="14855" max="14855" width="15.25" style="691" customWidth="1"/>
    <col min="14856" max="14856" width="17.5" style="691" customWidth="1"/>
    <col min="14857" max="14857" width="15.125" style="691" customWidth="1"/>
    <col min="14858" max="14858" width="15.25" style="691" customWidth="1"/>
    <col min="14859" max="14859" width="3.75" style="691" customWidth="1"/>
    <col min="14860" max="14860" width="2.5" style="691" customWidth="1"/>
    <col min="14861" max="15107" width="9" style="691"/>
    <col min="15108" max="15108" width="1.125" style="691" customWidth="1"/>
    <col min="15109" max="15110" width="15.625" style="691" customWidth="1"/>
    <col min="15111" max="15111" width="15.25" style="691" customWidth="1"/>
    <col min="15112" max="15112" width="17.5" style="691" customWidth="1"/>
    <col min="15113" max="15113" width="15.125" style="691" customWidth="1"/>
    <col min="15114" max="15114" width="15.25" style="691" customWidth="1"/>
    <col min="15115" max="15115" width="3.75" style="691" customWidth="1"/>
    <col min="15116" max="15116" width="2.5" style="691" customWidth="1"/>
    <col min="15117" max="15363" width="9" style="691"/>
    <col min="15364" max="15364" width="1.125" style="691" customWidth="1"/>
    <col min="15365" max="15366" width="15.625" style="691" customWidth="1"/>
    <col min="15367" max="15367" width="15.25" style="691" customWidth="1"/>
    <col min="15368" max="15368" width="17.5" style="691" customWidth="1"/>
    <col min="15369" max="15369" width="15.125" style="691" customWidth="1"/>
    <col min="15370" max="15370" width="15.25" style="691" customWidth="1"/>
    <col min="15371" max="15371" width="3.75" style="691" customWidth="1"/>
    <col min="15372" max="15372" width="2.5" style="691" customWidth="1"/>
    <col min="15373" max="15619" width="9" style="691"/>
    <col min="15620" max="15620" width="1.125" style="691" customWidth="1"/>
    <col min="15621" max="15622" width="15.625" style="691" customWidth="1"/>
    <col min="15623" max="15623" width="15.25" style="691" customWidth="1"/>
    <col min="15624" max="15624" width="17.5" style="691" customWidth="1"/>
    <col min="15625" max="15625" width="15.125" style="691" customWidth="1"/>
    <col min="15626" max="15626" width="15.25" style="691" customWidth="1"/>
    <col min="15627" max="15627" width="3.75" style="691" customWidth="1"/>
    <col min="15628" max="15628" width="2.5" style="691" customWidth="1"/>
    <col min="15629" max="15875" width="9" style="691"/>
    <col min="15876" max="15876" width="1.125" style="691" customWidth="1"/>
    <col min="15877" max="15878" width="15.625" style="691" customWidth="1"/>
    <col min="15879" max="15879" width="15.25" style="691" customWidth="1"/>
    <col min="15880" max="15880" width="17.5" style="691" customWidth="1"/>
    <col min="15881" max="15881" width="15.125" style="691" customWidth="1"/>
    <col min="15882" max="15882" width="15.25" style="691" customWidth="1"/>
    <col min="15883" max="15883" width="3.75" style="691" customWidth="1"/>
    <col min="15884" max="15884" width="2.5" style="691" customWidth="1"/>
    <col min="15885" max="16131" width="9" style="691"/>
    <col min="16132" max="16132" width="1.125" style="691" customWidth="1"/>
    <col min="16133" max="16134" width="15.625" style="691" customWidth="1"/>
    <col min="16135" max="16135" width="15.25" style="691" customWidth="1"/>
    <col min="16136" max="16136" width="17.5" style="691" customWidth="1"/>
    <col min="16137" max="16137" width="15.125" style="691" customWidth="1"/>
    <col min="16138" max="16138" width="15.25" style="691" customWidth="1"/>
    <col min="16139" max="16139" width="3.75" style="691" customWidth="1"/>
    <col min="16140" max="16140" width="2.5" style="691" customWidth="1"/>
    <col min="16141" max="16384" width="9" style="691"/>
  </cols>
  <sheetData>
    <row r="1" spans="1:11" ht="20.100000000000001" customHeight="1">
      <c r="A1" s="707"/>
      <c r="B1" s="708" t="s">
        <v>1099</v>
      </c>
      <c r="C1" s="708"/>
      <c r="D1" s="708"/>
      <c r="E1" s="708"/>
      <c r="F1" s="708"/>
      <c r="G1" s="708"/>
      <c r="H1" s="708"/>
      <c r="I1" s="708"/>
      <c r="J1" s="708"/>
    </row>
    <row r="2" spans="1:11" ht="20.100000000000001" customHeight="1">
      <c r="A2" s="707"/>
      <c r="B2" s="706" t="s">
        <v>899</v>
      </c>
      <c r="C2" s="693"/>
      <c r="D2" s="693"/>
      <c r="E2" s="693"/>
      <c r="F2" s="693"/>
      <c r="G2" s="693"/>
      <c r="H2" s="693"/>
      <c r="I2" s="693"/>
      <c r="J2" s="705" t="s">
        <v>292</v>
      </c>
    </row>
    <row r="3" spans="1:11" ht="20.100000000000001" customHeight="1">
      <c r="A3" s="2403" t="s">
        <v>900</v>
      </c>
      <c r="B3" s="2403"/>
      <c r="C3" s="2403"/>
      <c r="D3" s="2403"/>
      <c r="E3" s="2403"/>
      <c r="F3" s="2403"/>
      <c r="G3" s="2403"/>
      <c r="H3" s="2403"/>
      <c r="I3" s="2403"/>
      <c r="J3" s="2403"/>
    </row>
    <row r="4" spans="1:11" ht="20.100000000000001" customHeight="1">
      <c r="A4" s="704"/>
      <c r="B4" s="704"/>
      <c r="C4" s="704"/>
      <c r="D4" s="704"/>
      <c r="E4" s="704"/>
      <c r="F4" s="704"/>
      <c r="G4" s="704"/>
      <c r="H4" s="704"/>
      <c r="I4" s="704"/>
      <c r="J4" s="704"/>
    </row>
    <row r="5" spans="1:11" ht="43.5" customHeight="1">
      <c r="A5" s="704"/>
      <c r="B5" s="709" t="s">
        <v>896</v>
      </c>
      <c r="C5" s="2397"/>
      <c r="D5" s="2398"/>
      <c r="E5" s="2398"/>
      <c r="F5" s="2398"/>
      <c r="G5" s="2398"/>
      <c r="H5" s="2398"/>
      <c r="I5" s="2398"/>
      <c r="J5" s="2399"/>
    </row>
    <row r="6" spans="1:11" ht="43.5" customHeight="1">
      <c r="A6" s="693"/>
      <c r="B6" s="702" t="s">
        <v>280</v>
      </c>
      <c r="C6" s="2404" t="s">
        <v>895</v>
      </c>
      <c r="D6" s="2404"/>
      <c r="E6" s="2404"/>
      <c r="F6" s="2404"/>
      <c r="G6" s="2404"/>
      <c r="H6" s="2404"/>
      <c r="I6" s="2404"/>
      <c r="J6" s="2404"/>
      <c r="K6" s="698"/>
    </row>
    <row r="7" spans="1:11" ht="19.5" customHeight="1">
      <c r="A7" s="693"/>
      <c r="B7" s="2405" t="s">
        <v>901</v>
      </c>
      <c r="C7" s="2408" t="s">
        <v>891</v>
      </c>
      <c r="D7" s="2404"/>
      <c r="E7" s="2404"/>
      <c r="F7" s="2404"/>
      <c r="G7" s="2404"/>
      <c r="H7" s="2404"/>
      <c r="I7" s="2404"/>
      <c r="J7" s="2404"/>
      <c r="K7" s="698"/>
    </row>
    <row r="8" spans="1:11" ht="40.5" customHeight="1">
      <c r="A8" s="693"/>
      <c r="B8" s="2406"/>
      <c r="C8" s="2428" t="s">
        <v>269</v>
      </c>
      <c r="D8" s="2428"/>
      <c r="E8" s="2402" t="s">
        <v>343</v>
      </c>
      <c r="F8" s="2402"/>
      <c r="G8" s="2402"/>
      <c r="H8" s="2409" t="s">
        <v>828</v>
      </c>
      <c r="I8" s="2409"/>
      <c r="J8" s="699" t="s">
        <v>902</v>
      </c>
      <c r="K8" s="701"/>
    </row>
    <row r="9" spans="1:11" ht="19.5" customHeight="1">
      <c r="A9" s="693"/>
      <c r="B9" s="2406"/>
      <c r="C9" s="2428"/>
      <c r="D9" s="2428"/>
      <c r="E9" s="2402"/>
      <c r="F9" s="2402"/>
      <c r="G9" s="2402"/>
      <c r="H9" s="695"/>
      <c r="I9" s="696" t="s">
        <v>830</v>
      </c>
      <c r="J9" s="695"/>
    </row>
    <row r="10" spans="1:11" ht="19.5" customHeight="1">
      <c r="A10" s="693"/>
      <c r="B10" s="2406"/>
      <c r="C10" s="2428"/>
      <c r="D10" s="2428"/>
      <c r="E10" s="2402"/>
      <c r="F10" s="2402"/>
      <c r="G10" s="2402"/>
      <c r="H10" s="695"/>
      <c r="I10" s="696" t="s">
        <v>830</v>
      </c>
      <c r="J10" s="695"/>
      <c r="K10" s="701"/>
    </row>
    <row r="11" spans="1:11" ht="19.5" customHeight="1">
      <c r="A11" s="693"/>
      <c r="B11" s="2406"/>
      <c r="C11" s="2428"/>
      <c r="D11" s="2428"/>
      <c r="E11" s="2402"/>
      <c r="F11" s="2402"/>
      <c r="G11" s="2402"/>
      <c r="H11" s="695"/>
      <c r="I11" s="696" t="s">
        <v>830</v>
      </c>
      <c r="J11" s="695"/>
      <c r="K11" s="701"/>
    </row>
    <row r="12" spans="1:11" ht="19.5" customHeight="1">
      <c r="A12" s="693"/>
      <c r="B12" s="2406"/>
      <c r="C12" s="2410" t="s">
        <v>349</v>
      </c>
      <c r="D12" s="2411"/>
      <c r="E12" s="2411"/>
      <c r="F12" s="2411"/>
      <c r="G12" s="2411"/>
      <c r="H12" s="2411"/>
      <c r="I12" s="2411"/>
      <c r="J12" s="2412"/>
    </row>
    <row r="13" spans="1:11" ht="40.5" customHeight="1">
      <c r="A13" s="693"/>
      <c r="B13" s="2406"/>
      <c r="C13" s="2428" t="s">
        <v>269</v>
      </c>
      <c r="D13" s="2428"/>
      <c r="E13" s="2402" t="s">
        <v>343</v>
      </c>
      <c r="F13" s="2402"/>
      <c r="G13" s="2402"/>
      <c r="H13" s="2409" t="s">
        <v>828</v>
      </c>
      <c r="I13" s="2409"/>
      <c r="J13" s="699" t="s">
        <v>902</v>
      </c>
    </row>
    <row r="14" spans="1:11" ht="19.5" customHeight="1">
      <c r="A14" s="693"/>
      <c r="B14" s="2406"/>
      <c r="C14" s="2428"/>
      <c r="D14" s="2428"/>
      <c r="E14" s="2402"/>
      <c r="F14" s="2402"/>
      <c r="G14" s="2402"/>
      <c r="H14" s="695"/>
      <c r="I14" s="696" t="s">
        <v>830</v>
      </c>
      <c r="J14" s="695"/>
      <c r="K14" s="698"/>
    </row>
    <row r="15" spans="1:11" ht="19.5" customHeight="1">
      <c r="A15" s="693"/>
      <c r="B15" s="2406"/>
      <c r="C15" s="2428"/>
      <c r="D15" s="2428"/>
      <c r="E15" s="2402"/>
      <c r="F15" s="2402"/>
      <c r="G15" s="2402"/>
      <c r="H15" s="695"/>
      <c r="I15" s="696" t="s">
        <v>830</v>
      </c>
      <c r="J15" s="695"/>
    </row>
    <row r="16" spans="1:11" ht="19.5" customHeight="1">
      <c r="A16" s="693"/>
      <c r="B16" s="2407"/>
      <c r="C16" s="2428"/>
      <c r="D16" s="2428"/>
      <c r="E16" s="2402"/>
      <c r="F16" s="2402"/>
      <c r="G16" s="2402"/>
      <c r="H16" s="695"/>
      <c r="I16" s="696" t="s">
        <v>830</v>
      </c>
      <c r="J16" s="695"/>
    </row>
    <row r="17" spans="1:12" ht="19.5" customHeight="1">
      <c r="A17" s="693"/>
      <c r="B17" s="2430" t="s">
        <v>903</v>
      </c>
      <c r="C17" s="2417" t="s">
        <v>888</v>
      </c>
      <c r="D17" s="2418"/>
      <c r="E17" s="2418"/>
      <c r="F17" s="2418"/>
      <c r="G17" s="2419"/>
      <c r="H17" s="2397" t="s">
        <v>887</v>
      </c>
      <c r="I17" s="2398"/>
      <c r="J17" s="2399"/>
    </row>
    <row r="18" spans="1:12" ht="27" customHeight="1">
      <c r="A18" s="693"/>
      <c r="B18" s="2431"/>
      <c r="C18" s="2420"/>
      <c r="D18" s="2421"/>
      <c r="E18" s="2421"/>
      <c r="F18" s="2421"/>
      <c r="G18" s="2422"/>
      <c r="H18" s="2423"/>
      <c r="I18" s="2424"/>
      <c r="J18" s="2425"/>
    </row>
    <row r="19" spans="1:12" ht="6" customHeight="1">
      <c r="A19" s="693"/>
      <c r="B19" s="693"/>
      <c r="C19" s="693"/>
      <c r="D19" s="693"/>
      <c r="E19" s="693"/>
      <c r="F19" s="693"/>
      <c r="G19" s="693"/>
      <c r="H19" s="693"/>
      <c r="I19" s="693"/>
      <c r="J19" s="693"/>
    </row>
    <row r="20" spans="1:12" ht="19.5" customHeight="1">
      <c r="A20" s="693"/>
      <c r="B20" s="694" t="s">
        <v>295</v>
      </c>
      <c r="C20" s="694"/>
      <c r="D20" s="694"/>
      <c r="E20" s="694"/>
      <c r="F20" s="694"/>
      <c r="G20" s="694"/>
      <c r="H20" s="694"/>
      <c r="I20" s="694"/>
      <c r="J20" s="694"/>
      <c r="K20" s="692"/>
      <c r="L20" s="692"/>
    </row>
    <row r="21" spans="1:12" ht="53.25" customHeight="1">
      <c r="A21" s="693"/>
      <c r="B21" s="2426" t="s">
        <v>904</v>
      </c>
      <c r="C21" s="2426"/>
      <c r="D21" s="2426"/>
      <c r="E21" s="2426"/>
      <c r="F21" s="2426"/>
      <c r="G21" s="2426"/>
      <c r="H21" s="2426"/>
      <c r="I21" s="2426"/>
      <c r="J21" s="2426"/>
      <c r="K21" s="692"/>
      <c r="L21" s="692"/>
    </row>
    <row r="22" spans="1:12" ht="33.75" customHeight="1">
      <c r="A22" s="693"/>
      <c r="B22" s="2426" t="s">
        <v>885</v>
      </c>
      <c r="C22" s="2426"/>
      <c r="D22" s="2426"/>
      <c r="E22" s="2426"/>
      <c r="F22" s="2426"/>
      <c r="G22" s="2426"/>
      <c r="H22" s="2426"/>
      <c r="I22" s="2426"/>
      <c r="J22" s="2426"/>
      <c r="K22" s="692"/>
      <c r="L22" s="692"/>
    </row>
    <row r="23" spans="1:12" ht="32.25" customHeight="1">
      <c r="A23" s="693"/>
      <c r="B23" s="2427" t="s">
        <v>884</v>
      </c>
      <c r="C23" s="2427"/>
      <c r="D23" s="2427"/>
      <c r="E23" s="2427"/>
      <c r="F23" s="2427"/>
      <c r="G23" s="2427"/>
      <c r="H23" s="2427"/>
      <c r="I23" s="2427"/>
      <c r="J23" s="2427"/>
      <c r="K23" s="692"/>
      <c r="L23" s="692"/>
    </row>
    <row r="24" spans="1:12" ht="7.5" customHeight="1">
      <c r="A24" s="708"/>
      <c r="B24" s="2429"/>
      <c r="C24" s="2429"/>
      <c r="D24" s="2429"/>
      <c r="E24" s="2429"/>
      <c r="F24" s="2429"/>
      <c r="G24" s="2429"/>
      <c r="H24" s="2429"/>
      <c r="I24" s="2429"/>
      <c r="J24" s="2429"/>
    </row>
    <row r="25" spans="1:12">
      <c r="B25" s="692"/>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0"/>
  <sheetViews>
    <sheetView showGridLines="0" view="pageBreakPreview" zoomScale="90" zoomScaleNormal="100" zoomScaleSheetLayoutView="90" workbookViewId="0">
      <selection sqref="A1:J60"/>
    </sheetView>
  </sheetViews>
  <sheetFormatPr defaultColWidth="9" defaultRowHeight="13.5"/>
  <cols>
    <col min="1" max="1" width="28.625" style="229" customWidth="1"/>
    <col min="2" max="3" width="3.125" style="229" customWidth="1"/>
    <col min="4" max="4" width="23.625" style="229" customWidth="1"/>
    <col min="5" max="5" width="12.625" style="229" customWidth="1"/>
    <col min="6" max="6" width="6.375" style="229" customWidth="1"/>
    <col min="7" max="7" width="5.375" style="229" customWidth="1"/>
    <col min="8" max="8" width="4.125" style="229" customWidth="1"/>
    <col min="9" max="9" width="17.625" style="229" customWidth="1"/>
    <col min="10" max="10" width="8.25" style="229" customWidth="1"/>
    <col min="11" max="16384" width="9" style="229"/>
  </cols>
  <sheetData>
    <row r="1" spans="1:12" ht="17.25">
      <c r="A1" s="228"/>
    </row>
    <row r="2" spans="1:12" ht="27.75" customHeight="1">
      <c r="A2" s="230" t="s">
        <v>469</v>
      </c>
      <c r="I2" s="2458" t="str">
        <f>様式1!AA4</f>
        <v>令和　年　月　日</v>
      </c>
      <c r="J2" s="2459"/>
    </row>
    <row r="3" spans="1:12" ht="15" customHeight="1">
      <c r="A3" s="228"/>
      <c r="I3" s="231"/>
      <c r="J3" s="231"/>
    </row>
    <row r="4" spans="1:12" ht="81" customHeight="1">
      <c r="A4" s="2460" t="s">
        <v>470</v>
      </c>
      <c r="B4" s="2461"/>
      <c r="C4" s="2461"/>
      <c r="D4" s="2461"/>
      <c r="E4" s="2461"/>
      <c r="F4" s="2461"/>
      <c r="G4" s="2461"/>
      <c r="H4" s="2461"/>
      <c r="I4" s="2461"/>
      <c r="J4" s="2461"/>
    </row>
    <row r="5" spans="1:12" ht="12" customHeight="1">
      <c r="A5" s="232"/>
      <c r="B5" s="232"/>
      <c r="C5" s="232"/>
      <c r="D5" s="232"/>
      <c r="E5" s="232"/>
      <c r="F5" s="232"/>
      <c r="G5" s="232"/>
      <c r="H5" s="232"/>
      <c r="I5" s="232"/>
      <c r="J5" s="232"/>
    </row>
    <row r="6" spans="1:12" ht="36" customHeight="1">
      <c r="A6" s="233" t="s">
        <v>279</v>
      </c>
      <c r="B6" s="2462">
        <f>様式1!K12</f>
        <v>0</v>
      </c>
      <c r="C6" s="2463"/>
      <c r="D6" s="2463"/>
      <c r="E6" s="2463"/>
      <c r="F6" s="2463"/>
      <c r="G6" s="2463"/>
      <c r="H6" s="2463"/>
      <c r="I6" s="2463"/>
      <c r="J6" s="2464"/>
    </row>
    <row r="7" spans="1:12" ht="46.5" customHeight="1">
      <c r="A7" s="234" t="s">
        <v>280</v>
      </c>
      <c r="B7" s="2465" t="s">
        <v>69</v>
      </c>
      <c r="C7" s="2466"/>
      <c r="D7" s="2466"/>
      <c r="E7" s="2466"/>
      <c r="F7" s="2466"/>
      <c r="G7" s="2466"/>
      <c r="H7" s="2466"/>
      <c r="I7" s="2466"/>
      <c r="J7" s="2467"/>
    </row>
    <row r="8" spans="1:12" ht="84" customHeight="1">
      <c r="A8" s="235" t="s">
        <v>471</v>
      </c>
      <c r="B8" s="2468" t="s">
        <v>69</v>
      </c>
      <c r="C8" s="2469"/>
      <c r="D8" s="2469"/>
      <c r="E8" s="2469"/>
      <c r="F8" s="2469"/>
      <c r="G8" s="2469"/>
      <c r="H8" s="2469"/>
      <c r="I8" s="2469"/>
      <c r="J8" s="2470"/>
    </row>
    <row r="9" spans="1:12" s="238" customFormat="1" ht="23.25" customHeight="1">
      <c r="A9" s="236"/>
      <c r="B9" s="237"/>
      <c r="C9" s="237"/>
      <c r="D9" s="237"/>
      <c r="E9" s="237"/>
      <c r="F9" s="237"/>
      <c r="G9" s="237"/>
      <c r="H9" s="237"/>
      <c r="I9" s="237"/>
    </row>
    <row r="10" spans="1:12" s="238" customFormat="1" ht="24.95" customHeight="1">
      <c r="A10" s="2471" t="s">
        <v>472</v>
      </c>
      <c r="B10" s="239"/>
      <c r="C10" s="240"/>
      <c r="D10" s="240"/>
      <c r="E10" s="240"/>
      <c r="F10" s="240"/>
      <c r="G10" s="240"/>
      <c r="H10" s="240"/>
      <c r="I10" s="240"/>
      <c r="J10" s="241" t="s">
        <v>69</v>
      </c>
    </row>
    <row r="11" spans="1:12" ht="13.5" customHeight="1">
      <c r="A11" s="2472"/>
      <c r="B11" s="242"/>
      <c r="C11" s="2441" t="s">
        <v>473</v>
      </c>
      <c r="D11" s="2443" t="s">
        <v>474</v>
      </c>
      <c r="E11" s="2444"/>
      <c r="F11" s="2447"/>
      <c r="G11" s="2449" t="s">
        <v>297</v>
      </c>
      <c r="H11" s="243"/>
      <c r="I11" s="2456" t="s">
        <v>475</v>
      </c>
      <c r="J11" s="2457" t="str">
        <f>IFERROR(IF(L15&lt;0.25,"○",""),"")</f>
        <v/>
      </c>
    </row>
    <row r="12" spans="1:12" ht="20.45" customHeight="1">
      <c r="A12" s="2472"/>
      <c r="B12" s="242"/>
      <c r="C12" s="2442"/>
      <c r="D12" s="2445"/>
      <c r="E12" s="2446"/>
      <c r="F12" s="2448"/>
      <c r="G12" s="2450"/>
      <c r="H12" s="243"/>
      <c r="I12" s="2442"/>
      <c r="J12" s="2457"/>
    </row>
    <row r="13" spans="1:12" ht="20.100000000000001" customHeight="1">
      <c r="A13" s="2472"/>
      <c r="B13" s="242"/>
      <c r="C13" s="2441" t="s">
        <v>476</v>
      </c>
      <c r="D13" s="2443" t="s">
        <v>620</v>
      </c>
      <c r="E13" s="2444"/>
      <c r="F13" s="2447"/>
      <c r="G13" s="2449" t="s">
        <v>297</v>
      </c>
      <c r="H13" s="243"/>
      <c r="I13" s="2456" t="s">
        <v>477</v>
      </c>
      <c r="J13" s="2457" t="str">
        <f>IFERROR(IF(L15&gt;=0.35,"○",""),"")</f>
        <v/>
      </c>
    </row>
    <row r="14" spans="1:12" ht="29.1" customHeight="1">
      <c r="A14" s="2472"/>
      <c r="B14" s="242"/>
      <c r="C14" s="2442"/>
      <c r="D14" s="2445"/>
      <c r="E14" s="2446"/>
      <c r="F14" s="2448"/>
      <c r="G14" s="2450"/>
      <c r="H14" s="243"/>
      <c r="I14" s="2442"/>
      <c r="J14" s="2457"/>
    </row>
    <row r="15" spans="1:12" ht="20.100000000000001" customHeight="1">
      <c r="A15" s="2472"/>
      <c r="B15" s="242"/>
      <c r="C15" s="2443" t="s">
        <v>478</v>
      </c>
      <c r="D15" s="2444"/>
      <c r="E15" s="2444"/>
      <c r="F15" s="2451" t="str">
        <f>IFERROR(F13/F11*100,"")</f>
        <v/>
      </c>
      <c r="G15" s="2449" t="s">
        <v>479</v>
      </c>
      <c r="H15" s="243"/>
      <c r="I15" s="2456" t="s">
        <v>480</v>
      </c>
      <c r="J15" s="2457" t="str">
        <f>IFERROR(IF(AND(L15&gt;=0.25,L15&lt;0.35),"○",""),"")</f>
        <v/>
      </c>
      <c r="L15" s="2440" t="e">
        <f>F13/F11</f>
        <v>#DIV/0!</v>
      </c>
    </row>
    <row r="16" spans="1:12" ht="27.95" customHeight="1">
      <c r="A16" s="2472"/>
      <c r="B16" s="242"/>
      <c r="C16" s="2445"/>
      <c r="D16" s="2446"/>
      <c r="E16" s="2446"/>
      <c r="F16" s="2452"/>
      <c r="G16" s="2450"/>
      <c r="H16" s="243"/>
      <c r="I16" s="2442"/>
      <c r="J16" s="2457"/>
      <c r="L16" s="2440"/>
    </row>
    <row r="17" spans="1:12" ht="13.5" customHeight="1">
      <c r="A17" s="2473"/>
      <c r="B17" s="244"/>
      <c r="C17" s="237"/>
      <c r="D17" s="237"/>
      <c r="E17" s="237"/>
      <c r="F17" s="237"/>
      <c r="G17" s="237"/>
      <c r="H17" s="237"/>
      <c r="I17" s="237"/>
      <c r="J17" s="245"/>
    </row>
    <row r="18" spans="1:12" s="238" customFormat="1">
      <c r="A18" s="2455" t="s">
        <v>481</v>
      </c>
      <c r="B18" s="239"/>
      <c r="C18" s="240"/>
      <c r="D18" s="240"/>
      <c r="E18" s="240"/>
      <c r="F18" s="240"/>
      <c r="G18" s="240"/>
      <c r="H18" s="240"/>
      <c r="I18" s="240"/>
      <c r="J18" s="246" t="s">
        <v>69</v>
      </c>
    </row>
    <row r="19" spans="1:12" s="238" customFormat="1" ht="20.100000000000001" customHeight="1">
      <c r="A19" s="2453"/>
      <c r="B19" s="242"/>
      <c r="C19" s="2441" t="s">
        <v>482</v>
      </c>
      <c r="D19" s="2443" t="s">
        <v>483</v>
      </c>
      <c r="E19" s="2444"/>
      <c r="F19" s="2447"/>
      <c r="G19" s="2449" t="s">
        <v>297</v>
      </c>
      <c r="J19" s="247"/>
    </row>
    <row r="20" spans="1:12" s="238" customFormat="1" ht="20.100000000000001" customHeight="1">
      <c r="A20" s="2453"/>
      <c r="B20" s="242"/>
      <c r="C20" s="2442"/>
      <c r="D20" s="2445"/>
      <c r="E20" s="2446"/>
      <c r="F20" s="2448"/>
      <c r="G20" s="2450"/>
      <c r="J20" s="247"/>
    </row>
    <row r="21" spans="1:12" s="238" customFormat="1" ht="20.100000000000001" customHeight="1">
      <c r="A21" s="2453"/>
      <c r="B21" s="242"/>
      <c r="C21" s="2441" t="s">
        <v>484</v>
      </c>
      <c r="D21" s="2443" t="s">
        <v>485</v>
      </c>
      <c r="E21" s="2444"/>
      <c r="F21" s="2447"/>
      <c r="G21" s="2449" t="s">
        <v>297</v>
      </c>
      <c r="J21" s="247"/>
    </row>
    <row r="22" spans="1:12" s="238" customFormat="1" ht="20.100000000000001" customHeight="1">
      <c r="A22" s="2453"/>
      <c r="B22" s="242"/>
      <c r="C22" s="2442"/>
      <c r="D22" s="2445"/>
      <c r="E22" s="2446"/>
      <c r="F22" s="2448"/>
      <c r="G22" s="2450"/>
      <c r="J22" s="248"/>
    </row>
    <row r="23" spans="1:12" s="238" customFormat="1" ht="20.100000000000001" customHeight="1">
      <c r="A23" s="2453"/>
      <c r="B23" s="242"/>
      <c r="C23" s="2443" t="s">
        <v>478</v>
      </c>
      <c r="D23" s="2444"/>
      <c r="E23" s="2444"/>
      <c r="F23" s="2451" t="str">
        <f>IFERROR(F21/F19*100,"")</f>
        <v/>
      </c>
      <c r="G23" s="2449" t="s">
        <v>298</v>
      </c>
      <c r="I23" s="2437" t="s">
        <v>486</v>
      </c>
      <c r="J23" s="2439" t="str">
        <f>IFERROR(IF(L23&gt;=0.75,"○",""),"")</f>
        <v/>
      </c>
      <c r="L23" s="2440" t="e">
        <f>F21/F19</f>
        <v>#DIV/0!</v>
      </c>
    </row>
    <row r="24" spans="1:12" s="238" customFormat="1" ht="20.100000000000001" customHeight="1">
      <c r="A24" s="2453"/>
      <c r="B24" s="242"/>
      <c r="C24" s="2445"/>
      <c r="D24" s="2446"/>
      <c r="E24" s="2446"/>
      <c r="F24" s="2452"/>
      <c r="G24" s="2450"/>
      <c r="I24" s="2438"/>
      <c r="J24" s="2439"/>
      <c r="L24" s="2440"/>
    </row>
    <row r="25" spans="1:12">
      <c r="A25" s="2454"/>
      <c r="B25" s="244"/>
      <c r="C25" s="237"/>
      <c r="D25" s="237"/>
      <c r="E25" s="237"/>
      <c r="F25" s="237"/>
      <c r="G25" s="237"/>
      <c r="H25" s="237"/>
      <c r="I25" s="237"/>
      <c r="J25" s="248"/>
    </row>
    <row r="26" spans="1:12" s="238" customFormat="1">
      <c r="A26" s="2453" t="s">
        <v>487</v>
      </c>
      <c r="B26" s="242"/>
      <c r="J26" s="246"/>
    </row>
    <row r="27" spans="1:12" s="238" customFormat="1" ht="20.100000000000001" customHeight="1">
      <c r="A27" s="2453"/>
      <c r="B27" s="242"/>
      <c r="C27" s="2441" t="s">
        <v>300</v>
      </c>
      <c r="D27" s="2443" t="s">
        <v>488</v>
      </c>
      <c r="E27" s="2444"/>
      <c r="F27" s="2447"/>
      <c r="G27" s="2449" t="s">
        <v>297</v>
      </c>
      <c r="J27" s="247"/>
    </row>
    <row r="28" spans="1:12" s="238" customFormat="1" ht="20.100000000000001" customHeight="1">
      <c r="A28" s="2453"/>
      <c r="B28" s="242"/>
      <c r="C28" s="2442"/>
      <c r="D28" s="2445"/>
      <c r="E28" s="2446"/>
      <c r="F28" s="2448"/>
      <c r="G28" s="2450"/>
      <c r="J28" s="247"/>
    </row>
    <row r="29" spans="1:12" s="238" customFormat="1" ht="20.100000000000001" customHeight="1">
      <c r="A29" s="2453"/>
      <c r="B29" s="242"/>
      <c r="C29" s="2441" t="s">
        <v>476</v>
      </c>
      <c r="D29" s="2443" t="s">
        <v>616</v>
      </c>
      <c r="E29" s="2444"/>
      <c r="F29" s="2447"/>
      <c r="G29" s="2449" t="s">
        <v>297</v>
      </c>
      <c r="J29" s="247"/>
    </row>
    <row r="30" spans="1:12" s="238" customFormat="1" ht="20.100000000000001" customHeight="1">
      <c r="A30" s="2453"/>
      <c r="B30" s="242"/>
      <c r="C30" s="2442"/>
      <c r="D30" s="2445"/>
      <c r="E30" s="2446"/>
      <c r="F30" s="2448"/>
      <c r="G30" s="2450"/>
      <c r="J30" s="247"/>
    </row>
    <row r="31" spans="1:12" s="238" customFormat="1" ht="20.100000000000001" customHeight="1">
      <c r="A31" s="2453"/>
      <c r="B31" s="242"/>
      <c r="C31" s="2443" t="s">
        <v>478</v>
      </c>
      <c r="D31" s="2444"/>
      <c r="E31" s="2444"/>
      <c r="F31" s="2451" t="str">
        <f>IFERROR(F29/F27*100,"")</f>
        <v/>
      </c>
      <c r="G31" s="2449" t="s">
        <v>479</v>
      </c>
      <c r="I31" s="2437" t="s">
        <v>489</v>
      </c>
      <c r="J31" s="2439" t="str">
        <f>IFERROR(IF(L31&gt;=0.3,"○",""),"")</f>
        <v/>
      </c>
      <c r="L31" s="2440" t="e">
        <f>F29/F27</f>
        <v>#DIV/0!</v>
      </c>
    </row>
    <row r="32" spans="1:12" s="238" customFormat="1" ht="20.100000000000001" customHeight="1">
      <c r="A32" s="2453"/>
      <c r="B32" s="242"/>
      <c r="C32" s="2445"/>
      <c r="D32" s="2446"/>
      <c r="E32" s="2446"/>
      <c r="F32" s="2452"/>
      <c r="G32" s="2450"/>
      <c r="I32" s="2438"/>
      <c r="J32" s="2439"/>
      <c r="L32" s="2440"/>
    </row>
    <row r="33" spans="1:10">
      <c r="A33" s="2454"/>
      <c r="B33" s="244"/>
      <c r="C33" s="237"/>
      <c r="D33" s="237"/>
      <c r="E33" s="237"/>
      <c r="F33" s="237"/>
      <c r="G33" s="237"/>
      <c r="H33" s="237"/>
      <c r="I33" s="237"/>
      <c r="J33" s="248"/>
    </row>
    <row r="35" spans="1:10" ht="17.25" customHeight="1">
      <c r="A35" s="2433" t="s">
        <v>284</v>
      </c>
      <c r="B35" s="2433"/>
      <c r="C35" s="2433"/>
      <c r="D35" s="2433"/>
      <c r="E35" s="2433"/>
      <c r="F35" s="2433"/>
      <c r="G35" s="2433"/>
      <c r="H35" s="2433"/>
      <c r="I35" s="2433"/>
      <c r="J35" s="2433"/>
    </row>
    <row r="36" spans="1:10" ht="17.25" customHeight="1">
      <c r="A36" s="2433" t="s">
        <v>490</v>
      </c>
      <c r="B36" s="2433"/>
      <c r="C36" s="2433"/>
      <c r="D36" s="2433"/>
      <c r="E36" s="2433"/>
      <c r="F36" s="2433"/>
      <c r="G36" s="2433"/>
      <c r="H36" s="2433"/>
      <c r="I36" s="2433"/>
      <c r="J36" s="2433"/>
    </row>
    <row r="37" spans="1:10" ht="17.25" customHeight="1">
      <c r="A37" s="2433" t="s">
        <v>491</v>
      </c>
      <c r="B37" s="2433"/>
      <c r="C37" s="2433"/>
      <c r="D37" s="2433"/>
      <c r="E37" s="2433"/>
      <c r="F37" s="2433"/>
      <c r="G37" s="2433"/>
      <c r="H37" s="2433"/>
      <c r="I37" s="2433"/>
      <c r="J37" s="2433"/>
    </row>
    <row r="38" spans="1:10" ht="17.25" customHeight="1">
      <c r="A38" s="2433" t="s">
        <v>492</v>
      </c>
      <c r="B38" s="2433"/>
      <c r="C38" s="2433"/>
      <c r="D38" s="2433"/>
      <c r="E38" s="2433"/>
      <c r="F38" s="2433"/>
      <c r="G38" s="2433"/>
      <c r="H38" s="2433"/>
      <c r="I38" s="2433"/>
      <c r="J38" s="2433"/>
    </row>
    <row r="39" spans="1:10" ht="17.25" customHeight="1">
      <c r="A39" s="2433" t="s">
        <v>493</v>
      </c>
      <c r="B39" s="2433"/>
      <c r="C39" s="2433"/>
      <c r="D39" s="2433"/>
      <c r="E39" s="2433"/>
      <c r="F39" s="2433"/>
      <c r="G39" s="2433"/>
      <c r="H39" s="2433"/>
      <c r="I39" s="2433"/>
      <c r="J39" s="2433"/>
    </row>
    <row r="40" spans="1:10" ht="17.25" customHeight="1">
      <c r="A40" s="2433" t="s">
        <v>494</v>
      </c>
      <c r="B40" s="2433"/>
      <c r="C40" s="2433"/>
      <c r="D40" s="2433"/>
      <c r="E40" s="2433"/>
      <c r="F40" s="2433"/>
      <c r="G40" s="2433"/>
      <c r="H40" s="2433"/>
      <c r="I40" s="2433"/>
      <c r="J40" s="2433"/>
    </row>
    <row r="41" spans="1:10" ht="17.25" customHeight="1">
      <c r="A41" s="2433" t="s">
        <v>495</v>
      </c>
      <c r="B41" s="2433"/>
      <c r="C41" s="2433"/>
      <c r="D41" s="2433"/>
      <c r="E41" s="2433"/>
      <c r="F41" s="2433"/>
      <c r="G41" s="2433"/>
      <c r="H41" s="2433"/>
      <c r="I41" s="2433"/>
      <c r="J41" s="2433"/>
    </row>
    <row r="42" spans="1:10" ht="17.25" customHeight="1">
      <c r="A42" s="2433" t="s">
        <v>496</v>
      </c>
      <c r="B42" s="2433"/>
      <c r="C42" s="2433"/>
      <c r="D42" s="2433"/>
      <c r="E42" s="2433"/>
      <c r="F42" s="2433"/>
      <c r="G42" s="2433"/>
      <c r="H42" s="2433"/>
      <c r="I42" s="2433"/>
      <c r="J42" s="2433"/>
    </row>
    <row r="43" spans="1:10" ht="17.25" customHeight="1">
      <c r="A43" s="2433" t="s">
        <v>497</v>
      </c>
      <c r="B43" s="2433"/>
      <c r="C43" s="2433"/>
      <c r="D43" s="2433"/>
      <c r="E43" s="2433"/>
      <c r="F43" s="2433"/>
      <c r="G43" s="2433"/>
      <c r="H43" s="2433"/>
      <c r="I43" s="2433"/>
      <c r="J43" s="2433"/>
    </row>
    <row r="44" spans="1:10" ht="17.25" customHeight="1">
      <c r="A44" s="2433" t="s">
        <v>498</v>
      </c>
      <c r="B44" s="2433"/>
      <c r="C44" s="2433"/>
      <c r="D44" s="2433"/>
      <c r="E44" s="2433"/>
      <c r="F44" s="2433"/>
      <c r="G44" s="2433"/>
      <c r="H44" s="2433"/>
      <c r="I44" s="2433"/>
      <c r="J44" s="2433"/>
    </row>
    <row r="45" spans="1:10" ht="17.25" customHeight="1">
      <c r="A45" s="2433" t="s">
        <v>499</v>
      </c>
      <c r="B45" s="2433"/>
      <c r="C45" s="2433"/>
      <c r="D45" s="2433"/>
      <c r="E45" s="2433"/>
      <c r="F45" s="2433"/>
      <c r="G45" s="2433"/>
      <c r="H45" s="2433"/>
      <c r="I45" s="2433"/>
      <c r="J45" s="2433"/>
    </row>
    <row r="46" spans="1:10" ht="17.25" customHeight="1">
      <c r="A46" s="249" t="s">
        <v>500</v>
      </c>
      <c r="B46" s="249"/>
      <c r="C46" s="249"/>
      <c r="D46" s="249"/>
      <c r="E46" s="249"/>
      <c r="F46" s="249"/>
      <c r="G46" s="249"/>
      <c r="H46" s="249"/>
      <c r="I46" s="249"/>
      <c r="J46" s="249"/>
    </row>
    <row r="47" spans="1:10" ht="17.25" customHeight="1">
      <c r="A47" s="2436" t="s">
        <v>501</v>
      </c>
      <c r="B47" s="2436"/>
      <c r="C47" s="2436"/>
      <c r="D47" s="2436"/>
      <c r="E47" s="2436"/>
      <c r="F47" s="2436"/>
      <c r="G47" s="2436"/>
      <c r="H47" s="2436"/>
      <c r="I47" s="2436"/>
      <c r="J47" s="2436"/>
    </row>
    <row r="48" spans="1:10" ht="17.25" customHeight="1">
      <c r="A48" s="2435" t="s">
        <v>502</v>
      </c>
      <c r="B48" s="2436"/>
      <c r="C48" s="2436"/>
      <c r="D48" s="2436"/>
      <c r="E48" s="2436"/>
      <c r="F48" s="2436"/>
      <c r="G48" s="2436"/>
      <c r="H48" s="2436"/>
      <c r="I48" s="2436"/>
      <c r="J48" s="2436"/>
    </row>
    <row r="49" spans="1:10" ht="17.25" customHeight="1">
      <c r="A49" s="2433" t="s">
        <v>503</v>
      </c>
      <c r="B49" s="2433"/>
      <c r="C49" s="2433"/>
      <c r="D49" s="2433"/>
      <c r="E49" s="2433"/>
      <c r="F49" s="2433"/>
      <c r="G49" s="2433"/>
      <c r="H49" s="2433"/>
      <c r="I49" s="2433"/>
      <c r="J49" s="2433"/>
    </row>
    <row r="50" spans="1:10" ht="17.25" customHeight="1">
      <c r="A50" s="250" t="s">
        <v>504</v>
      </c>
      <c r="B50" s="250"/>
      <c r="C50" s="250"/>
      <c r="D50" s="250"/>
      <c r="E50" s="250"/>
      <c r="F50" s="250"/>
      <c r="G50" s="250"/>
      <c r="H50" s="250"/>
      <c r="I50" s="250"/>
      <c r="J50" s="250"/>
    </row>
    <row r="51" spans="1:10" ht="17.25" customHeight="1">
      <c r="A51" s="250" t="s">
        <v>505</v>
      </c>
      <c r="B51" s="250"/>
      <c r="C51" s="250"/>
      <c r="D51" s="250"/>
      <c r="E51" s="250"/>
      <c r="F51" s="250"/>
      <c r="G51" s="250"/>
      <c r="H51" s="250"/>
      <c r="I51" s="250"/>
      <c r="J51" s="250"/>
    </row>
    <row r="52" spans="1:10" ht="17.25" customHeight="1">
      <c r="A52" s="250" t="s">
        <v>506</v>
      </c>
      <c r="B52" s="250"/>
      <c r="C52" s="250"/>
      <c r="D52" s="250"/>
      <c r="E52" s="250"/>
      <c r="F52" s="250"/>
      <c r="G52" s="250"/>
      <c r="H52" s="250"/>
      <c r="I52" s="250"/>
      <c r="J52" s="250"/>
    </row>
    <row r="53" spans="1:10" ht="17.25" customHeight="1">
      <c r="A53" s="2435" t="s">
        <v>507</v>
      </c>
      <c r="B53" s="2436"/>
      <c r="C53" s="2436"/>
      <c r="D53" s="2436"/>
      <c r="E53" s="2436"/>
      <c r="F53" s="2436"/>
      <c r="G53" s="2436"/>
      <c r="H53" s="2436"/>
      <c r="I53" s="2436"/>
      <c r="J53" s="2436"/>
    </row>
    <row r="54" spans="1:10" ht="17.25" customHeight="1">
      <c r="A54" s="2433" t="s">
        <v>508</v>
      </c>
      <c r="B54" s="2433"/>
      <c r="C54" s="2433"/>
      <c r="D54" s="2433"/>
      <c r="E54" s="2433"/>
      <c r="F54" s="2433"/>
      <c r="G54" s="2433"/>
      <c r="H54" s="2433"/>
      <c r="I54" s="2433"/>
      <c r="J54" s="2433"/>
    </row>
    <row r="55" spans="1:10" ht="17.25" customHeight="1">
      <c r="A55" s="2433" t="s">
        <v>509</v>
      </c>
      <c r="B55" s="2433"/>
      <c r="C55" s="2433"/>
      <c r="D55" s="2433"/>
      <c r="E55" s="2433"/>
      <c r="F55" s="2433"/>
      <c r="G55" s="2433"/>
      <c r="H55" s="2433"/>
      <c r="I55" s="2433"/>
      <c r="J55" s="2433"/>
    </row>
    <row r="56" spans="1:10">
      <c r="A56" s="2433" t="s">
        <v>510</v>
      </c>
      <c r="B56" s="2433"/>
      <c r="C56" s="2433"/>
      <c r="D56" s="2433"/>
      <c r="E56" s="2433"/>
      <c r="F56" s="2433"/>
      <c r="G56" s="2433"/>
      <c r="H56" s="2433"/>
      <c r="I56" s="2433"/>
      <c r="J56" s="2433"/>
    </row>
    <row r="57" spans="1:10">
      <c r="A57" s="2432" t="s">
        <v>1309</v>
      </c>
      <c r="B57" s="2434"/>
      <c r="C57" s="2434"/>
      <c r="D57" s="2434"/>
      <c r="E57" s="2434"/>
      <c r="F57" s="2434"/>
      <c r="G57" s="2434"/>
      <c r="H57" s="2434"/>
      <c r="I57" s="2434"/>
      <c r="J57" s="2434"/>
    </row>
    <row r="58" spans="1:10" s="973" customFormat="1">
      <c r="A58" s="1111" t="s">
        <v>1308</v>
      </c>
      <c r="B58" s="972"/>
      <c r="C58" s="972"/>
      <c r="D58" s="972"/>
      <c r="E58" s="972"/>
      <c r="F58" s="972"/>
      <c r="G58" s="972"/>
      <c r="H58" s="972"/>
      <c r="I58" s="972"/>
      <c r="J58" s="972"/>
    </row>
    <row r="59" spans="1:10">
      <c r="A59" s="2432" t="s">
        <v>1310</v>
      </c>
      <c r="B59" s="2434"/>
      <c r="C59" s="2434"/>
      <c r="D59" s="2434"/>
      <c r="E59" s="2434"/>
      <c r="F59" s="2434"/>
      <c r="G59" s="2434"/>
      <c r="H59" s="2434"/>
      <c r="I59" s="2434"/>
      <c r="J59" s="2434"/>
    </row>
    <row r="60" spans="1:10" s="973" customFormat="1">
      <c r="A60" s="2432" t="s">
        <v>1311</v>
      </c>
      <c r="B60" s="2432"/>
      <c r="C60" s="2432"/>
      <c r="D60" s="2432"/>
      <c r="E60" s="2432"/>
      <c r="F60" s="2432"/>
      <c r="G60" s="2432"/>
      <c r="H60" s="2432"/>
      <c r="I60" s="2432"/>
      <c r="J60" s="2432"/>
    </row>
  </sheetData>
  <sheetProtection selectLockedCells="1"/>
  <customSheetViews>
    <customSheetView guid="{E53F632C-6936-4B0A-A612-607F2B96BC1B}" scale="90" showPageBreaks="1" showGridLines="0" fitToPage="1" printArea="1" view="pageBreakPreview">
      <selection activeCell="B8" sqref="B8:J8"/>
      <rowBreaks count="1" manualBreakCount="1">
        <brk id="33" max="16383" man="1"/>
      </rowBreaks>
      <pageMargins left="0.7" right="0.7" top="0.75" bottom="0.75" header="0.3" footer="0.3"/>
      <pageSetup paperSize="9" scale="64" orientation="portrait" r:id="rId1"/>
    </customSheetView>
  </customSheetViews>
  <mergeCells count="75">
    <mergeCell ref="A10:A17"/>
    <mergeCell ref="C11:C12"/>
    <mergeCell ref="D11:E12"/>
    <mergeCell ref="F11:F12"/>
    <mergeCell ref="G11:G12"/>
    <mergeCell ref="I2:J2"/>
    <mergeCell ref="A4:J4"/>
    <mergeCell ref="B6:J6"/>
    <mergeCell ref="B7:J7"/>
    <mergeCell ref="B8:J8"/>
    <mergeCell ref="L15:L16"/>
    <mergeCell ref="I11:I12"/>
    <mergeCell ref="J11:J12"/>
    <mergeCell ref="C13:C14"/>
    <mergeCell ref="D13:E14"/>
    <mergeCell ref="F13:F14"/>
    <mergeCell ref="G13:G14"/>
    <mergeCell ref="I13:I14"/>
    <mergeCell ref="J13:J14"/>
    <mergeCell ref="C15:E16"/>
    <mergeCell ref="F15:F16"/>
    <mergeCell ref="G15:G16"/>
    <mergeCell ref="I15:I16"/>
    <mergeCell ref="J15:J16"/>
    <mergeCell ref="A18:A25"/>
    <mergeCell ref="C19:C20"/>
    <mergeCell ref="D19:E20"/>
    <mergeCell ref="F19:F20"/>
    <mergeCell ref="G19:G20"/>
    <mergeCell ref="C21:C22"/>
    <mergeCell ref="D21:E22"/>
    <mergeCell ref="F21:F22"/>
    <mergeCell ref="G21:G22"/>
    <mergeCell ref="C23:E24"/>
    <mergeCell ref="F23:F24"/>
    <mergeCell ref="G23:G24"/>
    <mergeCell ref="I23:I24"/>
    <mergeCell ref="J23:J24"/>
    <mergeCell ref="L23:L24"/>
    <mergeCell ref="A37:J37"/>
    <mergeCell ref="C29:C30"/>
    <mergeCell ref="D29:E30"/>
    <mergeCell ref="F29:F30"/>
    <mergeCell ref="G29:G30"/>
    <mergeCell ref="C31:E32"/>
    <mergeCell ref="F31:F32"/>
    <mergeCell ref="G31:G32"/>
    <mergeCell ref="A26:A33"/>
    <mergeCell ref="C27:C28"/>
    <mergeCell ref="D27:E28"/>
    <mergeCell ref="F27:F28"/>
    <mergeCell ref="G27:G28"/>
    <mergeCell ref="I31:I32"/>
    <mergeCell ref="J31:J32"/>
    <mergeCell ref="L31:L32"/>
    <mergeCell ref="A35:J35"/>
    <mergeCell ref="A36:J36"/>
    <mergeCell ref="A53:J53"/>
    <mergeCell ref="A38:J38"/>
    <mergeCell ref="A39:J39"/>
    <mergeCell ref="A40:J40"/>
    <mergeCell ref="A41:J41"/>
    <mergeCell ref="A42:J42"/>
    <mergeCell ref="A43:J43"/>
    <mergeCell ref="A44:J44"/>
    <mergeCell ref="A45:J45"/>
    <mergeCell ref="A47:J47"/>
    <mergeCell ref="A48:J48"/>
    <mergeCell ref="A49:J49"/>
    <mergeCell ref="A60:J60"/>
    <mergeCell ref="A54:J54"/>
    <mergeCell ref="A55:J55"/>
    <mergeCell ref="A56:J56"/>
    <mergeCell ref="A57:J57"/>
    <mergeCell ref="A59:J59"/>
  </mergeCells>
  <phoneticPr fontId="4"/>
  <dataValidations count="2">
    <dataValidation type="list" allowBlank="1" showInputMessage="1" showErrorMessage="1" sqref="B7:H7">
      <formula1>"　,①　新規,②　変更,③　終了"</formula1>
    </dataValidation>
    <dataValidation type="list" allowBlank="1" showInputMessage="1" showErrorMessage="1" sqref="B8:J8">
      <formula1>"　,１　福祉専門職員配置等加算(Ⅰ)　 　※有資格者35％以上,２　福祉専門職員配置等加算(Ⅱ)　 　※有資格者25％以上,３　福祉専門職員配置等加算(Ⅲ)　　 ※常勤職員が75％以上又は勤続3年以上の常勤職員が30％以上"</formula1>
    </dataValidation>
  </dataValidations>
  <pageMargins left="0.7" right="0.7" top="0.75" bottom="0.75" header="0.3" footer="0.3"/>
  <pageSetup paperSize="9" scale="64" orientation="portrait" r:id="rId2"/>
  <rowBreaks count="1" manualBreakCount="1">
    <brk id="3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view="pageBreakPreview" zoomScale="90" zoomScaleNormal="100" zoomScaleSheetLayoutView="90" workbookViewId="0">
      <selection sqref="A1:J31"/>
    </sheetView>
  </sheetViews>
  <sheetFormatPr defaultColWidth="9" defaultRowHeight="13.5"/>
  <cols>
    <col min="1" max="1" width="32.125" style="229" customWidth="1"/>
    <col min="2" max="3" width="3.125" style="229" customWidth="1"/>
    <col min="4" max="4" width="23.5" style="229" customWidth="1"/>
    <col min="5" max="5" width="8.5" style="229" customWidth="1"/>
    <col min="6" max="6" width="6.5" style="229" customWidth="1"/>
    <col min="7" max="7" width="5" style="229" customWidth="1"/>
    <col min="8" max="8" width="7.5" style="229" customWidth="1"/>
    <col min="9" max="9" width="16.875" style="229" customWidth="1"/>
    <col min="10" max="10" width="8.875" style="229" customWidth="1"/>
    <col min="11" max="16384" width="9" style="229"/>
  </cols>
  <sheetData>
    <row r="1" spans="1:14" ht="17.25">
      <c r="A1" s="228"/>
    </row>
    <row r="2" spans="1:14" ht="27.75" customHeight="1">
      <c r="A2" s="230" t="s">
        <v>511</v>
      </c>
      <c r="I2" s="2458" t="s">
        <v>690</v>
      </c>
      <c r="J2" s="2485"/>
    </row>
    <row r="3" spans="1:14" ht="18" customHeight="1">
      <c r="A3" s="228"/>
      <c r="I3" s="251"/>
      <c r="J3" s="251"/>
    </row>
    <row r="4" spans="1:14" ht="70.5" customHeight="1">
      <c r="A4" s="2460" t="s">
        <v>512</v>
      </c>
      <c r="B4" s="2461"/>
      <c r="C4" s="2461"/>
      <c r="D4" s="2461"/>
      <c r="E4" s="2461"/>
      <c r="F4" s="2461"/>
      <c r="G4" s="2461"/>
      <c r="H4" s="2461"/>
      <c r="I4" s="2461"/>
      <c r="J4" s="2461"/>
    </row>
    <row r="5" spans="1:14" ht="12" customHeight="1">
      <c r="A5" s="232"/>
      <c r="B5" s="232"/>
      <c r="C5" s="232"/>
      <c r="D5" s="232"/>
      <c r="E5" s="232"/>
      <c r="F5" s="232"/>
      <c r="G5" s="232"/>
      <c r="H5" s="232"/>
      <c r="I5" s="232"/>
      <c r="J5" s="232"/>
    </row>
    <row r="6" spans="1:14" ht="36" customHeight="1">
      <c r="A6" s="233" t="s">
        <v>279</v>
      </c>
      <c r="B6" s="2462">
        <f>様式1!K12</f>
        <v>0</v>
      </c>
      <c r="C6" s="2463"/>
      <c r="D6" s="2463"/>
      <c r="E6" s="2463"/>
      <c r="F6" s="2463"/>
      <c r="G6" s="2463"/>
      <c r="H6" s="2463"/>
      <c r="I6" s="2463"/>
      <c r="J6" s="2464"/>
    </row>
    <row r="7" spans="1:14" ht="46.5" customHeight="1">
      <c r="A7" s="234" t="s">
        <v>280</v>
      </c>
      <c r="B7" s="2465" t="s">
        <v>586</v>
      </c>
      <c r="C7" s="2466"/>
      <c r="D7" s="2466"/>
      <c r="E7" s="2466"/>
      <c r="F7" s="2466"/>
      <c r="G7" s="2466"/>
      <c r="H7" s="2466"/>
      <c r="I7" s="2466"/>
      <c r="J7" s="2467"/>
    </row>
    <row r="8" spans="1:14" ht="84" customHeight="1">
      <c r="A8" s="235" t="s">
        <v>471</v>
      </c>
      <c r="B8" s="2468" t="s">
        <v>69</v>
      </c>
      <c r="C8" s="2469"/>
      <c r="D8" s="2469"/>
      <c r="E8" s="2469"/>
      <c r="F8" s="2469"/>
      <c r="G8" s="2469"/>
      <c r="H8" s="2469"/>
      <c r="I8" s="2469"/>
      <c r="J8" s="2470"/>
    </row>
    <row r="9" spans="1:14" s="238" customFormat="1" ht="23.25" customHeight="1">
      <c r="A9" s="236"/>
      <c r="B9" s="237"/>
      <c r="C9" s="237"/>
      <c r="D9" s="237"/>
      <c r="E9" s="237"/>
      <c r="F9" s="237"/>
      <c r="G9" s="237"/>
      <c r="H9" s="237"/>
      <c r="I9" s="237"/>
    </row>
    <row r="10" spans="1:14" s="238" customFormat="1">
      <c r="A10" s="2471" t="s">
        <v>472</v>
      </c>
      <c r="B10" s="239"/>
      <c r="C10" s="240"/>
      <c r="D10" s="240"/>
      <c r="E10" s="240"/>
      <c r="F10" s="240"/>
      <c r="G10" s="240"/>
      <c r="H10" s="240"/>
      <c r="I10" s="240"/>
      <c r="J10" s="241" t="s">
        <v>69</v>
      </c>
    </row>
    <row r="11" spans="1:14" s="238" customFormat="1" ht="20.100000000000001" customHeight="1">
      <c r="A11" s="2472"/>
      <c r="B11" s="242"/>
      <c r="C11" s="2441" t="s">
        <v>513</v>
      </c>
      <c r="D11" s="2443" t="s">
        <v>514</v>
      </c>
      <c r="E11" s="2444"/>
      <c r="F11" s="2447"/>
      <c r="G11" s="2449" t="s">
        <v>297</v>
      </c>
      <c r="H11" s="243"/>
      <c r="I11" s="2456" t="s">
        <v>475</v>
      </c>
      <c r="J11" s="2457" t="str">
        <f>IFERROR(IF(L15&lt;0.25,"○",""),"")</f>
        <v/>
      </c>
      <c r="K11" s="229"/>
      <c r="L11" s="229"/>
      <c r="N11" s="229"/>
    </row>
    <row r="12" spans="1:14" s="238" customFormat="1" ht="20.100000000000001" customHeight="1">
      <c r="A12" s="2472"/>
      <c r="B12" s="242"/>
      <c r="C12" s="2442"/>
      <c r="D12" s="2445"/>
      <c r="E12" s="2446"/>
      <c r="F12" s="2448"/>
      <c r="G12" s="2450"/>
      <c r="H12" s="243"/>
      <c r="I12" s="2442"/>
      <c r="J12" s="2457"/>
      <c r="K12" s="229"/>
      <c r="L12" s="229"/>
      <c r="N12" s="229"/>
    </row>
    <row r="13" spans="1:14" s="238" customFormat="1" ht="20.100000000000001" customHeight="1">
      <c r="A13" s="2472"/>
      <c r="B13" s="242"/>
      <c r="C13" s="2441" t="s">
        <v>476</v>
      </c>
      <c r="D13" s="2443" t="s">
        <v>515</v>
      </c>
      <c r="E13" s="2444"/>
      <c r="F13" s="2447"/>
      <c r="G13" s="2449" t="s">
        <v>297</v>
      </c>
      <c r="H13" s="243"/>
      <c r="I13" s="2456" t="s">
        <v>477</v>
      </c>
      <c r="J13" s="2457" t="str">
        <f>IFERROR(IF(L15&gt;=0.35,"○",""),"")</f>
        <v/>
      </c>
      <c r="K13" s="229"/>
      <c r="L13" s="229"/>
      <c r="N13" s="229"/>
    </row>
    <row r="14" spans="1:14" s="238" customFormat="1" ht="20.100000000000001" customHeight="1">
      <c r="A14" s="2472"/>
      <c r="B14" s="242"/>
      <c r="C14" s="2442"/>
      <c r="D14" s="2445"/>
      <c r="E14" s="2446"/>
      <c r="F14" s="2448"/>
      <c r="G14" s="2450"/>
      <c r="H14" s="243"/>
      <c r="I14" s="2442"/>
      <c r="J14" s="2457"/>
      <c r="K14" s="229"/>
      <c r="L14" s="229"/>
      <c r="N14" s="229"/>
    </row>
    <row r="15" spans="1:14" s="238" customFormat="1" ht="20.100000000000001" customHeight="1">
      <c r="A15" s="2472"/>
      <c r="B15" s="242"/>
      <c r="C15" s="2443" t="s">
        <v>478</v>
      </c>
      <c r="D15" s="2444"/>
      <c r="E15" s="2444"/>
      <c r="F15" s="2451" t="str">
        <f>IFERROR(F13/F11*100,"")</f>
        <v/>
      </c>
      <c r="G15" s="2449" t="s">
        <v>479</v>
      </c>
      <c r="H15" s="243"/>
      <c r="I15" s="2456" t="s">
        <v>480</v>
      </c>
      <c r="J15" s="2457" t="str">
        <f>IFERROR(IF(AND(L15&gt;=0.25,L15&lt;0.35),"○",""),"")</f>
        <v/>
      </c>
      <c r="K15" s="229"/>
      <c r="L15" s="2440" t="e">
        <f>F13/F11</f>
        <v>#DIV/0!</v>
      </c>
      <c r="N15" s="229"/>
    </row>
    <row r="16" spans="1:14" s="238" customFormat="1" ht="20.100000000000001" customHeight="1">
      <c r="A16" s="2472"/>
      <c r="B16" s="242"/>
      <c r="C16" s="2445"/>
      <c r="D16" s="2446"/>
      <c r="E16" s="2446"/>
      <c r="F16" s="2452"/>
      <c r="G16" s="2450"/>
      <c r="H16" s="243"/>
      <c r="I16" s="2442"/>
      <c r="J16" s="2457"/>
      <c r="K16" s="229"/>
      <c r="L16" s="2440"/>
      <c r="N16" s="229"/>
    </row>
    <row r="17" spans="1:10" ht="13.5" customHeight="1">
      <c r="A17" s="2473"/>
      <c r="B17" s="244"/>
      <c r="C17" s="237"/>
      <c r="D17" s="237"/>
      <c r="E17" s="237"/>
      <c r="F17" s="237"/>
      <c r="G17" s="237"/>
      <c r="H17" s="237"/>
      <c r="I17" s="237"/>
      <c r="J17" s="241"/>
    </row>
    <row r="18" spans="1:10" s="238" customFormat="1">
      <c r="A18" s="2455" t="s">
        <v>516</v>
      </c>
      <c r="B18" s="2475"/>
      <c r="C18" s="2476"/>
      <c r="D18" s="252" t="s">
        <v>517</v>
      </c>
      <c r="E18" s="252"/>
      <c r="F18" s="252"/>
      <c r="G18" s="252"/>
      <c r="H18" s="252"/>
      <c r="I18" s="252"/>
      <c r="J18" s="253"/>
    </row>
    <row r="19" spans="1:10">
      <c r="A19" s="2453"/>
      <c r="B19" s="2477"/>
      <c r="C19" s="2478"/>
      <c r="D19" s="2481"/>
      <c r="E19" s="2481"/>
      <c r="F19" s="2481"/>
      <c r="G19" s="2481"/>
      <c r="H19" s="2481"/>
      <c r="I19" s="2481"/>
      <c r="J19" s="2482"/>
    </row>
    <row r="20" spans="1:10" ht="53.1" customHeight="1">
      <c r="A20" s="2453"/>
      <c r="B20" s="2477"/>
      <c r="C20" s="2478"/>
      <c r="D20" s="2481"/>
      <c r="E20" s="2481"/>
      <c r="F20" s="2481"/>
      <c r="G20" s="2481"/>
      <c r="H20" s="2481"/>
      <c r="I20" s="2481"/>
      <c r="J20" s="2482"/>
    </row>
    <row r="21" spans="1:10" ht="53.1" customHeight="1">
      <c r="A21" s="2453"/>
      <c r="B21" s="2477"/>
      <c r="C21" s="2478"/>
      <c r="D21" s="2481"/>
      <c r="E21" s="2481"/>
      <c r="F21" s="2481"/>
      <c r="G21" s="2481"/>
      <c r="H21" s="2481"/>
      <c r="I21" s="2481"/>
      <c r="J21" s="2482"/>
    </row>
    <row r="22" spans="1:10">
      <c r="A22" s="2453"/>
      <c r="B22" s="2477"/>
      <c r="C22" s="2478"/>
      <c r="D22" s="2481"/>
      <c r="E22" s="2481"/>
      <c r="F22" s="2481"/>
      <c r="G22" s="2481"/>
      <c r="H22" s="2481"/>
      <c r="I22" s="2481"/>
      <c r="J22" s="2482"/>
    </row>
    <row r="23" spans="1:10">
      <c r="A23" s="2454"/>
      <c r="B23" s="2479"/>
      <c r="C23" s="2480"/>
      <c r="D23" s="2483"/>
      <c r="E23" s="2483"/>
      <c r="F23" s="2483"/>
      <c r="G23" s="2483"/>
      <c r="H23" s="2483"/>
      <c r="I23" s="2483"/>
      <c r="J23" s="2484"/>
    </row>
    <row r="25" spans="1:10" ht="17.25" customHeight="1">
      <c r="A25" s="2434" t="s">
        <v>284</v>
      </c>
      <c r="B25" s="2434"/>
      <c r="C25" s="2434"/>
      <c r="D25" s="2434"/>
      <c r="E25" s="2434"/>
      <c r="F25" s="2434"/>
      <c r="G25" s="2434"/>
      <c r="H25" s="2434"/>
      <c r="I25" s="2434"/>
      <c r="J25" s="2434"/>
    </row>
    <row r="26" spans="1:10" ht="16.5" customHeight="1">
      <c r="A26" s="2434" t="s">
        <v>518</v>
      </c>
      <c r="B26" s="2434"/>
      <c r="C26" s="2434"/>
      <c r="D26" s="2434"/>
      <c r="E26" s="2434"/>
      <c r="F26" s="2434"/>
      <c r="G26" s="2434"/>
      <c r="H26" s="2434"/>
      <c r="I26" s="2434"/>
      <c r="J26" s="2434"/>
    </row>
    <row r="27" spans="1:10" ht="17.25" customHeight="1">
      <c r="A27" s="2434" t="s">
        <v>519</v>
      </c>
      <c r="B27" s="2434"/>
      <c r="C27" s="2434"/>
      <c r="D27" s="2434"/>
      <c r="E27" s="2434"/>
      <c r="F27" s="2434"/>
      <c r="G27" s="2434"/>
      <c r="H27" s="2434"/>
      <c r="I27" s="2434"/>
      <c r="J27" s="2434"/>
    </row>
    <row r="28" spans="1:10" ht="17.25" customHeight="1">
      <c r="A28" s="2434" t="s">
        <v>520</v>
      </c>
      <c r="B28" s="2434"/>
      <c r="C28" s="2434"/>
      <c r="D28" s="2434"/>
      <c r="E28" s="2434"/>
      <c r="F28" s="2434"/>
      <c r="G28" s="2434"/>
      <c r="H28" s="2434"/>
      <c r="I28" s="2434"/>
      <c r="J28" s="2434"/>
    </row>
    <row r="29" spans="1:10" ht="17.25" customHeight="1">
      <c r="A29" s="2434" t="s">
        <v>521</v>
      </c>
      <c r="B29" s="2434"/>
      <c r="C29" s="2434"/>
      <c r="D29" s="2434"/>
      <c r="E29" s="2434"/>
      <c r="F29" s="2434"/>
      <c r="G29" s="2434"/>
      <c r="H29" s="2434"/>
      <c r="I29" s="2434"/>
      <c r="J29" s="2434"/>
    </row>
    <row r="30" spans="1:10" ht="17.25" customHeight="1">
      <c r="A30" s="2434" t="s">
        <v>522</v>
      </c>
      <c r="B30" s="2434"/>
      <c r="C30" s="2434"/>
      <c r="D30" s="2434"/>
      <c r="E30" s="2434"/>
      <c r="F30" s="2434"/>
      <c r="G30" s="2434"/>
      <c r="H30" s="2434"/>
      <c r="I30" s="2434"/>
      <c r="J30" s="2434"/>
    </row>
    <row r="31" spans="1:10" ht="17.25" customHeight="1">
      <c r="A31" s="2474" t="s">
        <v>523</v>
      </c>
      <c r="B31" s="2474"/>
      <c r="C31" s="2474"/>
      <c r="D31" s="2474"/>
      <c r="E31" s="2474"/>
      <c r="F31" s="2474"/>
      <c r="G31" s="2474"/>
      <c r="H31" s="2474"/>
      <c r="I31" s="2474"/>
      <c r="J31" s="2474"/>
    </row>
    <row r="32" spans="1:10" ht="17.25" customHeight="1">
      <c r="A32" s="2474"/>
      <c r="B32" s="2474"/>
      <c r="C32" s="2474"/>
      <c r="D32" s="2474"/>
      <c r="E32" s="2474"/>
      <c r="F32" s="2474"/>
      <c r="G32" s="2474"/>
      <c r="H32" s="2474"/>
      <c r="I32" s="2474"/>
      <c r="J32" s="2474"/>
    </row>
    <row r="33" spans="1:10" ht="17.25" customHeight="1">
      <c r="A33" s="254"/>
      <c r="B33" s="254"/>
      <c r="C33" s="254"/>
      <c r="D33" s="254"/>
      <c r="E33" s="254"/>
      <c r="F33" s="254"/>
      <c r="G33" s="254"/>
      <c r="H33" s="254"/>
      <c r="I33" s="254"/>
      <c r="J33" s="254"/>
    </row>
    <row r="34" spans="1:10" ht="17.25" customHeight="1">
      <c r="A34" s="254"/>
      <c r="B34" s="254"/>
      <c r="C34" s="254"/>
      <c r="D34" s="254"/>
      <c r="E34" s="254"/>
      <c r="F34" s="254"/>
      <c r="G34" s="254"/>
      <c r="H34" s="254"/>
      <c r="I34" s="254"/>
      <c r="J34" s="254"/>
    </row>
    <row r="35" spans="1:10" ht="17.25" customHeight="1">
      <c r="A35" s="254"/>
      <c r="B35" s="254"/>
      <c r="C35" s="254"/>
      <c r="D35" s="254"/>
      <c r="E35" s="254"/>
      <c r="F35" s="254"/>
      <c r="G35" s="254"/>
      <c r="H35" s="254"/>
      <c r="I35" s="254"/>
      <c r="J35" s="254"/>
    </row>
    <row r="36" spans="1:10" ht="17.25" customHeight="1">
      <c r="A36" s="254"/>
      <c r="B36" s="254"/>
      <c r="C36" s="254"/>
      <c r="D36" s="254"/>
      <c r="E36" s="254"/>
      <c r="F36" s="254"/>
      <c r="G36" s="254"/>
      <c r="H36" s="254"/>
      <c r="I36" s="254"/>
      <c r="J36" s="254"/>
    </row>
    <row r="37" spans="1:10" ht="17.25" customHeight="1">
      <c r="A37" s="2434"/>
      <c r="B37" s="2434"/>
      <c r="C37" s="2434"/>
      <c r="D37" s="2434"/>
      <c r="E37" s="2434"/>
      <c r="F37" s="2434"/>
      <c r="G37" s="2434"/>
      <c r="H37" s="2434"/>
      <c r="I37" s="2434"/>
      <c r="J37" s="2434"/>
    </row>
    <row r="38" spans="1:10">
      <c r="A38" s="2434"/>
      <c r="B38" s="2434"/>
      <c r="C38" s="2434"/>
      <c r="D38" s="2434"/>
      <c r="E38" s="2434"/>
      <c r="F38" s="2434"/>
      <c r="G38" s="2434"/>
      <c r="H38" s="2434"/>
      <c r="I38" s="2434"/>
      <c r="J38" s="2434"/>
    </row>
    <row r="39" spans="1:10">
      <c r="A39" s="2434"/>
      <c r="B39" s="2434"/>
      <c r="C39" s="2434"/>
      <c r="D39" s="2434"/>
      <c r="E39" s="2434"/>
      <c r="F39" s="2434"/>
      <c r="G39" s="2434"/>
      <c r="H39" s="2434"/>
      <c r="I39" s="2434"/>
      <c r="J39" s="2434"/>
    </row>
    <row r="40" spans="1:10">
      <c r="A40" s="2434"/>
      <c r="B40" s="2434"/>
      <c r="C40" s="2434"/>
      <c r="D40" s="2434"/>
      <c r="E40" s="2434"/>
      <c r="F40" s="2434"/>
      <c r="G40" s="2434"/>
      <c r="H40" s="2434"/>
      <c r="I40" s="2434"/>
      <c r="J40" s="2434"/>
    </row>
  </sheetData>
  <sheetProtection selectLockedCells="1"/>
  <customSheetViews>
    <customSheetView guid="{E53F632C-6936-4B0A-A612-607F2B96BC1B}" scale="90" showPageBreaks="1" showGridLines="0" printArea="1" view="pageBreakPreview">
      <selection activeCell="B7" sqref="B7:J7"/>
      <pageMargins left="0.7" right="0.6" top="0.75" bottom="0.75" header="0.3" footer="0.3"/>
      <pageSetup paperSize="9" scale="78" orientation="portrait" r:id="rId1"/>
    </customSheetView>
  </customSheetViews>
  <mergeCells count="39">
    <mergeCell ref="I2:J2"/>
    <mergeCell ref="A4:J4"/>
    <mergeCell ref="B6:J6"/>
    <mergeCell ref="B7:J7"/>
    <mergeCell ref="B8:J8"/>
    <mergeCell ref="L15:L16"/>
    <mergeCell ref="I11:I12"/>
    <mergeCell ref="J11:J12"/>
    <mergeCell ref="C13:C14"/>
    <mergeCell ref="D13:E14"/>
    <mergeCell ref="F13:F14"/>
    <mergeCell ref="G13:G14"/>
    <mergeCell ref="I13:I14"/>
    <mergeCell ref="J13:J14"/>
    <mergeCell ref="C11:C12"/>
    <mergeCell ref="D11:E12"/>
    <mergeCell ref="F11:F12"/>
    <mergeCell ref="G11:G12"/>
    <mergeCell ref="A27:J27"/>
    <mergeCell ref="C15:E16"/>
    <mergeCell ref="F15:F16"/>
    <mergeCell ref="G15:G16"/>
    <mergeCell ref="I15:I16"/>
    <mergeCell ref="J15:J16"/>
    <mergeCell ref="A10:A17"/>
    <mergeCell ref="A18:A23"/>
    <mergeCell ref="B18:C23"/>
    <mergeCell ref="D19:J23"/>
    <mergeCell ref="A25:J25"/>
    <mergeCell ref="A26:J26"/>
    <mergeCell ref="A38:J38"/>
    <mergeCell ref="A39:J39"/>
    <mergeCell ref="A40:J40"/>
    <mergeCell ref="A28:J28"/>
    <mergeCell ref="A29:J29"/>
    <mergeCell ref="A30:J30"/>
    <mergeCell ref="A31:J31"/>
    <mergeCell ref="A32:J32"/>
    <mergeCell ref="A37:J37"/>
  </mergeCells>
  <phoneticPr fontId="4"/>
  <dataValidations count="3">
    <dataValidation type="list" allowBlank="1" showInputMessage="1" showErrorMessage="1" sqref="B18:C23">
      <formula1>"　,１有 ,2 無"</formula1>
    </dataValidation>
    <dataValidation type="list" allowBlank="1" showInputMessage="1" showErrorMessage="1" sqref="B7:I7">
      <formula1>"　,①　新規,②　変更,③　終了"</formula1>
    </dataValidation>
    <dataValidation type="list" allowBlank="1" showInputMessage="1" showErrorMessage="1" sqref="B8:J8">
      <formula1>"　,１　福祉専門職員配置等加算(Ⅰ)　 　※有資格者35％以上,２　福祉専門職員配置等加算(Ⅱ)　 　※有資格者25％以上"</formula1>
    </dataValidation>
  </dataValidations>
  <pageMargins left="0.7" right="0.6" top="0.75" bottom="0.75" header="0.3" footer="0.3"/>
  <pageSetup paperSize="9" scale="78"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view="pageBreakPreview" zoomScale="70" zoomScaleNormal="80" workbookViewId="0"/>
  </sheetViews>
  <sheetFormatPr defaultColWidth="6" defaultRowHeight="22.5" customHeight="1"/>
  <cols>
    <col min="1" max="3" width="6.625" style="525" customWidth="1"/>
    <col min="4" max="8" width="6" style="525" customWidth="1"/>
    <col min="9" max="12" width="6.625" style="525" customWidth="1"/>
    <col min="13" max="16384" width="6" style="525"/>
  </cols>
  <sheetData>
    <row r="1" spans="1:18" ht="22.5" customHeight="1">
      <c r="A1" s="525" t="s">
        <v>621</v>
      </c>
    </row>
    <row r="2" spans="1:18" ht="22.5" customHeight="1">
      <c r="I2" s="526" t="s">
        <v>622</v>
      </c>
    </row>
    <row r="3" spans="1:18" ht="22.5" customHeight="1">
      <c r="J3" s="527"/>
    </row>
    <row r="4" spans="1:18" ht="22.5" customHeight="1">
      <c r="J4" s="528" t="s">
        <v>536</v>
      </c>
      <c r="K4" s="529"/>
      <c r="L4" s="530"/>
      <c r="M4" s="2489"/>
      <c r="N4" s="2490"/>
      <c r="O4" s="2490"/>
      <c r="P4" s="2490"/>
      <c r="Q4" s="2490"/>
      <c r="R4" s="2491"/>
    </row>
    <row r="5" spans="1:18" ht="22.5" customHeight="1">
      <c r="J5" s="528" t="s">
        <v>623</v>
      </c>
      <c r="K5" s="529"/>
      <c r="L5" s="530"/>
      <c r="M5" s="2489"/>
      <c r="N5" s="2490"/>
      <c r="O5" s="2490"/>
      <c r="P5" s="2490"/>
      <c r="Q5" s="2490"/>
      <c r="R5" s="2491"/>
    </row>
    <row r="7" spans="1:18" ht="22.5" customHeight="1">
      <c r="A7" s="531"/>
      <c r="B7" s="532" t="s">
        <v>624</v>
      </c>
      <c r="C7" s="530"/>
      <c r="D7" s="2492" t="s">
        <v>625</v>
      </c>
      <c r="E7" s="2493"/>
      <c r="F7" s="2493"/>
      <c r="G7" s="2494"/>
      <c r="H7" s="533" t="s">
        <v>626</v>
      </c>
      <c r="I7" s="531"/>
      <c r="J7" s="529" t="s">
        <v>627</v>
      </c>
      <c r="K7" s="529"/>
      <c r="L7" s="530"/>
      <c r="M7" s="531"/>
      <c r="N7" s="532" t="s">
        <v>628</v>
      </c>
      <c r="O7" s="529"/>
      <c r="P7" s="531"/>
      <c r="Q7" s="532" t="s">
        <v>629</v>
      </c>
      <c r="R7" s="530"/>
    </row>
    <row r="8" spans="1:18" s="535" customFormat="1" ht="30" customHeight="1">
      <c r="A8" s="2486"/>
      <c r="B8" s="2487"/>
      <c r="C8" s="2488"/>
      <c r="D8" s="2486"/>
      <c r="E8" s="2487"/>
      <c r="F8" s="2487"/>
      <c r="G8" s="2488"/>
      <c r="H8" s="534"/>
      <c r="I8" s="2486"/>
      <c r="J8" s="2487"/>
      <c r="K8" s="2487"/>
      <c r="L8" s="2488"/>
      <c r="M8" s="2486"/>
      <c r="N8" s="2487"/>
      <c r="O8" s="2488"/>
      <c r="P8" s="2486"/>
      <c r="Q8" s="2487"/>
      <c r="R8" s="2488"/>
    </row>
    <row r="9" spans="1:18" s="535" customFormat="1" ht="30" customHeight="1">
      <c r="A9" s="2486"/>
      <c r="B9" s="2487"/>
      <c r="C9" s="2488"/>
      <c r="D9" s="2486"/>
      <c r="E9" s="2487"/>
      <c r="F9" s="2487"/>
      <c r="G9" s="2488"/>
      <c r="H9" s="534"/>
      <c r="I9" s="2486"/>
      <c r="J9" s="2487"/>
      <c r="K9" s="2487"/>
      <c r="L9" s="2488"/>
      <c r="M9" s="2486"/>
      <c r="N9" s="2487"/>
      <c r="O9" s="2488"/>
      <c r="P9" s="2486"/>
      <c r="Q9" s="2487"/>
      <c r="R9" s="2488"/>
    </row>
    <row r="10" spans="1:18" s="535" customFormat="1" ht="30" customHeight="1">
      <c r="A10" s="2486"/>
      <c r="B10" s="2487"/>
      <c r="C10" s="2488"/>
      <c r="D10" s="2486"/>
      <c r="E10" s="2487"/>
      <c r="F10" s="2487"/>
      <c r="G10" s="2488"/>
      <c r="H10" s="534"/>
      <c r="I10" s="2486"/>
      <c r="J10" s="2487"/>
      <c r="K10" s="2487"/>
      <c r="L10" s="2488"/>
      <c r="M10" s="2486"/>
      <c r="N10" s="2487"/>
      <c r="O10" s="2488"/>
      <c r="P10" s="2486"/>
      <c r="Q10" s="2487"/>
      <c r="R10" s="2488"/>
    </row>
    <row r="11" spans="1:18" s="535" customFormat="1" ht="30" customHeight="1">
      <c r="A11" s="2486"/>
      <c r="B11" s="2487"/>
      <c r="C11" s="2488"/>
      <c r="D11" s="2486"/>
      <c r="E11" s="2487"/>
      <c r="F11" s="2487"/>
      <c r="G11" s="2488"/>
      <c r="H11" s="534"/>
      <c r="I11" s="2486"/>
      <c r="J11" s="2487"/>
      <c r="K11" s="2487"/>
      <c r="L11" s="2488"/>
      <c r="M11" s="2486"/>
      <c r="N11" s="2487"/>
      <c r="O11" s="2488"/>
      <c r="P11" s="2486"/>
      <c r="Q11" s="2487"/>
      <c r="R11" s="2488"/>
    </row>
    <row r="12" spans="1:18" s="535" customFormat="1" ht="30" customHeight="1">
      <c r="A12" s="2486"/>
      <c r="B12" s="2487"/>
      <c r="C12" s="2488"/>
      <c r="D12" s="2486"/>
      <c r="E12" s="2487"/>
      <c r="F12" s="2487"/>
      <c r="G12" s="2488"/>
      <c r="H12" s="534"/>
      <c r="I12" s="2486"/>
      <c r="J12" s="2487"/>
      <c r="K12" s="2487"/>
      <c r="L12" s="2488"/>
      <c r="M12" s="2486"/>
      <c r="N12" s="2487"/>
      <c r="O12" s="2488"/>
      <c r="P12" s="2486"/>
      <c r="Q12" s="2487"/>
      <c r="R12" s="2488"/>
    </row>
    <row r="13" spans="1:18" s="535" customFormat="1" ht="30" customHeight="1">
      <c r="A13" s="2486"/>
      <c r="B13" s="2487"/>
      <c r="C13" s="2488"/>
      <c r="D13" s="2486"/>
      <c r="E13" s="2487"/>
      <c r="F13" s="2487"/>
      <c r="G13" s="2488"/>
      <c r="H13" s="534"/>
      <c r="I13" s="2486"/>
      <c r="J13" s="2487"/>
      <c r="K13" s="2487"/>
      <c r="L13" s="2488"/>
      <c r="M13" s="2486"/>
      <c r="N13" s="2487"/>
      <c r="O13" s="2488"/>
      <c r="P13" s="2486"/>
      <c r="Q13" s="2487"/>
      <c r="R13" s="2488"/>
    </row>
    <row r="14" spans="1:18" s="535" customFormat="1" ht="30" customHeight="1">
      <c r="A14" s="2486"/>
      <c r="B14" s="2487"/>
      <c r="C14" s="2488"/>
      <c r="D14" s="2486"/>
      <c r="E14" s="2487"/>
      <c r="F14" s="2487"/>
      <c r="G14" s="2488"/>
      <c r="H14" s="534"/>
      <c r="I14" s="2486"/>
      <c r="J14" s="2487"/>
      <c r="K14" s="2487"/>
      <c r="L14" s="2488"/>
      <c r="M14" s="2486"/>
      <c r="N14" s="2487"/>
      <c r="O14" s="2488"/>
      <c r="P14" s="2486"/>
      <c r="Q14" s="2487"/>
      <c r="R14" s="2488"/>
    </row>
    <row r="15" spans="1:18" s="535" customFormat="1" ht="30" customHeight="1">
      <c r="A15" s="2486"/>
      <c r="B15" s="2487"/>
      <c r="C15" s="2488"/>
      <c r="D15" s="2486"/>
      <c r="E15" s="2487"/>
      <c r="F15" s="2487"/>
      <c r="G15" s="2488"/>
      <c r="H15" s="534"/>
      <c r="I15" s="2486"/>
      <c r="J15" s="2487"/>
      <c r="K15" s="2487"/>
      <c r="L15" s="2488"/>
      <c r="M15" s="2486"/>
      <c r="N15" s="2487"/>
      <c r="O15" s="2488"/>
      <c r="P15" s="2486"/>
      <c r="Q15" s="2487"/>
      <c r="R15" s="2488"/>
    </row>
    <row r="16" spans="1:18" s="535" customFormat="1" ht="30" customHeight="1">
      <c r="A16" s="2486"/>
      <c r="B16" s="2487"/>
      <c r="C16" s="2488"/>
      <c r="D16" s="2486"/>
      <c r="E16" s="2487"/>
      <c r="F16" s="2487"/>
      <c r="G16" s="2488"/>
      <c r="H16" s="534"/>
      <c r="I16" s="2486"/>
      <c r="J16" s="2487"/>
      <c r="K16" s="2487"/>
      <c r="L16" s="2488"/>
      <c r="M16" s="2486"/>
      <c r="N16" s="2487"/>
      <c r="O16" s="2488"/>
      <c r="P16" s="2486"/>
      <c r="Q16" s="2487"/>
      <c r="R16" s="2488"/>
    </row>
    <row r="17" spans="1:18" s="535" customFormat="1" ht="30" customHeight="1">
      <c r="A17" s="2486"/>
      <c r="B17" s="2487"/>
      <c r="C17" s="2488"/>
      <c r="D17" s="2486"/>
      <c r="E17" s="2487"/>
      <c r="F17" s="2487"/>
      <c r="G17" s="2488"/>
      <c r="H17" s="534"/>
      <c r="I17" s="2486"/>
      <c r="J17" s="2487"/>
      <c r="K17" s="2487"/>
      <c r="L17" s="2488"/>
      <c r="M17" s="2486"/>
      <c r="N17" s="2487"/>
      <c r="O17" s="2488"/>
      <c r="P17" s="2486"/>
      <c r="Q17" s="2487"/>
      <c r="R17" s="2488"/>
    </row>
    <row r="18" spans="1:18" s="535" customFormat="1" ht="30" customHeight="1">
      <c r="A18" s="2486"/>
      <c r="B18" s="2487"/>
      <c r="C18" s="2488"/>
      <c r="D18" s="2486"/>
      <c r="E18" s="2487"/>
      <c r="F18" s="2487"/>
      <c r="G18" s="2488"/>
      <c r="H18" s="534"/>
      <c r="I18" s="2486"/>
      <c r="J18" s="2487"/>
      <c r="K18" s="2487"/>
      <c r="L18" s="2488"/>
      <c r="M18" s="2486"/>
      <c r="N18" s="2487"/>
      <c r="O18" s="2488"/>
      <c r="P18" s="2486"/>
      <c r="Q18" s="2487"/>
      <c r="R18" s="2488"/>
    </row>
    <row r="19" spans="1:18" s="535" customFormat="1" ht="30" customHeight="1">
      <c r="A19" s="2486"/>
      <c r="B19" s="2487"/>
      <c r="C19" s="2488"/>
      <c r="D19" s="2486"/>
      <c r="E19" s="2487"/>
      <c r="F19" s="2487"/>
      <c r="G19" s="2488"/>
      <c r="H19" s="534"/>
      <c r="I19" s="2486"/>
      <c r="J19" s="2487"/>
      <c r="K19" s="2487"/>
      <c r="L19" s="2488"/>
      <c r="M19" s="2486"/>
      <c r="N19" s="2487"/>
      <c r="O19" s="2488"/>
      <c r="P19" s="2486"/>
      <c r="Q19" s="2487"/>
      <c r="R19" s="2488"/>
    </row>
    <row r="20" spans="1:18" s="535" customFormat="1" ht="30" customHeight="1">
      <c r="A20" s="2486"/>
      <c r="B20" s="2487"/>
      <c r="C20" s="2488"/>
      <c r="D20" s="2486"/>
      <c r="E20" s="2487"/>
      <c r="F20" s="2487"/>
      <c r="G20" s="2488"/>
      <c r="H20" s="534"/>
      <c r="I20" s="2486"/>
      <c r="J20" s="2487"/>
      <c r="K20" s="2487"/>
      <c r="L20" s="2488"/>
      <c r="M20" s="2486"/>
      <c r="N20" s="2487"/>
      <c r="O20" s="2488"/>
      <c r="P20" s="2486"/>
      <c r="Q20" s="2487"/>
      <c r="R20" s="2488"/>
    </row>
    <row r="21" spans="1:18" s="535" customFormat="1" ht="30" customHeight="1">
      <c r="A21" s="2486"/>
      <c r="B21" s="2487"/>
      <c r="C21" s="2488"/>
      <c r="D21" s="2486"/>
      <c r="E21" s="2487"/>
      <c r="F21" s="2487"/>
      <c r="G21" s="2488"/>
      <c r="H21" s="534"/>
      <c r="I21" s="2486"/>
      <c r="J21" s="2487"/>
      <c r="K21" s="2487"/>
      <c r="L21" s="2488"/>
      <c r="M21" s="2486"/>
      <c r="N21" s="2487"/>
      <c r="O21" s="2488"/>
      <c r="P21" s="2486"/>
      <c r="Q21" s="2487"/>
      <c r="R21" s="2488"/>
    </row>
    <row r="22" spans="1:18" s="535" customFormat="1" ht="30" customHeight="1">
      <c r="A22" s="2486"/>
      <c r="B22" s="2487"/>
      <c r="C22" s="2488"/>
      <c r="D22" s="2486"/>
      <c r="E22" s="2487"/>
      <c r="F22" s="2487"/>
      <c r="G22" s="2488"/>
      <c r="H22" s="534"/>
      <c r="I22" s="2486"/>
      <c r="J22" s="2487"/>
      <c r="K22" s="2487"/>
      <c r="L22" s="2488"/>
      <c r="M22" s="2486"/>
      <c r="N22" s="2487"/>
      <c r="O22" s="2488"/>
      <c r="P22" s="2486"/>
      <c r="Q22" s="2487"/>
      <c r="R22" s="2488"/>
    </row>
    <row r="23" spans="1:18" s="535" customFormat="1" ht="30" customHeight="1">
      <c r="A23" s="2486"/>
      <c r="B23" s="2487"/>
      <c r="C23" s="2488"/>
      <c r="D23" s="2486"/>
      <c r="E23" s="2487"/>
      <c r="F23" s="2487"/>
      <c r="G23" s="2488"/>
      <c r="H23" s="534"/>
      <c r="I23" s="2486"/>
      <c r="J23" s="2487"/>
      <c r="K23" s="2487"/>
      <c r="L23" s="2488"/>
      <c r="M23" s="2486"/>
      <c r="N23" s="2487"/>
      <c r="O23" s="2488"/>
      <c r="P23" s="2486"/>
      <c r="Q23" s="2487"/>
      <c r="R23" s="2488"/>
    </row>
    <row r="24" spans="1:18" s="535" customFormat="1" ht="30" customHeight="1">
      <c r="A24" s="2486"/>
      <c r="B24" s="2487"/>
      <c r="C24" s="2488"/>
      <c r="D24" s="2486"/>
      <c r="E24" s="2487"/>
      <c r="F24" s="2487"/>
      <c r="G24" s="2488"/>
      <c r="H24" s="534"/>
      <c r="I24" s="2486"/>
      <c r="J24" s="2487"/>
      <c r="K24" s="2487"/>
      <c r="L24" s="2488"/>
      <c r="M24" s="2486"/>
      <c r="N24" s="2487"/>
      <c r="O24" s="2488"/>
      <c r="P24" s="2486"/>
      <c r="Q24" s="2487"/>
      <c r="R24" s="2488"/>
    </row>
    <row r="25" spans="1:18" s="535" customFormat="1" ht="30" customHeight="1">
      <c r="A25" s="2486"/>
      <c r="B25" s="2487"/>
      <c r="C25" s="2488"/>
      <c r="D25" s="2486"/>
      <c r="E25" s="2487"/>
      <c r="F25" s="2487"/>
      <c r="G25" s="2488"/>
      <c r="H25" s="534"/>
      <c r="I25" s="2486"/>
      <c r="J25" s="2487"/>
      <c r="K25" s="2487"/>
      <c r="L25" s="2488"/>
      <c r="M25" s="2486"/>
      <c r="N25" s="2487"/>
      <c r="O25" s="2488"/>
      <c r="P25" s="2486"/>
      <c r="Q25" s="2487"/>
      <c r="R25" s="2488"/>
    </row>
    <row r="26" spans="1:18" s="535" customFormat="1" ht="30" customHeight="1">
      <c r="A26" s="2486"/>
      <c r="B26" s="2487"/>
      <c r="C26" s="2488"/>
      <c r="D26" s="2486"/>
      <c r="E26" s="2487"/>
      <c r="F26" s="2487"/>
      <c r="G26" s="2488"/>
      <c r="H26" s="534"/>
      <c r="I26" s="2486"/>
      <c r="J26" s="2487"/>
      <c r="K26" s="2487"/>
      <c r="L26" s="2488"/>
      <c r="M26" s="2486"/>
      <c r="N26" s="2487"/>
      <c r="O26" s="2488"/>
      <c r="P26" s="2486"/>
      <c r="Q26" s="2487"/>
      <c r="R26" s="2488"/>
    </row>
    <row r="27" spans="1:18" s="535" customFormat="1" ht="30" customHeight="1">
      <c r="A27" s="2486"/>
      <c r="B27" s="2487"/>
      <c r="C27" s="2488"/>
      <c r="D27" s="2486"/>
      <c r="E27" s="2487"/>
      <c r="F27" s="2487"/>
      <c r="G27" s="2488"/>
      <c r="H27" s="534"/>
      <c r="I27" s="2486"/>
      <c r="J27" s="2487"/>
      <c r="K27" s="2487"/>
      <c r="L27" s="2488"/>
      <c r="M27" s="2486"/>
      <c r="N27" s="2487"/>
      <c r="O27" s="2488"/>
      <c r="P27" s="2486"/>
      <c r="Q27" s="2487"/>
      <c r="R27" s="2488"/>
    </row>
    <row r="28" spans="1:18" s="535" customFormat="1" ht="30" customHeight="1">
      <c r="A28" s="2486"/>
      <c r="B28" s="2487"/>
      <c r="C28" s="2488"/>
      <c r="D28" s="2486"/>
      <c r="E28" s="2487"/>
      <c r="F28" s="2487"/>
      <c r="G28" s="2488"/>
      <c r="H28" s="534"/>
      <c r="I28" s="2486"/>
      <c r="J28" s="2487"/>
      <c r="K28" s="2487"/>
      <c r="L28" s="2488"/>
      <c r="M28" s="2486"/>
      <c r="N28" s="2487"/>
      <c r="O28" s="2488"/>
      <c r="P28" s="2486"/>
      <c r="Q28" s="2487"/>
      <c r="R28" s="2488"/>
    </row>
    <row r="29" spans="1:18" s="535" customFormat="1" ht="30" customHeight="1">
      <c r="A29" s="2486"/>
      <c r="B29" s="2487"/>
      <c r="C29" s="2488"/>
      <c r="D29" s="2486"/>
      <c r="E29" s="2487"/>
      <c r="F29" s="2487"/>
      <c r="G29" s="2488"/>
      <c r="H29" s="534"/>
      <c r="I29" s="2486"/>
      <c r="J29" s="2487"/>
      <c r="K29" s="2487"/>
      <c r="L29" s="2488"/>
      <c r="M29" s="2486"/>
      <c r="N29" s="2487"/>
      <c r="O29" s="2488"/>
      <c r="P29" s="2486"/>
      <c r="Q29" s="2487"/>
      <c r="R29" s="2488"/>
    </row>
    <row r="31" spans="1:18" s="536" customFormat="1" ht="22.5" customHeight="1">
      <c r="A31" s="536" t="s">
        <v>630</v>
      </c>
    </row>
    <row r="32" spans="1:18" s="536" customFormat="1" ht="22.5" customHeight="1">
      <c r="A32" s="536" t="s">
        <v>631</v>
      </c>
    </row>
    <row r="33" spans="1:1" s="536" customFormat="1" ht="22.5" customHeight="1">
      <c r="A33" s="536" t="s">
        <v>632</v>
      </c>
    </row>
  </sheetData>
  <mergeCells count="113">
    <mergeCell ref="M4:R4"/>
    <mergeCell ref="M5:R5"/>
    <mergeCell ref="D7:G7"/>
    <mergeCell ref="A8:C8"/>
    <mergeCell ref="D8:G8"/>
    <mergeCell ref="I8:L8"/>
    <mergeCell ref="M8:O8"/>
    <mergeCell ref="P8:R8"/>
    <mergeCell ref="A9:C9"/>
    <mergeCell ref="D9:G9"/>
    <mergeCell ref="I9:L9"/>
    <mergeCell ref="M9:O9"/>
    <mergeCell ref="P9:R9"/>
    <mergeCell ref="A10:C10"/>
    <mergeCell ref="D10:G10"/>
    <mergeCell ref="I10:L10"/>
    <mergeCell ref="M10:O10"/>
    <mergeCell ref="P10:R10"/>
    <mergeCell ref="A11:C11"/>
    <mergeCell ref="D11:G11"/>
    <mergeCell ref="I11:L11"/>
    <mergeCell ref="M11:O11"/>
    <mergeCell ref="P11:R11"/>
    <mergeCell ref="A12:C12"/>
    <mergeCell ref="D12:G12"/>
    <mergeCell ref="I12:L12"/>
    <mergeCell ref="M12:O12"/>
    <mergeCell ref="P12:R12"/>
    <mergeCell ref="A13:C13"/>
    <mergeCell ref="D13:G13"/>
    <mergeCell ref="I13:L13"/>
    <mergeCell ref="M13:O13"/>
    <mergeCell ref="P13:R13"/>
    <mergeCell ref="A14:C14"/>
    <mergeCell ref="D14:G14"/>
    <mergeCell ref="I14:L14"/>
    <mergeCell ref="M14:O14"/>
    <mergeCell ref="P14:R14"/>
    <mergeCell ref="A15:C15"/>
    <mergeCell ref="D15:G15"/>
    <mergeCell ref="I15:L15"/>
    <mergeCell ref="M15:O15"/>
    <mergeCell ref="P15:R15"/>
    <mergeCell ref="A16:C16"/>
    <mergeCell ref="D16:G16"/>
    <mergeCell ref="I16:L16"/>
    <mergeCell ref="M16:O16"/>
    <mergeCell ref="P16:R16"/>
    <mergeCell ref="A17:C17"/>
    <mergeCell ref="D17:G17"/>
    <mergeCell ref="I17:L17"/>
    <mergeCell ref="M17:O17"/>
    <mergeCell ref="P17:R17"/>
    <mergeCell ref="A18:C18"/>
    <mergeCell ref="D18:G18"/>
    <mergeCell ref="I18:L18"/>
    <mergeCell ref="M18:O18"/>
    <mergeCell ref="P18:R18"/>
    <mergeCell ref="A19:C19"/>
    <mergeCell ref="D19:G19"/>
    <mergeCell ref="I19:L19"/>
    <mergeCell ref="M19:O19"/>
    <mergeCell ref="P19:R19"/>
    <mergeCell ref="A20:C20"/>
    <mergeCell ref="D20:G20"/>
    <mergeCell ref="I20:L20"/>
    <mergeCell ref="M20:O20"/>
    <mergeCell ref="P20:R20"/>
    <mergeCell ref="A21:C21"/>
    <mergeCell ref="D21:G21"/>
    <mergeCell ref="I21:L21"/>
    <mergeCell ref="M21:O21"/>
    <mergeCell ref="P21:R21"/>
    <mergeCell ref="A22:C22"/>
    <mergeCell ref="D22:G22"/>
    <mergeCell ref="I22:L22"/>
    <mergeCell ref="M22:O22"/>
    <mergeCell ref="P22:R22"/>
    <mergeCell ref="A23:C23"/>
    <mergeCell ref="D23:G23"/>
    <mergeCell ref="I23:L23"/>
    <mergeCell ref="M23:O23"/>
    <mergeCell ref="P23:R23"/>
    <mergeCell ref="A24:C24"/>
    <mergeCell ref="D24:G24"/>
    <mergeCell ref="I24:L24"/>
    <mergeCell ref="M24:O24"/>
    <mergeCell ref="P24:R24"/>
    <mergeCell ref="A25:C25"/>
    <mergeCell ref="D25:G25"/>
    <mergeCell ref="I25:L25"/>
    <mergeCell ref="M25:O25"/>
    <mergeCell ref="P25:R25"/>
    <mergeCell ref="A26:C26"/>
    <mergeCell ref="D26:G26"/>
    <mergeCell ref="I26:L26"/>
    <mergeCell ref="M26:O26"/>
    <mergeCell ref="P26:R26"/>
    <mergeCell ref="A29:C29"/>
    <mergeCell ref="D29:G29"/>
    <mergeCell ref="I29:L29"/>
    <mergeCell ref="M29:O29"/>
    <mergeCell ref="P29:R29"/>
    <mergeCell ref="A27:C27"/>
    <mergeCell ref="D27:G27"/>
    <mergeCell ref="I27:L27"/>
    <mergeCell ref="M27:O27"/>
    <mergeCell ref="P27:R27"/>
    <mergeCell ref="A28:C28"/>
    <mergeCell ref="D28:G28"/>
    <mergeCell ref="I28:L28"/>
    <mergeCell ref="M28:O28"/>
    <mergeCell ref="P28:R28"/>
  </mergeCells>
  <phoneticPr fontId="4"/>
  <pageMargins left="0.59055118110236227" right="0.59055118110236227" top="0.78740157480314965" bottom="0.39370078740157483" header="0.51181102362204722" footer="0.51181102362204722"/>
  <pageSetup paperSize="9" scale="8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view="pageBreakPreview" zoomScale="80" zoomScaleNormal="75" zoomScaleSheetLayoutView="80" workbookViewId="0"/>
  </sheetViews>
  <sheetFormatPr defaultColWidth="9" defaultRowHeight="19.5" customHeight="1"/>
  <cols>
    <col min="1" max="1" width="10" style="501" customWidth="1"/>
    <col min="2" max="3" width="4.375" style="501" customWidth="1"/>
    <col min="4" max="9" width="10" style="501" customWidth="1"/>
    <col min="10" max="10" width="10.625" style="501" customWidth="1"/>
    <col min="11" max="11" width="5" style="501" customWidth="1"/>
    <col min="12" max="16384" width="9" style="501"/>
  </cols>
  <sheetData>
    <row r="1" spans="1:11" ht="19.5" customHeight="1">
      <c r="A1" s="500" t="s">
        <v>1100</v>
      </c>
    </row>
    <row r="2" spans="1:11" ht="30" customHeight="1">
      <c r="A2" s="2511" t="s">
        <v>587</v>
      </c>
      <c r="B2" s="2511"/>
      <c r="C2" s="2511"/>
      <c r="D2" s="2511"/>
      <c r="E2" s="2511"/>
      <c r="F2" s="2511"/>
      <c r="G2" s="2511"/>
      <c r="H2" s="2511"/>
      <c r="I2" s="2511"/>
      <c r="J2" s="2511"/>
      <c r="K2" s="502"/>
    </row>
    <row r="3" spans="1:11" s="500" customFormat="1" ht="15.2" customHeight="1">
      <c r="A3" s="503"/>
      <c r="B3" s="503"/>
      <c r="C3" s="503"/>
      <c r="D3" s="503"/>
      <c r="E3" s="503"/>
      <c r="F3" s="503"/>
      <c r="G3" s="503"/>
      <c r="H3" s="503"/>
      <c r="I3" s="503"/>
      <c r="J3" s="503"/>
      <c r="K3" s="503"/>
    </row>
    <row r="4" spans="1:11" s="500" customFormat="1" ht="22.5" customHeight="1">
      <c r="J4" s="504" t="s">
        <v>588</v>
      </c>
    </row>
    <row r="5" spans="1:11" s="500" customFormat="1" ht="22.5" customHeight="1">
      <c r="D5" s="503"/>
      <c r="J5" s="504" t="s">
        <v>589</v>
      </c>
    </row>
    <row r="6" spans="1:11" s="500" customFormat="1" ht="22.5" customHeight="1">
      <c r="A6" s="500" t="s">
        <v>636</v>
      </c>
      <c r="D6" s="503"/>
      <c r="J6" s="504"/>
    </row>
    <row r="7" spans="1:11" s="500" customFormat="1" ht="22.5" customHeight="1"/>
    <row r="8" spans="1:11" s="500" customFormat="1" ht="22.5" customHeight="1">
      <c r="F8" s="500" t="s">
        <v>590</v>
      </c>
    </row>
    <row r="9" spans="1:11" s="500" customFormat="1" ht="22.5" customHeight="1">
      <c r="F9" s="500" t="s">
        <v>591</v>
      </c>
      <c r="J9" s="505" t="s">
        <v>592</v>
      </c>
    </row>
    <row r="10" spans="1:11" s="500" customFormat="1" ht="22.5" customHeight="1"/>
    <row r="11" spans="1:11" s="500" customFormat="1" ht="22.5" customHeight="1">
      <c r="A11" s="500" t="s">
        <v>593</v>
      </c>
    </row>
    <row r="12" spans="1:11" s="500" customFormat="1" ht="6.75" customHeight="1" thickBot="1"/>
    <row r="13" spans="1:11" s="500" customFormat="1" ht="30" customHeight="1">
      <c r="A13" s="2512" t="s">
        <v>594</v>
      </c>
      <c r="B13" s="2513"/>
      <c r="C13" s="2513"/>
      <c r="D13" s="2514"/>
      <c r="E13" s="2514"/>
      <c r="F13" s="2515"/>
      <c r="G13" s="2516" t="s">
        <v>595</v>
      </c>
      <c r="H13" s="2517"/>
      <c r="I13" s="2517"/>
      <c r="J13" s="2518"/>
    </row>
    <row r="14" spans="1:11" s="500" customFormat="1" ht="21.2" customHeight="1">
      <c r="A14" s="2507" t="s">
        <v>596</v>
      </c>
      <c r="B14" s="2508"/>
      <c r="C14" s="2508"/>
      <c r="D14" s="2519" t="s">
        <v>597</v>
      </c>
      <c r="E14" s="2519"/>
      <c r="F14" s="2519"/>
      <c r="G14" s="2519"/>
      <c r="H14" s="2519"/>
      <c r="I14" s="2519"/>
      <c r="J14" s="2520"/>
    </row>
    <row r="15" spans="1:11" s="500" customFormat="1" ht="25.5" customHeight="1">
      <c r="A15" s="2507"/>
      <c r="B15" s="2508"/>
      <c r="C15" s="2508"/>
      <c r="D15" s="2521"/>
      <c r="E15" s="2521"/>
      <c r="F15" s="2521"/>
      <c r="G15" s="2521"/>
      <c r="H15" s="2521"/>
      <c r="I15" s="2521"/>
      <c r="J15" s="2522"/>
    </row>
    <row r="16" spans="1:11" s="500" customFormat="1" ht="25.5" customHeight="1">
      <c r="A16" s="2502" t="s">
        <v>598</v>
      </c>
      <c r="B16" s="2503"/>
      <c r="C16" s="2503"/>
      <c r="D16" s="506" t="s">
        <v>599</v>
      </c>
      <c r="E16" s="2505"/>
      <c r="F16" s="2505"/>
      <c r="G16" s="2505"/>
      <c r="H16" s="2505"/>
      <c r="I16" s="2505"/>
      <c r="J16" s="2506"/>
    </row>
    <row r="17" spans="1:10" s="500" customFormat="1" ht="25.5" customHeight="1">
      <c r="A17" s="2504"/>
      <c r="B17" s="2503"/>
      <c r="C17" s="2503"/>
      <c r="D17" s="506" t="s">
        <v>600</v>
      </c>
      <c r="E17" s="2505"/>
      <c r="F17" s="2505"/>
      <c r="G17" s="2505"/>
      <c r="H17" s="2505"/>
      <c r="I17" s="2505"/>
      <c r="J17" s="2506"/>
    </row>
    <row r="18" spans="1:10" s="500" customFormat="1" ht="25.5" customHeight="1">
      <c r="A18" s="2504"/>
      <c r="B18" s="2503"/>
      <c r="C18" s="2503"/>
      <c r="D18" s="506" t="s">
        <v>601</v>
      </c>
      <c r="E18" s="2505"/>
      <c r="F18" s="2505"/>
      <c r="G18" s="2505"/>
      <c r="H18" s="2505"/>
      <c r="I18" s="2505"/>
      <c r="J18" s="2506"/>
    </row>
    <row r="19" spans="1:10" s="500" customFormat="1" ht="25.5" customHeight="1">
      <c r="A19" s="2504"/>
      <c r="B19" s="2503"/>
      <c r="C19" s="2503"/>
      <c r="D19" s="506" t="s">
        <v>602</v>
      </c>
      <c r="E19" s="2505"/>
      <c r="F19" s="2505"/>
      <c r="G19" s="2505"/>
      <c r="H19" s="2505"/>
      <c r="I19" s="2505"/>
      <c r="J19" s="2506"/>
    </row>
    <row r="20" spans="1:10" s="500" customFormat="1" ht="30" customHeight="1">
      <c r="A20" s="2507" t="s">
        <v>603</v>
      </c>
      <c r="B20" s="2508"/>
      <c r="C20" s="2508"/>
      <c r="D20" s="2509" t="s">
        <v>604</v>
      </c>
      <c r="E20" s="2509"/>
      <c r="F20" s="2509"/>
      <c r="G20" s="2509"/>
      <c r="H20" s="2509"/>
      <c r="I20" s="2509"/>
      <c r="J20" s="2510"/>
    </row>
    <row r="21" spans="1:10" s="500" customFormat="1" ht="30" customHeight="1">
      <c r="A21" s="2507"/>
      <c r="B21" s="2508"/>
      <c r="C21" s="2508"/>
      <c r="D21" s="507"/>
      <c r="E21" s="508"/>
      <c r="F21" s="508"/>
      <c r="G21" s="508"/>
      <c r="H21" s="508"/>
      <c r="I21" s="508"/>
      <c r="J21" s="509"/>
    </row>
    <row r="22" spans="1:10" s="500" customFormat="1" ht="30" customHeight="1">
      <c r="A22" s="2507"/>
      <c r="B22" s="2508"/>
      <c r="C22" s="2508"/>
      <c r="D22" s="510"/>
      <c r="E22" s="511"/>
      <c r="F22" s="511"/>
      <c r="G22" s="511"/>
      <c r="H22" s="511"/>
      <c r="I22" s="511"/>
      <c r="J22" s="512"/>
    </row>
    <row r="23" spans="1:10" s="500" customFormat="1" ht="30" customHeight="1">
      <c r="A23" s="2495" t="s">
        <v>605</v>
      </c>
      <c r="B23" s="2496"/>
      <c r="C23" s="2497"/>
      <c r="D23" s="2498" t="s">
        <v>606</v>
      </c>
      <c r="E23" s="2498"/>
      <c r="F23" s="2498"/>
      <c r="G23" s="2498"/>
      <c r="H23" s="2498"/>
      <c r="I23" s="2498"/>
      <c r="J23" s="2499"/>
    </row>
    <row r="24" spans="1:10" s="500" customFormat="1" ht="30" customHeight="1" thickBot="1">
      <c r="A24" s="2500" t="s">
        <v>607</v>
      </c>
      <c r="B24" s="2501"/>
      <c r="C24" s="2501"/>
      <c r="D24" s="513"/>
      <c r="E24" s="514"/>
      <c r="F24" s="514" t="s">
        <v>608</v>
      </c>
      <c r="G24" s="514"/>
      <c r="H24" s="514"/>
      <c r="I24" s="514"/>
      <c r="J24" s="515"/>
    </row>
    <row r="25" spans="1:10" ht="14.25" customHeight="1"/>
    <row r="26" spans="1:10" ht="6.75" customHeight="1">
      <c r="A26" s="516"/>
      <c r="B26" s="516"/>
      <c r="C26" s="516"/>
      <c r="D26" s="516"/>
      <c r="E26" s="516"/>
    </row>
    <row r="27" spans="1:10" s="519" customFormat="1" ht="14.25" customHeight="1">
      <c r="A27" s="517" t="s">
        <v>609</v>
      </c>
      <c r="B27" s="518"/>
      <c r="C27" s="518"/>
      <c r="D27" s="518"/>
      <c r="E27" s="518"/>
    </row>
    <row r="28" spans="1:10" s="519" customFormat="1" ht="14.25" customHeight="1">
      <c r="A28" s="520" t="s">
        <v>610</v>
      </c>
      <c r="B28" s="518"/>
      <c r="C28" s="518"/>
      <c r="D28" s="518"/>
      <c r="E28" s="518"/>
    </row>
    <row r="29" spans="1:10" s="519" customFormat="1" ht="14.25" customHeight="1">
      <c r="A29" s="517" t="s">
        <v>611</v>
      </c>
      <c r="B29" s="518"/>
      <c r="C29" s="518"/>
      <c r="D29" s="518"/>
      <c r="E29" s="518"/>
    </row>
    <row r="30" spans="1:10" s="519" customFormat="1" ht="14.25" customHeight="1">
      <c r="A30" s="520" t="s">
        <v>612</v>
      </c>
      <c r="B30" s="518"/>
      <c r="C30" s="518"/>
      <c r="D30" s="518"/>
      <c r="E30" s="518"/>
    </row>
    <row r="31" spans="1:10" s="519" customFormat="1" ht="14.25" customHeight="1">
      <c r="A31" s="520" t="s">
        <v>613</v>
      </c>
      <c r="B31" s="518"/>
      <c r="C31" s="518"/>
      <c r="D31" s="518"/>
      <c r="E31" s="518"/>
    </row>
    <row r="32" spans="1:10" s="519" customFormat="1" ht="14.25" customHeight="1">
      <c r="A32" s="517" t="s">
        <v>614</v>
      </c>
      <c r="B32" s="518"/>
      <c r="C32" s="518"/>
      <c r="D32" s="518"/>
      <c r="E32" s="518"/>
    </row>
    <row r="33" spans="1:10" ht="14.25" customHeight="1">
      <c r="A33" s="517" t="s">
        <v>615</v>
      </c>
      <c r="B33" s="516"/>
      <c r="C33" s="516"/>
      <c r="D33" s="516"/>
      <c r="E33" s="516"/>
    </row>
    <row r="34" spans="1:10" ht="14.25" customHeight="1">
      <c r="A34" s="517"/>
      <c r="B34" s="516"/>
      <c r="C34" s="516"/>
      <c r="D34" s="516"/>
      <c r="E34" s="516"/>
    </row>
    <row r="35" spans="1:10" s="521" customFormat="1" ht="15.2" customHeight="1">
      <c r="B35" s="522"/>
      <c r="C35" s="523"/>
      <c r="D35" s="523"/>
      <c r="E35" s="523"/>
      <c r="F35" s="523"/>
      <c r="G35" s="523"/>
      <c r="H35" s="523"/>
      <c r="I35" s="523"/>
      <c r="J35" s="523"/>
    </row>
    <row r="36" spans="1:10" s="521" customFormat="1" ht="15.2" customHeight="1">
      <c r="B36" s="522"/>
      <c r="C36" s="523"/>
      <c r="D36" s="523"/>
      <c r="E36" s="523"/>
      <c r="F36" s="523"/>
      <c r="G36" s="523"/>
      <c r="H36" s="523"/>
      <c r="I36" s="523"/>
      <c r="J36" s="523"/>
    </row>
    <row r="37" spans="1:10" s="521" customFormat="1" ht="15.2" customHeight="1">
      <c r="B37" s="522"/>
      <c r="C37" s="523"/>
      <c r="D37" s="523"/>
      <c r="E37" s="523"/>
      <c r="F37" s="523"/>
      <c r="G37" s="523"/>
      <c r="H37" s="523"/>
      <c r="I37" s="523"/>
      <c r="J37" s="523"/>
    </row>
    <row r="38" spans="1:10" s="521" customFormat="1" ht="15.2" customHeight="1">
      <c r="B38" s="522"/>
      <c r="C38" s="523"/>
      <c r="D38" s="523"/>
      <c r="E38" s="523"/>
      <c r="F38" s="523"/>
      <c r="G38" s="523"/>
      <c r="H38" s="523"/>
      <c r="I38" s="523"/>
      <c r="J38" s="523"/>
    </row>
    <row r="39" spans="1:10" s="521" customFormat="1" ht="15.2" customHeight="1">
      <c r="B39" s="524"/>
    </row>
    <row r="40" spans="1:10" s="521" customFormat="1" ht="15.2" customHeight="1"/>
    <row r="41" spans="1:10" s="521" customFormat="1" ht="15.2" customHeight="1"/>
    <row r="42" spans="1:10" s="521" customFormat="1" ht="15.2" customHeight="1"/>
    <row r="43" spans="1:10" s="521" customFormat="1" ht="15.2" customHeight="1"/>
    <row r="44" spans="1:10" s="521" customFormat="1" ht="15.2" customHeight="1"/>
    <row r="45" spans="1:10" s="521" customFormat="1" ht="15.2" customHeight="1"/>
    <row r="46" spans="1:10" s="521" customFormat="1" ht="15.2" customHeight="1"/>
    <row r="47" spans="1:10" s="521" customFormat="1" ht="15.2" customHeight="1"/>
    <row r="48" spans="1:10" s="521" customFormat="1" ht="15.2" customHeight="1"/>
    <row r="49" s="521" customFormat="1" ht="15.2" customHeight="1"/>
    <row r="50" s="521" customFormat="1" ht="15.2" customHeight="1"/>
    <row r="51" s="521" customFormat="1" ht="15.2" customHeight="1"/>
  </sheetData>
  <mergeCells count="17">
    <mergeCell ref="A2:J2"/>
    <mergeCell ref="A13:C13"/>
    <mergeCell ref="D13:F13"/>
    <mergeCell ref="G13:J13"/>
    <mergeCell ref="A14:C15"/>
    <mergeCell ref="D14:J14"/>
    <mergeCell ref="D15:J15"/>
    <mergeCell ref="A23:C23"/>
    <mergeCell ref="D23:J23"/>
    <mergeCell ref="A24:C24"/>
    <mergeCell ref="A16:C19"/>
    <mergeCell ref="E16:J16"/>
    <mergeCell ref="E17:J17"/>
    <mergeCell ref="E18:J18"/>
    <mergeCell ref="E19:J19"/>
    <mergeCell ref="A20:C22"/>
    <mergeCell ref="D20:J20"/>
  </mergeCells>
  <phoneticPr fontId="4"/>
  <pageMargins left="0.59055118110236227" right="0.59055118110236227" top="0.59055118110236227" bottom="0.59055118110236227" header="0" footer="0"/>
  <pageSetup paperSize="9" orientation="portrait" horizontalDpi="300"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showGridLines="0" view="pageBreakPreview" zoomScale="90" zoomScaleNormal="100" zoomScaleSheetLayoutView="90" workbookViewId="0"/>
  </sheetViews>
  <sheetFormatPr defaultColWidth="9" defaultRowHeight="13.5"/>
  <cols>
    <col min="1" max="1" width="1.375" style="256" customWidth="1"/>
    <col min="2" max="2" width="24.25" style="256" customWidth="1"/>
    <col min="3" max="3" width="6.75" style="256" customWidth="1"/>
    <col min="4" max="5" width="21.25" style="256" customWidth="1"/>
    <col min="6" max="6" width="3.125" style="256" customWidth="1"/>
    <col min="7" max="16384" width="9" style="256"/>
  </cols>
  <sheetData>
    <row r="1" spans="1:6" ht="18" customHeight="1">
      <c r="A1" s="255"/>
      <c r="B1" s="201"/>
      <c r="C1" s="201"/>
      <c r="D1" s="201"/>
      <c r="E1" s="201"/>
      <c r="F1" s="201"/>
    </row>
    <row r="2" spans="1:6" ht="27.75" customHeight="1">
      <c r="A2" s="255"/>
      <c r="B2" s="200" t="s">
        <v>524</v>
      </c>
      <c r="C2" s="201"/>
      <c r="D2" s="201"/>
      <c r="E2" s="2187" t="str">
        <f>様式1!AA4</f>
        <v>令和　年　月　日</v>
      </c>
      <c r="F2" s="2188"/>
    </row>
    <row r="3" spans="1:6" ht="18.75" customHeight="1">
      <c r="A3" s="255"/>
      <c r="B3" s="201"/>
      <c r="C3" s="201"/>
      <c r="D3" s="201"/>
      <c r="E3" s="202"/>
      <c r="F3" s="202"/>
    </row>
    <row r="4" spans="1:6" ht="36" customHeight="1">
      <c r="A4" s="2527" t="s">
        <v>525</v>
      </c>
      <c r="B4" s="2527"/>
      <c r="C4" s="2527"/>
      <c r="D4" s="2527"/>
      <c r="E4" s="2527"/>
      <c r="F4" s="2527"/>
    </row>
    <row r="5" spans="1:6" ht="25.5" customHeight="1">
      <c r="A5" s="257"/>
      <c r="B5" s="257"/>
      <c r="C5" s="257"/>
      <c r="D5" s="257"/>
      <c r="E5" s="257"/>
      <c r="F5" s="257"/>
    </row>
    <row r="6" spans="1:6" ht="42" customHeight="1">
      <c r="A6" s="257"/>
      <c r="B6" s="258" t="s">
        <v>271</v>
      </c>
      <c r="C6" s="2528">
        <f>様式1!K12</f>
        <v>0</v>
      </c>
      <c r="D6" s="2529"/>
      <c r="E6" s="2529"/>
      <c r="F6" s="2530"/>
    </row>
    <row r="7" spans="1:6" ht="42" customHeight="1">
      <c r="A7" s="201"/>
      <c r="B7" s="259" t="s">
        <v>272</v>
      </c>
      <c r="C7" s="2531" t="s">
        <v>69</v>
      </c>
      <c r="D7" s="2531"/>
      <c r="E7" s="2531"/>
      <c r="F7" s="2532"/>
    </row>
    <row r="8" spans="1:6" ht="71.25" customHeight="1">
      <c r="A8" s="201"/>
      <c r="B8" s="260" t="s">
        <v>526</v>
      </c>
      <c r="C8" s="196"/>
      <c r="D8" s="2525" t="s">
        <v>527</v>
      </c>
      <c r="E8" s="2525"/>
      <c r="F8" s="2526"/>
    </row>
    <row r="9" spans="1:6" ht="71.25" customHeight="1">
      <c r="A9" s="201"/>
      <c r="B9" s="2533" t="s">
        <v>528</v>
      </c>
      <c r="C9" s="196"/>
      <c r="D9" s="2525" t="s">
        <v>529</v>
      </c>
      <c r="E9" s="2525"/>
      <c r="F9" s="2526"/>
    </row>
    <row r="10" spans="1:6" ht="71.25" customHeight="1">
      <c r="A10" s="201"/>
      <c r="B10" s="2534"/>
      <c r="C10" s="196"/>
      <c r="D10" s="2525" t="s">
        <v>530</v>
      </c>
      <c r="E10" s="2525"/>
      <c r="F10" s="2526"/>
    </row>
    <row r="11" spans="1:6" ht="71.25" customHeight="1">
      <c r="A11" s="201"/>
      <c r="B11" s="2523" t="s">
        <v>531</v>
      </c>
      <c r="C11" s="196"/>
      <c r="D11" s="2525" t="s">
        <v>532</v>
      </c>
      <c r="E11" s="2525"/>
      <c r="F11" s="2526"/>
    </row>
    <row r="12" spans="1:6" ht="71.25" customHeight="1">
      <c r="A12" s="201"/>
      <c r="B12" s="2524"/>
      <c r="C12" s="263"/>
      <c r="D12" s="261" t="s">
        <v>533</v>
      </c>
      <c r="E12" s="261"/>
      <c r="F12" s="262"/>
    </row>
    <row r="13" spans="1:6" ht="7.5" customHeight="1">
      <c r="A13" s="201"/>
      <c r="B13" s="201"/>
      <c r="C13" s="201"/>
      <c r="D13" s="201"/>
      <c r="E13" s="201"/>
      <c r="F13" s="201"/>
    </row>
    <row r="14" spans="1:6">
      <c r="A14" s="201"/>
      <c r="B14" s="201"/>
      <c r="C14" s="201"/>
      <c r="D14" s="201"/>
      <c r="E14" s="201"/>
      <c r="F14" s="201"/>
    </row>
    <row r="15" spans="1:6" ht="18.75" customHeight="1"/>
  </sheetData>
  <sheetProtection selectLockedCells="1"/>
  <customSheetViews>
    <customSheetView guid="{E53F632C-6936-4B0A-A612-607F2B96BC1B}" scale="90" showPageBreaks="1" showGridLines="0" view="pageBreakPreview">
      <selection activeCell="C8" sqref="C8"/>
      <pageMargins left="0.76" right="0.70866141732283472" top="0.74803149606299213" bottom="0.74803149606299213" header="0.31496062992125984" footer="0.31496062992125984"/>
      <pageSetup paperSize="9" scale="110" orientation="portrait" r:id="rId1"/>
    </customSheetView>
  </customSheetViews>
  <mergeCells count="10">
    <mergeCell ref="B11:B12"/>
    <mergeCell ref="D11:F11"/>
    <mergeCell ref="E2:F2"/>
    <mergeCell ref="A4:F4"/>
    <mergeCell ref="C6:F6"/>
    <mergeCell ref="C7:F7"/>
    <mergeCell ref="D8:F8"/>
    <mergeCell ref="B9:B10"/>
    <mergeCell ref="D9:F9"/>
    <mergeCell ref="D10:F10"/>
  </mergeCells>
  <phoneticPr fontId="4"/>
  <dataValidations count="2">
    <dataValidation type="list" allowBlank="1" showInputMessage="1" showErrorMessage="1" sqref="C8:C12">
      <formula1>"○"</formula1>
    </dataValidation>
    <dataValidation type="list" allowBlank="1" showInputMessage="1" showErrorMessage="1" sqref="C7:I7">
      <formula1>"　,①　新規,②　変更,③　終了"</formula1>
    </dataValidation>
  </dataValidations>
  <pageMargins left="0.76" right="0.70866141732283472" top="0.74803149606299213" bottom="0.74803149606299213" header="0.31496062992125984" footer="0.31496062992125984"/>
  <pageSetup paperSize="9" scale="110"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42"/>
  <sheetViews>
    <sheetView showGridLines="0" view="pageBreakPreview" zoomScale="90" zoomScaleNormal="75" zoomScaleSheetLayoutView="90" workbookViewId="0"/>
  </sheetViews>
  <sheetFormatPr defaultColWidth="9" defaultRowHeight="21" customHeight="1"/>
  <cols>
    <col min="1" max="1" width="5.875" style="264" customWidth="1"/>
    <col min="2" max="25" width="2.625" style="264" customWidth="1"/>
    <col min="26" max="26" width="4.25" style="264" customWidth="1"/>
    <col min="27" max="33" width="2.625" style="264" customWidth="1"/>
    <col min="34" max="34" width="4.25" style="264" customWidth="1"/>
    <col min="35" max="35" width="2.625" style="264" customWidth="1"/>
    <col min="36" max="36" width="4" style="264" customWidth="1"/>
    <col min="37" max="40" width="2.625" style="264" customWidth="1"/>
    <col min="41" max="16384" width="9" style="264"/>
  </cols>
  <sheetData>
    <row r="1" spans="2:36" ht="21" customHeight="1">
      <c r="B1" s="264" t="s">
        <v>534</v>
      </c>
    </row>
    <row r="2" spans="2:36" ht="21.2" customHeight="1"/>
    <row r="3" spans="2:36" ht="21.2" customHeight="1">
      <c r="B3" s="2662" t="s">
        <v>535</v>
      </c>
      <c r="C3" s="2662"/>
      <c r="D3" s="2662"/>
      <c r="E3" s="2662"/>
      <c r="F3" s="2662"/>
      <c r="G3" s="2662"/>
      <c r="H3" s="2662"/>
      <c r="I3" s="2662"/>
      <c r="J3" s="2662"/>
      <c r="K3" s="2662"/>
      <c r="L3" s="2662"/>
      <c r="M3" s="2662"/>
      <c r="N3" s="2662"/>
      <c r="O3" s="2662"/>
      <c r="P3" s="2662"/>
      <c r="Q3" s="2662"/>
      <c r="R3" s="2662"/>
      <c r="S3" s="2662"/>
      <c r="T3" s="2662"/>
      <c r="U3" s="2662"/>
      <c r="V3" s="2662"/>
      <c r="W3" s="2662"/>
      <c r="X3" s="2662"/>
      <c r="Y3" s="2662"/>
      <c r="Z3" s="2662"/>
      <c r="AA3" s="2662"/>
      <c r="AB3" s="2662"/>
      <c r="AC3" s="2662"/>
      <c r="AD3" s="2662"/>
      <c r="AE3" s="2662"/>
      <c r="AF3" s="2662"/>
      <c r="AG3" s="2662"/>
      <c r="AH3" s="2662"/>
      <c r="AI3" s="2662"/>
      <c r="AJ3" s="2662"/>
    </row>
    <row r="4" spans="2:36" ht="21.2" customHeight="1" thickBot="1"/>
    <row r="5" spans="2:36" ht="21.2" customHeight="1">
      <c r="B5" s="2663" t="s">
        <v>536</v>
      </c>
      <c r="C5" s="2664"/>
      <c r="D5" s="2664"/>
      <c r="E5" s="2664"/>
      <c r="F5" s="2664"/>
      <c r="G5" s="2664"/>
      <c r="H5" s="2664"/>
      <c r="I5" s="2664"/>
      <c r="J5" s="2664"/>
      <c r="K5" s="2664"/>
      <c r="L5" s="2665"/>
      <c r="M5" s="2666"/>
      <c r="N5" s="2667"/>
      <c r="O5" s="2667"/>
      <c r="P5" s="2667"/>
      <c r="Q5" s="2667"/>
      <c r="R5" s="2667"/>
      <c r="S5" s="2667"/>
      <c r="T5" s="2667"/>
      <c r="U5" s="2667"/>
      <c r="V5" s="2667"/>
      <c r="W5" s="2667"/>
      <c r="X5" s="2667"/>
      <c r="Y5" s="2667"/>
      <c r="Z5" s="2667"/>
      <c r="AA5" s="2667"/>
      <c r="AB5" s="2667"/>
      <c r="AC5" s="2667"/>
      <c r="AD5" s="2667"/>
      <c r="AE5" s="2667"/>
      <c r="AF5" s="2667"/>
      <c r="AG5" s="2667"/>
      <c r="AH5" s="2667"/>
      <c r="AI5" s="2667"/>
      <c r="AJ5" s="2668"/>
    </row>
    <row r="6" spans="2:36" ht="21.2" customHeight="1">
      <c r="B6" s="2669" t="s">
        <v>271</v>
      </c>
      <c r="C6" s="2637"/>
      <c r="D6" s="2637"/>
      <c r="E6" s="2637"/>
      <c r="F6" s="2637"/>
      <c r="G6" s="2637"/>
      <c r="H6" s="2637"/>
      <c r="I6" s="2637"/>
      <c r="J6" s="2637"/>
      <c r="K6" s="2637"/>
      <c r="L6" s="2638"/>
      <c r="M6" s="2670">
        <f>様式1!K12</f>
        <v>0</v>
      </c>
      <c r="N6" s="2671"/>
      <c r="O6" s="2671"/>
      <c r="P6" s="2671"/>
      <c r="Q6" s="2671"/>
      <c r="R6" s="2671"/>
      <c r="S6" s="2671"/>
      <c r="T6" s="2671"/>
      <c r="U6" s="2671"/>
      <c r="V6" s="2671"/>
      <c r="W6" s="2671"/>
      <c r="X6" s="2671"/>
      <c r="Y6" s="2671"/>
      <c r="Z6" s="2671"/>
      <c r="AA6" s="2671"/>
      <c r="AB6" s="2671"/>
      <c r="AC6" s="2671"/>
      <c r="AD6" s="2671"/>
      <c r="AE6" s="2671"/>
      <c r="AF6" s="2671"/>
      <c r="AG6" s="2671"/>
      <c r="AH6" s="2671"/>
      <c r="AI6" s="2671"/>
      <c r="AJ6" s="2672"/>
    </row>
    <row r="7" spans="2:36" ht="21.2" customHeight="1">
      <c r="B7" s="2655" t="s">
        <v>537</v>
      </c>
      <c r="C7" s="2656"/>
      <c r="D7" s="2656"/>
      <c r="E7" s="2656"/>
      <c r="F7" s="2656"/>
      <c r="G7" s="2656"/>
      <c r="H7" s="2656"/>
      <c r="I7" s="2656"/>
      <c r="J7" s="2656"/>
      <c r="K7" s="2656"/>
      <c r="L7" s="2657"/>
      <c r="M7" s="2658">
        <f>様式1!Q15</f>
        <v>0</v>
      </c>
      <c r="N7" s="2659"/>
      <c r="O7" s="2659"/>
      <c r="P7" s="2659"/>
      <c r="Q7" s="2659"/>
      <c r="R7" s="2660">
        <f>様式1!V15</f>
        <v>0</v>
      </c>
      <c r="S7" s="2660"/>
      <c r="T7" s="2660"/>
      <c r="U7" s="2660"/>
      <c r="V7" s="2660"/>
      <c r="W7" s="2660"/>
      <c r="X7" s="2660"/>
      <c r="Y7" s="2660"/>
      <c r="Z7" s="2660"/>
      <c r="AA7" s="2660"/>
      <c r="AB7" s="2660"/>
      <c r="AC7" s="2660"/>
      <c r="AD7" s="2660"/>
      <c r="AE7" s="2660"/>
      <c r="AF7" s="2660"/>
      <c r="AG7" s="2660"/>
      <c r="AH7" s="2660"/>
      <c r="AI7" s="2660"/>
      <c r="AJ7" s="2661"/>
    </row>
    <row r="8" spans="2:36" ht="21.2" customHeight="1">
      <c r="B8" s="2632" t="s">
        <v>128</v>
      </c>
      <c r="C8" s="2583"/>
      <c r="D8" s="2583"/>
      <c r="E8" s="2583"/>
      <c r="F8" s="2584"/>
      <c r="G8" s="2636" t="s">
        <v>129</v>
      </c>
      <c r="H8" s="2637"/>
      <c r="I8" s="2637"/>
      <c r="J8" s="2637"/>
      <c r="K8" s="2637"/>
      <c r="L8" s="2638"/>
      <c r="M8" s="2639">
        <f>様式1!P16</f>
        <v>0</v>
      </c>
      <c r="N8" s="2640"/>
      <c r="O8" s="2640"/>
      <c r="P8" s="2640"/>
      <c r="Q8" s="2640"/>
      <c r="R8" s="2640"/>
      <c r="S8" s="2640"/>
      <c r="T8" s="2640"/>
      <c r="U8" s="2640"/>
      <c r="V8" s="2641"/>
      <c r="W8" s="2582" t="s">
        <v>131</v>
      </c>
      <c r="X8" s="2583"/>
      <c r="Y8" s="2583"/>
      <c r="Z8" s="2583"/>
      <c r="AA8" s="2584"/>
      <c r="AB8" s="2643"/>
      <c r="AC8" s="2644"/>
      <c r="AD8" s="2644"/>
      <c r="AE8" s="2644"/>
      <c r="AF8" s="2644"/>
      <c r="AG8" s="2644"/>
      <c r="AH8" s="2644"/>
      <c r="AI8" s="2644"/>
      <c r="AJ8" s="2645"/>
    </row>
    <row r="9" spans="2:36" ht="21.2" customHeight="1" thickBot="1">
      <c r="B9" s="2633"/>
      <c r="C9" s="2634"/>
      <c r="D9" s="2634"/>
      <c r="E9" s="2634"/>
      <c r="F9" s="2635"/>
      <c r="G9" s="2649" t="s">
        <v>133</v>
      </c>
      <c r="H9" s="2650"/>
      <c r="I9" s="2650"/>
      <c r="J9" s="2650"/>
      <c r="K9" s="2650"/>
      <c r="L9" s="2651"/>
      <c r="M9" s="2652">
        <f>様式1!AD16</f>
        <v>0</v>
      </c>
      <c r="N9" s="2653"/>
      <c r="O9" s="2653"/>
      <c r="P9" s="2653"/>
      <c r="Q9" s="2653"/>
      <c r="R9" s="2653"/>
      <c r="S9" s="2653"/>
      <c r="T9" s="2653"/>
      <c r="U9" s="2653"/>
      <c r="V9" s="2654"/>
      <c r="W9" s="2642"/>
      <c r="X9" s="2634"/>
      <c r="Y9" s="2634"/>
      <c r="Z9" s="2634"/>
      <c r="AA9" s="2635"/>
      <c r="AB9" s="2646"/>
      <c r="AC9" s="2647"/>
      <c r="AD9" s="2647"/>
      <c r="AE9" s="2647"/>
      <c r="AF9" s="2647"/>
      <c r="AG9" s="2647"/>
      <c r="AH9" s="2647"/>
      <c r="AI9" s="2647"/>
      <c r="AJ9" s="2648"/>
    </row>
    <row r="10" spans="2:36" ht="21.2" customHeight="1" thickTop="1">
      <c r="B10" s="2615" t="s">
        <v>538</v>
      </c>
      <c r="C10" s="2616"/>
      <c r="D10" s="2619" t="s">
        <v>539</v>
      </c>
      <c r="E10" s="2620"/>
      <c r="F10" s="2620"/>
      <c r="G10" s="2620"/>
      <c r="H10" s="2620"/>
      <c r="I10" s="2620"/>
      <c r="J10" s="2620"/>
      <c r="K10" s="2620"/>
      <c r="L10" s="2621"/>
      <c r="M10" s="2626" t="s">
        <v>540</v>
      </c>
      <c r="N10" s="2627"/>
      <c r="O10" s="2627"/>
      <c r="P10" s="2627"/>
      <c r="Q10" s="2627"/>
      <c r="R10" s="2627"/>
      <c r="S10" s="2627"/>
      <c r="T10" s="2627"/>
      <c r="U10" s="2627"/>
      <c r="V10" s="2628"/>
      <c r="W10" s="2629" t="s">
        <v>344</v>
      </c>
      <c r="X10" s="2630"/>
      <c r="Y10" s="2630"/>
      <c r="Z10" s="284"/>
      <c r="AA10" s="265" t="s">
        <v>297</v>
      </c>
      <c r="AB10" s="265"/>
      <c r="AC10" s="265"/>
      <c r="AD10" s="265"/>
      <c r="AE10" s="2630" t="s">
        <v>345</v>
      </c>
      <c r="AF10" s="2630"/>
      <c r="AG10" s="2630"/>
      <c r="AH10" s="287"/>
      <c r="AI10" s="265" t="s">
        <v>297</v>
      </c>
      <c r="AJ10" s="266"/>
    </row>
    <row r="11" spans="2:36" ht="21.2" customHeight="1">
      <c r="B11" s="2617"/>
      <c r="C11" s="2568"/>
      <c r="D11" s="2622"/>
      <c r="E11" s="2593"/>
      <c r="F11" s="2593"/>
      <c r="G11" s="2593"/>
      <c r="H11" s="2593"/>
      <c r="I11" s="2593"/>
      <c r="J11" s="2593"/>
      <c r="K11" s="2593"/>
      <c r="L11" s="2594"/>
      <c r="M11" s="2574" t="s">
        <v>541</v>
      </c>
      <c r="N11" s="2575"/>
      <c r="O11" s="2575"/>
      <c r="P11" s="2575"/>
      <c r="Q11" s="2575"/>
      <c r="R11" s="2575"/>
      <c r="S11" s="2575"/>
      <c r="T11" s="2575"/>
      <c r="U11" s="2575"/>
      <c r="V11" s="2576"/>
      <c r="W11" s="2607" t="s">
        <v>344</v>
      </c>
      <c r="X11" s="2566"/>
      <c r="Y11" s="2566"/>
      <c r="Z11" s="285"/>
      <c r="AA11" s="267" t="s">
        <v>297</v>
      </c>
      <c r="AB11" s="267"/>
      <c r="AC11" s="267"/>
      <c r="AD11" s="267"/>
      <c r="AE11" s="2566" t="s">
        <v>345</v>
      </c>
      <c r="AF11" s="2566"/>
      <c r="AG11" s="2566"/>
      <c r="AH11" s="288"/>
      <c r="AI11" s="267" t="s">
        <v>297</v>
      </c>
      <c r="AJ11" s="268"/>
    </row>
    <row r="12" spans="2:36" ht="21.2" customHeight="1">
      <c r="B12" s="2617"/>
      <c r="C12" s="2568"/>
      <c r="D12" s="2622"/>
      <c r="E12" s="2593"/>
      <c r="F12" s="2593"/>
      <c r="G12" s="2593"/>
      <c r="H12" s="2593"/>
      <c r="I12" s="2593"/>
      <c r="J12" s="2593"/>
      <c r="K12" s="2593"/>
      <c r="L12" s="2594"/>
      <c r="M12" s="2631" t="s">
        <v>542</v>
      </c>
      <c r="N12" s="2631"/>
      <c r="O12" s="2631"/>
      <c r="P12" s="2631"/>
      <c r="Q12" s="2631"/>
      <c r="R12" s="2631"/>
      <c r="S12" s="2631"/>
      <c r="T12" s="2631"/>
      <c r="U12" s="2631"/>
      <c r="V12" s="2631"/>
      <c r="W12" s="2607" t="s">
        <v>344</v>
      </c>
      <c r="X12" s="2566"/>
      <c r="Y12" s="2566"/>
      <c r="Z12" s="285"/>
      <c r="AA12" s="267" t="s">
        <v>297</v>
      </c>
      <c r="AB12" s="267"/>
      <c r="AC12" s="267"/>
      <c r="AD12" s="267"/>
      <c r="AE12" s="2566" t="s">
        <v>345</v>
      </c>
      <c r="AF12" s="2566"/>
      <c r="AG12" s="2566"/>
      <c r="AH12" s="288"/>
      <c r="AI12" s="267" t="s">
        <v>297</v>
      </c>
      <c r="AJ12" s="268"/>
    </row>
    <row r="13" spans="2:36" ht="21.2" customHeight="1">
      <c r="B13" s="2617"/>
      <c r="C13" s="2568"/>
      <c r="D13" s="2622"/>
      <c r="E13" s="2593"/>
      <c r="F13" s="2593"/>
      <c r="G13" s="2593"/>
      <c r="H13" s="2593"/>
      <c r="I13" s="2593"/>
      <c r="J13" s="2593"/>
      <c r="K13" s="2593"/>
      <c r="L13" s="2594"/>
      <c r="M13" s="269" t="s">
        <v>543</v>
      </c>
      <c r="N13" s="269"/>
      <c r="O13" s="270"/>
      <c r="P13" s="2606"/>
      <c r="Q13" s="2606"/>
      <c r="R13" s="2606"/>
      <c r="S13" s="2606"/>
      <c r="T13" s="2606"/>
      <c r="U13" s="2606"/>
      <c r="V13" s="271" t="s">
        <v>544</v>
      </c>
      <c r="W13" s="2607" t="s">
        <v>344</v>
      </c>
      <c r="X13" s="2566"/>
      <c r="Y13" s="2566"/>
      <c r="Z13" s="285"/>
      <c r="AA13" s="267" t="s">
        <v>297</v>
      </c>
      <c r="AB13" s="267"/>
      <c r="AC13" s="267"/>
      <c r="AD13" s="267"/>
      <c r="AE13" s="2566" t="s">
        <v>345</v>
      </c>
      <c r="AF13" s="2566"/>
      <c r="AG13" s="2566"/>
      <c r="AH13" s="288"/>
      <c r="AI13" s="267" t="s">
        <v>297</v>
      </c>
      <c r="AJ13" s="268"/>
    </row>
    <row r="14" spans="2:36" ht="21.2" customHeight="1">
      <c r="B14" s="2617"/>
      <c r="C14" s="2568"/>
      <c r="D14" s="2623"/>
      <c r="E14" s="2624"/>
      <c r="F14" s="2624"/>
      <c r="G14" s="2624"/>
      <c r="H14" s="2624"/>
      <c r="I14" s="2624"/>
      <c r="J14" s="2624"/>
      <c r="K14" s="2624"/>
      <c r="L14" s="2625"/>
      <c r="M14" s="269" t="s">
        <v>543</v>
      </c>
      <c r="N14" s="269"/>
      <c r="O14" s="270"/>
      <c r="P14" s="2606"/>
      <c r="Q14" s="2606"/>
      <c r="R14" s="2606"/>
      <c r="S14" s="2606"/>
      <c r="T14" s="2606"/>
      <c r="U14" s="2606"/>
      <c r="V14" s="271" t="s">
        <v>544</v>
      </c>
      <c r="W14" s="2607" t="s">
        <v>344</v>
      </c>
      <c r="X14" s="2566"/>
      <c r="Y14" s="2566"/>
      <c r="Z14" s="286"/>
      <c r="AA14" s="272" t="s">
        <v>297</v>
      </c>
      <c r="AB14" s="272"/>
      <c r="AC14" s="272"/>
      <c r="AD14" s="272"/>
      <c r="AE14" s="2566" t="s">
        <v>345</v>
      </c>
      <c r="AF14" s="2566"/>
      <c r="AG14" s="2566"/>
      <c r="AH14" s="289"/>
      <c r="AI14" s="272" t="s">
        <v>297</v>
      </c>
      <c r="AJ14" s="273"/>
    </row>
    <row r="15" spans="2:36" ht="45.75" customHeight="1">
      <c r="B15" s="2617"/>
      <c r="C15" s="2568"/>
      <c r="D15" s="2608" t="s">
        <v>1312</v>
      </c>
      <c r="E15" s="2609"/>
      <c r="F15" s="2609"/>
      <c r="G15" s="2609"/>
      <c r="H15" s="2609"/>
      <c r="I15" s="2609"/>
      <c r="J15" s="2609"/>
      <c r="K15" s="2609"/>
      <c r="L15" s="2610"/>
      <c r="M15" s="2611" t="s">
        <v>1313</v>
      </c>
      <c r="N15" s="2612"/>
      <c r="O15" s="2612"/>
      <c r="P15" s="2612"/>
      <c r="Q15" s="2612"/>
      <c r="R15" s="2612"/>
      <c r="S15" s="2612"/>
      <c r="T15" s="2612"/>
      <c r="U15" s="2612"/>
      <c r="V15" s="2612"/>
      <c r="W15" s="2612"/>
      <c r="X15" s="2612"/>
      <c r="Y15" s="2612"/>
      <c r="Z15" s="2612"/>
      <c r="AA15" s="2612"/>
      <c r="AB15" s="2612"/>
      <c r="AC15" s="2612"/>
      <c r="AD15" s="2612"/>
      <c r="AE15" s="2612"/>
      <c r="AF15" s="2612"/>
      <c r="AG15" s="2612"/>
      <c r="AH15" s="2612"/>
      <c r="AI15" s="2612"/>
      <c r="AJ15" s="2613"/>
    </row>
    <row r="16" spans="2:36" ht="21.2" customHeight="1">
      <c r="B16" s="2617"/>
      <c r="C16" s="2568"/>
      <c r="D16" s="2567" t="s">
        <v>545</v>
      </c>
      <c r="E16" s="2568"/>
      <c r="F16" s="2571" t="s">
        <v>546</v>
      </c>
      <c r="G16" s="2571"/>
      <c r="H16" s="2571"/>
      <c r="I16" s="2571"/>
      <c r="J16" s="2571"/>
      <c r="K16" s="2571"/>
      <c r="L16" s="2572"/>
      <c r="M16" s="2574" t="s">
        <v>547</v>
      </c>
      <c r="N16" s="2575"/>
      <c r="O16" s="2575"/>
      <c r="P16" s="2575"/>
      <c r="Q16" s="2575"/>
      <c r="R16" s="2575"/>
      <c r="S16" s="2575"/>
      <c r="T16" s="2575"/>
      <c r="U16" s="2575"/>
      <c r="V16" s="2576"/>
      <c r="W16" s="2577"/>
      <c r="X16" s="2578"/>
      <c r="Y16" s="2578"/>
      <c r="Z16" s="2578"/>
      <c r="AA16" s="2578"/>
      <c r="AB16" s="2578"/>
      <c r="AC16" s="2578"/>
      <c r="AD16" s="2578"/>
      <c r="AE16" s="2578"/>
      <c r="AF16" s="2578"/>
      <c r="AG16" s="2578"/>
      <c r="AH16" s="2578"/>
      <c r="AI16" s="2578"/>
      <c r="AJ16" s="2579"/>
    </row>
    <row r="17" spans="2:36" ht="21.2" customHeight="1">
      <c r="B17" s="2617"/>
      <c r="C17" s="2568"/>
      <c r="D17" s="2567"/>
      <c r="E17" s="2568"/>
      <c r="F17" s="2571"/>
      <c r="G17" s="2571"/>
      <c r="H17" s="2571"/>
      <c r="I17" s="2571"/>
      <c r="J17" s="2571"/>
      <c r="K17" s="2571"/>
      <c r="L17" s="2572"/>
      <c r="M17" s="2580" t="s">
        <v>548</v>
      </c>
      <c r="N17" s="2580"/>
      <c r="O17" s="2580"/>
      <c r="P17" s="2580"/>
      <c r="Q17" s="2580"/>
      <c r="R17" s="2580"/>
      <c r="S17" s="2580"/>
      <c r="T17" s="2580"/>
      <c r="U17" s="2580"/>
      <c r="V17" s="2580"/>
      <c r="W17" s="2581"/>
      <c r="X17" s="2581"/>
      <c r="Y17" s="2581"/>
      <c r="Z17" s="2581"/>
      <c r="AA17" s="2581"/>
      <c r="AB17" s="2581"/>
      <c r="AC17" s="2581"/>
      <c r="AD17" s="2581"/>
      <c r="AE17" s="2581"/>
      <c r="AF17" s="2581"/>
      <c r="AG17" s="2581"/>
      <c r="AH17" s="2581"/>
      <c r="AI17" s="2581"/>
      <c r="AJ17" s="2581"/>
    </row>
    <row r="18" spans="2:36" ht="21.2" customHeight="1">
      <c r="B18" s="2617"/>
      <c r="C18" s="2568"/>
      <c r="D18" s="2567"/>
      <c r="E18" s="2568"/>
      <c r="F18" s="2571"/>
      <c r="G18" s="2571"/>
      <c r="H18" s="2571"/>
      <c r="I18" s="2571"/>
      <c r="J18" s="2571"/>
      <c r="K18" s="2571"/>
      <c r="L18" s="2572"/>
      <c r="M18" s="2580"/>
      <c r="N18" s="2580"/>
      <c r="O18" s="2580"/>
      <c r="P18" s="2580"/>
      <c r="Q18" s="2580"/>
      <c r="R18" s="2580"/>
      <c r="S18" s="2580"/>
      <c r="T18" s="2580"/>
      <c r="U18" s="2580"/>
      <c r="V18" s="2580"/>
      <c r="W18" s="2581"/>
      <c r="X18" s="2581"/>
      <c r="Y18" s="2581"/>
      <c r="Z18" s="2581"/>
      <c r="AA18" s="2581"/>
      <c r="AB18" s="2581"/>
      <c r="AC18" s="2581"/>
      <c r="AD18" s="2581"/>
      <c r="AE18" s="2581"/>
      <c r="AF18" s="2581"/>
      <c r="AG18" s="2581"/>
      <c r="AH18" s="2581"/>
      <c r="AI18" s="2581"/>
      <c r="AJ18" s="2581"/>
    </row>
    <row r="19" spans="2:36" ht="33.75" customHeight="1">
      <c r="B19" s="2617"/>
      <c r="C19" s="2568"/>
      <c r="D19" s="2567"/>
      <c r="E19" s="2568"/>
      <c r="F19" s="2571"/>
      <c r="G19" s="2571"/>
      <c r="H19" s="2571"/>
      <c r="I19" s="2571"/>
      <c r="J19" s="2571"/>
      <c r="K19" s="2571"/>
      <c r="L19" s="2572"/>
      <c r="M19" s="2580"/>
      <c r="N19" s="2580"/>
      <c r="O19" s="2580"/>
      <c r="P19" s="2580"/>
      <c r="Q19" s="2580"/>
      <c r="R19" s="2580"/>
      <c r="S19" s="2580"/>
      <c r="T19" s="2580"/>
      <c r="U19" s="2580"/>
      <c r="V19" s="2580"/>
      <c r="W19" s="2581"/>
      <c r="X19" s="2581"/>
      <c r="Y19" s="2581"/>
      <c r="Z19" s="2581"/>
      <c r="AA19" s="2581"/>
      <c r="AB19" s="2581"/>
      <c r="AC19" s="2581"/>
      <c r="AD19" s="2581"/>
      <c r="AE19" s="2581"/>
      <c r="AF19" s="2581"/>
      <c r="AG19" s="2581"/>
      <c r="AH19" s="2581"/>
      <c r="AI19" s="2581"/>
      <c r="AJ19" s="2581"/>
    </row>
    <row r="20" spans="2:36" ht="21.2" customHeight="1">
      <c r="B20" s="2617"/>
      <c r="C20" s="2568"/>
      <c r="D20" s="2567"/>
      <c r="E20" s="2568"/>
      <c r="F20" s="2571"/>
      <c r="G20" s="2571"/>
      <c r="H20" s="2571"/>
      <c r="I20" s="2571"/>
      <c r="J20" s="2571"/>
      <c r="K20" s="2571"/>
      <c r="L20" s="2572"/>
      <c r="M20" s="2582" t="s">
        <v>549</v>
      </c>
      <c r="N20" s="2583"/>
      <c r="O20" s="2583"/>
      <c r="P20" s="2583"/>
      <c r="Q20" s="2583"/>
      <c r="R20" s="2583"/>
      <c r="S20" s="2583"/>
      <c r="T20" s="2583"/>
      <c r="U20" s="2583"/>
      <c r="V20" s="2584"/>
      <c r="W20" s="2585" t="s">
        <v>69</v>
      </c>
      <c r="X20" s="2586"/>
      <c r="Y20" s="2586"/>
      <c r="Z20" s="2586"/>
      <c r="AA20" s="2586"/>
      <c r="AB20" s="2586"/>
      <c r="AC20" s="2586"/>
      <c r="AD20" s="2586"/>
      <c r="AE20" s="2586"/>
      <c r="AF20" s="2586"/>
      <c r="AG20" s="2586"/>
      <c r="AH20" s="2586"/>
      <c r="AI20" s="2586"/>
      <c r="AJ20" s="2587"/>
    </row>
    <row r="21" spans="2:36" ht="46.5" customHeight="1">
      <c r="B21" s="2617"/>
      <c r="C21" s="2568"/>
      <c r="D21" s="2567"/>
      <c r="E21" s="2568"/>
      <c r="F21" s="2543"/>
      <c r="G21" s="2543"/>
      <c r="H21" s="2543"/>
      <c r="I21" s="2543"/>
      <c r="J21" s="2543"/>
      <c r="K21" s="2543"/>
      <c r="L21" s="2573"/>
      <c r="M21" s="2542"/>
      <c r="N21" s="2543"/>
      <c r="O21" s="2543"/>
      <c r="P21" s="2543"/>
      <c r="Q21" s="2543"/>
      <c r="R21" s="2543"/>
      <c r="S21" s="2543"/>
      <c r="T21" s="2543"/>
      <c r="U21" s="2543"/>
      <c r="V21" s="2573"/>
      <c r="W21" s="2588"/>
      <c r="X21" s="2589"/>
      <c r="Y21" s="2589"/>
      <c r="Z21" s="2589"/>
      <c r="AA21" s="2589"/>
      <c r="AB21" s="2589"/>
      <c r="AC21" s="2589"/>
      <c r="AD21" s="2589"/>
      <c r="AE21" s="2589"/>
      <c r="AF21" s="2589"/>
      <c r="AG21" s="2589"/>
      <c r="AH21" s="2589"/>
      <c r="AI21" s="2589"/>
      <c r="AJ21" s="2590"/>
    </row>
    <row r="22" spans="2:36" ht="21.2" customHeight="1">
      <c r="B22" s="2617"/>
      <c r="C22" s="2568"/>
      <c r="D22" s="2567"/>
      <c r="E22" s="2568"/>
      <c r="F22" s="2591" t="s">
        <v>550</v>
      </c>
      <c r="G22" s="2591"/>
      <c r="H22" s="2591"/>
      <c r="I22" s="2591"/>
      <c r="J22" s="2591"/>
      <c r="K22" s="2591"/>
      <c r="L22" s="2592"/>
      <c r="M22" s="2597"/>
      <c r="N22" s="2598"/>
      <c r="O22" s="2598"/>
      <c r="P22" s="2598"/>
      <c r="Q22" s="2598"/>
      <c r="R22" s="2598"/>
      <c r="S22" s="2598"/>
      <c r="T22" s="2598"/>
      <c r="U22" s="2598"/>
      <c r="V22" s="2598"/>
      <c r="W22" s="2598"/>
      <c r="X22" s="2598"/>
      <c r="Y22" s="2598"/>
      <c r="Z22" s="2598"/>
      <c r="AA22" s="2598"/>
      <c r="AB22" s="2598"/>
      <c r="AC22" s="2598"/>
      <c r="AD22" s="2598"/>
      <c r="AE22" s="2598"/>
      <c r="AF22" s="2598"/>
      <c r="AG22" s="2598"/>
      <c r="AH22" s="2598"/>
      <c r="AI22" s="2598"/>
      <c r="AJ22" s="2599"/>
    </row>
    <row r="23" spans="2:36" ht="21.2" customHeight="1">
      <c r="B23" s="2617"/>
      <c r="C23" s="2568"/>
      <c r="D23" s="2567"/>
      <c r="E23" s="2568"/>
      <c r="F23" s="2593"/>
      <c r="G23" s="2593"/>
      <c r="H23" s="2593"/>
      <c r="I23" s="2593"/>
      <c r="J23" s="2593"/>
      <c r="K23" s="2593"/>
      <c r="L23" s="2594"/>
      <c r="M23" s="2600"/>
      <c r="N23" s="2601"/>
      <c r="O23" s="2601"/>
      <c r="P23" s="2601"/>
      <c r="Q23" s="2601"/>
      <c r="R23" s="2601"/>
      <c r="S23" s="2601"/>
      <c r="T23" s="2601"/>
      <c r="U23" s="2601"/>
      <c r="V23" s="2601"/>
      <c r="W23" s="2601"/>
      <c r="X23" s="2601"/>
      <c r="Y23" s="2601"/>
      <c r="Z23" s="2601"/>
      <c r="AA23" s="2601"/>
      <c r="AB23" s="2601"/>
      <c r="AC23" s="2601"/>
      <c r="AD23" s="2601"/>
      <c r="AE23" s="2601"/>
      <c r="AF23" s="2601"/>
      <c r="AG23" s="2601"/>
      <c r="AH23" s="2601"/>
      <c r="AI23" s="2601"/>
      <c r="AJ23" s="2602"/>
    </row>
    <row r="24" spans="2:36" ht="21.2" customHeight="1">
      <c r="B24" s="2617"/>
      <c r="C24" s="2568"/>
      <c r="D24" s="2567"/>
      <c r="E24" s="2568"/>
      <c r="F24" s="2593"/>
      <c r="G24" s="2593"/>
      <c r="H24" s="2593"/>
      <c r="I24" s="2593"/>
      <c r="J24" s="2593"/>
      <c r="K24" s="2593"/>
      <c r="L24" s="2594"/>
      <c r="M24" s="2600"/>
      <c r="N24" s="2601"/>
      <c r="O24" s="2601"/>
      <c r="P24" s="2601"/>
      <c r="Q24" s="2601"/>
      <c r="R24" s="2601"/>
      <c r="S24" s="2601"/>
      <c r="T24" s="2601"/>
      <c r="U24" s="2601"/>
      <c r="V24" s="2601"/>
      <c r="W24" s="2601"/>
      <c r="X24" s="2601"/>
      <c r="Y24" s="2601"/>
      <c r="Z24" s="2601"/>
      <c r="AA24" s="2601"/>
      <c r="AB24" s="2601"/>
      <c r="AC24" s="2601"/>
      <c r="AD24" s="2601"/>
      <c r="AE24" s="2601"/>
      <c r="AF24" s="2601"/>
      <c r="AG24" s="2601"/>
      <c r="AH24" s="2601"/>
      <c r="AI24" s="2601"/>
      <c r="AJ24" s="2602"/>
    </row>
    <row r="25" spans="2:36" ht="21.2" customHeight="1">
      <c r="B25" s="2617"/>
      <c r="C25" s="2568"/>
      <c r="D25" s="2567"/>
      <c r="E25" s="2568"/>
      <c r="F25" s="2593"/>
      <c r="G25" s="2593"/>
      <c r="H25" s="2593"/>
      <c r="I25" s="2593"/>
      <c r="J25" s="2593"/>
      <c r="K25" s="2593"/>
      <c r="L25" s="2594"/>
      <c r="M25" s="2600"/>
      <c r="N25" s="2601"/>
      <c r="O25" s="2601"/>
      <c r="P25" s="2601"/>
      <c r="Q25" s="2601"/>
      <c r="R25" s="2601"/>
      <c r="S25" s="2601"/>
      <c r="T25" s="2601"/>
      <c r="U25" s="2601"/>
      <c r="V25" s="2601"/>
      <c r="W25" s="2601"/>
      <c r="X25" s="2601"/>
      <c r="Y25" s="2601"/>
      <c r="Z25" s="2601"/>
      <c r="AA25" s="2601"/>
      <c r="AB25" s="2601"/>
      <c r="AC25" s="2601"/>
      <c r="AD25" s="2601"/>
      <c r="AE25" s="2601"/>
      <c r="AF25" s="2601"/>
      <c r="AG25" s="2601"/>
      <c r="AH25" s="2601"/>
      <c r="AI25" s="2601"/>
      <c r="AJ25" s="2602"/>
    </row>
    <row r="26" spans="2:36" ht="21.2" customHeight="1" thickBot="1">
      <c r="B26" s="2618"/>
      <c r="C26" s="2570"/>
      <c r="D26" s="2569"/>
      <c r="E26" s="2570"/>
      <c r="F26" s="2595"/>
      <c r="G26" s="2595"/>
      <c r="H26" s="2595"/>
      <c r="I26" s="2595"/>
      <c r="J26" s="2595"/>
      <c r="K26" s="2595"/>
      <c r="L26" s="2596"/>
      <c r="M26" s="2603"/>
      <c r="N26" s="2604"/>
      <c r="O26" s="2604"/>
      <c r="P26" s="2604"/>
      <c r="Q26" s="2604"/>
      <c r="R26" s="2604"/>
      <c r="S26" s="2604"/>
      <c r="T26" s="2604"/>
      <c r="U26" s="2604"/>
      <c r="V26" s="2604"/>
      <c r="W26" s="2604"/>
      <c r="X26" s="2604"/>
      <c r="Y26" s="2604"/>
      <c r="Z26" s="2604"/>
      <c r="AA26" s="2604"/>
      <c r="AB26" s="2604"/>
      <c r="AC26" s="2604"/>
      <c r="AD26" s="2604"/>
      <c r="AE26" s="2604"/>
      <c r="AF26" s="2604"/>
      <c r="AG26" s="2604"/>
      <c r="AH26" s="2604"/>
      <c r="AI26" s="2604"/>
      <c r="AJ26" s="2605"/>
    </row>
    <row r="27" spans="2:36" ht="21.2" customHeight="1" thickTop="1">
      <c r="B27" s="2535" t="s">
        <v>551</v>
      </c>
      <c r="C27" s="2536"/>
      <c r="D27" s="2539" t="s">
        <v>552</v>
      </c>
      <c r="E27" s="2540"/>
      <c r="F27" s="2540"/>
      <c r="G27" s="2540"/>
      <c r="H27" s="2540"/>
      <c r="I27" s="2540"/>
      <c r="J27" s="2540"/>
      <c r="K27" s="2540"/>
      <c r="L27" s="2541"/>
      <c r="M27" s="2542" t="s">
        <v>553</v>
      </c>
      <c r="N27" s="2543"/>
      <c r="O27" s="2543"/>
      <c r="P27" s="2543"/>
      <c r="Q27" s="2543"/>
      <c r="R27" s="2543"/>
      <c r="S27" s="2543"/>
      <c r="T27" s="2543"/>
      <c r="U27" s="2542" t="s">
        <v>554</v>
      </c>
      <c r="V27" s="2543"/>
      <c r="W27" s="2543"/>
      <c r="X27" s="2543"/>
      <c r="Y27" s="2543"/>
      <c r="Z27" s="2543"/>
      <c r="AA27" s="2543"/>
      <c r="AB27" s="2543"/>
      <c r="AC27" s="2542" t="s">
        <v>555</v>
      </c>
      <c r="AD27" s="2543"/>
      <c r="AE27" s="2543"/>
      <c r="AF27" s="2543"/>
      <c r="AG27" s="2543"/>
      <c r="AH27" s="2543"/>
      <c r="AI27" s="2543"/>
      <c r="AJ27" s="2544"/>
    </row>
    <row r="28" spans="2:36" ht="21.2" customHeight="1">
      <c r="B28" s="2535"/>
      <c r="C28" s="2536"/>
      <c r="D28" s="2539"/>
      <c r="E28" s="2540"/>
      <c r="F28" s="2540"/>
      <c r="G28" s="2540"/>
      <c r="H28" s="2540"/>
      <c r="I28" s="2540"/>
      <c r="J28" s="2540"/>
      <c r="K28" s="2540"/>
      <c r="L28" s="2541"/>
      <c r="M28" s="274"/>
      <c r="N28" s="275"/>
      <c r="O28" s="2545"/>
      <c r="P28" s="2545"/>
      <c r="Q28" s="2545"/>
      <c r="R28" s="2545"/>
      <c r="S28" s="275" t="s">
        <v>297</v>
      </c>
      <c r="T28" s="276"/>
      <c r="U28" s="275"/>
      <c r="V28" s="275"/>
      <c r="W28" s="2545"/>
      <c r="X28" s="2545"/>
      <c r="Y28" s="2545"/>
      <c r="Z28" s="2545"/>
      <c r="AA28" s="275" t="s">
        <v>297</v>
      </c>
      <c r="AB28" s="276"/>
      <c r="AC28" s="275"/>
      <c r="AD28" s="275"/>
      <c r="AE28" s="2545"/>
      <c r="AF28" s="2545"/>
      <c r="AG28" s="2545"/>
      <c r="AH28" s="2545"/>
      <c r="AI28" s="275" t="s">
        <v>297</v>
      </c>
      <c r="AJ28" s="277"/>
    </row>
    <row r="29" spans="2:36" ht="21.2" customHeight="1">
      <c r="B29" s="2535"/>
      <c r="C29" s="2536"/>
      <c r="D29" s="278"/>
      <c r="E29" s="2546" t="s">
        <v>556</v>
      </c>
      <c r="F29" s="2546"/>
      <c r="G29" s="2546"/>
      <c r="H29" s="2546"/>
      <c r="I29" s="2546"/>
      <c r="J29" s="2546"/>
      <c r="K29" s="2546"/>
      <c r="L29" s="2546"/>
      <c r="M29" s="2547" t="s">
        <v>69</v>
      </c>
      <c r="N29" s="2548"/>
      <c r="O29" s="2548"/>
      <c r="P29" s="2548"/>
      <c r="Q29" s="2548"/>
      <c r="R29" s="2548"/>
      <c r="S29" s="2548"/>
      <c r="T29" s="2549"/>
      <c r="U29" s="2547" t="s">
        <v>69</v>
      </c>
      <c r="V29" s="2548"/>
      <c r="W29" s="2548"/>
      <c r="X29" s="2548"/>
      <c r="Y29" s="2548"/>
      <c r="Z29" s="2548"/>
      <c r="AA29" s="2548"/>
      <c r="AB29" s="2549"/>
      <c r="AC29" s="2560" t="s">
        <v>69</v>
      </c>
      <c r="AD29" s="2561"/>
      <c r="AE29" s="2561"/>
      <c r="AF29" s="2561"/>
      <c r="AG29" s="2561"/>
      <c r="AH29" s="2561"/>
      <c r="AI29" s="2561"/>
      <c r="AJ29" s="2562"/>
    </row>
    <row r="30" spans="2:36" ht="21.2" customHeight="1">
      <c r="B30" s="2535"/>
      <c r="C30" s="2536"/>
      <c r="D30" s="279"/>
      <c r="E30" s="2546" t="s">
        <v>557</v>
      </c>
      <c r="F30" s="2546"/>
      <c r="G30" s="2546"/>
      <c r="H30" s="2546"/>
      <c r="I30" s="2546"/>
      <c r="J30" s="2546"/>
      <c r="K30" s="2546"/>
      <c r="L30" s="2546"/>
      <c r="M30" s="2563"/>
      <c r="N30" s="2564"/>
      <c r="O30" s="2564"/>
      <c r="P30" s="2564"/>
      <c r="Q30" s="2564"/>
      <c r="R30" s="2564"/>
      <c r="S30" s="2564"/>
      <c r="T30" s="2565"/>
      <c r="U30" s="2563"/>
      <c r="V30" s="2564"/>
      <c r="W30" s="2564"/>
      <c r="X30" s="2564"/>
      <c r="Y30" s="2564"/>
      <c r="Z30" s="2564"/>
      <c r="AA30" s="2564"/>
      <c r="AB30" s="2565"/>
      <c r="AC30" s="2563"/>
      <c r="AD30" s="2564"/>
      <c r="AE30" s="2564"/>
      <c r="AF30" s="2564"/>
      <c r="AG30" s="2564"/>
      <c r="AH30" s="2564"/>
      <c r="AI30" s="2564"/>
      <c r="AJ30" s="2614"/>
    </row>
    <row r="31" spans="2:36" ht="21.2" customHeight="1">
      <c r="B31" s="2535"/>
      <c r="C31" s="2536"/>
      <c r="D31" s="2550" t="s">
        <v>558</v>
      </c>
      <c r="E31" s="2551"/>
      <c r="F31" s="2551"/>
      <c r="G31" s="2551"/>
      <c r="H31" s="2551"/>
      <c r="I31" s="2551"/>
      <c r="J31" s="2551"/>
      <c r="K31" s="2551"/>
      <c r="L31" s="2552"/>
      <c r="M31" s="2556"/>
      <c r="N31" s="2556"/>
      <c r="O31" s="2556"/>
      <c r="P31" s="2556"/>
      <c r="Q31" s="2556"/>
      <c r="R31" s="2556"/>
      <c r="S31" s="2556"/>
      <c r="T31" s="2556"/>
      <c r="U31" s="2556"/>
      <c r="V31" s="2556"/>
      <c r="W31" s="2556"/>
      <c r="X31" s="2556"/>
      <c r="Y31" s="2556"/>
      <c r="Z31" s="2556"/>
      <c r="AA31" s="2556"/>
      <c r="AB31" s="2556"/>
      <c r="AC31" s="2556"/>
      <c r="AD31" s="2556"/>
      <c r="AE31" s="2556"/>
      <c r="AF31" s="2556"/>
      <c r="AG31" s="2556"/>
      <c r="AH31" s="2556"/>
      <c r="AI31" s="2556"/>
      <c r="AJ31" s="2557"/>
    </row>
    <row r="32" spans="2:36" ht="21.2" customHeight="1">
      <c r="B32" s="2535"/>
      <c r="C32" s="2536"/>
      <c r="D32" s="2539"/>
      <c r="E32" s="2540"/>
      <c r="F32" s="2540"/>
      <c r="G32" s="2540"/>
      <c r="H32" s="2540"/>
      <c r="I32" s="2540"/>
      <c r="J32" s="2540"/>
      <c r="K32" s="2540"/>
      <c r="L32" s="2541"/>
      <c r="M32" s="2556"/>
      <c r="N32" s="2556"/>
      <c r="O32" s="2556"/>
      <c r="P32" s="2556"/>
      <c r="Q32" s="2556"/>
      <c r="R32" s="2556"/>
      <c r="S32" s="2556"/>
      <c r="T32" s="2556"/>
      <c r="U32" s="2556"/>
      <c r="V32" s="2556"/>
      <c r="W32" s="2556"/>
      <c r="X32" s="2556"/>
      <c r="Y32" s="2556"/>
      <c r="Z32" s="2556"/>
      <c r="AA32" s="2556"/>
      <c r="AB32" s="2556"/>
      <c r="AC32" s="2556"/>
      <c r="AD32" s="2556"/>
      <c r="AE32" s="2556"/>
      <c r="AF32" s="2556"/>
      <c r="AG32" s="2556"/>
      <c r="AH32" s="2556"/>
      <c r="AI32" s="2556"/>
      <c r="AJ32" s="2557"/>
    </row>
    <row r="33" spans="2:36" ht="21.2" customHeight="1">
      <c r="B33" s="2535"/>
      <c r="C33" s="2536"/>
      <c r="D33" s="2539"/>
      <c r="E33" s="2540"/>
      <c r="F33" s="2540"/>
      <c r="G33" s="2540"/>
      <c r="H33" s="2540"/>
      <c r="I33" s="2540"/>
      <c r="J33" s="2540"/>
      <c r="K33" s="2540"/>
      <c r="L33" s="2541"/>
      <c r="M33" s="2556"/>
      <c r="N33" s="2556"/>
      <c r="O33" s="2556"/>
      <c r="P33" s="2556"/>
      <c r="Q33" s="2556"/>
      <c r="R33" s="2556"/>
      <c r="S33" s="2556"/>
      <c r="T33" s="2556"/>
      <c r="U33" s="2556"/>
      <c r="V33" s="2556"/>
      <c r="W33" s="2556"/>
      <c r="X33" s="2556"/>
      <c r="Y33" s="2556"/>
      <c r="Z33" s="2556"/>
      <c r="AA33" s="2556"/>
      <c r="AB33" s="2556"/>
      <c r="AC33" s="2556"/>
      <c r="AD33" s="2556"/>
      <c r="AE33" s="2556"/>
      <c r="AF33" s="2556"/>
      <c r="AG33" s="2556"/>
      <c r="AH33" s="2556"/>
      <c r="AI33" s="2556"/>
      <c r="AJ33" s="2557"/>
    </row>
    <row r="34" spans="2:36" ht="21.2" customHeight="1">
      <c r="B34" s="2535"/>
      <c r="C34" s="2536"/>
      <c r="D34" s="2539"/>
      <c r="E34" s="2540"/>
      <c r="F34" s="2540"/>
      <c r="G34" s="2540"/>
      <c r="H34" s="2540"/>
      <c r="I34" s="2540"/>
      <c r="J34" s="2540"/>
      <c r="K34" s="2540"/>
      <c r="L34" s="2541"/>
      <c r="M34" s="2556"/>
      <c r="N34" s="2556"/>
      <c r="O34" s="2556"/>
      <c r="P34" s="2556"/>
      <c r="Q34" s="2556"/>
      <c r="R34" s="2556"/>
      <c r="S34" s="2556"/>
      <c r="T34" s="2556"/>
      <c r="U34" s="2556"/>
      <c r="V34" s="2556"/>
      <c r="W34" s="2556"/>
      <c r="X34" s="2556"/>
      <c r="Y34" s="2556"/>
      <c r="Z34" s="2556"/>
      <c r="AA34" s="2556"/>
      <c r="AB34" s="2556"/>
      <c r="AC34" s="2556"/>
      <c r="AD34" s="2556"/>
      <c r="AE34" s="2556"/>
      <c r="AF34" s="2556"/>
      <c r="AG34" s="2556"/>
      <c r="AH34" s="2556"/>
      <c r="AI34" s="2556"/>
      <c r="AJ34" s="2557"/>
    </row>
    <row r="35" spans="2:36" ht="21.2" customHeight="1" thickBot="1">
      <c r="B35" s="2537"/>
      <c r="C35" s="2538"/>
      <c r="D35" s="2553"/>
      <c r="E35" s="2554"/>
      <c r="F35" s="2554"/>
      <c r="G35" s="2554"/>
      <c r="H35" s="2554"/>
      <c r="I35" s="2554"/>
      <c r="J35" s="2554"/>
      <c r="K35" s="2554"/>
      <c r="L35" s="2555"/>
      <c r="M35" s="2558"/>
      <c r="N35" s="2558"/>
      <c r="O35" s="2558"/>
      <c r="P35" s="2558"/>
      <c r="Q35" s="2558"/>
      <c r="R35" s="2558"/>
      <c r="S35" s="2558"/>
      <c r="T35" s="2558"/>
      <c r="U35" s="2558"/>
      <c r="V35" s="2558"/>
      <c r="W35" s="2558"/>
      <c r="X35" s="2558"/>
      <c r="Y35" s="2558"/>
      <c r="Z35" s="2558"/>
      <c r="AA35" s="2558"/>
      <c r="AB35" s="2558"/>
      <c r="AC35" s="2558"/>
      <c r="AD35" s="2558"/>
      <c r="AE35" s="2558"/>
      <c r="AF35" s="2558"/>
      <c r="AG35" s="2558"/>
      <c r="AH35" s="2558"/>
      <c r="AI35" s="2558"/>
      <c r="AJ35" s="2559"/>
    </row>
    <row r="36" spans="2:36" ht="24.75" customHeight="1">
      <c r="B36" s="280" t="s">
        <v>559</v>
      </c>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row>
    <row r="37" spans="2:36" ht="14.25" customHeight="1">
      <c r="B37" s="280" t="s">
        <v>560</v>
      </c>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row>
    <row r="38" spans="2:36" ht="14.25" customHeight="1">
      <c r="B38" s="280" t="s">
        <v>561</v>
      </c>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row>
    <row r="39" spans="2:36" ht="14.25" customHeight="1">
      <c r="B39" s="280" t="s">
        <v>562</v>
      </c>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row>
    <row r="40" spans="2:36" ht="15.2" customHeight="1">
      <c r="B40" s="280" t="s">
        <v>563</v>
      </c>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row>
    <row r="41" spans="2:36" ht="14.25" customHeight="1">
      <c r="B41" s="280" t="s">
        <v>564</v>
      </c>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row>
    <row r="42" spans="2:36" ht="21.2" customHeight="1">
      <c r="B42" s="282" t="s">
        <v>565</v>
      </c>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row>
  </sheetData>
  <sheetProtection selectLockedCells="1"/>
  <customSheetViews>
    <customSheetView guid="{E53F632C-6936-4B0A-A612-607F2B96BC1B}" scale="90" showPageBreaks="1" showGridLines="0" printArea="1" view="pageBreakPreview" topLeftCell="A13">
      <selection activeCell="M21" sqref="M21:AJ25"/>
      <pageMargins left="0.39370078740157483" right="0.39370078740157483" top="0.39370078740157483" bottom="0.35433070866141736" header="0.31496062992125984" footer="0.27559055118110237"/>
      <printOptions horizontalCentered="1"/>
      <pageSetup paperSize="9" scale="95" orientation="portrait" r:id="rId1"/>
      <headerFooter alignWithMargins="0"/>
    </customSheetView>
  </customSheetViews>
  <mergeCells count="62">
    <mergeCell ref="B7:L7"/>
    <mergeCell ref="M7:Q7"/>
    <mergeCell ref="R7:AJ7"/>
    <mergeCell ref="B3:AJ3"/>
    <mergeCell ref="B5:L5"/>
    <mergeCell ref="M5:AJ5"/>
    <mergeCell ref="B6:L6"/>
    <mergeCell ref="M6:AJ6"/>
    <mergeCell ref="B8:F9"/>
    <mergeCell ref="G8:L8"/>
    <mergeCell ref="M8:V8"/>
    <mergeCell ref="W8:AA9"/>
    <mergeCell ref="AB8:AJ9"/>
    <mergeCell ref="G9:L9"/>
    <mergeCell ref="M9:V9"/>
    <mergeCell ref="U30:AB30"/>
    <mergeCell ref="AC30:AJ30"/>
    <mergeCell ref="B10:C26"/>
    <mergeCell ref="D10:L14"/>
    <mergeCell ref="M10:V10"/>
    <mergeCell ref="W10:Y10"/>
    <mergeCell ref="AE10:AG10"/>
    <mergeCell ref="M11:V11"/>
    <mergeCell ref="W11:Y11"/>
    <mergeCell ref="AE11:AG11"/>
    <mergeCell ref="M12:V12"/>
    <mergeCell ref="W12:Y12"/>
    <mergeCell ref="AE12:AG12"/>
    <mergeCell ref="P13:U13"/>
    <mergeCell ref="W13:Y13"/>
    <mergeCell ref="AE13:AG13"/>
    <mergeCell ref="AE14:AG14"/>
    <mergeCell ref="D16:E26"/>
    <mergeCell ref="F16:L21"/>
    <mergeCell ref="M16:V16"/>
    <mergeCell ref="W16:AJ16"/>
    <mergeCell ref="M17:V19"/>
    <mergeCell ref="W17:AJ19"/>
    <mergeCell ref="M20:V21"/>
    <mergeCell ref="W20:AJ21"/>
    <mergeCell ref="F22:L26"/>
    <mergeCell ref="M22:AJ26"/>
    <mergeCell ref="P14:U14"/>
    <mergeCell ref="W14:Y14"/>
    <mergeCell ref="D15:L15"/>
    <mergeCell ref="M15:AJ15"/>
    <mergeCell ref="B27:C35"/>
    <mergeCell ref="D27:L28"/>
    <mergeCell ref="M27:T27"/>
    <mergeCell ref="U27:AB27"/>
    <mergeCell ref="AC27:AJ27"/>
    <mergeCell ref="O28:R28"/>
    <mergeCell ref="W28:Z28"/>
    <mergeCell ref="AE28:AH28"/>
    <mergeCell ref="E29:L29"/>
    <mergeCell ref="M29:T29"/>
    <mergeCell ref="D31:L35"/>
    <mergeCell ref="M31:AJ35"/>
    <mergeCell ref="U29:AB29"/>
    <mergeCell ref="AC29:AJ29"/>
    <mergeCell ref="E30:L30"/>
    <mergeCell ref="M30:T30"/>
  </mergeCells>
  <phoneticPr fontId="4"/>
  <dataValidations count="3">
    <dataValidation type="list" allowBlank="1" showInputMessage="1" showErrorMessage="1" sqref="M29:AB29">
      <formula1>"　,１あり,２あり(専従扱い),３なし"</formula1>
    </dataValidation>
    <dataValidation type="list" allowBlank="1" showInputMessage="1" showErrorMessage="1" sqref="AC29:AJ29">
      <formula1>"　,１ あり,２ なし"</formula1>
    </dataValidation>
    <dataValidation type="list" allowBlank="1" showInputMessage="1" showErrorMessage="1" sqref="W20:AJ21">
      <formula1>"　,１　再加熱(クックチルや真空調理等) ,２　クックサーブ,３　出前・市販の弁当"</formula1>
    </dataValidation>
  </dataValidations>
  <printOptions horizontalCentered="1"/>
  <pageMargins left="0.39370078740157483" right="0.39370078740157483" top="0.39370078740157483" bottom="0.35433070866141736" header="0.31496062992125984" footer="0.27559055118110237"/>
  <pageSetup paperSize="9" scale="95" orientation="portrait"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view="pageBreakPreview" zoomScale="80" zoomScaleNormal="75" zoomScaleSheetLayoutView="80" workbookViewId="0"/>
  </sheetViews>
  <sheetFormatPr defaultColWidth="9" defaultRowHeight="13.5"/>
  <cols>
    <col min="1" max="1" width="4.625" style="292" customWidth="1"/>
    <col min="2" max="2" width="25.5" style="292" customWidth="1"/>
    <col min="3" max="3" width="5.25" style="292" customWidth="1"/>
    <col min="4" max="4" width="21.625" style="292" customWidth="1"/>
    <col min="5" max="5" width="14" style="292" customWidth="1"/>
    <col min="6" max="6" width="4.125" style="292" customWidth="1"/>
    <col min="7" max="7" width="15.375" style="292" bestFit="1" customWidth="1"/>
    <col min="8" max="8" width="4.125" style="292" customWidth="1"/>
    <col min="9" max="9" width="10.75" style="292" customWidth="1"/>
    <col min="10" max="16384" width="9" style="292"/>
  </cols>
  <sheetData>
    <row r="1" spans="1:9" ht="27.75" customHeight="1">
      <c r="A1" s="290"/>
      <c r="B1" s="291" t="s">
        <v>566</v>
      </c>
      <c r="G1" s="2682" t="str">
        <f>様式1!AA4</f>
        <v>令和　年　月　日</v>
      </c>
      <c r="H1" s="2683"/>
      <c r="I1" s="2684"/>
    </row>
    <row r="2" spans="1:9" ht="27.75" customHeight="1">
      <c r="A2" s="290"/>
    </row>
    <row r="3" spans="1:9" ht="36" customHeight="1">
      <c r="A3" s="2685" t="s">
        <v>567</v>
      </c>
      <c r="B3" s="2685"/>
      <c r="C3" s="2685"/>
      <c r="D3" s="2685"/>
      <c r="E3" s="2685"/>
      <c r="F3" s="2685"/>
      <c r="G3" s="2685"/>
      <c r="H3" s="2685"/>
      <c r="I3" s="2685"/>
    </row>
    <row r="4" spans="1:9" ht="36" customHeight="1">
      <c r="A4" s="293"/>
      <c r="B4" s="293"/>
      <c r="C4" s="293"/>
      <c r="D4" s="293"/>
      <c r="E4" s="293"/>
      <c r="F4" s="293"/>
      <c r="G4" s="293"/>
      <c r="H4" s="293"/>
      <c r="I4" s="293"/>
    </row>
    <row r="5" spans="1:9" ht="36" customHeight="1">
      <c r="A5" s="293"/>
      <c r="B5" s="294" t="s">
        <v>271</v>
      </c>
      <c r="C5" s="2686">
        <f>様式1!K12</f>
        <v>0</v>
      </c>
      <c r="D5" s="2687"/>
      <c r="E5" s="2687"/>
      <c r="F5" s="2687"/>
      <c r="G5" s="2687"/>
      <c r="H5" s="2687"/>
      <c r="I5" s="2688"/>
    </row>
    <row r="6" spans="1:9" ht="46.5" customHeight="1">
      <c r="B6" s="295" t="s">
        <v>568</v>
      </c>
      <c r="C6" s="2689" t="s">
        <v>69</v>
      </c>
      <c r="D6" s="2689"/>
      <c r="E6" s="2689"/>
      <c r="F6" s="2689"/>
      <c r="G6" s="2689"/>
      <c r="H6" s="2689"/>
      <c r="I6" s="2690"/>
    </row>
    <row r="7" spans="1:9" ht="18.75" customHeight="1">
      <c r="B7" s="2691" t="s">
        <v>569</v>
      </c>
      <c r="C7" s="296"/>
      <c r="D7" s="297"/>
      <c r="E7" s="297"/>
      <c r="F7" s="297"/>
      <c r="G7" s="297"/>
      <c r="H7" s="297"/>
      <c r="I7" s="298"/>
    </row>
    <row r="8" spans="1:9" ht="33" customHeight="1">
      <c r="B8" s="2692"/>
      <c r="C8" s="299"/>
      <c r="D8" s="300"/>
      <c r="E8" s="301" t="s">
        <v>344</v>
      </c>
      <c r="F8" s="301"/>
      <c r="G8" s="302" t="s">
        <v>345</v>
      </c>
      <c r="H8" s="302"/>
      <c r="I8" s="303"/>
    </row>
    <row r="9" spans="1:9" ht="33" customHeight="1">
      <c r="B9" s="2692"/>
      <c r="C9" s="299"/>
      <c r="D9" s="304" t="s">
        <v>540</v>
      </c>
      <c r="E9" s="324"/>
      <c r="F9" s="305" t="s">
        <v>273</v>
      </c>
      <c r="G9" s="324"/>
      <c r="H9" s="305" t="s">
        <v>273</v>
      </c>
      <c r="I9" s="303"/>
    </row>
    <row r="10" spans="1:9" ht="33" customHeight="1">
      <c r="B10" s="2692"/>
      <c r="C10" s="299"/>
      <c r="D10" s="304" t="s">
        <v>541</v>
      </c>
      <c r="E10" s="324"/>
      <c r="F10" s="305" t="s">
        <v>273</v>
      </c>
      <c r="G10" s="324"/>
      <c r="H10" s="305" t="s">
        <v>273</v>
      </c>
      <c r="I10" s="303"/>
    </row>
    <row r="11" spans="1:9" ht="25.5" customHeight="1">
      <c r="B11" s="2693"/>
      <c r="C11" s="306"/>
      <c r="D11" s="300"/>
      <c r="E11" s="300"/>
      <c r="F11" s="300"/>
      <c r="G11" s="300"/>
      <c r="H11" s="300"/>
      <c r="I11" s="307"/>
    </row>
    <row r="12" spans="1:9">
      <c r="B12" s="308"/>
      <c r="C12" s="297"/>
      <c r="D12" s="297"/>
      <c r="E12" s="297"/>
      <c r="F12" s="297"/>
      <c r="G12" s="297"/>
      <c r="H12" s="297"/>
      <c r="I12" s="298"/>
    </row>
    <row r="13" spans="1:9" ht="38.25" customHeight="1">
      <c r="B13" s="309" t="s">
        <v>570</v>
      </c>
      <c r="C13" s="310"/>
      <c r="D13" s="304" t="s">
        <v>571</v>
      </c>
      <c r="E13" s="324"/>
      <c r="F13" s="305" t="s">
        <v>273</v>
      </c>
      <c r="G13" s="311"/>
      <c r="H13" s="311"/>
      <c r="I13" s="303"/>
    </row>
    <row r="14" spans="1:9" ht="32.25" customHeight="1">
      <c r="B14" s="312"/>
      <c r="C14" s="310"/>
      <c r="D14" s="310"/>
      <c r="E14" s="310"/>
      <c r="F14" s="310"/>
      <c r="G14" s="310"/>
      <c r="H14" s="310"/>
      <c r="I14" s="303"/>
    </row>
    <row r="15" spans="1:9" ht="21.75" customHeight="1">
      <c r="B15" s="312"/>
      <c r="C15" s="310"/>
      <c r="D15" s="310" t="s">
        <v>572</v>
      </c>
      <c r="E15" s="310"/>
      <c r="F15" s="310"/>
      <c r="G15" s="310"/>
      <c r="H15" s="310"/>
      <c r="I15" s="303"/>
    </row>
    <row r="16" spans="1:9" ht="4.5" customHeight="1">
      <c r="B16" s="312"/>
      <c r="C16" s="310"/>
      <c r="D16" s="310"/>
      <c r="E16" s="310"/>
      <c r="F16" s="310"/>
      <c r="G16" s="310"/>
      <c r="H16" s="310"/>
      <c r="I16" s="303"/>
    </row>
    <row r="17" spans="2:10" ht="29.25" customHeight="1">
      <c r="B17" s="312"/>
      <c r="C17" s="310"/>
      <c r="D17" s="313" t="s">
        <v>268</v>
      </c>
      <c r="E17" s="2680" t="s">
        <v>573</v>
      </c>
      <c r="F17" s="2681"/>
      <c r="G17" s="2681"/>
      <c r="H17" s="310"/>
      <c r="I17" s="303"/>
    </row>
    <row r="18" spans="2:10" ht="29.25" customHeight="1">
      <c r="B18" s="312"/>
      <c r="C18" s="310"/>
      <c r="D18" s="313" t="s">
        <v>467</v>
      </c>
      <c r="E18" s="2678"/>
      <c r="F18" s="2679"/>
      <c r="G18" s="2679"/>
      <c r="H18" s="310"/>
      <c r="I18" s="303"/>
    </row>
    <row r="19" spans="2:10" ht="29.25" customHeight="1">
      <c r="B19" s="312"/>
      <c r="C19" s="310"/>
      <c r="D19" s="313" t="s">
        <v>540</v>
      </c>
      <c r="E19" s="2678"/>
      <c r="F19" s="2679"/>
      <c r="G19" s="2679"/>
      <c r="H19" s="310"/>
      <c r="I19" s="303"/>
    </row>
    <row r="20" spans="2:10" ht="29.25" customHeight="1">
      <c r="B20" s="312"/>
      <c r="C20" s="310"/>
      <c r="D20" s="313" t="s">
        <v>464</v>
      </c>
      <c r="E20" s="2678"/>
      <c r="F20" s="2679"/>
      <c r="G20" s="2679"/>
      <c r="H20" s="310"/>
      <c r="I20" s="303"/>
    </row>
    <row r="21" spans="2:10" ht="29.25" customHeight="1">
      <c r="B21" s="312"/>
      <c r="C21" s="310"/>
      <c r="D21" s="314"/>
      <c r="E21" s="2678"/>
      <c r="F21" s="2679"/>
      <c r="G21" s="2679"/>
      <c r="H21" s="310"/>
      <c r="I21" s="303"/>
    </row>
    <row r="22" spans="2:10" ht="29.25" customHeight="1">
      <c r="B22" s="312"/>
      <c r="C22" s="310"/>
      <c r="D22" s="314"/>
      <c r="E22" s="2678"/>
      <c r="F22" s="2679"/>
      <c r="G22" s="2679"/>
      <c r="H22" s="310"/>
      <c r="I22" s="303"/>
    </row>
    <row r="23" spans="2:10" ht="29.25" customHeight="1">
      <c r="B23" s="312"/>
      <c r="C23" s="310"/>
      <c r="D23" s="314"/>
      <c r="E23" s="2678"/>
      <c r="F23" s="2679"/>
      <c r="G23" s="2679"/>
      <c r="H23" s="310"/>
      <c r="I23" s="303"/>
    </row>
    <row r="24" spans="2:10">
      <c r="B24" s="312"/>
      <c r="C24" s="300"/>
      <c r="D24" s="300"/>
      <c r="E24" s="300"/>
      <c r="F24" s="300"/>
      <c r="G24" s="300"/>
      <c r="H24" s="310"/>
      <c r="I24" s="303"/>
    </row>
    <row r="25" spans="2:10" s="320" customFormat="1" ht="57.75" customHeight="1">
      <c r="B25" s="2673" t="s">
        <v>574</v>
      </c>
      <c r="C25" s="315" t="s">
        <v>575</v>
      </c>
      <c r="D25" s="316"/>
      <c r="E25" s="316"/>
      <c r="F25" s="317"/>
      <c r="G25" s="325" t="s">
        <v>69</v>
      </c>
      <c r="H25" s="318"/>
      <c r="I25" s="319"/>
    </row>
    <row r="26" spans="2:10" s="320" customFormat="1" ht="58.5" customHeight="1">
      <c r="B26" s="2674"/>
      <c r="C26" s="2675" t="s">
        <v>576</v>
      </c>
      <c r="D26" s="2676"/>
      <c r="E26" s="2676"/>
      <c r="F26" s="2677"/>
      <c r="G26" s="325" t="s">
        <v>69</v>
      </c>
      <c r="H26" s="321"/>
      <c r="I26" s="319"/>
      <c r="J26" s="319"/>
    </row>
    <row r="27" spans="2:10" ht="58.5" customHeight="1">
      <c r="B27" s="2674"/>
      <c r="C27" s="2675" t="s">
        <v>577</v>
      </c>
      <c r="D27" s="2676"/>
      <c r="E27" s="2676"/>
      <c r="F27" s="2677"/>
      <c r="G27" s="325" t="s">
        <v>69</v>
      </c>
      <c r="H27" s="321"/>
      <c r="I27" s="319"/>
    </row>
    <row r="28" spans="2:10">
      <c r="H28" s="310"/>
      <c r="I28" s="310"/>
    </row>
    <row r="31" spans="2:10" ht="24.75" customHeight="1">
      <c r="B31" s="322" t="s">
        <v>466</v>
      </c>
    </row>
    <row r="32" spans="2:10" ht="24.75" customHeight="1">
      <c r="B32" s="292" t="s">
        <v>578</v>
      </c>
    </row>
    <row r="33" spans="2:3" ht="18.600000000000001" customHeight="1">
      <c r="B33" s="323" t="s">
        <v>579</v>
      </c>
    </row>
    <row r="37" spans="2:3">
      <c r="C37" s="292" t="s">
        <v>468</v>
      </c>
    </row>
  </sheetData>
  <sheetProtection selectLockedCells="1"/>
  <customSheetViews>
    <customSheetView guid="{E53F632C-6936-4B0A-A612-607F2B96BC1B}" scale="80" showPageBreaks="1" showGridLines="0" printArea="1" view="pageBreakPreview">
      <selection activeCell="C6" sqref="C6:I6"/>
      <pageMargins left="0.55118110236220474" right="0.70866141732283472" top="0.98425196850393704" bottom="0.98425196850393704" header="0.51181102362204722" footer="0.51181102362204722"/>
      <printOptions horizontalCentered="1"/>
      <pageSetup paperSize="9" scale="75" orientation="portrait" horizontalDpi="300" verticalDpi="300" r:id="rId1"/>
      <headerFooter alignWithMargins="0">
        <oddHeader xml:space="preserve">&amp;R
</oddHeader>
      </headerFooter>
    </customSheetView>
  </customSheetViews>
  <mergeCells count="15">
    <mergeCell ref="E17:G17"/>
    <mergeCell ref="G1:I1"/>
    <mergeCell ref="A3:I3"/>
    <mergeCell ref="C5:I5"/>
    <mergeCell ref="C6:I6"/>
    <mergeCell ref="B7:B11"/>
    <mergeCell ref="B25:B27"/>
    <mergeCell ref="C26:F26"/>
    <mergeCell ref="C27:F27"/>
    <mergeCell ref="E18:G18"/>
    <mergeCell ref="E19:G19"/>
    <mergeCell ref="E20:G20"/>
    <mergeCell ref="E21:G21"/>
    <mergeCell ref="E22:G22"/>
    <mergeCell ref="E23:G23"/>
  </mergeCells>
  <phoneticPr fontId="4"/>
  <dataValidations count="3">
    <dataValidation type="list" allowBlank="1" showInputMessage="1" showErrorMessage="1" sqref="G25:G27">
      <formula1>"　,あり,なし"</formula1>
    </dataValidation>
    <dataValidation type="list" allowBlank="1" showInputMessage="1" showErrorMessage="1" sqref="H25:H27">
      <formula1>"あり　　・　　なし,あり,なし"</formula1>
    </dataValidation>
    <dataValidation type="list" allowBlank="1" showInputMessage="1" showErrorMessage="1" sqref="C6:I6">
      <formula1>"　,①　新規,②　変更,③　終了"</formula1>
    </dataValidation>
  </dataValidations>
  <printOptions horizontalCentered="1"/>
  <pageMargins left="0.55118110236220474" right="0.70866141732283472" top="0.98425196850393704" bottom="0.98425196850393704" header="0.51181102362204722" footer="0.51181102362204722"/>
  <pageSetup paperSize="9" scale="75" orientation="portrait" horizontalDpi="300" verticalDpi="300" r:id="rId2"/>
  <headerFooter alignWithMargins="0">
    <oddHeader xml:space="preserve">&amp;R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53"/>
  <sheetViews>
    <sheetView view="pageBreakPreview" zoomScale="70" zoomScaleNormal="70" zoomScaleSheetLayoutView="70" workbookViewId="0">
      <selection activeCell="U35" sqref="U35:Z43"/>
    </sheetView>
  </sheetViews>
  <sheetFormatPr defaultColWidth="9" defaultRowHeight="13.5"/>
  <cols>
    <col min="1" max="1" width="2.625" style="538" customWidth="1"/>
    <col min="2" max="2" width="7.5" style="538" customWidth="1"/>
    <col min="3" max="13" width="2.625" style="538" customWidth="1"/>
    <col min="14" max="14" width="4.625" style="538" customWidth="1"/>
    <col min="15" max="20" width="3.625" style="538" customWidth="1"/>
    <col min="21" max="26" width="3.5" style="538" customWidth="1"/>
    <col min="27" max="31" width="3.375" style="538" customWidth="1"/>
    <col min="32" max="36" width="5" style="538" customWidth="1"/>
    <col min="37" max="37" width="5.875" style="538" customWidth="1"/>
    <col min="38" max="51" width="4.5" style="538" customWidth="1"/>
    <col min="52" max="52" width="18.75" style="538" customWidth="1"/>
    <col min="53" max="54" width="2.625" style="538" customWidth="1"/>
    <col min="55" max="55" width="4.25" style="538" customWidth="1"/>
    <col min="56" max="59" width="2.625" style="538" customWidth="1"/>
    <col min="60" max="60" width="9" style="538" customWidth="1"/>
    <col min="61" max="16384" width="9" style="538"/>
  </cols>
  <sheetData>
    <row r="1" spans="1:58" ht="18" customHeight="1">
      <c r="A1" s="537"/>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7"/>
      <c r="AW1" s="537"/>
      <c r="AX1" s="537"/>
      <c r="AY1" s="537"/>
      <c r="AZ1" s="537"/>
      <c r="BA1" s="537"/>
      <c r="BB1" s="537"/>
      <c r="BC1" s="537"/>
      <c r="BD1" s="537"/>
      <c r="BE1" s="537"/>
    </row>
    <row r="2" spans="1:58">
      <c r="A2" s="537"/>
      <c r="B2" s="537"/>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c r="AI2" s="537"/>
      <c r="AJ2" s="537"/>
      <c r="AK2" s="537"/>
      <c r="AL2" s="537"/>
      <c r="AM2" s="537"/>
      <c r="AN2" s="537"/>
      <c r="AO2" s="537"/>
      <c r="AP2" s="537"/>
      <c r="AQ2" s="537"/>
      <c r="AR2" s="537"/>
      <c r="AS2" s="537"/>
      <c r="AT2" s="537"/>
      <c r="AU2" s="537"/>
      <c r="AV2" s="537"/>
      <c r="AW2" s="537"/>
      <c r="AX2" s="537"/>
      <c r="AY2" s="537"/>
      <c r="AZ2" s="537"/>
      <c r="BA2" s="537"/>
      <c r="BB2" s="537"/>
      <c r="BC2" s="537"/>
      <c r="BD2" s="537"/>
      <c r="BE2" s="537"/>
    </row>
    <row r="3" spans="1:58" ht="21">
      <c r="A3" s="1267" t="s">
        <v>639</v>
      </c>
      <c r="B3" s="1267"/>
      <c r="C3" s="1267"/>
      <c r="D3" s="1267"/>
      <c r="E3" s="1267"/>
      <c r="F3" s="1267"/>
      <c r="G3" s="1267"/>
      <c r="H3" s="1267"/>
      <c r="I3" s="1267"/>
      <c r="J3" s="1267"/>
      <c r="K3" s="1267"/>
      <c r="L3" s="1267"/>
      <c r="M3" s="1267"/>
      <c r="N3" s="1267"/>
      <c r="O3" s="1267"/>
      <c r="P3" s="1267"/>
      <c r="Q3" s="1267"/>
      <c r="R3" s="1267"/>
      <c r="S3" s="1267"/>
      <c r="T3" s="1267"/>
      <c r="U3" s="1267"/>
      <c r="V3" s="1267"/>
      <c r="W3" s="1267"/>
      <c r="X3" s="1267"/>
      <c r="Y3" s="1267"/>
      <c r="Z3" s="1267"/>
      <c r="AA3" s="1267"/>
      <c r="AB3" s="1267"/>
      <c r="AC3" s="1267"/>
      <c r="AD3" s="1267"/>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7"/>
      <c r="BC3" s="1267"/>
      <c r="BD3" s="1267"/>
      <c r="BE3" s="1267"/>
      <c r="BF3" s="539"/>
    </row>
    <row r="4" spans="1:58" ht="14.25" thickBot="1">
      <c r="A4" s="540"/>
      <c r="B4" s="540"/>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row>
    <row r="5" spans="1:58" ht="21.95" customHeight="1" thickBot="1">
      <c r="A5" s="1268" t="s">
        <v>640</v>
      </c>
      <c r="B5" s="1269"/>
      <c r="C5" s="1269"/>
      <c r="D5" s="1269"/>
      <c r="E5" s="1269"/>
      <c r="F5" s="1269"/>
      <c r="G5" s="1269"/>
      <c r="H5" s="1269"/>
      <c r="I5" s="1269"/>
      <c r="J5" s="1270"/>
      <c r="K5" s="1274" t="s">
        <v>641</v>
      </c>
      <c r="L5" s="1269"/>
      <c r="M5" s="1269"/>
      <c r="N5" s="1270"/>
      <c r="O5" s="1274" t="s">
        <v>642</v>
      </c>
      <c r="P5" s="1269"/>
      <c r="Q5" s="1269"/>
      <c r="R5" s="1269"/>
      <c r="S5" s="1269"/>
      <c r="T5" s="1270"/>
      <c r="U5" s="1276" t="s">
        <v>643</v>
      </c>
      <c r="V5" s="1277"/>
      <c r="W5" s="1277"/>
      <c r="X5" s="1277"/>
      <c r="Y5" s="1277"/>
      <c r="Z5" s="1278"/>
      <c r="AA5" s="1276" t="s">
        <v>644</v>
      </c>
      <c r="AB5" s="1269"/>
      <c r="AC5" s="1269"/>
      <c r="AD5" s="1269"/>
      <c r="AE5" s="1269"/>
      <c r="AF5" s="1282" t="s">
        <v>645</v>
      </c>
      <c r="AG5" s="1283"/>
      <c r="AH5" s="1283"/>
      <c r="AI5" s="1283"/>
      <c r="AJ5" s="1283"/>
      <c r="AK5" s="1283"/>
      <c r="AL5" s="1283"/>
      <c r="AM5" s="1283"/>
      <c r="AN5" s="1283"/>
      <c r="AO5" s="1283"/>
      <c r="AP5" s="1283"/>
      <c r="AQ5" s="1283"/>
      <c r="AR5" s="1283"/>
      <c r="AS5" s="1283"/>
      <c r="AT5" s="1283"/>
      <c r="AU5" s="1283"/>
      <c r="AV5" s="1283"/>
      <c r="AW5" s="1283"/>
      <c r="AX5" s="1283"/>
      <c r="AY5" s="1283"/>
      <c r="AZ5" s="1283"/>
      <c r="BA5" s="541"/>
      <c r="BB5" s="541"/>
      <c r="BC5" s="541"/>
      <c r="BD5" s="541"/>
      <c r="BE5" s="542"/>
      <c r="BF5" s="540"/>
    </row>
    <row r="6" spans="1:58" ht="21.95" customHeight="1" thickTop="1" thickBot="1">
      <c r="A6" s="1271"/>
      <c r="B6" s="1272"/>
      <c r="C6" s="1272"/>
      <c r="D6" s="1272"/>
      <c r="E6" s="1272"/>
      <c r="F6" s="1272"/>
      <c r="G6" s="1272"/>
      <c r="H6" s="1272"/>
      <c r="I6" s="1272"/>
      <c r="J6" s="1273"/>
      <c r="K6" s="1275"/>
      <c r="L6" s="1272"/>
      <c r="M6" s="1272"/>
      <c r="N6" s="1273"/>
      <c r="O6" s="1275"/>
      <c r="P6" s="1272"/>
      <c r="Q6" s="1272"/>
      <c r="R6" s="1272"/>
      <c r="S6" s="1272"/>
      <c r="T6" s="1273"/>
      <c r="U6" s="1279"/>
      <c r="V6" s="1280"/>
      <c r="W6" s="1280"/>
      <c r="X6" s="1280"/>
      <c r="Y6" s="1280"/>
      <c r="Z6" s="1281"/>
      <c r="AA6" s="1275"/>
      <c r="AB6" s="1272"/>
      <c r="AC6" s="1272"/>
      <c r="AD6" s="1272"/>
      <c r="AE6" s="1272"/>
      <c r="AF6" s="1284"/>
      <c r="AG6" s="1285"/>
      <c r="AH6" s="1285"/>
      <c r="AI6" s="1285"/>
      <c r="AJ6" s="1285"/>
      <c r="AK6" s="1285"/>
      <c r="AL6" s="1285"/>
      <c r="AM6" s="1285"/>
      <c r="AN6" s="1285"/>
      <c r="AO6" s="1285"/>
      <c r="AP6" s="1285"/>
      <c r="AQ6" s="1285"/>
      <c r="AR6" s="1285"/>
      <c r="AS6" s="1285"/>
      <c r="AT6" s="1285"/>
      <c r="AU6" s="1285"/>
      <c r="AV6" s="1285"/>
      <c r="AW6" s="1285"/>
      <c r="AX6" s="1285"/>
      <c r="AY6" s="1285"/>
      <c r="AZ6" s="1285"/>
      <c r="BA6" s="1286" t="s">
        <v>646</v>
      </c>
      <c r="BB6" s="1287"/>
      <c r="BC6" s="1287"/>
      <c r="BD6" s="1287"/>
      <c r="BE6" s="1288"/>
      <c r="BF6" s="540"/>
    </row>
    <row r="7" spans="1:58" ht="57.75" customHeight="1" thickTop="1" thickBot="1">
      <c r="A7" s="1311" t="s">
        <v>647</v>
      </c>
      <c r="B7" s="1312"/>
      <c r="C7" s="1312"/>
      <c r="D7" s="1312"/>
      <c r="E7" s="1312"/>
      <c r="F7" s="1312"/>
      <c r="G7" s="1312"/>
      <c r="H7" s="1312"/>
      <c r="I7" s="1312"/>
      <c r="J7" s="1313"/>
      <c r="K7" s="1314"/>
      <c r="L7" s="1315"/>
      <c r="M7" s="1315"/>
      <c r="N7" s="1316"/>
      <c r="O7" s="1314"/>
      <c r="P7" s="1315"/>
      <c r="Q7" s="1315"/>
      <c r="R7" s="1315"/>
      <c r="S7" s="1315"/>
      <c r="T7" s="1316"/>
      <c r="U7" s="1317"/>
      <c r="V7" s="1318"/>
      <c r="W7" s="1318"/>
      <c r="X7" s="1318"/>
      <c r="Y7" s="1318"/>
      <c r="Z7" s="1319"/>
      <c r="AA7" s="1314"/>
      <c r="AB7" s="1315"/>
      <c r="AC7" s="1315"/>
      <c r="AD7" s="1315"/>
      <c r="AE7" s="1315"/>
      <c r="AF7" s="1320" t="s">
        <v>648</v>
      </c>
      <c r="AG7" s="1321"/>
      <c r="AH7" s="1321"/>
      <c r="AI7" s="1321"/>
      <c r="AJ7" s="1321"/>
      <c r="AK7" s="1322"/>
      <c r="AL7" s="1289" t="s">
        <v>649</v>
      </c>
      <c r="AM7" s="1290"/>
      <c r="AN7" s="1290"/>
      <c r="AO7" s="1290"/>
      <c r="AP7" s="1290"/>
      <c r="AQ7" s="1290"/>
      <c r="AR7" s="1290"/>
      <c r="AS7" s="1290"/>
      <c r="AT7" s="1290"/>
      <c r="AU7" s="1290"/>
      <c r="AV7" s="1290"/>
      <c r="AW7" s="1290"/>
      <c r="AX7" s="1290"/>
      <c r="AY7" s="1290"/>
      <c r="AZ7" s="1291"/>
      <c r="BA7" s="1292"/>
      <c r="BB7" s="1293"/>
      <c r="BC7" s="1293"/>
      <c r="BD7" s="1293"/>
      <c r="BE7" s="1294"/>
      <c r="BF7" s="543"/>
    </row>
    <row r="8" spans="1:58" ht="21.95" customHeight="1">
      <c r="A8" s="1295" t="s">
        <v>650</v>
      </c>
      <c r="B8" s="1297" t="s">
        <v>2</v>
      </c>
      <c r="C8" s="1297"/>
      <c r="D8" s="1297"/>
      <c r="E8" s="1297"/>
      <c r="F8" s="1297"/>
      <c r="G8" s="1297"/>
      <c r="H8" s="1297"/>
      <c r="I8" s="1297"/>
      <c r="J8" s="1297"/>
      <c r="K8" s="1300"/>
      <c r="L8" s="1301"/>
      <c r="M8" s="1301"/>
      <c r="N8" s="1301"/>
      <c r="O8" s="1300"/>
      <c r="P8" s="1301"/>
      <c r="Q8" s="1301"/>
      <c r="R8" s="1301"/>
      <c r="S8" s="1301"/>
      <c r="T8" s="1301"/>
      <c r="U8" s="1300"/>
      <c r="V8" s="1301"/>
      <c r="W8" s="1301"/>
      <c r="X8" s="1301"/>
      <c r="Y8" s="1301"/>
      <c r="Z8" s="1301"/>
      <c r="AA8" s="1300"/>
      <c r="AB8" s="1301"/>
      <c r="AC8" s="1301"/>
      <c r="AD8" s="1301"/>
      <c r="AE8" s="1301"/>
      <c r="AF8" s="1305" t="s">
        <v>691</v>
      </c>
      <c r="AG8" s="1306"/>
      <c r="AH8" s="1306"/>
      <c r="AI8" s="1306"/>
      <c r="AJ8" s="1306"/>
      <c r="AK8" s="1307"/>
      <c r="AL8" s="1308" t="s">
        <v>692</v>
      </c>
      <c r="AM8" s="1309"/>
      <c r="AN8" s="1309"/>
      <c r="AO8" s="1309"/>
      <c r="AP8" s="1309"/>
      <c r="AQ8" s="1309"/>
      <c r="AR8" s="1309"/>
      <c r="AS8" s="1309"/>
      <c r="AT8" s="1309"/>
      <c r="AU8" s="1309"/>
      <c r="AV8" s="1309"/>
      <c r="AW8" s="1309"/>
      <c r="AX8" s="1309"/>
      <c r="AY8" s="1309"/>
      <c r="AZ8" s="1310"/>
      <c r="BA8" s="1297"/>
      <c r="BB8" s="1297"/>
      <c r="BC8" s="1297"/>
      <c r="BD8" s="1297"/>
      <c r="BE8" s="1337"/>
      <c r="BF8" s="540"/>
    </row>
    <row r="9" spans="1:58" ht="21.95" customHeight="1">
      <c r="A9" s="1296"/>
      <c r="B9" s="1298"/>
      <c r="C9" s="1298"/>
      <c r="D9" s="1298"/>
      <c r="E9" s="1298"/>
      <c r="F9" s="1298"/>
      <c r="G9" s="1298"/>
      <c r="H9" s="1298"/>
      <c r="I9" s="1298"/>
      <c r="J9" s="1298"/>
      <c r="K9" s="1302"/>
      <c r="L9" s="1303"/>
      <c r="M9" s="1303"/>
      <c r="N9" s="1303"/>
      <c r="O9" s="1302"/>
      <c r="P9" s="1303"/>
      <c r="Q9" s="1303"/>
      <c r="R9" s="1303"/>
      <c r="S9" s="1303"/>
      <c r="T9" s="1303"/>
      <c r="U9" s="1302"/>
      <c r="V9" s="1303"/>
      <c r="W9" s="1303"/>
      <c r="X9" s="1303"/>
      <c r="Y9" s="1303"/>
      <c r="Z9" s="1303"/>
      <c r="AA9" s="1302"/>
      <c r="AB9" s="1303"/>
      <c r="AC9" s="1303"/>
      <c r="AD9" s="1303"/>
      <c r="AE9" s="1303"/>
      <c r="AF9" s="1323" t="s">
        <v>693</v>
      </c>
      <c r="AG9" s="1323"/>
      <c r="AH9" s="1323"/>
      <c r="AI9" s="1323"/>
      <c r="AJ9" s="1323"/>
      <c r="AK9" s="1324"/>
      <c r="AL9" s="1325" t="s">
        <v>694</v>
      </c>
      <c r="AM9" s="1326"/>
      <c r="AN9" s="1326"/>
      <c r="AO9" s="1326"/>
      <c r="AP9" s="1326"/>
      <c r="AQ9" s="1326"/>
      <c r="AR9" s="1326"/>
      <c r="AS9" s="1326"/>
      <c r="AT9" s="1326"/>
      <c r="AU9" s="1326"/>
      <c r="AV9" s="1326"/>
      <c r="AW9" s="1326"/>
      <c r="AX9" s="1326"/>
      <c r="AY9" s="1326"/>
      <c r="AZ9" s="1327"/>
      <c r="BA9" s="1299"/>
      <c r="BB9" s="1299"/>
      <c r="BC9" s="1299"/>
      <c r="BD9" s="1299"/>
      <c r="BE9" s="1336"/>
      <c r="BF9" s="540"/>
    </row>
    <row r="10" spans="1:58" ht="21.95" customHeight="1">
      <c r="A10" s="1296"/>
      <c r="B10" s="1298"/>
      <c r="C10" s="1298"/>
      <c r="D10" s="1298"/>
      <c r="E10" s="1298"/>
      <c r="F10" s="1298"/>
      <c r="G10" s="1298"/>
      <c r="H10" s="1298"/>
      <c r="I10" s="1298"/>
      <c r="J10" s="1298"/>
      <c r="K10" s="1302"/>
      <c r="L10" s="1303"/>
      <c r="M10" s="1303"/>
      <c r="N10" s="1303"/>
      <c r="O10" s="1302"/>
      <c r="P10" s="1303"/>
      <c r="Q10" s="1303"/>
      <c r="R10" s="1303"/>
      <c r="S10" s="1303"/>
      <c r="T10" s="1303"/>
      <c r="U10" s="1302"/>
      <c r="V10" s="1303"/>
      <c r="W10" s="1303"/>
      <c r="X10" s="1303"/>
      <c r="Y10" s="1303"/>
      <c r="Z10" s="1303"/>
      <c r="AA10" s="1302"/>
      <c r="AB10" s="1303"/>
      <c r="AC10" s="1303"/>
      <c r="AD10" s="1303"/>
      <c r="AE10" s="1303"/>
      <c r="AF10" s="1323" t="s">
        <v>1086</v>
      </c>
      <c r="AG10" s="1323"/>
      <c r="AH10" s="1323"/>
      <c r="AI10" s="1323"/>
      <c r="AJ10" s="1323"/>
      <c r="AK10" s="1324"/>
      <c r="AL10" s="1325" t="s">
        <v>694</v>
      </c>
      <c r="AM10" s="1326"/>
      <c r="AN10" s="1326"/>
      <c r="AO10" s="1326"/>
      <c r="AP10" s="1326"/>
      <c r="AQ10" s="1326"/>
      <c r="AR10" s="1326"/>
      <c r="AS10" s="1326"/>
      <c r="AT10" s="1326"/>
      <c r="AU10" s="1326"/>
      <c r="AV10" s="1326"/>
      <c r="AW10" s="1326"/>
      <c r="AX10" s="1326"/>
      <c r="AY10" s="1326"/>
      <c r="AZ10" s="1327"/>
      <c r="BA10" s="1299"/>
      <c r="BB10" s="1299"/>
      <c r="BC10" s="1299"/>
      <c r="BD10" s="1299"/>
      <c r="BE10" s="1336"/>
      <c r="BF10" s="540"/>
    </row>
    <row r="11" spans="1:58" ht="21.95" customHeight="1">
      <c r="A11" s="1296"/>
      <c r="B11" s="1298"/>
      <c r="C11" s="1298"/>
      <c r="D11" s="1298"/>
      <c r="E11" s="1298"/>
      <c r="F11" s="1298"/>
      <c r="G11" s="1298"/>
      <c r="H11" s="1298"/>
      <c r="I11" s="1298"/>
      <c r="J11" s="1298"/>
      <c r="K11" s="1302"/>
      <c r="L11" s="1303"/>
      <c r="M11" s="1303"/>
      <c r="N11" s="1303"/>
      <c r="O11" s="1302"/>
      <c r="P11" s="1303"/>
      <c r="Q11" s="1303"/>
      <c r="R11" s="1303"/>
      <c r="S11" s="1303"/>
      <c r="T11" s="1303"/>
      <c r="U11" s="1302"/>
      <c r="V11" s="1303"/>
      <c r="W11" s="1303"/>
      <c r="X11" s="1303"/>
      <c r="Y11" s="1303"/>
      <c r="Z11" s="1303"/>
      <c r="AA11" s="1302"/>
      <c r="AB11" s="1303"/>
      <c r="AC11" s="1303"/>
      <c r="AD11" s="1303"/>
      <c r="AE11" s="1303"/>
      <c r="AF11" s="1323" t="s">
        <v>695</v>
      </c>
      <c r="AG11" s="1323"/>
      <c r="AH11" s="1323"/>
      <c r="AI11" s="1323"/>
      <c r="AJ11" s="1323"/>
      <c r="AK11" s="1324"/>
      <c r="AL11" s="1325" t="s">
        <v>694</v>
      </c>
      <c r="AM11" s="1326"/>
      <c r="AN11" s="1326"/>
      <c r="AO11" s="1326"/>
      <c r="AP11" s="1326"/>
      <c r="AQ11" s="1326"/>
      <c r="AR11" s="1326"/>
      <c r="AS11" s="1326"/>
      <c r="AT11" s="1326"/>
      <c r="AU11" s="1326"/>
      <c r="AV11" s="1326"/>
      <c r="AW11" s="1326"/>
      <c r="AX11" s="1326"/>
      <c r="AY11" s="1326"/>
      <c r="AZ11" s="1327"/>
      <c r="BA11" s="1299"/>
      <c r="BB11" s="1299"/>
      <c r="BC11" s="1299"/>
      <c r="BD11" s="1299"/>
      <c r="BE11" s="1336"/>
      <c r="BF11" s="540"/>
    </row>
    <row r="12" spans="1:58" ht="21.95" customHeight="1">
      <c r="A12" s="1296"/>
      <c r="B12" s="1298"/>
      <c r="C12" s="1298"/>
      <c r="D12" s="1298"/>
      <c r="E12" s="1298"/>
      <c r="F12" s="1298"/>
      <c r="G12" s="1298"/>
      <c r="H12" s="1298"/>
      <c r="I12" s="1298"/>
      <c r="J12" s="1298"/>
      <c r="K12" s="1302"/>
      <c r="L12" s="1303"/>
      <c r="M12" s="1303"/>
      <c r="N12" s="1303"/>
      <c r="O12" s="1302"/>
      <c r="P12" s="1303"/>
      <c r="Q12" s="1303"/>
      <c r="R12" s="1303"/>
      <c r="S12" s="1303"/>
      <c r="T12" s="1303"/>
      <c r="U12" s="1302"/>
      <c r="V12" s="1303"/>
      <c r="W12" s="1303"/>
      <c r="X12" s="1303"/>
      <c r="Y12" s="1303"/>
      <c r="Z12" s="1303"/>
      <c r="AA12" s="1302"/>
      <c r="AB12" s="1303"/>
      <c r="AC12" s="1303"/>
      <c r="AD12" s="1303"/>
      <c r="AE12" s="1303"/>
      <c r="AF12" s="1323" t="s">
        <v>651</v>
      </c>
      <c r="AG12" s="1323"/>
      <c r="AH12" s="1323"/>
      <c r="AI12" s="1323"/>
      <c r="AJ12" s="1323"/>
      <c r="AK12" s="1324"/>
      <c r="AL12" s="1325" t="s">
        <v>696</v>
      </c>
      <c r="AM12" s="1326"/>
      <c r="AN12" s="1326"/>
      <c r="AO12" s="1326"/>
      <c r="AP12" s="1326"/>
      <c r="AQ12" s="1326"/>
      <c r="AR12" s="1326"/>
      <c r="AS12" s="1326"/>
      <c r="AT12" s="1326"/>
      <c r="AU12" s="1326"/>
      <c r="AV12" s="1326"/>
      <c r="AW12" s="1326"/>
      <c r="AX12" s="1326"/>
      <c r="AY12" s="1326"/>
      <c r="AZ12" s="1327"/>
      <c r="BA12" s="1299"/>
      <c r="BB12" s="1299"/>
      <c r="BC12" s="1299"/>
      <c r="BD12" s="1299"/>
      <c r="BE12" s="1336"/>
      <c r="BF12" s="540"/>
    </row>
    <row r="13" spans="1:58" ht="21.95" customHeight="1">
      <c r="A13" s="1296"/>
      <c r="B13" s="1298"/>
      <c r="C13" s="1298"/>
      <c r="D13" s="1298"/>
      <c r="E13" s="1298"/>
      <c r="F13" s="1298"/>
      <c r="G13" s="1298"/>
      <c r="H13" s="1298"/>
      <c r="I13" s="1298"/>
      <c r="J13" s="1298"/>
      <c r="K13" s="1302"/>
      <c r="L13" s="1303"/>
      <c r="M13" s="1303"/>
      <c r="N13" s="1303"/>
      <c r="O13" s="1302"/>
      <c r="P13" s="1303"/>
      <c r="Q13" s="1303"/>
      <c r="R13" s="1303"/>
      <c r="S13" s="1303"/>
      <c r="T13" s="1303"/>
      <c r="U13" s="1302"/>
      <c r="V13" s="1303"/>
      <c r="W13" s="1303"/>
      <c r="X13" s="1303"/>
      <c r="Y13" s="1303"/>
      <c r="Z13" s="1303"/>
      <c r="AA13" s="1302"/>
      <c r="AB13" s="1303"/>
      <c r="AC13" s="1303"/>
      <c r="AD13" s="1303"/>
      <c r="AE13" s="1303"/>
      <c r="AF13" s="1323" t="s">
        <v>697</v>
      </c>
      <c r="AG13" s="1323"/>
      <c r="AH13" s="1323"/>
      <c r="AI13" s="1323"/>
      <c r="AJ13" s="1323"/>
      <c r="AK13" s="1324"/>
      <c r="AL13" s="1325" t="s">
        <v>698</v>
      </c>
      <c r="AM13" s="1326"/>
      <c r="AN13" s="1326"/>
      <c r="AO13" s="1326"/>
      <c r="AP13" s="1326"/>
      <c r="AQ13" s="1326"/>
      <c r="AR13" s="1326"/>
      <c r="AS13" s="1326"/>
      <c r="AT13" s="1326"/>
      <c r="AU13" s="1326"/>
      <c r="AV13" s="1326"/>
      <c r="AW13" s="1326"/>
      <c r="AX13" s="1326"/>
      <c r="AY13" s="1326"/>
      <c r="AZ13" s="1327"/>
      <c r="BA13" s="1299"/>
      <c r="BB13" s="1299"/>
      <c r="BC13" s="1299"/>
      <c r="BD13" s="1299"/>
      <c r="BE13" s="1336"/>
      <c r="BF13" s="540"/>
    </row>
    <row r="14" spans="1:58" ht="21.95" customHeight="1">
      <c r="A14" s="1296"/>
      <c r="B14" s="1298"/>
      <c r="C14" s="1298"/>
      <c r="D14" s="1298"/>
      <c r="E14" s="1298"/>
      <c r="F14" s="1298"/>
      <c r="G14" s="1298"/>
      <c r="H14" s="1298"/>
      <c r="I14" s="1298"/>
      <c r="J14" s="1298"/>
      <c r="K14" s="1302"/>
      <c r="L14" s="1303"/>
      <c r="M14" s="1303"/>
      <c r="N14" s="1303"/>
      <c r="O14" s="1302"/>
      <c r="P14" s="1303"/>
      <c r="Q14" s="1303"/>
      <c r="R14" s="1303"/>
      <c r="S14" s="1303"/>
      <c r="T14" s="1303"/>
      <c r="U14" s="1302"/>
      <c r="V14" s="1303"/>
      <c r="W14" s="1303"/>
      <c r="X14" s="1303"/>
      <c r="Y14" s="1303"/>
      <c r="Z14" s="1303"/>
      <c r="AA14" s="1302"/>
      <c r="AB14" s="1303"/>
      <c r="AC14" s="1303"/>
      <c r="AD14" s="1303"/>
      <c r="AE14" s="1303"/>
      <c r="AF14" s="1323" t="s">
        <v>1088</v>
      </c>
      <c r="AG14" s="1323"/>
      <c r="AH14" s="1323"/>
      <c r="AI14" s="1323"/>
      <c r="AJ14" s="1323"/>
      <c r="AK14" s="1324"/>
      <c r="AL14" s="1325" t="s">
        <v>699</v>
      </c>
      <c r="AM14" s="1326"/>
      <c r="AN14" s="1326"/>
      <c r="AO14" s="1326"/>
      <c r="AP14" s="1326"/>
      <c r="AQ14" s="1326"/>
      <c r="AR14" s="1326"/>
      <c r="AS14" s="1326"/>
      <c r="AT14" s="1326"/>
      <c r="AU14" s="1326"/>
      <c r="AV14" s="1326"/>
      <c r="AW14" s="1326"/>
      <c r="AX14" s="1326"/>
      <c r="AY14" s="1326"/>
      <c r="AZ14" s="1327"/>
      <c r="BA14" s="1299"/>
      <c r="BB14" s="1299"/>
      <c r="BC14" s="1299"/>
      <c r="BD14" s="1299"/>
      <c r="BE14" s="1336"/>
      <c r="BF14" s="540"/>
    </row>
    <row r="15" spans="1:58" ht="44.1" customHeight="1">
      <c r="A15" s="1296"/>
      <c r="B15" s="1298"/>
      <c r="C15" s="1298"/>
      <c r="D15" s="1298"/>
      <c r="E15" s="1298"/>
      <c r="F15" s="1298"/>
      <c r="G15" s="1298"/>
      <c r="H15" s="1298"/>
      <c r="I15" s="1298"/>
      <c r="J15" s="1298"/>
      <c r="K15" s="1302"/>
      <c r="L15" s="1303"/>
      <c r="M15" s="1303"/>
      <c r="N15" s="1303"/>
      <c r="O15" s="1302"/>
      <c r="P15" s="1303"/>
      <c r="Q15" s="1303"/>
      <c r="R15" s="1303"/>
      <c r="S15" s="1303"/>
      <c r="T15" s="1303"/>
      <c r="U15" s="1302"/>
      <c r="V15" s="1303"/>
      <c r="W15" s="1303"/>
      <c r="X15" s="1303"/>
      <c r="Y15" s="1303"/>
      <c r="Z15" s="1303"/>
      <c r="AA15" s="1302"/>
      <c r="AB15" s="1303"/>
      <c r="AC15" s="1303"/>
      <c r="AD15" s="1303"/>
      <c r="AE15" s="1303"/>
      <c r="AF15" s="1328" t="s">
        <v>1090</v>
      </c>
      <c r="AG15" s="1323"/>
      <c r="AH15" s="1323"/>
      <c r="AI15" s="1323"/>
      <c r="AJ15" s="1323"/>
      <c r="AK15" s="1324"/>
      <c r="AL15" s="1329" t="s">
        <v>700</v>
      </c>
      <c r="AM15" s="1326"/>
      <c r="AN15" s="1326"/>
      <c r="AO15" s="1326"/>
      <c r="AP15" s="1326"/>
      <c r="AQ15" s="1326"/>
      <c r="AR15" s="1326"/>
      <c r="AS15" s="1326"/>
      <c r="AT15" s="1326"/>
      <c r="AU15" s="1326"/>
      <c r="AV15" s="1326"/>
      <c r="AW15" s="1326"/>
      <c r="AX15" s="1326"/>
      <c r="AY15" s="1326"/>
      <c r="AZ15" s="1327"/>
      <c r="BA15" s="1328"/>
      <c r="BB15" s="1323"/>
      <c r="BC15" s="1323"/>
      <c r="BD15" s="1323"/>
      <c r="BE15" s="1338"/>
      <c r="BF15" s="540"/>
    </row>
    <row r="16" spans="1:58" ht="21.95" customHeight="1">
      <c r="A16" s="1296"/>
      <c r="B16" s="1299"/>
      <c r="C16" s="1299"/>
      <c r="D16" s="1299"/>
      <c r="E16" s="1299"/>
      <c r="F16" s="1299"/>
      <c r="G16" s="1299"/>
      <c r="H16" s="1299"/>
      <c r="I16" s="1299"/>
      <c r="J16" s="1299"/>
      <c r="K16" s="1304"/>
      <c r="L16" s="1304"/>
      <c r="M16" s="1304"/>
      <c r="N16" s="1304"/>
      <c r="O16" s="1304"/>
      <c r="P16" s="1304"/>
      <c r="Q16" s="1304"/>
      <c r="R16" s="1304"/>
      <c r="S16" s="1304"/>
      <c r="T16" s="1304"/>
      <c r="U16" s="1304"/>
      <c r="V16" s="1304"/>
      <c r="W16" s="1304"/>
      <c r="X16" s="1304"/>
      <c r="Y16" s="1304"/>
      <c r="Z16" s="1304"/>
      <c r="AA16" s="1304"/>
      <c r="AB16" s="1304"/>
      <c r="AC16" s="1304"/>
      <c r="AD16" s="1304"/>
      <c r="AE16" s="1304"/>
      <c r="AF16" s="1323" t="s">
        <v>652</v>
      </c>
      <c r="AG16" s="1323"/>
      <c r="AH16" s="1323"/>
      <c r="AI16" s="1323"/>
      <c r="AJ16" s="1323"/>
      <c r="AK16" s="1324"/>
      <c r="AL16" s="1325" t="s">
        <v>653</v>
      </c>
      <c r="AM16" s="1326"/>
      <c r="AN16" s="1326"/>
      <c r="AO16" s="1326"/>
      <c r="AP16" s="1326"/>
      <c r="AQ16" s="1326"/>
      <c r="AR16" s="1326"/>
      <c r="AS16" s="1326"/>
      <c r="AT16" s="1326"/>
      <c r="AU16" s="1326"/>
      <c r="AV16" s="1326"/>
      <c r="AW16" s="1326"/>
      <c r="AX16" s="1326"/>
      <c r="AY16" s="1326"/>
      <c r="AZ16" s="1327"/>
      <c r="BA16" s="1299"/>
      <c r="BB16" s="1339"/>
      <c r="BC16" s="1339"/>
      <c r="BD16" s="1339"/>
      <c r="BE16" s="1340"/>
      <c r="BF16" s="543"/>
    </row>
    <row r="17" spans="1:60" ht="21.95" customHeight="1">
      <c r="A17" s="1296"/>
      <c r="B17" s="1299"/>
      <c r="C17" s="1299"/>
      <c r="D17" s="1299"/>
      <c r="E17" s="1299"/>
      <c r="F17" s="1299"/>
      <c r="G17" s="1299"/>
      <c r="H17" s="1299"/>
      <c r="I17" s="1299"/>
      <c r="J17" s="1299"/>
      <c r="K17" s="1304"/>
      <c r="L17" s="1304"/>
      <c r="M17" s="1304"/>
      <c r="N17" s="1304"/>
      <c r="O17" s="1304"/>
      <c r="P17" s="1304"/>
      <c r="Q17" s="1304"/>
      <c r="R17" s="1304"/>
      <c r="S17" s="1304"/>
      <c r="T17" s="1304"/>
      <c r="U17" s="1304"/>
      <c r="V17" s="1304"/>
      <c r="W17" s="1304"/>
      <c r="X17" s="1304"/>
      <c r="Y17" s="1304"/>
      <c r="Z17" s="1304"/>
      <c r="AA17" s="1304"/>
      <c r="AB17" s="1304"/>
      <c r="AC17" s="1304"/>
      <c r="AD17" s="1304"/>
      <c r="AE17" s="1304"/>
      <c r="AF17" s="1328" t="s">
        <v>654</v>
      </c>
      <c r="AG17" s="1323"/>
      <c r="AH17" s="1323"/>
      <c r="AI17" s="1323"/>
      <c r="AJ17" s="1323"/>
      <c r="AK17" s="1324"/>
      <c r="AL17" s="1330" t="s">
        <v>653</v>
      </c>
      <c r="AM17" s="1331"/>
      <c r="AN17" s="1331"/>
      <c r="AO17" s="1331"/>
      <c r="AP17" s="1331"/>
      <c r="AQ17" s="1331"/>
      <c r="AR17" s="1331"/>
      <c r="AS17" s="1331"/>
      <c r="AT17" s="1331"/>
      <c r="AU17" s="1331"/>
      <c r="AV17" s="1331"/>
      <c r="AW17" s="1331"/>
      <c r="AX17" s="1331"/>
      <c r="AY17" s="1331"/>
      <c r="AZ17" s="1332"/>
      <c r="BA17" s="1299"/>
      <c r="BB17" s="1339"/>
      <c r="BC17" s="1339"/>
      <c r="BD17" s="1339"/>
      <c r="BE17" s="1340"/>
      <c r="BF17" s="544"/>
    </row>
    <row r="18" spans="1:60" ht="21.95" customHeight="1">
      <c r="A18" s="1296"/>
      <c r="B18" s="1299" t="s">
        <v>3</v>
      </c>
      <c r="C18" s="1339"/>
      <c r="D18" s="1339"/>
      <c r="E18" s="1339"/>
      <c r="F18" s="1339"/>
      <c r="G18" s="1339"/>
      <c r="H18" s="1339"/>
      <c r="I18" s="1339"/>
      <c r="J18" s="1339"/>
      <c r="K18" s="1341"/>
      <c r="L18" s="1304"/>
      <c r="M18" s="1304"/>
      <c r="N18" s="1304"/>
      <c r="O18" s="1341"/>
      <c r="P18" s="1304"/>
      <c r="Q18" s="1304"/>
      <c r="R18" s="1304"/>
      <c r="S18" s="1304"/>
      <c r="T18" s="1304"/>
      <c r="U18" s="1341"/>
      <c r="V18" s="1304"/>
      <c r="W18" s="1304"/>
      <c r="X18" s="1304"/>
      <c r="Y18" s="1304"/>
      <c r="Z18" s="1304"/>
      <c r="AA18" s="1341"/>
      <c r="AB18" s="1304"/>
      <c r="AC18" s="1304"/>
      <c r="AD18" s="1304"/>
      <c r="AE18" s="1304"/>
      <c r="AF18" s="1328" t="s">
        <v>701</v>
      </c>
      <c r="AG18" s="1323"/>
      <c r="AH18" s="1323"/>
      <c r="AI18" s="1323"/>
      <c r="AJ18" s="1323"/>
      <c r="AK18" s="1324"/>
      <c r="AL18" s="1330" t="s">
        <v>702</v>
      </c>
      <c r="AM18" s="1331"/>
      <c r="AN18" s="1331"/>
      <c r="AO18" s="1331"/>
      <c r="AP18" s="1331"/>
      <c r="AQ18" s="1331"/>
      <c r="AR18" s="1331"/>
      <c r="AS18" s="1331"/>
      <c r="AT18" s="1331"/>
      <c r="AU18" s="1331"/>
      <c r="AV18" s="1331"/>
      <c r="AW18" s="1331"/>
      <c r="AX18" s="1331"/>
      <c r="AY18" s="1331"/>
      <c r="AZ18" s="1332"/>
      <c r="BA18" s="1299"/>
      <c r="BB18" s="1299"/>
      <c r="BC18" s="1299"/>
      <c r="BD18" s="1299"/>
      <c r="BE18" s="1336"/>
      <c r="BF18" s="540"/>
      <c r="BH18" s="538" t="s">
        <v>703</v>
      </c>
    </row>
    <row r="19" spans="1:60" ht="21.95" customHeight="1">
      <c r="A19" s="1296"/>
      <c r="B19" s="1299"/>
      <c r="C19" s="1339"/>
      <c r="D19" s="1339"/>
      <c r="E19" s="1339"/>
      <c r="F19" s="1339"/>
      <c r="G19" s="1339"/>
      <c r="H19" s="1339"/>
      <c r="I19" s="1339"/>
      <c r="J19" s="1339"/>
      <c r="K19" s="1341"/>
      <c r="L19" s="1304"/>
      <c r="M19" s="1304"/>
      <c r="N19" s="1304"/>
      <c r="O19" s="1341"/>
      <c r="P19" s="1304"/>
      <c r="Q19" s="1304"/>
      <c r="R19" s="1304"/>
      <c r="S19" s="1304"/>
      <c r="T19" s="1304"/>
      <c r="U19" s="1341"/>
      <c r="V19" s="1304"/>
      <c r="W19" s="1304"/>
      <c r="X19" s="1304"/>
      <c r="Y19" s="1304"/>
      <c r="Z19" s="1304"/>
      <c r="AA19" s="1341"/>
      <c r="AB19" s="1304"/>
      <c r="AC19" s="1304"/>
      <c r="AD19" s="1304"/>
      <c r="AE19" s="1304"/>
      <c r="AF19" s="1328" t="s">
        <v>693</v>
      </c>
      <c r="AG19" s="1323"/>
      <c r="AH19" s="1323"/>
      <c r="AI19" s="1323"/>
      <c r="AJ19" s="1323"/>
      <c r="AK19" s="1324"/>
      <c r="AL19" s="1330" t="s">
        <v>704</v>
      </c>
      <c r="AM19" s="1331"/>
      <c r="AN19" s="1331"/>
      <c r="AO19" s="1331"/>
      <c r="AP19" s="1331"/>
      <c r="AQ19" s="1331"/>
      <c r="AR19" s="1331"/>
      <c r="AS19" s="1331"/>
      <c r="AT19" s="1331"/>
      <c r="AU19" s="1331"/>
      <c r="AV19" s="1331"/>
      <c r="AW19" s="1331"/>
      <c r="AX19" s="1331"/>
      <c r="AY19" s="1331"/>
      <c r="AZ19" s="1332"/>
      <c r="BA19" s="1299"/>
      <c r="BB19" s="1299"/>
      <c r="BC19" s="1299"/>
      <c r="BD19" s="1299"/>
      <c r="BE19" s="1336"/>
      <c r="BF19" s="540"/>
    </row>
    <row r="20" spans="1:60" ht="21.95" customHeight="1">
      <c r="A20" s="1296"/>
      <c r="B20" s="1299"/>
      <c r="C20" s="1339"/>
      <c r="D20" s="1339"/>
      <c r="E20" s="1339"/>
      <c r="F20" s="1339"/>
      <c r="G20" s="1339"/>
      <c r="H20" s="1339"/>
      <c r="I20" s="1339"/>
      <c r="J20" s="1339"/>
      <c r="K20" s="1341"/>
      <c r="L20" s="1304"/>
      <c r="M20" s="1304"/>
      <c r="N20" s="1304"/>
      <c r="O20" s="1341"/>
      <c r="P20" s="1304"/>
      <c r="Q20" s="1304"/>
      <c r="R20" s="1304"/>
      <c r="S20" s="1304"/>
      <c r="T20" s="1304"/>
      <c r="U20" s="1341"/>
      <c r="V20" s="1304"/>
      <c r="W20" s="1304"/>
      <c r="X20" s="1304"/>
      <c r="Y20" s="1304"/>
      <c r="Z20" s="1304"/>
      <c r="AA20" s="1341"/>
      <c r="AB20" s="1304"/>
      <c r="AC20" s="1304"/>
      <c r="AD20" s="1304"/>
      <c r="AE20" s="1304"/>
      <c r="AF20" s="1323" t="s">
        <v>1086</v>
      </c>
      <c r="AG20" s="1323"/>
      <c r="AH20" s="1323"/>
      <c r="AI20" s="1323"/>
      <c r="AJ20" s="1323"/>
      <c r="AK20" s="1324"/>
      <c r="AL20" s="1325" t="s">
        <v>704</v>
      </c>
      <c r="AM20" s="1326"/>
      <c r="AN20" s="1326"/>
      <c r="AO20" s="1326"/>
      <c r="AP20" s="1326"/>
      <c r="AQ20" s="1326"/>
      <c r="AR20" s="1326"/>
      <c r="AS20" s="1326"/>
      <c r="AT20" s="1326"/>
      <c r="AU20" s="1326"/>
      <c r="AV20" s="1326"/>
      <c r="AW20" s="1326"/>
      <c r="AX20" s="1326"/>
      <c r="AY20" s="1326"/>
      <c r="AZ20" s="1327"/>
      <c r="BA20" s="1299"/>
      <c r="BB20" s="1299"/>
      <c r="BC20" s="1299"/>
      <c r="BD20" s="1299"/>
      <c r="BE20" s="1336"/>
      <c r="BF20" s="540"/>
    </row>
    <row r="21" spans="1:60" ht="21.95" customHeight="1">
      <c r="A21" s="1296"/>
      <c r="B21" s="1299"/>
      <c r="C21" s="1339"/>
      <c r="D21" s="1339"/>
      <c r="E21" s="1339"/>
      <c r="F21" s="1339"/>
      <c r="G21" s="1339"/>
      <c r="H21" s="1339"/>
      <c r="I21" s="1339"/>
      <c r="J21" s="1339"/>
      <c r="K21" s="1341"/>
      <c r="L21" s="1304"/>
      <c r="M21" s="1304"/>
      <c r="N21" s="1304"/>
      <c r="O21" s="1341"/>
      <c r="P21" s="1304"/>
      <c r="Q21" s="1304"/>
      <c r="R21" s="1304"/>
      <c r="S21" s="1304"/>
      <c r="T21" s="1304"/>
      <c r="U21" s="1341"/>
      <c r="V21" s="1304"/>
      <c r="W21" s="1304"/>
      <c r="X21" s="1304"/>
      <c r="Y21" s="1304"/>
      <c r="Z21" s="1304"/>
      <c r="AA21" s="1341"/>
      <c r="AB21" s="1304"/>
      <c r="AC21" s="1304"/>
      <c r="AD21" s="1304"/>
      <c r="AE21" s="1304"/>
      <c r="AF21" s="1323" t="s">
        <v>705</v>
      </c>
      <c r="AG21" s="1323"/>
      <c r="AH21" s="1323"/>
      <c r="AI21" s="1323"/>
      <c r="AJ21" s="1323"/>
      <c r="AK21" s="1324"/>
      <c r="AL21" s="1325" t="s">
        <v>704</v>
      </c>
      <c r="AM21" s="1326"/>
      <c r="AN21" s="1326"/>
      <c r="AO21" s="1326"/>
      <c r="AP21" s="1326"/>
      <c r="AQ21" s="1326"/>
      <c r="AR21" s="1326"/>
      <c r="AS21" s="1326"/>
      <c r="AT21" s="1326"/>
      <c r="AU21" s="1326"/>
      <c r="AV21" s="1326"/>
      <c r="AW21" s="1326"/>
      <c r="AX21" s="1326"/>
      <c r="AY21" s="1326"/>
      <c r="AZ21" s="1327"/>
      <c r="BA21" s="1299"/>
      <c r="BB21" s="1299"/>
      <c r="BC21" s="1299"/>
      <c r="BD21" s="1299"/>
      <c r="BE21" s="1336"/>
      <c r="BF21" s="540"/>
    </row>
    <row r="22" spans="1:60" ht="21.95" customHeight="1">
      <c r="A22" s="1296"/>
      <c r="B22" s="1299"/>
      <c r="C22" s="1339"/>
      <c r="D22" s="1339"/>
      <c r="E22" s="1339"/>
      <c r="F22" s="1339"/>
      <c r="G22" s="1339"/>
      <c r="H22" s="1339"/>
      <c r="I22" s="1339"/>
      <c r="J22" s="1339"/>
      <c r="K22" s="1341"/>
      <c r="L22" s="1304"/>
      <c r="M22" s="1304"/>
      <c r="N22" s="1304"/>
      <c r="O22" s="1341"/>
      <c r="P22" s="1304"/>
      <c r="Q22" s="1304"/>
      <c r="R22" s="1304"/>
      <c r="S22" s="1304"/>
      <c r="T22" s="1304"/>
      <c r="U22" s="1341"/>
      <c r="V22" s="1304"/>
      <c r="W22" s="1304"/>
      <c r="X22" s="1304"/>
      <c r="Y22" s="1304"/>
      <c r="Z22" s="1304"/>
      <c r="AA22" s="1341"/>
      <c r="AB22" s="1304"/>
      <c r="AC22" s="1304"/>
      <c r="AD22" s="1304"/>
      <c r="AE22" s="1304"/>
      <c r="AF22" s="1328" t="s">
        <v>651</v>
      </c>
      <c r="AG22" s="1323"/>
      <c r="AH22" s="1323"/>
      <c r="AI22" s="1323"/>
      <c r="AJ22" s="1323"/>
      <c r="AK22" s="1324"/>
      <c r="AL22" s="1325" t="s">
        <v>706</v>
      </c>
      <c r="AM22" s="1326"/>
      <c r="AN22" s="1326"/>
      <c r="AO22" s="1326"/>
      <c r="AP22" s="1326"/>
      <c r="AQ22" s="1326"/>
      <c r="AR22" s="1326"/>
      <c r="AS22" s="1326"/>
      <c r="AT22" s="1326"/>
      <c r="AU22" s="1326"/>
      <c r="AV22" s="1326"/>
      <c r="AW22" s="1326"/>
      <c r="AX22" s="1326"/>
      <c r="AY22" s="1326"/>
      <c r="AZ22" s="1327"/>
      <c r="BA22" s="1328"/>
      <c r="BB22" s="1323"/>
      <c r="BC22" s="1323"/>
      <c r="BD22" s="1323"/>
      <c r="BE22" s="1338"/>
      <c r="BF22" s="540"/>
      <c r="BH22" s="538" t="s">
        <v>703</v>
      </c>
    </row>
    <row r="23" spans="1:60" ht="21.95" customHeight="1">
      <c r="A23" s="1296"/>
      <c r="B23" s="1299"/>
      <c r="C23" s="1339"/>
      <c r="D23" s="1339"/>
      <c r="E23" s="1339"/>
      <c r="F23" s="1339"/>
      <c r="G23" s="1339"/>
      <c r="H23" s="1339"/>
      <c r="I23" s="1339"/>
      <c r="J23" s="1339"/>
      <c r="K23" s="1341"/>
      <c r="L23" s="1304"/>
      <c r="M23" s="1304"/>
      <c r="N23" s="1304"/>
      <c r="O23" s="1341"/>
      <c r="P23" s="1304"/>
      <c r="Q23" s="1304"/>
      <c r="R23" s="1304"/>
      <c r="S23" s="1304"/>
      <c r="T23" s="1304"/>
      <c r="U23" s="1341"/>
      <c r="V23" s="1304"/>
      <c r="W23" s="1304"/>
      <c r="X23" s="1304"/>
      <c r="Y23" s="1304"/>
      <c r="Z23" s="1304"/>
      <c r="AA23" s="1341"/>
      <c r="AB23" s="1304"/>
      <c r="AC23" s="1304"/>
      <c r="AD23" s="1304"/>
      <c r="AE23" s="1304"/>
      <c r="AF23" s="1323" t="s">
        <v>1088</v>
      </c>
      <c r="AG23" s="1323"/>
      <c r="AH23" s="1323"/>
      <c r="AI23" s="1323"/>
      <c r="AJ23" s="1323"/>
      <c r="AK23" s="1324"/>
      <c r="AL23" s="1325" t="s">
        <v>707</v>
      </c>
      <c r="AM23" s="1326"/>
      <c r="AN23" s="1326"/>
      <c r="AO23" s="1326"/>
      <c r="AP23" s="1326"/>
      <c r="AQ23" s="1326"/>
      <c r="AR23" s="1326"/>
      <c r="AS23" s="1326"/>
      <c r="AT23" s="1326"/>
      <c r="AU23" s="1326"/>
      <c r="AV23" s="1326"/>
      <c r="AW23" s="1326"/>
      <c r="AX23" s="1326"/>
      <c r="AY23" s="1326"/>
      <c r="AZ23" s="1327"/>
      <c r="BA23" s="1299"/>
      <c r="BB23" s="1299"/>
      <c r="BC23" s="1299"/>
      <c r="BD23" s="1299"/>
      <c r="BE23" s="1336"/>
      <c r="BF23" s="540"/>
      <c r="BH23" s="538" t="s">
        <v>703</v>
      </c>
    </row>
    <row r="24" spans="1:60" ht="44.1" customHeight="1">
      <c r="A24" s="1296"/>
      <c r="B24" s="1299"/>
      <c r="C24" s="1339"/>
      <c r="D24" s="1339"/>
      <c r="E24" s="1339"/>
      <c r="F24" s="1339"/>
      <c r="G24" s="1339"/>
      <c r="H24" s="1339"/>
      <c r="I24" s="1339"/>
      <c r="J24" s="1339"/>
      <c r="K24" s="1341"/>
      <c r="L24" s="1304"/>
      <c r="M24" s="1304"/>
      <c r="N24" s="1304"/>
      <c r="O24" s="1341"/>
      <c r="P24" s="1304"/>
      <c r="Q24" s="1304"/>
      <c r="R24" s="1304"/>
      <c r="S24" s="1304"/>
      <c r="T24" s="1304"/>
      <c r="U24" s="1341"/>
      <c r="V24" s="1304"/>
      <c r="W24" s="1304"/>
      <c r="X24" s="1304"/>
      <c r="Y24" s="1304"/>
      <c r="Z24" s="1304"/>
      <c r="AA24" s="1341"/>
      <c r="AB24" s="1304"/>
      <c r="AC24" s="1304"/>
      <c r="AD24" s="1304"/>
      <c r="AE24" s="1304"/>
      <c r="AF24" s="1328" t="s">
        <v>1090</v>
      </c>
      <c r="AG24" s="1323"/>
      <c r="AH24" s="1323"/>
      <c r="AI24" s="1323"/>
      <c r="AJ24" s="1323"/>
      <c r="AK24" s="1324"/>
      <c r="AL24" s="1329" t="s">
        <v>708</v>
      </c>
      <c r="AM24" s="1326"/>
      <c r="AN24" s="1326"/>
      <c r="AO24" s="1326"/>
      <c r="AP24" s="1326"/>
      <c r="AQ24" s="1326"/>
      <c r="AR24" s="1326"/>
      <c r="AS24" s="1326"/>
      <c r="AT24" s="1326"/>
      <c r="AU24" s="1326"/>
      <c r="AV24" s="1326"/>
      <c r="AW24" s="1326"/>
      <c r="AX24" s="1326"/>
      <c r="AY24" s="1326"/>
      <c r="AZ24" s="1327"/>
      <c r="BA24" s="1328"/>
      <c r="BB24" s="1323"/>
      <c r="BC24" s="1323"/>
      <c r="BD24" s="1323"/>
      <c r="BE24" s="1338"/>
      <c r="BF24" s="540"/>
    </row>
    <row r="25" spans="1:60" ht="21.95" customHeight="1">
      <c r="A25" s="1296"/>
      <c r="B25" s="1339"/>
      <c r="C25" s="1339"/>
      <c r="D25" s="1339"/>
      <c r="E25" s="1339"/>
      <c r="F25" s="1339"/>
      <c r="G25" s="1339"/>
      <c r="H25" s="1339"/>
      <c r="I25" s="1339"/>
      <c r="J25" s="1339"/>
      <c r="K25" s="1304"/>
      <c r="L25" s="1304"/>
      <c r="M25" s="1304"/>
      <c r="N25" s="1304"/>
      <c r="O25" s="1304"/>
      <c r="P25" s="1304"/>
      <c r="Q25" s="1304"/>
      <c r="R25" s="1304"/>
      <c r="S25" s="1304"/>
      <c r="T25" s="1304"/>
      <c r="U25" s="1304"/>
      <c r="V25" s="1304"/>
      <c r="W25" s="1304"/>
      <c r="X25" s="1304"/>
      <c r="Y25" s="1304"/>
      <c r="Z25" s="1304"/>
      <c r="AA25" s="1304"/>
      <c r="AB25" s="1304"/>
      <c r="AC25" s="1304"/>
      <c r="AD25" s="1304"/>
      <c r="AE25" s="1304"/>
      <c r="AF25" s="1323" t="s">
        <v>652</v>
      </c>
      <c r="AG25" s="1323"/>
      <c r="AH25" s="1323"/>
      <c r="AI25" s="1323"/>
      <c r="AJ25" s="1323"/>
      <c r="AK25" s="1324"/>
      <c r="AL25" s="1325" t="s">
        <v>653</v>
      </c>
      <c r="AM25" s="1326"/>
      <c r="AN25" s="1326"/>
      <c r="AO25" s="1326"/>
      <c r="AP25" s="1326"/>
      <c r="AQ25" s="1326"/>
      <c r="AR25" s="1326"/>
      <c r="AS25" s="1326"/>
      <c r="AT25" s="1326"/>
      <c r="AU25" s="1326"/>
      <c r="AV25" s="1326"/>
      <c r="AW25" s="1326"/>
      <c r="AX25" s="1326"/>
      <c r="AY25" s="1326"/>
      <c r="AZ25" s="1327"/>
      <c r="BA25" s="1299"/>
      <c r="BB25" s="1339"/>
      <c r="BC25" s="1339"/>
      <c r="BD25" s="1339"/>
      <c r="BE25" s="1340"/>
      <c r="BF25" s="543"/>
    </row>
    <row r="26" spans="1:60" ht="21.95" customHeight="1">
      <c r="A26" s="1296"/>
      <c r="B26" s="1339"/>
      <c r="C26" s="1339"/>
      <c r="D26" s="1339"/>
      <c r="E26" s="1339"/>
      <c r="F26" s="1339"/>
      <c r="G26" s="1339"/>
      <c r="H26" s="1339"/>
      <c r="I26" s="1339"/>
      <c r="J26" s="1339"/>
      <c r="K26" s="1304"/>
      <c r="L26" s="1304"/>
      <c r="M26" s="1304"/>
      <c r="N26" s="1304"/>
      <c r="O26" s="1304"/>
      <c r="P26" s="1304"/>
      <c r="Q26" s="1304"/>
      <c r="R26" s="1304"/>
      <c r="S26" s="1304"/>
      <c r="T26" s="1304"/>
      <c r="U26" s="1304"/>
      <c r="V26" s="1304"/>
      <c r="W26" s="1304"/>
      <c r="X26" s="1304"/>
      <c r="Y26" s="1304"/>
      <c r="Z26" s="1304"/>
      <c r="AA26" s="1304"/>
      <c r="AB26" s="1304"/>
      <c r="AC26" s="1304"/>
      <c r="AD26" s="1304"/>
      <c r="AE26" s="1304"/>
      <c r="AF26" s="1323" t="s">
        <v>654</v>
      </c>
      <c r="AG26" s="1323"/>
      <c r="AH26" s="1323"/>
      <c r="AI26" s="1323"/>
      <c r="AJ26" s="1323"/>
      <c r="AK26" s="1324"/>
      <c r="AL26" s="1325" t="s">
        <v>653</v>
      </c>
      <c r="AM26" s="1326"/>
      <c r="AN26" s="1326"/>
      <c r="AO26" s="1326"/>
      <c r="AP26" s="1326"/>
      <c r="AQ26" s="1326"/>
      <c r="AR26" s="1326"/>
      <c r="AS26" s="1326"/>
      <c r="AT26" s="1326"/>
      <c r="AU26" s="1326"/>
      <c r="AV26" s="1326"/>
      <c r="AW26" s="1326"/>
      <c r="AX26" s="1326"/>
      <c r="AY26" s="1326"/>
      <c r="AZ26" s="1327"/>
      <c r="BA26" s="1299"/>
      <c r="BB26" s="1339"/>
      <c r="BC26" s="1339"/>
      <c r="BD26" s="1339"/>
      <c r="BE26" s="1340"/>
      <c r="BF26" s="544"/>
    </row>
    <row r="27" spans="1:60" ht="21.95" customHeight="1">
      <c r="A27" s="1296"/>
      <c r="B27" s="1299" t="s">
        <v>4</v>
      </c>
      <c r="C27" s="1299"/>
      <c r="D27" s="1299"/>
      <c r="E27" s="1299"/>
      <c r="F27" s="1299"/>
      <c r="G27" s="1299"/>
      <c r="H27" s="1299"/>
      <c r="I27" s="1299"/>
      <c r="J27" s="1299"/>
      <c r="K27" s="1341"/>
      <c r="L27" s="1304"/>
      <c r="M27" s="1304"/>
      <c r="N27" s="1304"/>
      <c r="O27" s="1341"/>
      <c r="P27" s="1304"/>
      <c r="Q27" s="1304"/>
      <c r="R27" s="1304"/>
      <c r="S27" s="1304"/>
      <c r="T27" s="1304"/>
      <c r="U27" s="1341"/>
      <c r="V27" s="1304"/>
      <c r="W27" s="1304"/>
      <c r="X27" s="1304"/>
      <c r="Y27" s="1304"/>
      <c r="Z27" s="1304"/>
      <c r="AA27" s="1341"/>
      <c r="AB27" s="1304"/>
      <c r="AC27" s="1304"/>
      <c r="AD27" s="1304"/>
      <c r="AE27" s="1304"/>
      <c r="AF27" s="1328" t="s">
        <v>701</v>
      </c>
      <c r="AG27" s="1323"/>
      <c r="AH27" s="1323"/>
      <c r="AI27" s="1323"/>
      <c r="AJ27" s="1323"/>
      <c r="AK27" s="1324"/>
      <c r="AL27" s="1330" t="s">
        <v>709</v>
      </c>
      <c r="AM27" s="1331"/>
      <c r="AN27" s="1331"/>
      <c r="AO27" s="1331"/>
      <c r="AP27" s="1331"/>
      <c r="AQ27" s="1331"/>
      <c r="AR27" s="1331"/>
      <c r="AS27" s="1331"/>
      <c r="AT27" s="1331"/>
      <c r="AU27" s="1331"/>
      <c r="AV27" s="1331"/>
      <c r="AW27" s="1331"/>
      <c r="AX27" s="1331"/>
      <c r="AY27" s="1331"/>
      <c r="AZ27" s="1332"/>
      <c r="BA27" s="1299"/>
      <c r="BB27" s="1299"/>
      <c r="BC27" s="1299"/>
      <c r="BD27" s="1299"/>
      <c r="BE27" s="1336"/>
      <c r="BF27" s="540"/>
      <c r="BH27" s="538" t="s">
        <v>703</v>
      </c>
    </row>
    <row r="28" spans="1:60" ht="21.95" customHeight="1">
      <c r="A28" s="1296"/>
      <c r="B28" s="1299"/>
      <c r="C28" s="1299"/>
      <c r="D28" s="1299"/>
      <c r="E28" s="1299"/>
      <c r="F28" s="1299"/>
      <c r="G28" s="1299"/>
      <c r="H28" s="1299"/>
      <c r="I28" s="1299"/>
      <c r="J28" s="1299"/>
      <c r="K28" s="1341"/>
      <c r="L28" s="1304"/>
      <c r="M28" s="1304"/>
      <c r="N28" s="1304"/>
      <c r="O28" s="1341"/>
      <c r="P28" s="1304"/>
      <c r="Q28" s="1304"/>
      <c r="R28" s="1304"/>
      <c r="S28" s="1304"/>
      <c r="T28" s="1304"/>
      <c r="U28" s="1341"/>
      <c r="V28" s="1304"/>
      <c r="W28" s="1304"/>
      <c r="X28" s="1304"/>
      <c r="Y28" s="1304"/>
      <c r="Z28" s="1304"/>
      <c r="AA28" s="1341"/>
      <c r="AB28" s="1304"/>
      <c r="AC28" s="1304"/>
      <c r="AD28" s="1304"/>
      <c r="AE28" s="1304"/>
      <c r="AF28" s="1328" t="s">
        <v>693</v>
      </c>
      <c r="AG28" s="1323"/>
      <c r="AH28" s="1323"/>
      <c r="AI28" s="1323"/>
      <c r="AJ28" s="1323"/>
      <c r="AK28" s="1324"/>
      <c r="AL28" s="1330" t="s">
        <v>710</v>
      </c>
      <c r="AM28" s="1331"/>
      <c r="AN28" s="1331"/>
      <c r="AO28" s="1331"/>
      <c r="AP28" s="1331"/>
      <c r="AQ28" s="1331"/>
      <c r="AR28" s="1331"/>
      <c r="AS28" s="1331"/>
      <c r="AT28" s="1331"/>
      <c r="AU28" s="1331"/>
      <c r="AV28" s="1331"/>
      <c r="AW28" s="1331"/>
      <c r="AX28" s="1331"/>
      <c r="AY28" s="1331"/>
      <c r="AZ28" s="1332"/>
      <c r="BA28" s="1299"/>
      <c r="BB28" s="1299"/>
      <c r="BC28" s="1299"/>
      <c r="BD28" s="1299"/>
      <c r="BE28" s="1336"/>
      <c r="BF28" s="540"/>
    </row>
    <row r="29" spans="1:60" ht="21.95" customHeight="1">
      <c r="A29" s="1296"/>
      <c r="B29" s="1299"/>
      <c r="C29" s="1299"/>
      <c r="D29" s="1299"/>
      <c r="E29" s="1299"/>
      <c r="F29" s="1299"/>
      <c r="G29" s="1299"/>
      <c r="H29" s="1299"/>
      <c r="I29" s="1299"/>
      <c r="J29" s="1299"/>
      <c r="K29" s="1341"/>
      <c r="L29" s="1304"/>
      <c r="M29" s="1304"/>
      <c r="N29" s="1304"/>
      <c r="O29" s="1341"/>
      <c r="P29" s="1304"/>
      <c r="Q29" s="1304"/>
      <c r="R29" s="1304"/>
      <c r="S29" s="1304"/>
      <c r="T29" s="1304"/>
      <c r="U29" s="1341"/>
      <c r="V29" s="1304"/>
      <c r="W29" s="1304"/>
      <c r="X29" s="1304"/>
      <c r="Y29" s="1304"/>
      <c r="Z29" s="1304"/>
      <c r="AA29" s="1341"/>
      <c r="AB29" s="1304"/>
      <c r="AC29" s="1304"/>
      <c r="AD29" s="1304"/>
      <c r="AE29" s="1304"/>
      <c r="AF29" s="1323" t="s">
        <v>1086</v>
      </c>
      <c r="AG29" s="1323"/>
      <c r="AH29" s="1323"/>
      <c r="AI29" s="1323"/>
      <c r="AJ29" s="1323"/>
      <c r="AK29" s="1324"/>
      <c r="AL29" s="1325" t="s">
        <v>710</v>
      </c>
      <c r="AM29" s="1326"/>
      <c r="AN29" s="1326"/>
      <c r="AO29" s="1326"/>
      <c r="AP29" s="1326"/>
      <c r="AQ29" s="1326"/>
      <c r="AR29" s="1326"/>
      <c r="AS29" s="1326"/>
      <c r="AT29" s="1326"/>
      <c r="AU29" s="1326"/>
      <c r="AV29" s="1326"/>
      <c r="AW29" s="1326"/>
      <c r="AX29" s="1326"/>
      <c r="AY29" s="1326"/>
      <c r="AZ29" s="1327"/>
      <c r="BA29" s="1299"/>
      <c r="BB29" s="1299"/>
      <c r="BC29" s="1299"/>
      <c r="BD29" s="1299"/>
      <c r="BE29" s="1336"/>
      <c r="BF29" s="540"/>
    </row>
    <row r="30" spans="1:60" ht="21.95" customHeight="1">
      <c r="A30" s="1296"/>
      <c r="B30" s="1299"/>
      <c r="C30" s="1299"/>
      <c r="D30" s="1299"/>
      <c r="E30" s="1299"/>
      <c r="F30" s="1299"/>
      <c r="G30" s="1299"/>
      <c r="H30" s="1299"/>
      <c r="I30" s="1299"/>
      <c r="J30" s="1299"/>
      <c r="K30" s="1341"/>
      <c r="L30" s="1304"/>
      <c r="M30" s="1304"/>
      <c r="N30" s="1304"/>
      <c r="O30" s="1341"/>
      <c r="P30" s="1304"/>
      <c r="Q30" s="1304"/>
      <c r="R30" s="1304"/>
      <c r="S30" s="1304"/>
      <c r="T30" s="1304"/>
      <c r="U30" s="1341"/>
      <c r="V30" s="1304"/>
      <c r="W30" s="1304"/>
      <c r="X30" s="1304"/>
      <c r="Y30" s="1304"/>
      <c r="Z30" s="1304"/>
      <c r="AA30" s="1341"/>
      <c r="AB30" s="1304"/>
      <c r="AC30" s="1304"/>
      <c r="AD30" s="1304"/>
      <c r="AE30" s="1304"/>
      <c r="AF30" s="1323" t="s">
        <v>705</v>
      </c>
      <c r="AG30" s="1323"/>
      <c r="AH30" s="1323"/>
      <c r="AI30" s="1323"/>
      <c r="AJ30" s="1323"/>
      <c r="AK30" s="1324"/>
      <c r="AL30" s="1325" t="s">
        <v>710</v>
      </c>
      <c r="AM30" s="1326"/>
      <c r="AN30" s="1326"/>
      <c r="AO30" s="1326"/>
      <c r="AP30" s="1326"/>
      <c r="AQ30" s="1326"/>
      <c r="AR30" s="1326"/>
      <c r="AS30" s="1326"/>
      <c r="AT30" s="1326"/>
      <c r="AU30" s="1326"/>
      <c r="AV30" s="1326"/>
      <c r="AW30" s="1326"/>
      <c r="AX30" s="1326"/>
      <c r="AY30" s="1326"/>
      <c r="AZ30" s="1327"/>
      <c r="BA30" s="1299"/>
      <c r="BB30" s="1299"/>
      <c r="BC30" s="1299"/>
      <c r="BD30" s="1299"/>
      <c r="BE30" s="1336"/>
      <c r="BF30" s="540"/>
    </row>
    <row r="31" spans="1:60" ht="21.95" customHeight="1">
      <c r="A31" s="1296"/>
      <c r="B31" s="1299"/>
      <c r="C31" s="1299"/>
      <c r="D31" s="1299"/>
      <c r="E31" s="1299"/>
      <c r="F31" s="1299"/>
      <c r="G31" s="1299"/>
      <c r="H31" s="1299"/>
      <c r="I31" s="1299"/>
      <c r="J31" s="1299"/>
      <c r="K31" s="1341"/>
      <c r="L31" s="1304"/>
      <c r="M31" s="1304"/>
      <c r="N31" s="1304"/>
      <c r="O31" s="1341"/>
      <c r="P31" s="1304"/>
      <c r="Q31" s="1304"/>
      <c r="R31" s="1304"/>
      <c r="S31" s="1304"/>
      <c r="T31" s="1304"/>
      <c r="U31" s="1341"/>
      <c r="V31" s="1304"/>
      <c r="W31" s="1304"/>
      <c r="X31" s="1304"/>
      <c r="Y31" s="1304"/>
      <c r="Z31" s="1304"/>
      <c r="AA31" s="1341"/>
      <c r="AB31" s="1304"/>
      <c r="AC31" s="1304"/>
      <c r="AD31" s="1304"/>
      <c r="AE31" s="1304"/>
      <c r="AF31" s="1333" t="s">
        <v>651</v>
      </c>
      <c r="AG31" s="1334"/>
      <c r="AH31" s="1334"/>
      <c r="AI31" s="1334"/>
      <c r="AJ31" s="1334"/>
      <c r="AK31" s="1335"/>
      <c r="AL31" s="1325" t="s">
        <v>711</v>
      </c>
      <c r="AM31" s="1326"/>
      <c r="AN31" s="1326"/>
      <c r="AO31" s="1326"/>
      <c r="AP31" s="1326"/>
      <c r="AQ31" s="1326"/>
      <c r="AR31" s="1326"/>
      <c r="AS31" s="1326"/>
      <c r="AT31" s="1326"/>
      <c r="AU31" s="1326"/>
      <c r="AV31" s="1326"/>
      <c r="AW31" s="1326"/>
      <c r="AX31" s="1326"/>
      <c r="AY31" s="1326"/>
      <c r="AZ31" s="1327"/>
      <c r="BA31" s="1299"/>
      <c r="BB31" s="1299"/>
      <c r="BC31" s="1299"/>
      <c r="BD31" s="1299"/>
      <c r="BE31" s="1336"/>
      <c r="BF31" s="540"/>
    </row>
    <row r="32" spans="1:60" ht="21.95" customHeight="1">
      <c r="A32" s="1296"/>
      <c r="B32" s="1299"/>
      <c r="C32" s="1299"/>
      <c r="D32" s="1299"/>
      <c r="E32" s="1299"/>
      <c r="F32" s="1299"/>
      <c r="G32" s="1299"/>
      <c r="H32" s="1299"/>
      <c r="I32" s="1299"/>
      <c r="J32" s="1299"/>
      <c r="K32" s="1341"/>
      <c r="L32" s="1304"/>
      <c r="M32" s="1304"/>
      <c r="N32" s="1304"/>
      <c r="O32" s="1341"/>
      <c r="P32" s="1304"/>
      <c r="Q32" s="1304"/>
      <c r="R32" s="1304"/>
      <c r="S32" s="1304"/>
      <c r="T32" s="1304"/>
      <c r="U32" s="1341"/>
      <c r="V32" s="1304"/>
      <c r="W32" s="1304"/>
      <c r="X32" s="1304"/>
      <c r="Y32" s="1304"/>
      <c r="Z32" s="1304"/>
      <c r="AA32" s="1341"/>
      <c r="AB32" s="1304"/>
      <c r="AC32" s="1304"/>
      <c r="AD32" s="1304"/>
      <c r="AE32" s="1304"/>
      <c r="AF32" s="1323" t="s">
        <v>1088</v>
      </c>
      <c r="AG32" s="1323"/>
      <c r="AH32" s="1323"/>
      <c r="AI32" s="1323"/>
      <c r="AJ32" s="1323"/>
      <c r="AK32" s="1324"/>
      <c r="AL32" s="1325" t="s">
        <v>707</v>
      </c>
      <c r="AM32" s="1326"/>
      <c r="AN32" s="1326"/>
      <c r="AO32" s="1326"/>
      <c r="AP32" s="1326"/>
      <c r="AQ32" s="1326"/>
      <c r="AR32" s="1326"/>
      <c r="AS32" s="1326"/>
      <c r="AT32" s="1326"/>
      <c r="AU32" s="1326"/>
      <c r="AV32" s="1326"/>
      <c r="AW32" s="1326"/>
      <c r="AX32" s="1326"/>
      <c r="AY32" s="1326"/>
      <c r="AZ32" s="1327"/>
      <c r="BA32" s="1299"/>
      <c r="BB32" s="1299"/>
      <c r="BC32" s="1299"/>
      <c r="BD32" s="1299"/>
      <c r="BE32" s="1336"/>
      <c r="BF32" s="540"/>
    </row>
    <row r="33" spans="1:58" ht="44.1" customHeight="1">
      <c r="A33" s="1296"/>
      <c r="B33" s="1299"/>
      <c r="C33" s="1299"/>
      <c r="D33" s="1299"/>
      <c r="E33" s="1299"/>
      <c r="F33" s="1299"/>
      <c r="G33" s="1299"/>
      <c r="H33" s="1299"/>
      <c r="I33" s="1299"/>
      <c r="J33" s="1299"/>
      <c r="K33" s="1341"/>
      <c r="L33" s="1304"/>
      <c r="M33" s="1304"/>
      <c r="N33" s="1304"/>
      <c r="O33" s="1341"/>
      <c r="P33" s="1304"/>
      <c r="Q33" s="1304"/>
      <c r="R33" s="1304"/>
      <c r="S33" s="1304"/>
      <c r="T33" s="1304"/>
      <c r="U33" s="1341"/>
      <c r="V33" s="1304"/>
      <c r="W33" s="1304"/>
      <c r="X33" s="1304"/>
      <c r="Y33" s="1304"/>
      <c r="Z33" s="1304"/>
      <c r="AA33" s="1341"/>
      <c r="AB33" s="1304"/>
      <c r="AC33" s="1304"/>
      <c r="AD33" s="1304"/>
      <c r="AE33" s="1304"/>
      <c r="AF33" s="1328" t="s">
        <v>1090</v>
      </c>
      <c r="AG33" s="1323"/>
      <c r="AH33" s="1323"/>
      <c r="AI33" s="1323"/>
      <c r="AJ33" s="1323"/>
      <c r="AK33" s="1324"/>
      <c r="AL33" s="1329" t="s">
        <v>708</v>
      </c>
      <c r="AM33" s="1326"/>
      <c r="AN33" s="1326"/>
      <c r="AO33" s="1326"/>
      <c r="AP33" s="1326"/>
      <c r="AQ33" s="1326"/>
      <c r="AR33" s="1326"/>
      <c r="AS33" s="1326"/>
      <c r="AT33" s="1326"/>
      <c r="AU33" s="1326"/>
      <c r="AV33" s="1326"/>
      <c r="AW33" s="1326"/>
      <c r="AX33" s="1326"/>
      <c r="AY33" s="1326"/>
      <c r="AZ33" s="1327"/>
      <c r="BA33" s="1328"/>
      <c r="BB33" s="1323"/>
      <c r="BC33" s="1323"/>
      <c r="BD33" s="1323"/>
      <c r="BE33" s="1338"/>
      <c r="BF33" s="540"/>
    </row>
    <row r="34" spans="1:58" ht="21.95" customHeight="1">
      <c r="A34" s="1296"/>
      <c r="B34" s="1299"/>
      <c r="C34" s="1299"/>
      <c r="D34" s="1299"/>
      <c r="E34" s="1299"/>
      <c r="F34" s="1299"/>
      <c r="G34" s="1299"/>
      <c r="H34" s="1299"/>
      <c r="I34" s="1299"/>
      <c r="J34" s="1299"/>
      <c r="K34" s="1304"/>
      <c r="L34" s="1304"/>
      <c r="M34" s="1304"/>
      <c r="N34" s="1304"/>
      <c r="O34" s="1304"/>
      <c r="P34" s="1304"/>
      <c r="Q34" s="1304"/>
      <c r="R34" s="1304"/>
      <c r="S34" s="1304"/>
      <c r="T34" s="1304"/>
      <c r="U34" s="1304"/>
      <c r="V34" s="1304"/>
      <c r="W34" s="1304"/>
      <c r="X34" s="1304"/>
      <c r="Y34" s="1304"/>
      <c r="Z34" s="1304"/>
      <c r="AA34" s="1304"/>
      <c r="AB34" s="1304"/>
      <c r="AC34" s="1304"/>
      <c r="AD34" s="1304"/>
      <c r="AE34" s="1304"/>
      <c r="AF34" s="1323" t="s">
        <v>654</v>
      </c>
      <c r="AG34" s="1323"/>
      <c r="AH34" s="1323"/>
      <c r="AI34" s="1323"/>
      <c r="AJ34" s="1323"/>
      <c r="AK34" s="1324"/>
      <c r="AL34" s="1325" t="s">
        <v>653</v>
      </c>
      <c r="AM34" s="1326"/>
      <c r="AN34" s="1326"/>
      <c r="AO34" s="1326"/>
      <c r="AP34" s="1326"/>
      <c r="AQ34" s="1326"/>
      <c r="AR34" s="1326"/>
      <c r="AS34" s="1326"/>
      <c r="AT34" s="1326"/>
      <c r="AU34" s="1326"/>
      <c r="AV34" s="1326"/>
      <c r="AW34" s="1326"/>
      <c r="AX34" s="1326"/>
      <c r="AY34" s="1326"/>
      <c r="AZ34" s="1327"/>
      <c r="BA34" s="1299"/>
      <c r="BB34" s="1339"/>
      <c r="BC34" s="1339"/>
      <c r="BD34" s="1339"/>
      <c r="BE34" s="1340"/>
      <c r="BF34" s="544"/>
    </row>
    <row r="35" spans="1:58" ht="21.95" customHeight="1">
      <c r="A35" s="1296"/>
      <c r="B35" s="1342" t="s">
        <v>5</v>
      </c>
      <c r="C35" s="1342"/>
      <c r="D35" s="1342"/>
      <c r="E35" s="1342"/>
      <c r="F35" s="1342"/>
      <c r="G35" s="1342"/>
      <c r="H35" s="1342"/>
      <c r="I35" s="1342"/>
      <c r="J35" s="1342"/>
      <c r="K35" s="1344"/>
      <c r="L35" s="1345"/>
      <c r="M35" s="1345"/>
      <c r="N35" s="1345"/>
      <c r="O35" s="1344"/>
      <c r="P35" s="1345"/>
      <c r="Q35" s="1345"/>
      <c r="R35" s="1345"/>
      <c r="S35" s="1345"/>
      <c r="T35" s="1345"/>
      <c r="U35" s="1344"/>
      <c r="V35" s="1345"/>
      <c r="W35" s="1345"/>
      <c r="X35" s="1345"/>
      <c r="Y35" s="1345"/>
      <c r="Z35" s="1345"/>
      <c r="AA35" s="1344"/>
      <c r="AB35" s="1345"/>
      <c r="AC35" s="1345"/>
      <c r="AD35" s="1345"/>
      <c r="AE35" s="1345"/>
      <c r="AF35" s="1328" t="s">
        <v>701</v>
      </c>
      <c r="AG35" s="1323"/>
      <c r="AH35" s="1323"/>
      <c r="AI35" s="1323"/>
      <c r="AJ35" s="1323"/>
      <c r="AK35" s="1324"/>
      <c r="AL35" s="1330" t="s">
        <v>709</v>
      </c>
      <c r="AM35" s="1331"/>
      <c r="AN35" s="1331"/>
      <c r="AO35" s="1331"/>
      <c r="AP35" s="1331"/>
      <c r="AQ35" s="1331"/>
      <c r="AR35" s="1331"/>
      <c r="AS35" s="1331"/>
      <c r="AT35" s="1331"/>
      <c r="AU35" s="1331"/>
      <c r="AV35" s="1331"/>
      <c r="AW35" s="1331"/>
      <c r="AX35" s="1331"/>
      <c r="AY35" s="1331"/>
      <c r="AZ35" s="1332"/>
      <c r="BA35" s="1299"/>
      <c r="BB35" s="1299"/>
      <c r="BC35" s="1299"/>
      <c r="BD35" s="1299"/>
      <c r="BE35" s="1336"/>
      <c r="BF35" s="540"/>
    </row>
    <row r="36" spans="1:58" ht="21.95" customHeight="1">
      <c r="A36" s="1296"/>
      <c r="B36" s="1343"/>
      <c r="C36" s="1343"/>
      <c r="D36" s="1343"/>
      <c r="E36" s="1343"/>
      <c r="F36" s="1343"/>
      <c r="G36" s="1343"/>
      <c r="H36" s="1343"/>
      <c r="I36" s="1343"/>
      <c r="J36" s="1343"/>
      <c r="K36" s="1346"/>
      <c r="L36" s="1347"/>
      <c r="M36" s="1347"/>
      <c r="N36" s="1347"/>
      <c r="O36" s="1346"/>
      <c r="P36" s="1347"/>
      <c r="Q36" s="1347"/>
      <c r="R36" s="1347"/>
      <c r="S36" s="1347"/>
      <c r="T36" s="1347"/>
      <c r="U36" s="1346"/>
      <c r="V36" s="1347"/>
      <c r="W36" s="1347"/>
      <c r="X36" s="1347"/>
      <c r="Y36" s="1347"/>
      <c r="Z36" s="1347"/>
      <c r="AA36" s="1346"/>
      <c r="AB36" s="1347"/>
      <c r="AC36" s="1347"/>
      <c r="AD36" s="1347"/>
      <c r="AE36" s="1347"/>
      <c r="AF36" s="1328" t="s">
        <v>693</v>
      </c>
      <c r="AG36" s="1323"/>
      <c r="AH36" s="1323"/>
      <c r="AI36" s="1323"/>
      <c r="AJ36" s="1323"/>
      <c r="AK36" s="1324"/>
      <c r="AL36" s="1330" t="s">
        <v>710</v>
      </c>
      <c r="AM36" s="1331"/>
      <c r="AN36" s="1331"/>
      <c r="AO36" s="1331"/>
      <c r="AP36" s="1331"/>
      <c r="AQ36" s="1331"/>
      <c r="AR36" s="1331"/>
      <c r="AS36" s="1331"/>
      <c r="AT36" s="1331"/>
      <c r="AU36" s="1331"/>
      <c r="AV36" s="1331"/>
      <c r="AW36" s="1331"/>
      <c r="AX36" s="1331"/>
      <c r="AY36" s="1331"/>
      <c r="AZ36" s="1332"/>
      <c r="BA36" s="1299"/>
      <c r="BB36" s="1299"/>
      <c r="BC36" s="1299"/>
      <c r="BD36" s="1299"/>
      <c r="BE36" s="1336"/>
      <c r="BF36" s="540"/>
    </row>
    <row r="37" spans="1:58" ht="21.95" customHeight="1">
      <c r="A37" s="1296"/>
      <c r="B37" s="1343"/>
      <c r="C37" s="1343"/>
      <c r="D37" s="1343"/>
      <c r="E37" s="1343"/>
      <c r="F37" s="1343"/>
      <c r="G37" s="1343"/>
      <c r="H37" s="1343"/>
      <c r="I37" s="1343"/>
      <c r="J37" s="1343"/>
      <c r="K37" s="1346"/>
      <c r="L37" s="1347"/>
      <c r="M37" s="1347"/>
      <c r="N37" s="1347"/>
      <c r="O37" s="1346"/>
      <c r="P37" s="1347"/>
      <c r="Q37" s="1347"/>
      <c r="R37" s="1347"/>
      <c r="S37" s="1347"/>
      <c r="T37" s="1347"/>
      <c r="U37" s="1346"/>
      <c r="V37" s="1347"/>
      <c r="W37" s="1347"/>
      <c r="X37" s="1347"/>
      <c r="Y37" s="1347"/>
      <c r="Z37" s="1347"/>
      <c r="AA37" s="1346"/>
      <c r="AB37" s="1347"/>
      <c r="AC37" s="1347"/>
      <c r="AD37" s="1347"/>
      <c r="AE37" s="1347"/>
      <c r="AF37" s="1323" t="s">
        <v>1086</v>
      </c>
      <c r="AG37" s="1323"/>
      <c r="AH37" s="1323"/>
      <c r="AI37" s="1323"/>
      <c r="AJ37" s="1323"/>
      <c r="AK37" s="1324"/>
      <c r="AL37" s="1325" t="s">
        <v>710</v>
      </c>
      <c r="AM37" s="1326"/>
      <c r="AN37" s="1326"/>
      <c r="AO37" s="1326"/>
      <c r="AP37" s="1326"/>
      <c r="AQ37" s="1326"/>
      <c r="AR37" s="1326"/>
      <c r="AS37" s="1326"/>
      <c r="AT37" s="1326"/>
      <c r="AU37" s="1326"/>
      <c r="AV37" s="1326"/>
      <c r="AW37" s="1326"/>
      <c r="AX37" s="1326"/>
      <c r="AY37" s="1326"/>
      <c r="AZ37" s="1327"/>
      <c r="BA37" s="1299"/>
      <c r="BB37" s="1299"/>
      <c r="BC37" s="1299"/>
      <c r="BD37" s="1299"/>
      <c r="BE37" s="1336"/>
      <c r="BF37" s="540"/>
    </row>
    <row r="38" spans="1:58" ht="21.95" customHeight="1">
      <c r="A38" s="1296"/>
      <c r="B38" s="1343"/>
      <c r="C38" s="1343"/>
      <c r="D38" s="1343"/>
      <c r="E38" s="1343"/>
      <c r="F38" s="1343"/>
      <c r="G38" s="1343"/>
      <c r="H38" s="1343"/>
      <c r="I38" s="1343"/>
      <c r="J38" s="1343"/>
      <c r="K38" s="1346"/>
      <c r="L38" s="1347"/>
      <c r="M38" s="1347"/>
      <c r="N38" s="1347"/>
      <c r="O38" s="1346"/>
      <c r="P38" s="1347"/>
      <c r="Q38" s="1347"/>
      <c r="R38" s="1347"/>
      <c r="S38" s="1347"/>
      <c r="T38" s="1347"/>
      <c r="U38" s="1346"/>
      <c r="V38" s="1347"/>
      <c r="W38" s="1347"/>
      <c r="X38" s="1347"/>
      <c r="Y38" s="1347"/>
      <c r="Z38" s="1347"/>
      <c r="AA38" s="1346"/>
      <c r="AB38" s="1347"/>
      <c r="AC38" s="1347"/>
      <c r="AD38" s="1347"/>
      <c r="AE38" s="1347"/>
      <c r="AF38" s="1323" t="s">
        <v>705</v>
      </c>
      <c r="AG38" s="1323"/>
      <c r="AH38" s="1323"/>
      <c r="AI38" s="1323"/>
      <c r="AJ38" s="1323"/>
      <c r="AK38" s="1324"/>
      <c r="AL38" s="1325" t="s">
        <v>710</v>
      </c>
      <c r="AM38" s="1326"/>
      <c r="AN38" s="1326"/>
      <c r="AO38" s="1326"/>
      <c r="AP38" s="1326"/>
      <c r="AQ38" s="1326"/>
      <c r="AR38" s="1326"/>
      <c r="AS38" s="1326"/>
      <c r="AT38" s="1326"/>
      <c r="AU38" s="1326"/>
      <c r="AV38" s="1326"/>
      <c r="AW38" s="1326"/>
      <c r="AX38" s="1326"/>
      <c r="AY38" s="1326"/>
      <c r="AZ38" s="1327"/>
      <c r="BA38" s="1299"/>
      <c r="BB38" s="1299"/>
      <c r="BC38" s="1299"/>
      <c r="BD38" s="1299"/>
      <c r="BE38" s="1336"/>
      <c r="BF38" s="540"/>
    </row>
    <row r="39" spans="1:58" ht="21.95" customHeight="1">
      <c r="A39" s="1296"/>
      <c r="B39" s="1343"/>
      <c r="C39" s="1343"/>
      <c r="D39" s="1343"/>
      <c r="E39" s="1343"/>
      <c r="F39" s="1343"/>
      <c r="G39" s="1343"/>
      <c r="H39" s="1343"/>
      <c r="I39" s="1343"/>
      <c r="J39" s="1343"/>
      <c r="K39" s="1346"/>
      <c r="L39" s="1347"/>
      <c r="M39" s="1347"/>
      <c r="N39" s="1347"/>
      <c r="O39" s="1346"/>
      <c r="P39" s="1347"/>
      <c r="Q39" s="1347"/>
      <c r="R39" s="1347"/>
      <c r="S39" s="1347"/>
      <c r="T39" s="1347"/>
      <c r="U39" s="1346"/>
      <c r="V39" s="1347"/>
      <c r="W39" s="1347"/>
      <c r="X39" s="1347"/>
      <c r="Y39" s="1347"/>
      <c r="Z39" s="1347"/>
      <c r="AA39" s="1346"/>
      <c r="AB39" s="1347"/>
      <c r="AC39" s="1347"/>
      <c r="AD39" s="1347"/>
      <c r="AE39" s="1347"/>
      <c r="AF39" s="1323" t="s">
        <v>651</v>
      </c>
      <c r="AG39" s="1323"/>
      <c r="AH39" s="1323"/>
      <c r="AI39" s="1323"/>
      <c r="AJ39" s="1323"/>
      <c r="AK39" s="1324"/>
      <c r="AL39" s="1325" t="s">
        <v>711</v>
      </c>
      <c r="AM39" s="1326"/>
      <c r="AN39" s="1326"/>
      <c r="AO39" s="1326"/>
      <c r="AP39" s="1326"/>
      <c r="AQ39" s="1326"/>
      <c r="AR39" s="1326"/>
      <c r="AS39" s="1326"/>
      <c r="AT39" s="1326"/>
      <c r="AU39" s="1326"/>
      <c r="AV39" s="1326"/>
      <c r="AW39" s="1326"/>
      <c r="AX39" s="1326"/>
      <c r="AY39" s="1326"/>
      <c r="AZ39" s="1327"/>
      <c r="BA39" s="1299"/>
      <c r="BB39" s="1299"/>
      <c r="BC39" s="1299"/>
      <c r="BD39" s="1299"/>
      <c r="BE39" s="1336"/>
      <c r="BF39" s="540"/>
    </row>
    <row r="40" spans="1:58" ht="21.95" customHeight="1">
      <c r="A40" s="1296"/>
      <c r="B40" s="1343"/>
      <c r="C40" s="1343"/>
      <c r="D40" s="1343"/>
      <c r="E40" s="1343"/>
      <c r="F40" s="1343"/>
      <c r="G40" s="1343"/>
      <c r="H40" s="1343"/>
      <c r="I40" s="1343"/>
      <c r="J40" s="1343"/>
      <c r="K40" s="1346"/>
      <c r="L40" s="1347"/>
      <c r="M40" s="1347"/>
      <c r="N40" s="1347"/>
      <c r="O40" s="1346"/>
      <c r="P40" s="1347"/>
      <c r="Q40" s="1347"/>
      <c r="R40" s="1347"/>
      <c r="S40" s="1347"/>
      <c r="T40" s="1347"/>
      <c r="U40" s="1346"/>
      <c r="V40" s="1347"/>
      <c r="W40" s="1347"/>
      <c r="X40" s="1347"/>
      <c r="Y40" s="1347"/>
      <c r="Z40" s="1347"/>
      <c r="AA40" s="1346"/>
      <c r="AB40" s="1347"/>
      <c r="AC40" s="1347"/>
      <c r="AD40" s="1347"/>
      <c r="AE40" s="1347"/>
      <c r="AF40" s="1323" t="s">
        <v>1092</v>
      </c>
      <c r="AG40" s="1323"/>
      <c r="AH40" s="1323"/>
      <c r="AI40" s="1323"/>
      <c r="AJ40" s="1323"/>
      <c r="AK40" s="1324"/>
      <c r="AL40" s="1325" t="s">
        <v>712</v>
      </c>
      <c r="AM40" s="1326"/>
      <c r="AN40" s="1326"/>
      <c r="AO40" s="1326"/>
      <c r="AP40" s="1326"/>
      <c r="AQ40" s="1326"/>
      <c r="AR40" s="1326"/>
      <c r="AS40" s="1326"/>
      <c r="AT40" s="1326"/>
      <c r="AU40" s="1326"/>
      <c r="AV40" s="1326"/>
      <c r="AW40" s="1326"/>
      <c r="AX40" s="1326"/>
      <c r="AY40" s="1326"/>
      <c r="AZ40" s="1327"/>
      <c r="BA40" s="1299"/>
      <c r="BB40" s="1299"/>
      <c r="BC40" s="1299"/>
      <c r="BD40" s="1299"/>
      <c r="BE40" s="1336"/>
      <c r="BF40" s="540"/>
    </row>
    <row r="41" spans="1:58" ht="21.95" customHeight="1">
      <c r="A41" s="1296"/>
      <c r="B41" s="1343"/>
      <c r="C41" s="1343"/>
      <c r="D41" s="1343"/>
      <c r="E41" s="1343"/>
      <c r="F41" s="1343"/>
      <c r="G41" s="1343"/>
      <c r="H41" s="1343"/>
      <c r="I41" s="1343"/>
      <c r="J41" s="1343"/>
      <c r="K41" s="1346"/>
      <c r="L41" s="1347"/>
      <c r="M41" s="1347"/>
      <c r="N41" s="1347"/>
      <c r="O41" s="1346"/>
      <c r="P41" s="1347"/>
      <c r="Q41" s="1347"/>
      <c r="R41" s="1347"/>
      <c r="S41" s="1347"/>
      <c r="T41" s="1347"/>
      <c r="U41" s="1346"/>
      <c r="V41" s="1347"/>
      <c r="W41" s="1347"/>
      <c r="X41" s="1347"/>
      <c r="Y41" s="1347"/>
      <c r="Z41" s="1347"/>
      <c r="AA41" s="1346"/>
      <c r="AB41" s="1347"/>
      <c r="AC41" s="1347"/>
      <c r="AD41" s="1347"/>
      <c r="AE41" s="1347"/>
      <c r="AF41" s="1323" t="s">
        <v>1088</v>
      </c>
      <c r="AG41" s="1323"/>
      <c r="AH41" s="1323"/>
      <c r="AI41" s="1323"/>
      <c r="AJ41" s="1323"/>
      <c r="AK41" s="1324"/>
      <c r="AL41" s="1325" t="s">
        <v>707</v>
      </c>
      <c r="AM41" s="1326"/>
      <c r="AN41" s="1326"/>
      <c r="AO41" s="1326"/>
      <c r="AP41" s="1326"/>
      <c r="AQ41" s="1326"/>
      <c r="AR41" s="1326"/>
      <c r="AS41" s="1326"/>
      <c r="AT41" s="1326"/>
      <c r="AU41" s="1326"/>
      <c r="AV41" s="1326"/>
      <c r="AW41" s="1326"/>
      <c r="AX41" s="1326"/>
      <c r="AY41" s="1326"/>
      <c r="AZ41" s="1327"/>
      <c r="BA41" s="1299"/>
      <c r="BB41" s="1299"/>
      <c r="BC41" s="1299"/>
      <c r="BD41" s="1299"/>
      <c r="BE41" s="1336"/>
      <c r="BF41" s="540"/>
    </row>
    <row r="42" spans="1:58" ht="44.1" customHeight="1">
      <c r="A42" s="1296"/>
      <c r="B42" s="1343"/>
      <c r="C42" s="1343"/>
      <c r="D42" s="1343"/>
      <c r="E42" s="1343"/>
      <c r="F42" s="1343"/>
      <c r="G42" s="1343"/>
      <c r="H42" s="1343"/>
      <c r="I42" s="1343"/>
      <c r="J42" s="1343"/>
      <c r="K42" s="1346"/>
      <c r="L42" s="1347"/>
      <c r="M42" s="1347"/>
      <c r="N42" s="1347"/>
      <c r="O42" s="1346"/>
      <c r="P42" s="1347"/>
      <c r="Q42" s="1347"/>
      <c r="R42" s="1347"/>
      <c r="S42" s="1347"/>
      <c r="T42" s="1347"/>
      <c r="U42" s="1346"/>
      <c r="V42" s="1347"/>
      <c r="W42" s="1347"/>
      <c r="X42" s="1347"/>
      <c r="Y42" s="1347"/>
      <c r="Z42" s="1347"/>
      <c r="AA42" s="1346"/>
      <c r="AB42" s="1347"/>
      <c r="AC42" s="1347"/>
      <c r="AD42" s="1347"/>
      <c r="AE42" s="1347"/>
      <c r="AF42" s="1328" t="s">
        <v>1090</v>
      </c>
      <c r="AG42" s="1323"/>
      <c r="AH42" s="1323"/>
      <c r="AI42" s="1323"/>
      <c r="AJ42" s="1323"/>
      <c r="AK42" s="1324"/>
      <c r="AL42" s="1329" t="s">
        <v>708</v>
      </c>
      <c r="AM42" s="1326"/>
      <c r="AN42" s="1326"/>
      <c r="AO42" s="1326"/>
      <c r="AP42" s="1326"/>
      <c r="AQ42" s="1326"/>
      <c r="AR42" s="1326"/>
      <c r="AS42" s="1326"/>
      <c r="AT42" s="1326"/>
      <c r="AU42" s="1326"/>
      <c r="AV42" s="1326"/>
      <c r="AW42" s="1326"/>
      <c r="AX42" s="1326"/>
      <c r="AY42" s="1326"/>
      <c r="AZ42" s="1327"/>
      <c r="BA42" s="1328"/>
      <c r="BB42" s="1323"/>
      <c r="BC42" s="1323"/>
      <c r="BD42" s="1323"/>
      <c r="BE42" s="1338"/>
      <c r="BF42" s="540"/>
    </row>
    <row r="43" spans="1:58" ht="21.95" customHeight="1">
      <c r="A43" s="1296"/>
      <c r="B43" s="1298"/>
      <c r="C43" s="1298"/>
      <c r="D43" s="1298"/>
      <c r="E43" s="1298"/>
      <c r="F43" s="1298"/>
      <c r="G43" s="1298"/>
      <c r="H43" s="1298"/>
      <c r="I43" s="1298"/>
      <c r="J43" s="1298"/>
      <c r="K43" s="1303"/>
      <c r="L43" s="1303"/>
      <c r="M43" s="1303"/>
      <c r="N43" s="1303"/>
      <c r="O43" s="1303"/>
      <c r="P43" s="1303"/>
      <c r="Q43" s="1303"/>
      <c r="R43" s="1303"/>
      <c r="S43" s="1303"/>
      <c r="T43" s="1303"/>
      <c r="U43" s="1303"/>
      <c r="V43" s="1303"/>
      <c r="W43" s="1303"/>
      <c r="X43" s="1303"/>
      <c r="Y43" s="1303"/>
      <c r="Z43" s="1303"/>
      <c r="AA43" s="1303"/>
      <c r="AB43" s="1303"/>
      <c r="AC43" s="1303"/>
      <c r="AD43" s="1303"/>
      <c r="AE43" s="1303"/>
      <c r="AF43" s="1328" t="s">
        <v>654</v>
      </c>
      <c r="AG43" s="1323"/>
      <c r="AH43" s="1323"/>
      <c r="AI43" s="1323"/>
      <c r="AJ43" s="1323"/>
      <c r="AK43" s="1324"/>
      <c r="AL43" s="1330" t="s">
        <v>653</v>
      </c>
      <c r="AM43" s="1331"/>
      <c r="AN43" s="1331"/>
      <c r="AO43" s="1331"/>
      <c r="AP43" s="1331"/>
      <c r="AQ43" s="1331"/>
      <c r="AR43" s="1331"/>
      <c r="AS43" s="1331"/>
      <c r="AT43" s="1331"/>
      <c r="AU43" s="1331"/>
      <c r="AV43" s="1331"/>
      <c r="AW43" s="1331"/>
      <c r="AX43" s="1331"/>
      <c r="AY43" s="1331"/>
      <c r="AZ43" s="1332"/>
      <c r="BA43" s="1299"/>
      <c r="BB43" s="1339"/>
      <c r="BC43" s="1339"/>
      <c r="BD43" s="1339"/>
      <c r="BE43" s="1340"/>
      <c r="BF43" s="544"/>
    </row>
    <row r="44" spans="1:58" ht="21.95" customHeight="1">
      <c r="A44" s="1296"/>
      <c r="B44" s="1348" t="s">
        <v>6</v>
      </c>
      <c r="C44" s="1349"/>
      <c r="D44" s="1349"/>
      <c r="E44" s="1349"/>
      <c r="F44" s="1349"/>
      <c r="G44" s="1349"/>
      <c r="H44" s="1349"/>
      <c r="I44" s="1349"/>
      <c r="J44" s="1350"/>
      <c r="K44" s="1348"/>
      <c r="L44" s="1349"/>
      <c r="M44" s="1349"/>
      <c r="N44" s="1350"/>
      <c r="O44" s="1357"/>
      <c r="P44" s="1358"/>
      <c r="Q44" s="1358"/>
      <c r="R44" s="1358"/>
      <c r="S44" s="1358"/>
      <c r="T44" s="1359"/>
      <c r="U44" s="1357"/>
      <c r="V44" s="1358"/>
      <c r="W44" s="1358"/>
      <c r="X44" s="1358"/>
      <c r="Y44" s="1358"/>
      <c r="Z44" s="1359"/>
      <c r="AA44" s="1357"/>
      <c r="AB44" s="1358"/>
      <c r="AC44" s="1358"/>
      <c r="AD44" s="1358"/>
      <c r="AE44" s="1359"/>
      <c r="AF44" s="1299" t="s">
        <v>659</v>
      </c>
      <c r="AG44" s="1299"/>
      <c r="AH44" s="1299"/>
      <c r="AI44" s="1299"/>
      <c r="AJ44" s="1299"/>
      <c r="AK44" s="1299"/>
      <c r="AL44" s="1330" t="s">
        <v>664</v>
      </c>
      <c r="AM44" s="1331"/>
      <c r="AN44" s="1331"/>
      <c r="AO44" s="1331"/>
      <c r="AP44" s="1331"/>
      <c r="AQ44" s="1331"/>
      <c r="AR44" s="1331"/>
      <c r="AS44" s="1331"/>
      <c r="AT44" s="1331"/>
      <c r="AU44" s="1331"/>
      <c r="AV44" s="1331"/>
      <c r="AW44" s="1331"/>
      <c r="AX44" s="1331"/>
      <c r="AY44" s="1331"/>
      <c r="AZ44" s="1332"/>
      <c r="BA44" s="1299"/>
      <c r="BB44" s="1299"/>
      <c r="BC44" s="1299"/>
      <c r="BD44" s="1299"/>
      <c r="BE44" s="1336"/>
      <c r="BF44" s="543"/>
    </row>
    <row r="45" spans="1:58" ht="21.95" customHeight="1">
      <c r="A45" s="1296"/>
      <c r="B45" s="1351"/>
      <c r="C45" s="1352"/>
      <c r="D45" s="1352"/>
      <c r="E45" s="1352"/>
      <c r="F45" s="1352"/>
      <c r="G45" s="1352"/>
      <c r="H45" s="1352"/>
      <c r="I45" s="1352"/>
      <c r="J45" s="1353"/>
      <c r="K45" s="1351"/>
      <c r="L45" s="1352"/>
      <c r="M45" s="1352"/>
      <c r="N45" s="1353"/>
      <c r="O45" s="1360"/>
      <c r="P45" s="1361"/>
      <c r="Q45" s="1361"/>
      <c r="R45" s="1361"/>
      <c r="S45" s="1361"/>
      <c r="T45" s="1362"/>
      <c r="U45" s="1360"/>
      <c r="V45" s="1361"/>
      <c r="W45" s="1361"/>
      <c r="X45" s="1361"/>
      <c r="Y45" s="1361"/>
      <c r="Z45" s="1362"/>
      <c r="AA45" s="1360"/>
      <c r="AB45" s="1361"/>
      <c r="AC45" s="1361"/>
      <c r="AD45" s="1361"/>
      <c r="AE45" s="1362"/>
      <c r="AF45" s="1324" t="s">
        <v>713</v>
      </c>
      <c r="AG45" s="1299"/>
      <c r="AH45" s="1299"/>
      <c r="AI45" s="1299"/>
      <c r="AJ45" s="1299"/>
      <c r="AK45" s="1299"/>
      <c r="AL45" s="1325" t="s">
        <v>710</v>
      </c>
      <c r="AM45" s="1326"/>
      <c r="AN45" s="1326"/>
      <c r="AO45" s="1326"/>
      <c r="AP45" s="1326"/>
      <c r="AQ45" s="1326"/>
      <c r="AR45" s="1326"/>
      <c r="AS45" s="1326"/>
      <c r="AT45" s="1326"/>
      <c r="AU45" s="1326"/>
      <c r="AV45" s="1326"/>
      <c r="AW45" s="1326"/>
      <c r="AX45" s="1326"/>
      <c r="AY45" s="1326"/>
      <c r="AZ45" s="1327"/>
      <c r="BA45" s="1299"/>
      <c r="BB45" s="1299"/>
      <c r="BC45" s="1299"/>
      <c r="BD45" s="1299"/>
      <c r="BE45" s="1336"/>
      <c r="BF45" s="540"/>
    </row>
    <row r="46" spans="1:58" ht="21.95" customHeight="1">
      <c r="A46" s="1296"/>
      <c r="B46" s="1351"/>
      <c r="C46" s="1352"/>
      <c r="D46" s="1352"/>
      <c r="E46" s="1352"/>
      <c r="F46" s="1352"/>
      <c r="G46" s="1352"/>
      <c r="H46" s="1352"/>
      <c r="I46" s="1352"/>
      <c r="J46" s="1353"/>
      <c r="K46" s="1351"/>
      <c r="L46" s="1352"/>
      <c r="M46" s="1352"/>
      <c r="N46" s="1353"/>
      <c r="O46" s="1360"/>
      <c r="P46" s="1361"/>
      <c r="Q46" s="1361"/>
      <c r="R46" s="1361"/>
      <c r="S46" s="1361"/>
      <c r="T46" s="1362"/>
      <c r="U46" s="1360"/>
      <c r="V46" s="1361"/>
      <c r="W46" s="1361"/>
      <c r="X46" s="1361"/>
      <c r="Y46" s="1361"/>
      <c r="Z46" s="1362"/>
      <c r="AA46" s="1360"/>
      <c r="AB46" s="1361"/>
      <c r="AC46" s="1361"/>
      <c r="AD46" s="1361"/>
      <c r="AE46" s="1362"/>
      <c r="AF46" s="1323" t="s">
        <v>714</v>
      </c>
      <c r="AG46" s="1323"/>
      <c r="AH46" s="1323"/>
      <c r="AI46" s="1323"/>
      <c r="AJ46" s="1323"/>
      <c r="AK46" s="1324"/>
      <c r="AL46" s="1325" t="s">
        <v>710</v>
      </c>
      <c r="AM46" s="1326"/>
      <c r="AN46" s="1326"/>
      <c r="AO46" s="1326"/>
      <c r="AP46" s="1326"/>
      <c r="AQ46" s="1326"/>
      <c r="AR46" s="1326"/>
      <c r="AS46" s="1326"/>
      <c r="AT46" s="1326"/>
      <c r="AU46" s="1326"/>
      <c r="AV46" s="1326"/>
      <c r="AW46" s="1326"/>
      <c r="AX46" s="1326"/>
      <c r="AY46" s="1326"/>
      <c r="AZ46" s="1327"/>
      <c r="BA46" s="1299"/>
      <c r="BB46" s="1299"/>
      <c r="BC46" s="1299"/>
      <c r="BD46" s="1299"/>
      <c r="BE46" s="1336"/>
      <c r="BF46" s="540"/>
    </row>
    <row r="47" spans="1:58" ht="21.95" customHeight="1">
      <c r="A47" s="1296"/>
      <c r="B47" s="1351"/>
      <c r="C47" s="1352"/>
      <c r="D47" s="1352"/>
      <c r="E47" s="1352"/>
      <c r="F47" s="1352"/>
      <c r="G47" s="1352"/>
      <c r="H47" s="1352"/>
      <c r="I47" s="1352"/>
      <c r="J47" s="1353"/>
      <c r="K47" s="1351"/>
      <c r="L47" s="1352"/>
      <c r="M47" s="1352"/>
      <c r="N47" s="1353"/>
      <c r="O47" s="1360"/>
      <c r="P47" s="1361"/>
      <c r="Q47" s="1361"/>
      <c r="R47" s="1361"/>
      <c r="S47" s="1361"/>
      <c r="T47" s="1362"/>
      <c r="U47" s="1360"/>
      <c r="V47" s="1361"/>
      <c r="W47" s="1361"/>
      <c r="X47" s="1361"/>
      <c r="Y47" s="1361"/>
      <c r="Z47" s="1362"/>
      <c r="AA47" s="1360"/>
      <c r="AB47" s="1361"/>
      <c r="AC47" s="1361"/>
      <c r="AD47" s="1361"/>
      <c r="AE47" s="1362"/>
      <c r="AF47" s="1328" t="s">
        <v>665</v>
      </c>
      <c r="AG47" s="1323"/>
      <c r="AH47" s="1323"/>
      <c r="AI47" s="1323"/>
      <c r="AJ47" s="1323"/>
      <c r="AK47" s="1324"/>
      <c r="AL47" s="1330" t="s">
        <v>710</v>
      </c>
      <c r="AM47" s="1331"/>
      <c r="AN47" s="1331"/>
      <c r="AO47" s="1331"/>
      <c r="AP47" s="1331"/>
      <c r="AQ47" s="1331"/>
      <c r="AR47" s="1331"/>
      <c r="AS47" s="1331"/>
      <c r="AT47" s="1331"/>
      <c r="AU47" s="1331"/>
      <c r="AV47" s="1331"/>
      <c r="AW47" s="1331"/>
      <c r="AX47" s="1331"/>
      <c r="AY47" s="1331"/>
      <c r="AZ47" s="1332"/>
      <c r="BA47" s="1330"/>
      <c r="BB47" s="1331"/>
      <c r="BC47" s="1331"/>
      <c r="BD47" s="1331"/>
      <c r="BE47" s="1369"/>
      <c r="BF47" s="543"/>
    </row>
    <row r="48" spans="1:58" ht="21.95" customHeight="1">
      <c r="A48" s="1296"/>
      <c r="B48" s="1351"/>
      <c r="C48" s="1352"/>
      <c r="D48" s="1352"/>
      <c r="E48" s="1352"/>
      <c r="F48" s="1352"/>
      <c r="G48" s="1352"/>
      <c r="H48" s="1352"/>
      <c r="I48" s="1352"/>
      <c r="J48" s="1353"/>
      <c r="K48" s="1351"/>
      <c r="L48" s="1352"/>
      <c r="M48" s="1352"/>
      <c r="N48" s="1353"/>
      <c r="O48" s="1360"/>
      <c r="P48" s="1361"/>
      <c r="Q48" s="1361"/>
      <c r="R48" s="1361"/>
      <c r="S48" s="1361"/>
      <c r="T48" s="1362"/>
      <c r="U48" s="1360"/>
      <c r="V48" s="1361"/>
      <c r="W48" s="1361"/>
      <c r="X48" s="1361"/>
      <c r="Y48" s="1361"/>
      <c r="Z48" s="1362"/>
      <c r="AA48" s="1360"/>
      <c r="AB48" s="1361"/>
      <c r="AC48" s="1361"/>
      <c r="AD48" s="1361"/>
      <c r="AE48" s="1362"/>
      <c r="AF48" s="1328" t="s">
        <v>701</v>
      </c>
      <c r="AG48" s="1323"/>
      <c r="AH48" s="1323"/>
      <c r="AI48" s="1323"/>
      <c r="AJ48" s="1323"/>
      <c r="AK48" s="1324"/>
      <c r="AL48" s="1330" t="s">
        <v>709</v>
      </c>
      <c r="AM48" s="1331"/>
      <c r="AN48" s="1331"/>
      <c r="AO48" s="1331"/>
      <c r="AP48" s="1331"/>
      <c r="AQ48" s="1331"/>
      <c r="AR48" s="1331"/>
      <c r="AS48" s="1331"/>
      <c r="AT48" s="1331"/>
      <c r="AU48" s="1331"/>
      <c r="AV48" s="1331"/>
      <c r="AW48" s="1331"/>
      <c r="AX48" s="1331"/>
      <c r="AY48" s="1331"/>
      <c r="AZ48" s="1332"/>
      <c r="BA48" s="1366"/>
      <c r="BB48" s="1367"/>
      <c r="BC48" s="1367"/>
      <c r="BD48" s="1367"/>
      <c r="BE48" s="1368"/>
      <c r="BF48" s="540"/>
    </row>
    <row r="49" spans="1:58" ht="21.95" customHeight="1">
      <c r="A49" s="1296"/>
      <c r="B49" s="1351"/>
      <c r="C49" s="1352"/>
      <c r="D49" s="1352"/>
      <c r="E49" s="1352"/>
      <c r="F49" s="1352"/>
      <c r="G49" s="1352"/>
      <c r="H49" s="1352"/>
      <c r="I49" s="1352"/>
      <c r="J49" s="1353"/>
      <c r="K49" s="1351"/>
      <c r="L49" s="1352"/>
      <c r="M49" s="1352"/>
      <c r="N49" s="1353"/>
      <c r="O49" s="1360"/>
      <c r="P49" s="1361"/>
      <c r="Q49" s="1361"/>
      <c r="R49" s="1361"/>
      <c r="S49" s="1361"/>
      <c r="T49" s="1362"/>
      <c r="U49" s="1360"/>
      <c r="V49" s="1361"/>
      <c r="W49" s="1361"/>
      <c r="X49" s="1361"/>
      <c r="Y49" s="1361"/>
      <c r="Z49" s="1362"/>
      <c r="AA49" s="1360"/>
      <c r="AB49" s="1361"/>
      <c r="AC49" s="1361"/>
      <c r="AD49" s="1361"/>
      <c r="AE49" s="1362"/>
      <c r="AF49" s="1328" t="s">
        <v>693</v>
      </c>
      <c r="AG49" s="1323"/>
      <c r="AH49" s="1323"/>
      <c r="AI49" s="1323"/>
      <c r="AJ49" s="1323"/>
      <c r="AK49" s="1324"/>
      <c r="AL49" s="1330" t="s">
        <v>710</v>
      </c>
      <c r="AM49" s="1331"/>
      <c r="AN49" s="1331"/>
      <c r="AO49" s="1331"/>
      <c r="AP49" s="1331"/>
      <c r="AQ49" s="1331"/>
      <c r="AR49" s="1331"/>
      <c r="AS49" s="1331"/>
      <c r="AT49" s="1331"/>
      <c r="AU49" s="1331"/>
      <c r="AV49" s="1331"/>
      <c r="AW49" s="1331"/>
      <c r="AX49" s="1331"/>
      <c r="AY49" s="1331"/>
      <c r="AZ49" s="1332"/>
      <c r="BA49" s="1366"/>
      <c r="BB49" s="1367"/>
      <c r="BC49" s="1367"/>
      <c r="BD49" s="1367"/>
      <c r="BE49" s="1368"/>
      <c r="BF49" s="540"/>
    </row>
    <row r="50" spans="1:58" ht="21.95" customHeight="1">
      <c r="A50" s="1296"/>
      <c r="B50" s="1351"/>
      <c r="C50" s="1352"/>
      <c r="D50" s="1352"/>
      <c r="E50" s="1352"/>
      <c r="F50" s="1352"/>
      <c r="G50" s="1352"/>
      <c r="H50" s="1352"/>
      <c r="I50" s="1352"/>
      <c r="J50" s="1353"/>
      <c r="K50" s="1351"/>
      <c r="L50" s="1352"/>
      <c r="M50" s="1352"/>
      <c r="N50" s="1353"/>
      <c r="O50" s="1360"/>
      <c r="P50" s="1361"/>
      <c r="Q50" s="1361"/>
      <c r="R50" s="1361"/>
      <c r="S50" s="1361"/>
      <c r="T50" s="1362"/>
      <c r="U50" s="1360"/>
      <c r="V50" s="1361"/>
      <c r="W50" s="1361"/>
      <c r="X50" s="1361"/>
      <c r="Y50" s="1361"/>
      <c r="Z50" s="1362"/>
      <c r="AA50" s="1360"/>
      <c r="AB50" s="1361"/>
      <c r="AC50" s="1361"/>
      <c r="AD50" s="1361"/>
      <c r="AE50" s="1362"/>
      <c r="AF50" s="1323" t="s">
        <v>715</v>
      </c>
      <c r="AG50" s="1323"/>
      <c r="AH50" s="1323"/>
      <c r="AI50" s="1323"/>
      <c r="AJ50" s="1323"/>
      <c r="AK50" s="1324"/>
      <c r="AL50" s="1325" t="s">
        <v>710</v>
      </c>
      <c r="AM50" s="1326"/>
      <c r="AN50" s="1326"/>
      <c r="AO50" s="1326"/>
      <c r="AP50" s="1326"/>
      <c r="AQ50" s="1326"/>
      <c r="AR50" s="1326"/>
      <c r="AS50" s="1326"/>
      <c r="AT50" s="1326"/>
      <c r="AU50" s="1326"/>
      <c r="AV50" s="1326"/>
      <c r="AW50" s="1326"/>
      <c r="AX50" s="1326"/>
      <c r="AY50" s="1326"/>
      <c r="AZ50" s="1327"/>
      <c r="BA50" s="1299"/>
      <c r="BB50" s="1299"/>
      <c r="BC50" s="1299"/>
      <c r="BD50" s="1299"/>
      <c r="BE50" s="1336"/>
      <c r="BF50" s="540"/>
    </row>
    <row r="51" spans="1:58" ht="21.95" customHeight="1">
      <c r="A51" s="1296"/>
      <c r="B51" s="1351"/>
      <c r="C51" s="1352"/>
      <c r="D51" s="1352"/>
      <c r="E51" s="1352"/>
      <c r="F51" s="1352"/>
      <c r="G51" s="1352"/>
      <c r="H51" s="1352"/>
      <c r="I51" s="1352"/>
      <c r="J51" s="1353"/>
      <c r="K51" s="1351"/>
      <c r="L51" s="1352"/>
      <c r="M51" s="1352"/>
      <c r="N51" s="1353"/>
      <c r="O51" s="1360"/>
      <c r="P51" s="1361"/>
      <c r="Q51" s="1361"/>
      <c r="R51" s="1361"/>
      <c r="S51" s="1361"/>
      <c r="T51" s="1362"/>
      <c r="U51" s="1360"/>
      <c r="V51" s="1361"/>
      <c r="W51" s="1361"/>
      <c r="X51" s="1361"/>
      <c r="Y51" s="1361"/>
      <c r="Z51" s="1362"/>
      <c r="AA51" s="1360"/>
      <c r="AB51" s="1361"/>
      <c r="AC51" s="1361"/>
      <c r="AD51" s="1361"/>
      <c r="AE51" s="1362"/>
      <c r="AF51" s="1323" t="s">
        <v>705</v>
      </c>
      <c r="AG51" s="1323"/>
      <c r="AH51" s="1323"/>
      <c r="AI51" s="1323"/>
      <c r="AJ51" s="1323"/>
      <c r="AK51" s="1324"/>
      <c r="AL51" s="1325" t="s">
        <v>710</v>
      </c>
      <c r="AM51" s="1326"/>
      <c r="AN51" s="1326"/>
      <c r="AO51" s="1326"/>
      <c r="AP51" s="1326"/>
      <c r="AQ51" s="1326"/>
      <c r="AR51" s="1326"/>
      <c r="AS51" s="1326"/>
      <c r="AT51" s="1326"/>
      <c r="AU51" s="1326"/>
      <c r="AV51" s="1326"/>
      <c r="AW51" s="1326"/>
      <c r="AX51" s="1326"/>
      <c r="AY51" s="1326"/>
      <c r="AZ51" s="1327"/>
      <c r="BA51" s="1299"/>
      <c r="BB51" s="1299"/>
      <c r="BC51" s="1299"/>
      <c r="BD51" s="1299"/>
      <c r="BE51" s="1336"/>
      <c r="BF51" s="540"/>
    </row>
    <row r="52" spans="1:58" ht="21.95" customHeight="1">
      <c r="A52" s="1296"/>
      <c r="B52" s="1351"/>
      <c r="C52" s="1352"/>
      <c r="D52" s="1352"/>
      <c r="E52" s="1352"/>
      <c r="F52" s="1352"/>
      <c r="G52" s="1352"/>
      <c r="H52" s="1352"/>
      <c r="I52" s="1352"/>
      <c r="J52" s="1353"/>
      <c r="K52" s="1351"/>
      <c r="L52" s="1352"/>
      <c r="M52" s="1352"/>
      <c r="N52" s="1353"/>
      <c r="O52" s="1360"/>
      <c r="P52" s="1361"/>
      <c r="Q52" s="1361"/>
      <c r="R52" s="1361"/>
      <c r="S52" s="1361"/>
      <c r="T52" s="1362"/>
      <c r="U52" s="1360"/>
      <c r="V52" s="1361"/>
      <c r="W52" s="1361"/>
      <c r="X52" s="1361"/>
      <c r="Y52" s="1361"/>
      <c r="Z52" s="1362"/>
      <c r="AA52" s="1360"/>
      <c r="AB52" s="1361"/>
      <c r="AC52" s="1361"/>
      <c r="AD52" s="1361"/>
      <c r="AE52" s="1362"/>
      <c r="AF52" s="1324" t="s">
        <v>660</v>
      </c>
      <c r="AG52" s="1299"/>
      <c r="AH52" s="1299"/>
      <c r="AI52" s="1299"/>
      <c r="AJ52" s="1299"/>
      <c r="AK52" s="1299"/>
      <c r="AL52" s="1370" t="s">
        <v>710</v>
      </c>
      <c r="AM52" s="1331"/>
      <c r="AN52" s="1331"/>
      <c r="AO52" s="1331"/>
      <c r="AP52" s="1331"/>
      <c r="AQ52" s="1331"/>
      <c r="AR52" s="1331"/>
      <c r="AS52" s="1331"/>
      <c r="AT52" s="1331"/>
      <c r="AU52" s="1331"/>
      <c r="AV52" s="1331"/>
      <c r="AW52" s="1331"/>
      <c r="AX52" s="1331"/>
      <c r="AY52" s="1331"/>
      <c r="AZ52" s="1332"/>
      <c r="BA52" s="1299"/>
      <c r="BB52" s="1299"/>
      <c r="BC52" s="1299"/>
      <c r="BD52" s="1299"/>
      <c r="BE52" s="1336"/>
      <c r="BF52" s="543"/>
    </row>
    <row r="53" spans="1:58" ht="21.95" customHeight="1">
      <c r="A53" s="1296"/>
      <c r="B53" s="1351"/>
      <c r="C53" s="1352"/>
      <c r="D53" s="1352"/>
      <c r="E53" s="1352"/>
      <c r="F53" s="1352"/>
      <c r="G53" s="1352"/>
      <c r="H53" s="1352"/>
      <c r="I53" s="1352"/>
      <c r="J53" s="1353"/>
      <c r="K53" s="1351"/>
      <c r="L53" s="1352"/>
      <c r="M53" s="1352"/>
      <c r="N53" s="1353"/>
      <c r="O53" s="1360"/>
      <c r="P53" s="1361"/>
      <c r="Q53" s="1361"/>
      <c r="R53" s="1361"/>
      <c r="S53" s="1361"/>
      <c r="T53" s="1362"/>
      <c r="U53" s="1360"/>
      <c r="V53" s="1361"/>
      <c r="W53" s="1361"/>
      <c r="X53" s="1361"/>
      <c r="Y53" s="1361"/>
      <c r="Z53" s="1362"/>
      <c r="AA53" s="1360"/>
      <c r="AB53" s="1361"/>
      <c r="AC53" s="1361"/>
      <c r="AD53" s="1361"/>
      <c r="AE53" s="1362"/>
      <c r="AF53" s="1323" t="s">
        <v>666</v>
      </c>
      <c r="AG53" s="1323"/>
      <c r="AH53" s="1323"/>
      <c r="AI53" s="1323"/>
      <c r="AJ53" s="1323"/>
      <c r="AK53" s="1324"/>
      <c r="AL53" s="1325" t="s">
        <v>710</v>
      </c>
      <c r="AM53" s="1326"/>
      <c r="AN53" s="1326"/>
      <c r="AO53" s="1326"/>
      <c r="AP53" s="1326"/>
      <c r="AQ53" s="1326"/>
      <c r="AR53" s="1326"/>
      <c r="AS53" s="1326"/>
      <c r="AT53" s="1326"/>
      <c r="AU53" s="1326"/>
      <c r="AV53" s="1326"/>
      <c r="AW53" s="1326"/>
      <c r="AX53" s="1326"/>
      <c r="AY53" s="1326"/>
      <c r="AZ53" s="1327"/>
      <c r="BA53" s="1299"/>
      <c r="BB53" s="1299"/>
      <c r="BC53" s="1299"/>
      <c r="BD53" s="1299"/>
      <c r="BE53" s="1336"/>
      <c r="BF53" s="540"/>
    </row>
    <row r="54" spans="1:58" ht="21.95" customHeight="1">
      <c r="A54" s="1296"/>
      <c r="B54" s="1351"/>
      <c r="C54" s="1352"/>
      <c r="D54" s="1352"/>
      <c r="E54" s="1352"/>
      <c r="F54" s="1352"/>
      <c r="G54" s="1352"/>
      <c r="H54" s="1352"/>
      <c r="I54" s="1352"/>
      <c r="J54" s="1353"/>
      <c r="K54" s="1351"/>
      <c r="L54" s="1352"/>
      <c r="M54" s="1352"/>
      <c r="N54" s="1353"/>
      <c r="O54" s="1360"/>
      <c r="P54" s="1361"/>
      <c r="Q54" s="1361"/>
      <c r="R54" s="1361"/>
      <c r="S54" s="1361"/>
      <c r="T54" s="1362"/>
      <c r="U54" s="1360"/>
      <c r="V54" s="1361"/>
      <c r="W54" s="1361"/>
      <c r="X54" s="1361"/>
      <c r="Y54" s="1361"/>
      <c r="Z54" s="1362"/>
      <c r="AA54" s="1360"/>
      <c r="AB54" s="1361"/>
      <c r="AC54" s="1361"/>
      <c r="AD54" s="1361"/>
      <c r="AE54" s="1362"/>
      <c r="AF54" s="1324" t="s">
        <v>667</v>
      </c>
      <c r="AG54" s="1299"/>
      <c r="AH54" s="1299"/>
      <c r="AI54" s="1299"/>
      <c r="AJ54" s="1299"/>
      <c r="AK54" s="1299"/>
      <c r="AL54" s="1325" t="s">
        <v>710</v>
      </c>
      <c r="AM54" s="1326"/>
      <c r="AN54" s="1326"/>
      <c r="AO54" s="1326"/>
      <c r="AP54" s="1326"/>
      <c r="AQ54" s="1326"/>
      <c r="AR54" s="1326"/>
      <c r="AS54" s="1326"/>
      <c r="AT54" s="1326"/>
      <c r="AU54" s="1326"/>
      <c r="AV54" s="1326"/>
      <c r="AW54" s="1326"/>
      <c r="AX54" s="1326"/>
      <c r="AY54" s="1326"/>
      <c r="AZ54" s="1327"/>
      <c r="BA54" s="1299"/>
      <c r="BB54" s="1299"/>
      <c r="BC54" s="1299"/>
      <c r="BD54" s="1299"/>
      <c r="BE54" s="1336"/>
      <c r="BF54" s="540"/>
    </row>
    <row r="55" spans="1:58" ht="21.95" customHeight="1">
      <c r="A55" s="1296"/>
      <c r="B55" s="1351"/>
      <c r="C55" s="1352"/>
      <c r="D55" s="1352"/>
      <c r="E55" s="1352"/>
      <c r="F55" s="1352"/>
      <c r="G55" s="1352"/>
      <c r="H55" s="1352"/>
      <c r="I55" s="1352"/>
      <c r="J55" s="1353"/>
      <c r="K55" s="1351"/>
      <c r="L55" s="1352"/>
      <c r="M55" s="1352"/>
      <c r="N55" s="1353"/>
      <c r="O55" s="1360"/>
      <c r="P55" s="1361"/>
      <c r="Q55" s="1361"/>
      <c r="R55" s="1361"/>
      <c r="S55" s="1361"/>
      <c r="T55" s="1362"/>
      <c r="U55" s="1360"/>
      <c r="V55" s="1361"/>
      <c r="W55" s="1361"/>
      <c r="X55" s="1361"/>
      <c r="Y55" s="1361"/>
      <c r="Z55" s="1362"/>
      <c r="AA55" s="1360"/>
      <c r="AB55" s="1361"/>
      <c r="AC55" s="1361"/>
      <c r="AD55" s="1361"/>
      <c r="AE55" s="1362"/>
      <c r="AF55" s="1324" t="s">
        <v>716</v>
      </c>
      <c r="AG55" s="1299"/>
      <c r="AH55" s="1299"/>
      <c r="AI55" s="1299"/>
      <c r="AJ55" s="1299"/>
      <c r="AK55" s="1299"/>
      <c r="AL55" s="1330" t="s">
        <v>710</v>
      </c>
      <c r="AM55" s="1331"/>
      <c r="AN55" s="1331"/>
      <c r="AO55" s="1331"/>
      <c r="AP55" s="1331"/>
      <c r="AQ55" s="1331"/>
      <c r="AR55" s="1331"/>
      <c r="AS55" s="1331"/>
      <c r="AT55" s="1331"/>
      <c r="AU55" s="1331"/>
      <c r="AV55" s="1331"/>
      <c r="AW55" s="1331"/>
      <c r="AX55" s="1331"/>
      <c r="AY55" s="1331"/>
      <c r="AZ55" s="1332"/>
      <c r="BA55" s="1299"/>
      <c r="BB55" s="1299"/>
      <c r="BC55" s="1299"/>
      <c r="BD55" s="1299"/>
      <c r="BE55" s="1336"/>
      <c r="BF55" s="543"/>
    </row>
    <row r="56" spans="1:58" ht="21.95" customHeight="1">
      <c r="A56" s="1296"/>
      <c r="B56" s="1351"/>
      <c r="C56" s="1352"/>
      <c r="D56" s="1352"/>
      <c r="E56" s="1352"/>
      <c r="F56" s="1352"/>
      <c r="G56" s="1352"/>
      <c r="H56" s="1352"/>
      <c r="I56" s="1352"/>
      <c r="J56" s="1353"/>
      <c r="K56" s="1351"/>
      <c r="L56" s="1352"/>
      <c r="M56" s="1352"/>
      <c r="N56" s="1353"/>
      <c r="O56" s="1360"/>
      <c r="P56" s="1361"/>
      <c r="Q56" s="1361"/>
      <c r="R56" s="1361"/>
      <c r="S56" s="1361"/>
      <c r="T56" s="1362"/>
      <c r="U56" s="1360"/>
      <c r="V56" s="1361"/>
      <c r="W56" s="1361"/>
      <c r="X56" s="1361"/>
      <c r="Y56" s="1361"/>
      <c r="Z56" s="1362"/>
      <c r="AA56" s="1360"/>
      <c r="AB56" s="1361"/>
      <c r="AC56" s="1361"/>
      <c r="AD56" s="1361"/>
      <c r="AE56" s="1362"/>
      <c r="AF56" s="1324" t="s">
        <v>668</v>
      </c>
      <c r="AG56" s="1299"/>
      <c r="AH56" s="1299"/>
      <c r="AI56" s="1299"/>
      <c r="AJ56" s="1299"/>
      <c r="AK56" s="1299"/>
      <c r="AL56" s="1371" t="s">
        <v>669</v>
      </c>
      <c r="AM56" s="1372"/>
      <c r="AN56" s="1372"/>
      <c r="AO56" s="1372"/>
      <c r="AP56" s="1372"/>
      <c r="AQ56" s="1372"/>
      <c r="AR56" s="1372"/>
      <c r="AS56" s="1372"/>
      <c r="AT56" s="1372"/>
      <c r="AU56" s="1372"/>
      <c r="AV56" s="1372"/>
      <c r="AW56" s="1372"/>
      <c r="AX56" s="1372"/>
      <c r="AY56" s="1372"/>
      <c r="AZ56" s="1373"/>
      <c r="BA56" s="1299"/>
      <c r="BB56" s="1299"/>
      <c r="BC56" s="1299"/>
      <c r="BD56" s="1299"/>
      <c r="BE56" s="1336"/>
      <c r="BF56" s="540"/>
    </row>
    <row r="57" spans="1:58" ht="21.95" customHeight="1">
      <c r="A57" s="1296"/>
      <c r="B57" s="1351"/>
      <c r="C57" s="1352"/>
      <c r="D57" s="1352"/>
      <c r="E57" s="1352"/>
      <c r="F57" s="1352"/>
      <c r="G57" s="1352"/>
      <c r="H57" s="1352"/>
      <c r="I57" s="1352"/>
      <c r="J57" s="1353"/>
      <c r="K57" s="1351"/>
      <c r="L57" s="1352"/>
      <c r="M57" s="1352"/>
      <c r="N57" s="1353"/>
      <c r="O57" s="1360"/>
      <c r="P57" s="1361"/>
      <c r="Q57" s="1361"/>
      <c r="R57" s="1361"/>
      <c r="S57" s="1361"/>
      <c r="T57" s="1362"/>
      <c r="U57" s="1360"/>
      <c r="V57" s="1361"/>
      <c r="W57" s="1361"/>
      <c r="X57" s="1361"/>
      <c r="Y57" s="1361"/>
      <c r="Z57" s="1362"/>
      <c r="AA57" s="1360"/>
      <c r="AB57" s="1361"/>
      <c r="AC57" s="1361"/>
      <c r="AD57" s="1361"/>
      <c r="AE57" s="1362"/>
      <c r="AF57" s="1324" t="s">
        <v>662</v>
      </c>
      <c r="AG57" s="1299"/>
      <c r="AH57" s="1299"/>
      <c r="AI57" s="1299"/>
      <c r="AJ57" s="1299"/>
      <c r="AK57" s="1299"/>
      <c r="AL57" s="1325" t="s">
        <v>710</v>
      </c>
      <c r="AM57" s="1326"/>
      <c r="AN57" s="1326"/>
      <c r="AO57" s="1326"/>
      <c r="AP57" s="1326"/>
      <c r="AQ57" s="1326"/>
      <c r="AR57" s="1326"/>
      <c r="AS57" s="1326"/>
      <c r="AT57" s="1326"/>
      <c r="AU57" s="1326"/>
      <c r="AV57" s="1326"/>
      <c r="AW57" s="1326"/>
      <c r="AX57" s="1326"/>
      <c r="AY57" s="1326"/>
      <c r="AZ57" s="1327"/>
      <c r="BA57" s="1299"/>
      <c r="BB57" s="1299"/>
      <c r="BC57" s="1299"/>
      <c r="BD57" s="1299"/>
      <c r="BE57" s="1336"/>
      <c r="BF57" s="540"/>
    </row>
    <row r="58" spans="1:58" ht="21.95" customHeight="1">
      <c r="A58" s="1296"/>
      <c r="B58" s="1351"/>
      <c r="C58" s="1352"/>
      <c r="D58" s="1352"/>
      <c r="E58" s="1352"/>
      <c r="F58" s="1352"/>
      <c r="G58" s="1352"/>
      <c r="H58" s="1352"/>
      <c r="I58" s="1352"/>
      <c r="J58" s="1353"/>
      <c r="K58" s="1351"/>
      <c r="L58" s="1352"/>
      <c r="M58" s="1352"/>
      <c r="N58" s="1353"/>
      <c r="O58" s="1360"/>
      <c r="P58" s="1361"/>
      <c r="Q58" s="1361"/>
      <c r="R58" s="1361"/>
      <c r="S58" s="1361"/>
      <c r="T58" s="1362"/>
      <c r="U58" s="1360"/>
      <c r="V58" s="1361"/>
      <c r="W58" s="1361"/>
      <c r="X58" s="1361"/>
      <c r="Y58" s="1361"/>
      <c r="Z58" s="1362"/>
      <c r="AA58" s="1360"/>
      <c r="AB58" s="1361"/>
      <c r="AC58" s="1361"/>
      <c r="AD58" s="1361"/>
      <c r="AE58" s="1362"/>
      <c r="AF58" s="1324" t="s">
        <v>663</v>
      </c>
      <c r="AG58" s="1299"/>
      <c r="AH58" s="1299"/>
      <c r="AI58" s="1299"/>
      <c r="AJ58" s="1299"/>
      <c r="AK58" s="1299"/>
      <c r="AL58" s="1330" t="s">
        <v>710</v>
      </c>
      <c r="AM58" s="1331"/>
      <c r="AN58" s="1331"/>
      <c r="AO58" s="1331"/>
      <c r="AP58" s="1331"/>
      <c r="AQ58" s="1331"/>
      <c r="AR58" s="1331"/>
      <c r="AS58" s="1331"/>
      <c r="AT58" s="1331"/>
      <c r="AU58" s="1331"/>
      <c r="AV58" s="1331"/>
      <c r="AW58" s="1331"/>
      <c r="AX58" s="1331"/>
      <c r="AY58" s="1331"/>
      <c r="AZ58" s="1332"/>
      <c r="BA58" s="1299"/>
      <c r="BB58" s="1299"/>
      <c r="BC58" s="1299"/>
      <c r="BD58" s="1299"/>
      <c r="BE58" s="1336"/>
      <c r="BF58" s="540"/>
    </row>
    <row r="59" spans="1:58" ht="21.95" customHeight="1">
      <c r="A59" s="1296"/>
      <c r="B59" s="1351"/>
      <c r="C59" s="1352"/>
      <c r="D59" s="1352"/>
      <c r="E59" s="1352"/>
      <c r="F59" s="1352"/>
      <c r="G59" s="1352"/>
      <c r="H59" s="1352"/>
      <c r="I59" s="1352"/>
      <c r="J59" s="1353"/>
      <c r="K59" s="1351"/>
      <c r="L59" s="1352"/>
      <c r="M59" s="1352"/>
      <c r="N59" s="1353"/>
      <c r="O59" s="1360"/>
      <c r="P59" s="1361"/>
      <c r="Q59" s="1361"/>
      <c r="R59" s="1361"/>
      <c r="S59" s="1361"/>
      <c r="T59" s="1362"/>
      <c r="U59" s="1360"/>
      <c r="V59" s="1361"/>
      <c r="W59" s="1361"/>
      <c r="X59" s="1361"/>
      <c r="Y59" s="1361"/>
      <c r="Z59" s="1362"/>
      <c r="AA59" s="1360"/>
      <c r="AB59" s="1361"/>
      <c r="AC59" s="1361"/>
      <c r="AD59" s="1361"/>
      <c r="AE59" s="1362"/>
      <c r="AF59" s="1324" t="s">
        <v>670</v>
      </c>
      <c r="AG59" s="1299"/>
      <c r="AH59" s="1299"/>
      <c r="AI59" s="1299"/>
      <c r="AJ59" s="1299"/>
      <c r="AK59" s="1299"/>
      <c r="AL59" s="1330" t="s">
        <v>710</v>
      </c>
      <c r="AM59" s="1331"/>
      <c r="AN59" s="1331"/>
      <c r="AO59" s="1331"/>
      <c r="AP59" s="1331"/>
      <c r="AQ59" s="1331"/>
      <c r="AR59" s="1331"/>
      <c r="AS59" s="1331"/>
      <c r="AT59" s="1331"/>
      <c r="AU59" s="1331"/>
      <c r="AV59" s="1331"/>
      <c r="AW59" s="1331"/>
      <c r="AX59" s="1331"/>
      <c r="AY59" s="1331"/>
      <c r="AZ59" s="1332"/>
      <c r="BA59" s="1299"/>
      <c r="BB59" s="1299"/>
      <c r="BC59" s="1299"/>
      <c r="BD59" s="1299"/>
      <c r="BE59" s="1336"/>
      <c r="BF59" s="540"/>
    </row>
    <row r="60" spans="1:58" ht="21.95" customHeight="1">
      <c r="A60" s="1296"/>
      <c r="B60" s="1351"/>
      <c r="C60" s="1352"/>
      <c r="D60" s="1352"/>
      <c r="E60" s="1352"/>
      <c r="F60" s="1352"/>
      <c r="G60" s="1352"/>
      <c r="H60" s="1352"/>
      <c r="I60" s="1352"/>
      <c r="J60" s="1353"/>
      <c r="K60" s="1351"/>
      <c r="L60" s="1352"/>
      <c r="M60" s="1352"/>
      <c r="N60" s="1353"/>
      <c r="O60" s="1360"/>
      <c r="P60" s="1361"/>
      <c r="Q60" s="1361"/>
      <c r="R60" s="1361"/>
      <c r="S60" s="1361"/>
      <c r="T60" s="1362"/>
      <c r="U60" s="1360"/>
      <c r="V60" s="1361"/>
      <c r="W60" s="1361"/>
      <c r="X60" s="1361"/>
      <c r="Y60" s="1361"/>
      <c r="Z60" s="1362"/>
      <c r="AA60" s="1360"/>
      <c r="AB60" s="1361"/>
      <c r="AC60" s="1361"/>
      <c r="AD60" s="1361"/>
      <c r="AE60" s="1362"/>
      <c r="AF60" s="1323" t="s">
        <v>1088</v>
      </c>
      <c r="AG60" s="1323"/>
      <c r="AH60" s="1323"/>
      <c r="AI60" s="1323"/>
      <c r="AJ60" s="1323"/>
      <c r="AK60" s="1324"/>
      <c r="AL60" s="1325" t="s">
        <v>717</v>
      </c>
      <c r="AM60" s="1326"/>
      <c r="AN60" s="1326"/>
      <c r="AO60" s="1326"/>
      <c r="AP60" s="1326"/>
      <c r="AQ60" s="1326"/>
      <c r="AR60" s="1326"/>
      <c r="AS60" s="1326"/>
      <c r="AT60" s="1326"/>
      <c r="AU60" s="1326"/>
      <c r="AV60" s="1326"/>
      <c r="AW60" s="1326"/>
      <c r="AX60" s="1326"/>
      <c r="AY60" s="1326"/>
      <c r="AZ60" s="1327"/>
      <c r="BA60" s="1299"/>
      <c r="BB60" s="1299"/>
      <c r="BC60" s="1299"/>
      <c r="BD60" s="1299"/>
      <c r="BE60" s="1336"/>
      <c r="BF60" s="540"/>
    </row>
    <row r="61" spans="1:58" ht="44.1" customHeight="1">
      <c r="A61" s="1296"/>
      <c r="B61" s="1351"/>
      <c r="C61" s="1352"/>
      <c r="D61" s="1352"/>
      <c r="E61" s="1352"/>
      <c r="F61" s="1352"/>
      <c r="G61" s="1352"/>
      <c r="H61" s="1352"/>
      <c r="I61" s="1352"/>
      <c r="J61" s="1353"/>
      <c r="K61" s="1351"/>
      <c r="L61" s="1352"/>
      <c r="M61" s="1352"/>
      <c r="N61" s="1353"/>
      <c r="O61" s="1360"/>
      <c r="P61" s="1361"/>
      <c r="Q61" s="1361"/>
      <c r="R61" s="1361"/>
      <c r="S61" s="1361"/>
      <c r="T61" s="1362"/>
      <c r="U61" s="1360"/>
      <c r="V61" s="1361"/>
      <c r="W61" s="1361"/>
      <c r="X61" s="1361"/>
      <c r="Y61" s="1361"/>
      <c r="Z61" s="1362"/>
      <c r="AA61" s="1360"/>
      <c r="AB61" s="1361"/>
      <c r="AC61" s="1361"/>
      <c r="AD61" s="1361"/>
      <c r="AE61" s="1362"/>
      <c r="AF61" s="1328" t="s">
        <v>1090</v>
      </c>
      <c r="AG61" s="1323"/>
      <c r="AH61" s="1323"/>
      <c r="AI61" s="1323"/>
      <c r="AJ61" s="1323"/>
      <c r="AK61" s="1324"/>
      <c r="AL61" s="1329" t="s">
        <v>718</v>
      </c>
      <c r="AM61" s="1326"/>
      <c r="AN61" s="1326"/>
      <c r="AO61" s="1326"/>
      <c r="AP61" s="1326"/>
      <c r="AQ61" s="1326"/>
      <c r="AR61" s="1326"/>
      <c r="AS61" s="1326"/>
      <c r="AT61" s="1326"/>
      <c r="AU61" s="1326"/>
      <c r="AV61" s="1326"/>
      <c r="AW61" s="1326"/>
      <c r="AX61" s="1326"/>
      <c r="AY61" s="1326"/>
      <c r="AZ61" s="1327"/>
      <c r="BA61" s="1328"/>
      <c r="BB61" s="1323"/>
      <c r="BC61" s="1323"/>
      <c r="BD61" s="1323"/>
      <c r="BE61" s="1338"/>
      <c r="BF61" s="540"/>
    </row>
    <row r="62" spans="1:58" ht="21.95" customHeight="1">
      <c r="A62" s="1296"/>
      <c r="B62" s="1351"/>
      <c r="C62" s="1352"/>
      <c r="D62" s="1352"/>
      <c r="E62" s="1352"/>
      <c r="F62" s="1352"/>
      <c r="G62" s="1352"/>
      <c r="H62" s="1352"/>
      <c r="I62" s="1352"/>
      <c r="J62" s="1353"/>
      <c r="K62" s="1351"/>
      <c r="L62" s="1352"/>
      <c r="M62" s="1352"/>
      <c r="N62" s="1353"/>
      <c r="O62" s="1360"/>
      <c r="P62" s="1361"/>
      <c r="Q62" s="1361"/>
      <c r="R62" s="1361"/>
      <c r="S62" s="1361"/>
      <c r="T62" s="1362"/>
      <c r="U62" s="1360"/>
      <c r="V62" s="1361"/>
      <c r="W62" s="1361"/>
      <c r="X62" s="1361"/>
      <c r="Y62" s="1361"/>
      <c r="Z62" s="1362"/>
      <c r="AA62" s="1360"/>
      <c r="AB62" s="1361"/>
      <c r="AC62" s="1361"/>
      <c r="AD62" s="1361"/>
      <c r="AE62" s="1362"/>
      <c r="AF62" s="1323" t="s">
        <v>658</v>
      </c>
      <c r="AG62" s="1323"/>
      <c r="AH62" s="1323"/>
      <c r="AI62" s="1323"/>
      <c r="AJ62" s="1323"/>
      <c r="AK62" s="1324"/>
      <c r="AL62" s="1325" t="s">
        <v>653</v>
      </c>
      <c r="AM62" s="1326"/>
      <c r="AN62" s="1326"/>
      <c r="AO62" s="1326"/>
      <c r="AP62" s="1326"/>
      <c r="AQ62" s="1326"/>
      <c r="AR62" s="1326"/>
      <c r="AS62" s="1326"/>
      <c r="AT62" s="1326"/>
      <c r="AU62" s="1326"/>
      <c r="AV62" s="1326"/>
      <c r="AW62" s="1326"/>
      <c r="AX62" s="1326"/>
      <c r="AY62" s="1326"/>
      <c r="AZ62" s="1327"/>
      <c r="BA62" s="1299"/>
      <c r="BB62" s="1299"/>
      <c r="BC62" s="1299"/>
      <c r="BD62" s="1299"/>
      <c r="BE62" s="1336"/>
      <c r="BF62" s="540"/>
    </row>
    <row r="63" spans="1:58" ht="21.95" customHeight="1">
      <c r="A63" s="1296"/>
      <c r="B63" s="1351"/>
      <c r="C63" s="1352"/>
      <c r="D63" s="1352"/>
      <c r="E63" s="1352"/>
      <c r="F63" s="1352"/>
      <c r="G63" s="1352"/>
      <c r="H63" s="1352"/>
      <c r="I63" s="1352"/>
      <c r="J63" s="1353"/>
      <c r="K63" s="1351"/>
      <c r="L63" s="1352"/>
      <c r="M63" s="1352"/>
      <c r="N63" s="1353"/>
      <c r="O63" s="1360"/>
      <c r="P63" s="1361"/>
      <c r="Q63" s="1361"/>
      <c r="R63" s="1361"/>
      <c r="S63" s="1361"/>
      <c r="T63" s="1362"/>
      <c r="U63" s="1360"/>
      <c r="V63" s="1361"/>
      <c r="W63" s="1361"/>
      <c r="X63" s="1361"/>
      <c r="Y63" s="1361"/>
      <c r="Z63" s="1362"/>
      <c r="AA63" s="1360"/>
      <c r="AB63" s="1361"/>
      <c r="AC63" s="1361"/>
      <c r="AD63" s="1361"/>
      <c r="AE63" s="1362"/>
      <c r="AF63" s="1323" t="s">
        <v>652</v>
      </c>
      <c r="AG63" s="1323"/>
      <c r="AH63" s="1323"/>
      <c r="AI63" s="1323"/>
      <c r="AJ63" s="1323"/>
      <c r="AK63" s="1324"/>
      <c r="AL63" s="1325" t="s">
        <v>653</v>
      </c>
      <c r="AM63" s="1326"/>
      <c r="AN63" s="1326"/>
      <c r="AO63" s="1326"/>
      <c r="AP63" s="1326"/>
      <c r="AQ63" s="1326"/>
      <c r="AR63" s="1326"/>
      <c r="AS63" s="1326"/>
      <c r="AT63" s="1326"/>
      <c r="AU63" s="1326"/>
      <c r="AV63" s="1326"/>
      <c r="AW63" s="1326"/>
      <c r="AX63" s="1326"/>
      <c r="AY63" s="1326"/>
      <c r="AZ63" s="1327"/>
      <c r="BA63" s="1299"/>
      <c r="BB63" s="1299"/>
      <c r="BC63" s="1299"/>
      <c r="BD63" s="1299"/>
      <c r="BE63" s="1336"/>
      <c r="BF63" s="543"/>
    </row>
    <row r="64" spans="1:58" ht="21.95" customHeight="1">
      <c r="A64" s="1296"/>
      <c r="B64" s="1351"/>
      <c r="C64" s="1352"/>
      <c r="D64" s="1352"/>
      <c r="E64" s="1352"/>
      <c r="F64" s="1352"/>
      <c r="G64" s="1352"/>
      <c r="H64" s="1352"/>
      <c r="I64" s="1352"/>
      <c r="J64" s="1353"/>
      <c r="K64" s="1351"/>
      <c r="L64" s="1352"/>
      <c r="M64" s="1352"/>
      <c r="N64" s="1353"/>
      <c r="O64" s="1360"/>
      <c r="P64" s="1361"/>
      <c r="Q64" s="1361"/>
      <c r="R64" s="1361"/>
      <c r="S64" s="1361"/>
      <c r="T64" s="1362"/>
      <c r="U64" s="1360"/>
      <c r="V64" s="1361"/>
      <c r="W64" s="1361"/>
      <c r="X64" s="1361"/>
      <c r="Y64" s="1361"/>
      <c r="Z64" s="1362"/>
      <c r="AA64" s="1360"/>
      <c r="AB64" s="1361"/>
      <c r="AC64" s="1361"/>
      <c r="AD64" s="1361"/>
      <c r="AE64" s="1362"/>
      <c r="AF64" s="1323" t="s">
        <v>719</v>
      </c>
      <c r="AG64" s="1323"/>
      <c r="AH64" s="1323"/>
      <c r="AI64" s="1323"/>
      <c r="AJ64" s="1323"/>
      <c r="AK64" s="1324"/>
      <c r="AL64" s="1325" t="s">
        <v>720</v>
      </c>
      <c r="AM64" s="1326"/>
      <c r="AN64" s="1326"/>
      <c r="AO64" s="1326"/>
      <c r="AP64" s="1326"/>
      <c r="AQ64" s="1326"/>
      <c r="AR64" s="1326"/>
      <c r="AS64" s="1326"/>
      <c r="AT64" s="1326"/>
      <c r="AU64" s="1326"/>
      <c r="AV64" s="1326"/>
      <c r="AW64" s="1326"/>
      <c r="AX64" s="1326"/>
      <c r="AY64" s="1326"/>
      <c r="AZ64" s="1327"/>
      <c r="BA64" s="1299"/>
      <c r="BB64" s="1299"/>
      <c r="BC64" s="1299"/>
      <c r="BD64" s="1299"/>
      <c r="BE64" s="1336"/>
      <c r="BF64" s="543"/>
    </row>
    <row r="65" spans="1:58" ht="21.95" customHeight="1">
      <c r="A65" s="1296"/>
      <c r="B65" s="1351"/>
      <c r="C65" s="1352"/>
      <c r="D65" s="1352"/>
      <c r="E65" s="1352"/>
      <c r="F65" s="1352"/>
      <c r="G65" s="1352"/>
      <c r="H65" s="1352"/>
      <c r="I65" s="1352"/>
      <c r="J65" s="1353"/>
      <c r="K65" s="1351"/>
      <c r="L65" s="1352"/>
      <c r="M65" s="1352"/>
      <c r="N65" s="1353"/>
      <c r="O65" s="1360"/>
      <c r="P65" s="1361"/>
      <c r="Q65" s="1361"/>
      <c r="R65" s="1361"/>
      <c r="S65" s="1361"/>
      <c r="T65" s="1362"/>
      <c r="U65" s="1360"/>
      <c r="V65" s="1361"/>
      <c r="W65" s="1361"/>
      <c r="X65" s="1361"/>
      <c r="Y65" s="1361"/>
      <c r="Z65" s="1362"/>
      <c r="AA65" s="1360"/>
      <c r="AB65" s="1361"/>
      <c r="AC65" s="1361"/>
      <c r="AD65" s="1361"/>
      <c r="AE65" s="1362"/>
      <c r="AF65" s="1323" t="s">
        <v>654</v>
      </c>
      <c r="AG65" s="1323"/>
      <c r="AH65" s="1323"/>
      <c r="AI65" s="1323"/>
      <c r="AJ65" s="1323"/>
      <c r="AK65" s="1324"/>
      <c r="AL65" s="1325" t="s">
        <v>653</v>
      </c>
      <c r="AM65" s="1326"/>
      <c r="AN65" s="1326"/>
      <c r="AO65" s="1326"/>
      <c r="AP65" s="1326"/>
      <c r="AQ65" s="1326"/>
      <c r="AR65" s="1326"/>
      <c r="AS65" s="1326"/>
      <c r="AT65" s="1326"/>
      <c r="AU65" s="1326"/>
      <c r="AV65" s="1326"/>
      <c r="AW65" s="1326"/>
      <c r="AX65" s="1326"/>
      <c r="AY65" s="1326"/>
      <c r="AZ65" s="1327"/>
      <c r="BA65" s="1299"/>
      <c r="BB65" s="1339"/>
      <c r="BC65" s="1339"/>
      <c r="BD65" s="1339"/>
      <c r="BE65" s="1340"/>
      <c r="BF65" s="544"/>
    </row>
    <row r="66" spans="1:58" ht="21.95" customHeight="1">
      <c r="A66" s="1296"/>
      <c r="B66" s="1333"/>
      <c r="C66" s="1334"/>
      <c r="D66" s="1334"/>
      <c r="E66" s="1334"/>
      <c r="F66" s="1334"/>
      <c r="G66" s="1334"/>
      <c r="H66" s="1334"/>
      <c r="I66" s="1334"/>
      <c r="J66" s="1335"/>
      <c r="K66" s="1354"/>
      <c r="L66" s="1355"/>
      <c r="M66" s="1355"/>
      <c r="N66" s="1356"/>
      <c r="O66" s="1363"/>
      <c r="P66" s="1364"/>
      <c r="Q66" s="1364"/>
      <c r="R66" s="1364"/>
      <c r="S66" s="1364"/>
      <c r="T66" s="1365"/>
      <c r="U66" s="1363"/>
      <c r="V66" s="1364"/>
      <c r="W66" s="1364"/>
      <c r="X66" s="1364"/>
      <c r="Y66" s="1364"/>
      <c r="Z66" s="1365"/>
      <c r="AA66" s="1363"/>
      <c r="AB66" s="1364"/>
      <c r="AC66" s="1364"/>
      <c r="AD66" s="1364"/>
      <c r="AE66" s="1365"/>
      <c r="AF66" s="1328" t="s">
        <v>721</v>
      </c>
      <c r="AG66" s="1323"/>
      <c r="AH66" s="1323"/>
      <c r="AI66" s="1323"/>
      <c r="AJ66" s="1323"/>
      <c r="AK66" s="1324"/>
      <c r="AL66" s="1330" t="s">
        <v>709</v>
      </c>
      <c r="AM66" s="1331"/>
      <c r="AN66" s="1331"/>
      <c r="AO66" s="1331"/>
      <c r="AP66" s="1331"/>
      <c r="AQ66" s="1331"/>
      <c r="AR66" s="1331"/>
      <c r="AS66" s="1331"/>
      <c r="AT66" s="1331"/>
      <c r="AU66" s="1331"/>
      <c r="AV66" s="1331"/>
      <c r="AW66" s="1331"/>
      <c r="AX66" s="1331"/>
      <c r="AY66" s="1331"/>
      <c r="AZ66" s="1332"/>
      <c r="BA66" s="1299"/>
      <c r="BB66" s="1339"/>
      <c r="BC66" s="1339"/>
      <c r="BD66" s="1339"/>
      <c r="BE66" s="1340"/>
      <c r="BF66" s="544"/>
    </row>
    <row r="67" spans="1:58" ht="21.95" customHeight="1">
      <c r="A67" s="1296"/>
      <c r="B67" s="1348" t="s">
        <v>81</v>
      </c>
      <c r="C67" s="1374"/>
      <c r="D67" s="1374"/>
      <c r="E67" s="1374"/>
      <c r="F67" s="1374"/>
      <c r="G67" s="1374"/>
      <c r="H67" s="1374"/>
      <c r="I67" s="1374"/>
      <c r="J67" s="1375"/>
      <c r="K67" s="1381"/>
      <c r="L67" s="1382"/>
      <c r="M67" s="1382"/>
      <c r="N67" s="1383"/>
      <c r="O67" s="1390"/>
      <c r="P67" s="1358"/>
      <c r="Q67" s="1358"/>
      <c r="R67" s="1358"/>
      <c r="S67" s="1358"/>
      <c r="T67" s="1359"/>
      <c r="U67" s="1357"/>
      <c r="V67" s="1358"/>
      <c r="W67" s="1358"/>
      <c r="X67" s="1358"/>
      <c r="Y67" s="1358"/>
      <c r="Z67" s="1359"/>
      <c r="AA67" s="1381"/>
      <c r="AB67" s="1382"/>
      <c r="AC67" s="1382"/>
      <c r="AD67" s="1382"/>
      <c r="AE67" s="1383"/>
      <c r="AF67" s="1328" t="s">
        <v>701</v>
      </c>
      <c r="AG67" s="1323"/>
      <c r="AH67" s="1323"/>
      <c r="AI67" s="1323"/>
      <c r="AJ67" s="1323"/>
      <c r="AK67" s="1324"/>
      <c r="AL67" s="1330" t="s">
        <v>709</v>
      </c>
      <c r="AM67" s="1331"/>
      <c r="AN67" s="1331"/>
      <c r="AO67" s="1331"/>
      <c r="AP67" s="1331"/>
      <c r="AQ67" s="1331"/>
      <c r="AR67" s="1331"/>
      <c r="AS67" s="1331"/>
      <c r="AT67" s="1331"/>
      <c r="AU67" s="1331"/>
      <c r="AV67" s="1331"/>
      <c r="AW67" s="1331"/>
      <c r="AX67" s="1331"/>
      <c r="AY67" s="1331"/>
      <c r="AZ67" s="1332"/>
      <c r="BA67" s="1328"/>
      <c r="BB67" s="1323"/>
      <c r="BC67" s="1323"/>
      <c r="BD67" s="1323"/>
      <c r="BE67" s="1338"/>
      <c r="BF67" s="540"/>
    </row>
    <row r="68" spans="1:58" ht="21.95" customHeight="1">
      <c r="A68" s="1296"/>
      <c r="B68" s="1351"/>
      <c r="C68" s="1376"/>
      <c r="D68" s="1376"/>
      <c r="E68" s="1376"/>
      <c r="F68" s="1376"/>
      <c r="G68" s="1376"/>
      <c r="H68" s="1376"/>
      <c r="I68" s="1376"/>
      <c r="J68" s="1377"/>
      <c r="K68" s="1384"/>
      <c r="L68" s="1385"/>
      <c r="M68" s="1385"/>
      <c r="N68" s="1386"/>
      <c r="O68" s="1391"/>
      <c r="P68" s="1361"/>
      <c r="Q68" s="1361"/>
      <c r="R68" s="1361"/>
      <c r="S68" s="1361"/>
      <c r="T68" s="1362"/>
      <c r="U68" s="1360"/>
      <c r="V68" s="1361"/>
      <c r="W68" s="1361"/>
      <c r="X68" s="1361"/>
      <c r="Y68" s="1361"/>
      <c r="Z68" s="1362"/>
      <c r="AA68" s="1384"/>
      <c r="AB68" s="1385"/>
      <c r="AC68" s="1385"/>
      <c r="AD68" s="1385"/>
      <c r="AE68" s="1386"/>
      <c r="AF68" s="1328" t="s">
        <v>722</v>
      </c>
      <c r="AG68" s="1323"/>
      <c r="AH68" s="1323"/>
      <c r="AI68" s="1323"/>
      <c r="AJ68" s="1323"/>
      <c r="AK68" s="1324"/>
      <c r="AL68" s="1330" t="s">
        <v>710</v>
      </c>
      <c r="AM68" s="1331"/>
      <c r="AN68" s="1331"/>
      <c r="AO68" s="1331"/>
      <c r="AP68" s="1331"/>
      <c r="AQ68" s="1331"/>
      <c r="AR68" s="1331"/>
      <c r="AS68" s="1331"/>
      <c r="AT68" s="1331"/>
      <c r="AU68" s="1331"/>
      <c r="AV68" s="1331"/>
      <c r="AW68" s="1331"/>
      <c r="AX68" s="1331"/>
      <c r="AY68" s="1331"/>
      <c r="AZ68" s="1332"/>
      <c r="BA68" s="1299"/>
      <c r="BB68" s="1299"/>
      <c r="BC68" s="1299"/>
      <c r="BD68" s="1299"/>
      <c r="BE68" s="1336"/>
      <c r="BF68" s="540"/>
    </row>
    <row r="69" spans="1:58" ht="21.95" customHeight="1">
      <c r="A69" s="1296"/>
      <c r="B69" s="1351"/>
      <c r="C69" s="1376"/>
      <c r="D69" s="1376"/>
      <c r="E69" s="1376"/>
      <c r="F69" s="1376"/>
      <c r="G69" s="1376"/>
      <c r="H69" s="1376"/>
      <c r="I69" s="1376"/>
      <c r="J69" s="1377"/>
      <c r="K69" s="1384"/>
      <c r="L69" s="1385"/>
      <c r="M69" s="1385"/>
      <c r="N69" s="1386"/>
      <c r="O69" s="1391"/>
      <c r="P69" s="1361"/>
      <c r="Q69" s="1361"/>
      <c r="R69" s="1361"/>
      <c r="S69" s="1361"/>
      <c r="T69" s="1362"/>
      <c r="U69" s="1360"/>
      <c r="V69" s="1361"/>
      <c r="W69" s="1361"/>
      <c r="X69" s="1361"/>
      <c r="Y69" s="1361"/>
      <c r="Z69" s="1362"/>
      <c r="AA69" s="1384"/>
      <c r="AB69" s="1385"/>
      <c r="AC69" s="1385"/>
      <c r="AD69" s="1385"/>
      <c r="AE69" s="1386"/>
      <c r="AF69" s="1323" t="s">
        <v>1086</v>
      </c>
      <c r="AG69" s="1323"/>
      <c r="AH69" s="1323"/>
      <c r="AI69" s="1323"/>
      <c r="AJ69" s="1323"/>
      <c r="AK69" s="1324"/>
      <c r="AL69" s="1325" t="s">
        <v>710</v>
      </c>
      <c r="AM69" s="1326"/>
      <c r="AN69" s="1326"/>
      <c r="AO69" s="1326"/>
      <c r="AP69" s="1326"/>
      <c r="AQ69" s="1326"/>
      <c r="AR69" s="1326"/>
      <c r="AS69" s="1326"/>
      <c r="AT69" s="1326"/>
      <c r="AU69" s="1326"/>
      <c r="AV69" s="1326"/>
      <c r="AW69" s="1326"/>
      <c r="AX69" s="1326"/>
      <c r="AY69" s="1326"/>
      <c r="AZ69" s="1327"/>
      <c r="BA69" s="1299"/>
      <c r="BB69" s="1299"/>
      <c r="BC69" s="1299"/>
      <c r="BD69" s="1299"/>
      <c r="BE69" s="1336"/>
      <c r="BF69" s="540"/>
    </row>
    <row r="70" spans="1:58" ht="21.95" customHeight="1">
      <c r="A70" s="1296"/>
      <c r="B70" s="1351"/>
      <c r="C70" s="1376"/>
      <c r="D70" s="1376"/>
      <c r="E70" s="1376"/>
      <c r="F70" s="1376"/>
      <c r="G70" s="1376"/>
      <c r="H70" s="1376"/>
      <c r="I70" s="1376"/>
      <c r="J70" s="1377"/>
      <c r="K70" s="1384"/>
      <c r="L70" s="1385"/>
      <c r="M70" s="1385"/>
      <c r="N70" s="1386"/>
      <c r="O70" s="1391"/>
      <c r="P70" s="1361"/>
      <c r="Q70" s="1361"/>
      <c r="R70" s="1361"/>
      <c r="S70" s="1361"/>
      <c r="T70" s="1362"/>
      <c r="U70" s="1360"/>
      <c r="V70" s="1361"/>
      <c r="W70" s="1361"/>
      <c r="X70" s="1361"/>
      <c r="Y70" s="1361"/>
      <c r="Z70" s="1362"/>
      <c r="AA70" s="1384"/>
      <c r="AB70" s="1385"/>
      <c r="AC70" s="1385"/>
      <c r="AD70" s="1385"/>
      <c r="AE70" s="1386"/>
      <c r="AF70" s="1323" t="s">
        <v>705</v>
      </c>
      <c r="AG70" s="1323"/>
      <c r="AH70" s="1323"/>
      <c r="AI70" s="1323"/>
      <c r="AJ70" s="1323"/>
      <c r="AK70" s="1324"/>
      <c r="AL70" s="1325" t="s">
        <v>710</v>
      </c>
      <c r="AM70" s="1326"/>
      <c r="AN70" s="1326"/>
      <c r="AO70" s="1326"/>
      <c r="AP70" s="1326"/>
      <c r="AQ70" s="1326"/>
      <c r="AR70" s="1326"/>
      <c r="AS70" s="1326"/>
      <c r="AT70" s="1326"/>
      <c r="AU70" s="1326"/>
      <c r="AV70" s="1326"/>
      <c r="AW70" s="1326"/>
      <c r="AX70" s="1326"/>
      <c r="AY70" s="1326"/>
      <c r="AZ70" s="1327"/>
      <c r="BA70" s="1299"/>
      <c r="BB70" s="1299"/>
      <c r="BC70" s="1299"/>
      <c r="BD70" s="1299"/>
      <c r="BE70" s="1336"/>
      <c r="BF70" s="540"/>
    </row>
    <row r="71" spans="1:58" ht="21.95" customHeight="1">
      <c r="A71" s="1296"/>
      <c r="B71" s="1351"/>
      <c r="C71" s="1376"/>
      <c r="D71" s="1376"/>
      <c r="E71" s="1376"/>
      <c r="F71" s="1376"/>
      <c r="G71" s="1376"/>
      <c r="H71" s="1376"/>
      <c r="I71" s="1376"/>
      <c r="J71" s="1377"/>
      <c r="K71" s="1384"/>
      <c r="L71" s="1385"/>
      <c r="M71" s="1385"/>
      <c r="N71" s="1386"/>
      <c r="O71" s="1391"/>
      <c r="P71" s="1361"/>
      <c r="Q71" s="1361"/>
      <c r="R71" s="1361"/>
      <c r="S71" s="1361"/>
      <c r="T71" s="1362"/>
      <c r="U71" s="1360"/>
      <c r="V71" s="1361"/>
      <c r="W71" s="1361"/>
      <c r="X71" s="1361"/>
      <c r="Y71" s="1361"/>
      <c r="Z71" s="1362"/>
      <c r="AA71" s="1384"/>
      <c r="AB71" s="1385"/>
      <c r="AC71" s="1385"/>
      <c r="AD71" s="1385"/>
      <c r="AE71" s="1386"/>
      <c r="AF71" s="1328" t="s">
        <v>723</v>
      </c>
      <c r="AG71" s="1323"/>
      <c r="AH71" s="1323"/>
      <c r="AI71" s="1323"/>
      <c r="AJ71" s="1323"/>
      <c r="AK71" s="1324"/>
      <c r="AL71" s="1330" t="s">
        <v>710</v>
      </c>
      <c r="AM71" s="1331"/>
      <c r="AN71" s="1331"/>
      <c r="AO71" s="1331"/>
      <c r="AP71" s="1331"/>
      <c r="AQ71" s="1331"/>
      <c r="AR71" s="1331"/>
      <c r="AS71" s="1331"/>
      <c r="AT71" s="1331"/>
      <c r="AU71" s="1331"/>
      <c r="AV71" s="1331"/>
      <c r="AW71" s="1331"/>
      <c r="AX71" s="1331"/>
      <c r="AY71" s="1331"/>
      <c r="AZ71" s="1332"/>
      <c r="BA71" s="1328"/>
      <c r="BB71" s="1323"/>
      <c r="BC71" s="1323"/>
      <c r="BD71" s="1323"/>
      <c r="BE71" s="1338"/>
      <c r="BF71" s="540"/>
    </row>
    <row r="72" spans="1:58" ht="21.95" customHeight="1">
      <c r="A72" s="1296"/>
      <c r="B72" s="1351"/>
      <c r="C72" s="1376"/>
      <c r="D72" s="1376"/>
      <c r="E72" s="1376"/>
      <c r="F72" s="1376"/>
      <c r="G72" s="1376"/>
      <c r="H72" s="1376"/>
      <c r="I72" s="1376"/>
      <c r="J72" s="1377"/>
      <c r="K72" s="1384"/>
      <c r="L72" s="1385"/>
      <c r="M72" s="1385"/>
      <c r="N72" s="1386"/>
      <c r="O72" s="1391"/>
      <c r="P72" s="1361"/>
      <c r="Q72" s="1361"/>
      <c r="R72" s="1361"/>
      <c r="S72" s="1361"/>
      <c r="T72" s="1362"/>
      <c r="U72" s="1360"/>
      <c r="V72" s="1361"/>
      <c r="W72" s="1361"/>
      <c r="X72" s="1361"/>
      <c r="Y72" s="1361"/>
      <c r="Z72" s="1362"/>
      <c r="AA72" s="1384"/>
      <c r="AB72" s="1385"/>
      <c r="AC72" s="1385"/>
      <c r="AD72" s="1385"/>
      <c r="AE72" s="1386"/>
      <c r="AF72" s="1328" t="s">
        <v>724</v>
      </c>
      <c r="AG72" s="1323"/>
      <c r="AH72" s="1323"/>
      <c r="AI72" s="1323"/>
      <c r="AJ72" s="1323"/>
      <c r="AK72" s="1324"/>
      <c r="AL72" s="1330" t="s">
        <v>710</v>
      </c>
      <c r="AM72" s="1331"/>
      <c r="AN72" s="1331"/>
      <c r="AO72" s="1331"/>
      <c r="AP72" s="1331"/>
      <c r="AQ72" s="1331"/>
      <c r="AR72" s="1331"/>
      <c r="AS72" s="1331"/>
      <c r="AT72" s="1331"/>
      <c r="AU72" s="1331"/>
      <c r="AV72" s="1331"/>
      <c r="AW72" s="1331"/>
      <c r="AX72" s="1331"/>
      <c r="AY72" s="1331"/>
      <c r="AZ72" s="1332"/>
      <c r="BA72" s="1328"/>
      <c r="BB72" s="1323"/>
      <c r="BC72" s="1323"/>
      <c r="BD72" s="1323"/>
      <c r="BE72" s="1338"/>
      <c r="BF72" s="540"/>
    </row>
    <row r="73" spans="1:58" ht="21.95" customHeight="1">
      <c r="A73" s="1296"/>
      <c r="B73" s="1351"/>
      <c r="C73" s="1376"/>
      <c r="D73" s="1376"/>
      <c r="E73" s="1376"/>
      <c r="F73" s="1376"/>
      <c r="G73" s="1376"/>
      <c r="H73" s="1376"/>
      <c r="I73" s="1376"/>
      <c r="J73" s="1377"/>
      <c r="K73" s="1384"/>
      <c r="L73" s="1385"/>
      <c r="M73" s="1385"/>
      <c r="N73" s="1386"/>
      <c r="O73" s="1391"/>
      <c r="P73" s="1361"/>
      <c r="Q73" s="1361"/>
      <c r="R73" s="1361"/>
      <c r="S73" s="1361"/>
      <c r="T73" s="1362"/>
      <c r="U73" s="1360"/>
      <c r="V73" s="1361"/>
      <c r="W73" s="1361"/>
      <c r="X73" s="1361"/>
      <c r="Y73" s="1361"/>
      <c r="Z73" s="1362"/>
      <c r="AA73" s="1384"/>
      <c r="AB73" s="1385"/>
      <c r="AC73" s="1385"/>
      <c r="AD73" s="1385"/>
      <c r="AE73" s="1386"/>
      <c r="AF73" s="1328" t="s">
        <v>725</v>
      </c>
      <c r="AG73" s="1323"/>
      <c r="AH73" s="1323"/>
      <c r="AI73" s="1323"/>
      <c r="AJ73" s="1323"/>
      <c r="AK73" s="1324"/>
      <c r="AL73" s="1330" t="s">
        <v>710</v>
      </c>
      <c r="AM73" s="1331"/>
      <c r="AN73" s="1331"/>
      <c r="AO73" s="1331"/>
      <c r="AP73" s="1331"/>
      <c r="AQ73" s="1331"/>
      <c r="AR73" s="1331"/>
      <c r="AS73" s="1331"/>
      <c r="AT73" s="1331"/>
      <c r="AU73" s="1331"/>
      <c r="AV73" s="1331"/>
      <c r="AW73" s="1331"/>
      <c r="AX73" s="1331"/>
      <c r="AY73" s="1331"/>
      <c r="AZ73" s="1332"/>
      <c r="BA73" s="1328"/>
      <c r="BB73" s="1323"/>
      <c r="BC73" s="1323"/>
      <c r="BD73" s="1323"/>
      <c r="BE73" s="1338"/>
      <c r="BF73" s="540"/>
    </row>
    <row r="74" spans="1:58" ht="21.95" customHeight="1">
      <c r="A74" s="1296"/>
      <c r="B74" s="1351"/>
      <c r="C74" s="1376"/>
      <c r="D74" s="1376"/>
      <c r="E74" s="1376"/>
      <c r="F74" s="1376"/>
      <c r="G74" s="1376"/>
      <c r="H74" s="1376"/>
      <c r="I74" s="1376"/>
      <c r="J74" s="1377"/>
      <c r="K74" s="1384"/>
      <c r="L74" s="1385"/>
      <c r="M74" s="1385"/>
      <c r="N74" s="1386"/>
      <c r="O74" s="1391"/>
      <c r="P74" s="1361"/>
      <c r="Q74" s="1361"/>
      <c r="R74" s="1361"/>
      <c r="S74" s="1361"/>
      <c r="T74" s="1362"/>
      <c r="U74" s="1360"/>
      <c r="V74" s="1361"/>
      <c r="W74" s="1361"/>
      <c r="X74" s="1361"/>
      <c r="Y74" s="1361"/>
      <c r="Z74" s="1362"/>
      <c r="AA74" s="1384"/>
      <c r="AB74" s="1385"/>
      <c r="AC74" s="1385"/>
      <c r="AD74" s="1385"/>
      <c r="AE74" s="1386"/>
      <c r="AF74" s="1328" t="s">
        <v>726</v>
      </c>
      <c r="AG74" s="1323"/>
      <c r="AH74" s="1323"/>
      <c r="AI74" s="1323"/>
      <c r="AJ74" s="1323"/>
      <c r="AK74" s="1324"/>
      <c r="AL74" s="1330" t="s">
        <v>710</v>
      </c>
      <c r="AM74" s="1331"/>
      <c r="AN74" s="1331"/>
      <c r="AO74" s="1331"/>
      <c r="AP74" s="1331"/>
      <c r="AQ74" s="1331"/>
      <c r="AR74" s="1331"/>
      <c r="AS74" s="1331"/>
      <c r="AT74" s="1331"/>
      <c r="AU74" s="1331"/>
      <c r="AV74" s="1331"/>
      <c r="AW74" s="1331"/>
      <c r="AX74" s="1331"/>
      <c r="AY74" s="1331"/>
      <c r="AZ74" s="1332"/>
      <c r="BA74" s="1328"/>
      <c r="BB74" s="1323"/>
      <c r="BC74" s="1323"/>
      <c r="BD74" s="1323"/>
      <c r="BE74" s="1338"/>
      <c r="BF74" s="540"/>
    </row>
    <row r="75" spans="1:58" ht="21.95" customHeight="1">
      <c r="A75" s="1296"/>
      <c r="B75" s="1351"/>
      <c r="C75" s="1376"/>
      <c r="D75" s="1376"/>
      <c r="E75" s="1376"/>
      <c r="F75" s="1376"/>
      <c r="G75" s="1376"/>
      <c r="H75" s="1376"/>
      <c r="I75" s="1376"/>
      <c r="J75" s="1377"/>
      <c r="K75" s="1384"/>
      <c r="L75" s="1385"/>
      <c r="M75" s="1385"/>
      <c r="N75" s="1386"/>
      <c r="O75" s="1391"/>
      <c r="P75" s="1361"/>
      <c r="Q75" s="1361"/>
      <c r="R75" s="1361"/>
      <c r="S75" s="1361"/>
      <c r="T75" s="1362"/>
      <c r="U75" s="1360"/>
      <c r="V75" s="1361"/>
      <c r="W75" s="1361"/>
      <c r="X75" s="1361"/>
      <c r="Y75" s="1361"/>
      <c r="Z75" s="1362"/>
      <c r="AA75" s="1384"/>
      <c r="AB75" s="1385"/>
      <c r="AC75" s="1385"/>
      <c r="AD75" s="1385"/>
      <c r="AE75" s="1386"/>
      <c r="AF75" s="1323" t="s">
        <v>1088</v>
      </c>
      <c r="AG75" s="1323"/>
      <c r="AH75" s="1323"/>
      <c r="AI75" s="1323"/>
      <c r="AJ75" s="1323"/>
      <c r="AK75" s="1324"/>
      <c r="AL75" s="1325" t="s">
        <v>717</v>
      </c>
      <c r="AM75" s="1326"/>
      <c r="AN75" s="1326"/>
      <c r="AO75" s="1326"/>
      <c r="AP75" s="1326"/>
      <c r="AQ75" s="1326"/>
      <c r="AR75" s="1326"/>
      <c r="AS75" s="1326"/>
      <c r="AT75" s="1326"/>
      <c r="AU75" s="1326"/>
      <c r="AV75" s="1326"/>
      <c r="AW75" s="1326"/>
      <c r="AX75" s="1326"/>
      <c r="AY75" s="1326"/>
      <c r="AZ75" s="1327"/>
      <c r="BA75" s="1299"/>
      <c r="BB75" s="1299"/>
      <c r="BC75" s="1299"/>
      <c r="BD75" s="1299"/>
      <c r="BE75" s="1336"/>
      <c r="BF75" s="540"/>
    </row>
    <row r="76" spans="1:58" ht="44.1" customHeight="1">
      <c r="A76" s="1296"/>
      <c r="B76" s="1351"/>
      <c r="C76" s="1376"/>
      <c r="D76" s="1376"/>
      <c r="E76" s="1376"/>
      <c r="F76" s="1376"/>
      <c r="G76" s="1376"/>
      <c r="H76" s="1376"/>
      <c r="I76" s="1376"/>
      <c r="J76" s="1377"/>
      <c r="K76" s="1384"/>
      <c r="L76" s="1385"/>
      <c r="M76" s="1385"/>
      <c r="N76" s="1386"/>
      <c r="O76" s="1391"/>
      <c r="P76" s="1361"/>
      <c r="Q76" s="1361"/>
      <c r="R76" s="1361"/>
      <c r="S76" s="1361"/>
      <c r="T76" s="1362"/>
      <c r="U76" s="1360"/>
      <c r="V76" s="1361"/>
      <c r="W76" s="1361"/>
      <c r="X76" s="1361"/>
      <c r="Y76" s="1361"/>
      <c r="Z76" s="1362"/>
      <c r="AA76" s="1384"/>
      <c r="AB76" s="1385"/>
      <c r="AC76" s="1385"/>
      <c r="AD76" s="1385"/>
      <c r="AE76" s="1386"/>
      <c r="AF76" s="1328" t="s">
        <v>1090</v>
      </c>
      <c r="AG76" s="1323"/>
      <c r="AH76" s="1323"/>
      <c r="AI76" s="1323"/>
      <c r="AJ76" s="1323"/>
      <c r="AK76" s="1324"/>
      <c r="AL76" s="1329" t="s">
        <v>718</v>
      </c>
      <c r="AM76" s="1326"/>
      <c r="AN76" s="1326"/>
      <c r="AO76" s="1326"/>
      <c r="AP76" s="1326"/>
      <c r="AQ76" s="1326"/>
      <c r="AR76" s="1326"/>
      <c r="AS76" s="1326"/>
      <c r="AT76" s="1326"/>
      <c r="AU76" s="1326"/>
      <c r="AV76" s="1326"/>
      <c r="AW76" s="1326"/>
      <c r="AX76" s="1326"/>
      <c r="AY76" s="1326"/>
      <c r="AZ76" s="1327"/>
      <c r="BA76" s="1328"/>
      <c r="BB76" s="1323"/>
      <c r="BC76" s="1323"/>
      <c r="BD76" s="1323"/>
      <c r="BE76" s="1338"/>
      <c r="BF76" s="540"/>
    </row>
    <row r="77" spans="1:58" ht="21.95" customHeight="1">
      <c r="A77" s="1296"/>
      <c r="B77" s="1351"/>
      <c r="C77" s="1376"/>
      <c r="D77" s="1376"/>
      <c r="E77" s="1376"/>
      <c r="F77" s="1376"/>
      <c r="G77" s="1376"/>
      <c r="H77" s="1376"/>
      <c r="I77" s="1376"/>
      <c r="J77" s="1377"/>
      <c r="K77" s="1384"/>
      <c r="L77" s="1385"/>
      <c r="M77" s="1385"/>
      <c r="N77" s="1386"/>
      <c r="O77" s="1391"/>
      <c r="P77" s="1361"/>
      <c r="Q77" s="1361"/>
      <c r="R77" s="1361"/>
      <c r="S77" s="1361"/>
      <c r="T77" s="1362"/>
      <c r="U77" s="1360"/>
      <c r="V77" s="1361"/>
      <c r="W77" s="1361"/>
      <c r="X77" s="1361"/>
      <c r="Y77" s="1361"/>
      <c r="Z77" s="1362"/>
      <c r="AA77" s="1384"/>
      <c r="AB77" s="1385"/>
      <c r="AC77" s="1385"/>
      <c r="AD77" s="1385"/>
      <c r="AE77" s="1386"/>
      <c r="AF77" s="1323" t="s">
        <v>658</v>
      </c>
      <c r="AG77" s="1323"/>
      <c r="AH77" s="1323"/>
      <c r="AI77" s="1323"/>
      <c r="AJ77" s="1323"/>
      <c r="AK77" s="1324"/>
      <c r="AL77" s="1325" t="s">
        <v>653</v>
      </c>
      <c r="AM77" s="1326"/>
      <c r="AN77" s="1326"/>
      <c r="AO77" s="1326"/>
      <c r="AP77" s="1326"/>
      <c r="AQ77" s="1326"/>
      <c r="AR77" s="1326"/>
      <c r="AS77" s="1326"/>
      <c r="AT77" s="1326"/>
      <c r="AU77" s="1326"/>
      <c r="AV77" s="1326"/>
      <c r="AW77" s="1326"/>
      <c r="AX77" s="1326"/>
      <c r="AY77" s="1326"/>
      <c r="AZ77" s="1327"/>
      <c r="BA77" s="1299"/>
      <c r="BB77" s="1299"/>
      <c r="BC77" s="1299"/>
      <c r="BD77" s="1299"/>
      <c r="BE77" s="1336"/>
      <c r="BF77" s="540"/>
    </row>
    <row r="78" spans="1:58" ht="21.95" customHeight="1">
      <c r="A78" s="1296"/>
      <c r="B78" s="1378"/>
      <c r="C78" s="1379"/>
      <c r="D78" s="1379"/>
      <c r="E78" s="1379"/>
      <c r="F78" s="1379"/>
      <c r="G78" s="1379"/>
      <c r="H78" s="1379"/>
      <c r="I78" s="1379"/>
      <c r="J78" s="1380"/>
      <c r="K78" s="1387"/>
      <c r="L78" s="1388"/>
      <c r="M78" s="1388"/>
      <c r="N78" s="1389"/>
      <c r="O78" s="1392"/>
      <c r="P78" s="1393"/>
      <c r="Q78" s="1393"/>
      <c r="R78" s="1393"/>
      <c r="S78" s="1393"/>
      <c r="T78" s="1394"/>
      <c r="U78" s="1392"/>
      <c r="V78" s="1393"/>
      <c r="W78" s="1393"/>
      <c r="X78" s="1393"/>
      <c r="Y78" s="1393"/>
      <c r="Z78" s="1394"/>
      <c r="AA78" s="1387"/>
      <c r="AB78" s="1388"/>
      <c r="AC78" s="1388"/>
      <c r="AD78" s="1388"/>
      <c r="AE78" s="1389"/>
      <c r="AF78" s="1328" t="s">
        <v>654</v>
      </c>
      <c r="AG78" s="1323"/>
      <c r="AH78" s="1323"/>
      <c r="AI78" s="1323"/>
      <c r="AJ78" s="1323"/>
      <c r="AK78" s="1324"/>
      <c r="AL78" s="1330" t="s">
        <v>653</v>
      </c>
      <c r="AM78" s="1331"/>
      <c r="AN78" s="1331"/>
      <c r="AO78" s="1331"/>
      <c r="AP78" s="1331"/>
      <c r="AQ78" s="1331"/>
      <c r="AR78" s="1331"/>
      <c r="AS78" s="1331"/>
      <c r="AT78" s="1331"/>
      <c r="AU78" s="1331"/>
      <c r="AV78" s="1331"/>
      <c r="AW78" s="1331"/>
      <c r="AX78" s="1331"/>
      <c r="AY78" s="1331"/>
      <c r="AZ78" s="1332"/>
      <c r="BA78" s="1299"/>
      <c r="BB78" s="1339"/>
      <c r="BC78" s="1339"/>
      <c r="BD78" s="1339"/>
      <c r="BE78" s="1340"/>
      <c r="BF78" s="544"/>
    </row>
    <row r="79" spans="1:58" ht="21.95" customHeight="1">
      <c r="A79" s="1395"/>
      <c r="B79" s="1348" t="s">
        <v>8</v>
      </c>
      <c r="C79" s="1349"/>
      <c r="D79" s="1349"/>
      <c r="E79" s="1349"/>
      <c r="F79" s="1349"/>
      <c r="G79" s="1349"/>
      <c r="H79" s="1349"/>
      <c r="I79" s="1349"/>
      <c r="J79" s="1350"/>
      <c r="K79" s="1357"/>
      <c r="L79" s="1358"/>
      <c r="M79" s="1358"/>
      <c r="N79" s="1359"/>
      <c r="O79" s="1357"/>
      <c r="P79" s="1358"/>
      <c r="Q79" s="1358"/>
      <c r="R79" s="1358"/>
      <c r="S79" s="1358"/>
      <c r="T79" s="1359"/>
      <c r="U79" s="1357"/>
      <c r="V79" s="1400"/>
      <c r="W79" s="1400"/>
      <c r="X79" s="1400"/>
      <c r="Y79" s="1400"/>
      <c r="Z79" s="1401"/>
      <c r="AA79" s="1404" t="s">
        <v>727</v>
      </c>
      <c r="AB79" s="1349"/>
      <c r="AC79" s="1349"/>
      <c r="AD79" s="1349"/>
      <c r="AE79" s="1350"/>
      <c r="AF79" s="1299" t="s">
        <v>656</v>
      </c>
      <c r="AG79" s="1299"/>
      <c r="AH79" s="1299"/>
      <c r="AI79" s="1299"/>
      <c r="AJ79" s="1299"/>
      <c r="AK79" s="1299"/>
      <c r="AL79" s="1330" t="s">
        <v>710</v>
      </c>
      <c r="AM79" s="1331"/>
      <c r="AN79" s="1331"/>
      <c r="AO79" s="1331"/>
      <c r="AP79" s="1331"/>
      <c r="AQ79" s="1331"/>
      <c r="AR79" s="1331"/>
      <c r="AS79" s="1331"/>
      <c r="AT79" s="1331"/>
      <c r="AU79" s="1331"/>
      <c r="AV79" s="1331"/>
      <c r="AW79" s="1331"/>
      <c r="AX79" s="1331"/>
      <c r="AY79" s="1331"/>
      <c r="AZ79" s="1332"/>
      <c r="BA79" s="1299"/>
      <c r="BB79" s="1299"/>
      <c r="BC79" s="1299"/>
      <c r="BD79" s="1299"/>
      <c r="BE79" s="1336"/>
      <c r="BF79" s="544"/>
    </row>
    <row r="80" spans="1:58" ht="21.95" customHeight="1">
      <c r="A80" s="1395"/>
      <c r="B80" s="1351"/>
      <c r="C80" s="1352"/>
      <c r="D80" s="1352"/>
      <c r="E80" s="1352"/>
      <c r="F80" s="1352"/>
      <c r="G80" s="1352"/>
      <c r="H80" s="1352"/>
      <c r="I80" s="1352"/>
      <c r="J80" s="1353"/>
      <c r="K80" s="1360"/>
      <c r="L80" s="1361"/>
      <c r="M80" s="1361"/>
      <c r="N80" s="1362"/>
      <c r="O80" s="1360"/>
      <c r="P80" s="1361"/>
      <c r="Q80" s="1361"/>
      <c r="R80" s="1361"/>
      <c r="S80" s="1361"/>
      <c r="T80" s="1362"/>
      <c r="U80" s="1360"/>
      <c r="V80" s="1402"/>
      <c r="W80" s="1402"/>
      <c r="X80" s="1402"/>
      <c r="Y80" s="1402"/>
      <c r="Z80" s="1403"/>
      <c r="AA80" s="1405"/>
      <c r="AB80" s="1352"/>
      <c r="AC80" s="1352"/>
      <c r="AD80" s="1352"/>
      <c r="AE80" s="1353"/>
      <c r="AF80" s="1328" t="s">
        <v>673</v>
      </c>
      <c r="AG80" s="1323"/>
      <c r="AH80" s="1323"/>
      <c r="AI80" s="1323"/>
      <c r="AJ80" s="1323"/>
      <c r="AK80" s="1324"/>
      <c r="AL80" s="1330" t="s">
        <v>728</v>
      </c>
      <c r="AM80" s="1331"/>
      <c r="AN80" s="1331"/>
      <c r="AO80" s="1331"/>
      <c r="AP80" s="1331"/>
      <c r="AQ80" s="1331"/>
      <c r="AR80" s="1331"/>
      <c r="AS80" s="1331"/>
      <c r="AT80" s="1331"/>
      <c r="AU80" s="1331"/>
      <c r="AV80" s="1331"/>
      <c r="AW80" s="1331"/>
      <c r="AX80" s="1331"/>
      <c r="AY80" s="1331"/>
      <c r="AZ80" s="1332"/>
      <c r="BA80" s="1298"/>
      <c r="BB80" s="1298"/>
      <c r="BC80" s="1298"/>
      <c r="BD80" s="1298"/>
      <c r="BE80" s="1409"/>
      <c r="BF80" s="543"/>
    </row>
    <row r="81" spans="1:58" ht="21.95" customHeight="1">
      <c r="A81" s="1395"/>
      <c r="B81" s="1351"/>
      <c r="C81" s="1352"/>
      <c r="D81" s="1352"/>
      <c r="E81" s="1352"/>
      <c r="F81" s="1352"/>
      <c r="G81" s="1352"/>
      <c r="H81" s="1352"/>
      <c r="I81" s="1352"/>
      <c r="J81" s="1353"/>
      <c r="K81" s="1360"/>
      <c r="L81" s="1361"/>
      <c r="M81" s="1361"/>
      <c r="N81" s="1362"/>
      <c r="O81" s="1360"/>
      <c r="P81" s="1361"/>
      <c r="Q81" s="1361"/>
      <c r="R81" s="1361"/>
      <c r="S81" s="1361"/>
      <c r="T81" s="1362"/>
      <c r="U81" s="1360"/>
      <c r="V81" s="1402"/>
      <c r="W81" s="1402"/>
      <c r="X81" s="1402"/>
      <c r="Y81" s="1402"/>
      <c r="Z81" s="1403"/>
      <c r="AA81" s="1405"/>
      <c r="AB81" s="1352"/>
      <c r="AC81" s="1352"/>
      <c r="AD81" s="1352"/>
      <c r="AE81" s="1353"/>
      <c r="AF81" s="1328" t="s">
        <v>693</v>
      </c>
      <c r="AG81" s="1323"/>
      <c r="AH81" s="1323"/>
      <c r="AI81" s="1323"/>
      <c r="AJ81" s="1323"/>
      <c r="AK81" s="1324"/>
      <c r="AL81" s="1330" t="s">
        <v>728</v>
      </c>
      <c r="AM81" s="1331"/>
      <c r="AN81" s="1331"/>
      <c r="AO81" s="1331"/>
      <c r="AP81" s="1331"/>
      <c r="AQ81" s="1331"/>
      <c r="AR81" s="1331"/>
      <c r="AS81" s="1331"/>
      <c r="AT81" s="1331"/>
      <c r="AU81" s="1331"/>
      <c r="AV81" s="1331"/>
      <c r="AW81" s="1331"/>
      <c r="AX81" s="1331"/>
      <c r="AY81" s="1331"/>
      <c r="AZ81" s="1332"/>
      <c r="BA81" s="1366"/>
      <c r="BB81" s="1367"/>
      <c r="BC81" s="1367"/>
      <c r="BD81" s="1367"/>
      <c r="BE81" s="1368"/>
      <c r="BF81" s="540"/>
    </row>
    <row r="82" spans="1:58" ht="21.95" customHeight="1">
      <c r="A82" s="1395"/>
      <c r="B82" s="1351"/>
      <c r="C82" s="1352"/>
      <c r="D82" s="1352"/>
      <c r="E82" s="1352"/>
      <c r="F82" s="1352"/>
      <c r="G82" s="1352"/>
      <c r="H82" s="1352"/>
      <c r="I82" s="1352"/>
      <c r="J82" s="1353"/>
      <c r="K82" s="1360"/>
      <c r="L82" s="1361"/>
      <c r="M82" s="1361"/>
      <c r="N82" s="1362"/>
      <c r="O82" s="1360"/>
      <c r="P82" s="1361"/>
      <c r="Q82" s="1361"/>
      <c r="R82" s="1361"/>
      <c r="S82" s="1361"/>
      <c r="T82" s="1362"/>
      <c r="U82" s="1360"/>
      <c r="V82" s="1402"/>
      <c r="W82" s="1402"/>
      <c r="X82" s="1402"/>
      <c r="Y82" s="1402"/>
      <c r="Z82" s="1403"/>
      <c r="AA82" s="1405"/>
      <c r="AB82" s="1352"/>
      <c r="AC82" s="1352"/>
      <c r="AD82" s="1352"/>
      <c r="AE82" s="1353"/>
      <c r="AF82" s="1323" t="s">
        <v>1086</v>
      </c>
      <c r="AG82" s="1323"/>
      <c r="AH82" s="1323"/>
      <c r="AI82" s="1323"/>
      <c r="AJ82" s="1323"/>
      <c r="AK82" s="1324"/>
      <c r="AL82" s="1325" t="s">
        <v>728</v>
      </c>
      <c r="AM82" s="1326"/>
      <c r="AN82" s="1326"/>
      <c r="AO82" s="1326"/>
      <c r="AP82" s="1326"/>
      <c r="AQ82" s="1326"/>
      <c r="AR82" s="1326"/>
      <c r="AS82" s="1326"/>
      <c r="AT82" s="1326"/>
      <c r="AU82" s="1326"/>
      <c r="AV82" s="1326"/>
      <c r="AW82" s="1326"/>
      <c r="AX82" s="1326"/>
      <c r="AY82" s="1326"/>
      <c r="AZ82" s="1327"/>
      <c r="BA82" s="1299"/>
      <c r="BB82" s="1299"/>
      <c r="BC82" s="1299"/>
      <c r="BD82" s="1299"/>
      <c r="BE82" s="1336"/>
      <c r="BF82" s="540"/>
    </row>
    <row r="83" spans="1:58" ht="21.95" customHeight="1">
      <c r="A83" s="1395"/>
      <c r="B83" s="1351"/>
      <c r="C83" s="1352"/>
      <c r="D83" s="1352"/>
      <c r="E83" s="1352"/>
      <c r="F83" s="1352"/>
      <c r="G83" s="1352"/>
      <c r="H83" s="1352"/>
      <c r="I83" s="1352"/>
      <c r="J83" s="1353"/>
      <c r="K83" s="1360"/>
      <c r="L83" s="1361"/>
      <c r="M83" s="1361"/>
      <c r="N83" s="1362"/>
      <c r="O83" s="1360"/>
      <c r="P83" s="1361"/>
      <c r="Q83" s="1361"/>
      <c r="R83" s="1361"/>
      <c r="S83" s="1361"/>
      <c r="T83" s="1362"/>
      <c r="U83" s="1360"/>
      <c r="V83" s="1402"/>
      <c r="W83" s="1402"/>
      <c r="X83" s="1402"/>
      <c r="Y83" s="1402"/>
      <c r="Z83" s="1403"/>
      <c r="AA83" s="1405"/>
      <c r="AB83" s="1352"/>
      <c r="AC83" s="1352"/>
      <c r="AD83" s="1352"/>
      <c r="AE83" s="1353"/>
      <c r="AF83" s="1323" t="s">
        <v>729</v>
      </c>
      <c r="AG83" s="1323"/>
      <c r="AH83" s="1323"/>
      <c r="AI83" s="1323"/>
      <c r="AJ83" s="1323"/>
      <c r="AK83" s="1324"/>
      <c r="AL83" s="1325" t="s">
        <v>728</v>
      </c>
      <c r="AM83" s="1326"/>
      <c r="AN83" s="1326"/>
      <c r="AO83" s="1326"/>
      <c r="AP83" s="1326"/>
      <c r="AQ83" s="1326"/>
      <c r="AR83" s="1326"/>
      <c r="AS83" s="1326"/>
      <c r="AT83" s="1326"/>
      <c r="AU83" s="1326"/>
      <c r="AV83" s="1326"/>
      <c r="AW83" s="1326"/>
      <c r="AX83" s="1326"/>
      <c r="AY83" s="1326"/>
      <c r="AZ83" s="1327"/>
      <c r="BA83" s="1299"/>
      <c r="BB83" s="1299"/>
      <c r="BC83" s="1299"/>
      <c r="BD83" s="1299"/>
      <c r="BE83" s="1336"/>
      <c r="BF83" s="540"/>
    </row>
    <row r="84" spans="1:58" ht="21.95" customHeight="1">
      <c r="A84" s="1395"/>
      <c r="B84" s="1351"/>
      <c r="C84" s="1352"/>
      <c r="D84" s="1352"/>
      <c r="E84" s="1352"/>
      <c r="F84" s="1352"/>
      <c r="G84" s="1352"/>
      <c r="H84" s="1352"/>
      <c r="I84" s="1352"/>
      <c r="J84" s="1353"/>
      <c r="K84" s="1360"/>
      <c r="L84" s="1361"/>
      <c r="M84" s="1361"/>
      <c r="N84" s="1362"/>
      <c r="O84" s="1360"/>
      <c r="P84" s="1361"/>
      <c r="Q84" s="1361"/>
      <c r="R84" s="1361"/>
      <c r="S84" s="1361"/>
      <c r="T84" s="1362"/>
      <c r="U84" s="1360"/>
      <c r="V84" s="1402"/>
      <c r="W84" s="1402"/>
      <c r="X84" s="1402"/>
      <c r="Y84" s="1402"/>
      <c r="Z84" s="1403"/>
      <c r="AA84" s="1405"/>
      <c r="AB84" s="1352"/>
      <c r="AC84" s="1352"/>
      <c r="AD84" s="1352"/>
      <c r="AE84" s="1353"/>
      <c r="AF84" s="1324" t="s">
        <v>730</v>
      </c>
      <c r="AG84" s="1299"/>
      <c r="AH84" s="1299"/>
      <c r="AI84" s="1299"/>
      <c r="AJ84" s="1299"/>
      <c r="AK84" s="1299"/>
      <c r="AL84" s="1330" t="s">
        <v>731</v>
      </c>
      <c r="AM84" s="1331"/>
      <c r="AN84" s="1331"/>
      <c r="AO84" s="1331"/>
      <c r="AP84" s="1331"/>
      <c r="AQ84" s="1331"/>
      <c r="AR84" s="1331"/>
      <c r="AS84" s="1331"/>
      <c r="AT84" s="1331"/>
      <c r="AU84" s="1331"/>
      <c r="AV84" s="1331"/>
      <c r="AW84" s="1331"/>
      <c r="AX84" s="1331"/>
      <c r="AY84" s="1331"/>
      <c r="AZ84" s="1332"/>
      <c r="BA84" s="1299"/>
      <c r="BB84" s="1299"/>
      <c r="BC84" s="1299"/>
      <c r="BD84" s="1299"/>
      <c r="BE84" s="1336"/>
      <c r="BF84" s="543"/>
    </row>
    <row r="85" spans="1:58" ht="21.95" customHeight="1">
      <c r="A85" s="1395"/>
      <c r="B85" s="1351"/>
      <c r="C85" s="1352"/>
      <c r="D85" s="1352"/>
      <c r="E85" s="1352"/>
      <c r="F85" s="1352"/>
      <c r="G85" s="1352"/>
      <c r="H85" s="1352"/>
      <c r="I85" s="1352"/>
      <c r="J85" s="1353"/>
      <c r="K85" s="1360"/>
      <c r="L85" s="1361"/>
      <c r="M85" s="1361"/>
      <c r="N85" s="1362"/>
      <c r="O85" s="1360"/>
      <c r="P85" s="1361"/>
      <c r="Q85" s="1361"/>
      <c r="R85" s="1361"/>
      <c r="S85" s="1361"/>
      <c r="T85" s="1362"/>
      <c r="U85" s="1360"/>
      <c r="V85" s="1402"/>
      <c r="W85" s="1402"/>
      <c r="X85" s="1402"/>
      <c r="Y85" s="1402"/>
      <c r="Z85" s="1403"/>
      <c r="AA85" s="1405"/>
      <c r="AB85" s="1352"/>
      <c r="AC85" s="1352"/>
      <c r="AD85" s="1352"/>
      <c r="AE85" s="1353"/>
      <c r="AF85" s="1323" t="s">
        <v>732</v>
      </c>
      <c r="AG85" s="1323"/>
      <c r="AH85" s="1323"/>
      <c r="AI85" s="1323"/>
      <c r="AJ85" s="1323"/>
      <c r="AK85" s="1324"/>
      <c r="AL85" s="1325" t="s">
        <v>653</v>
      </c>
      <c r="AM85" s="1326"/>
      <c r="AN85" s="1326"/>
      <c r="AO85" s="1326"/>
      <c r="AP85" s="1326"/>
      <c r="AQ85" s="1326"/>
      <c r="AR85" s="1326"/>
      <c r="AS85" s="1326"/>
      <c r="AT85" s="1326"/>
      <c r="AU85" s="1326"/>
      <c r="AV85" s="1326"/>
      <c r="AW85" s="1326"/>
      <c r="AX85" s="1326"/>
      <c r="AY85" s="1326"/>
      <c r="AZ85" s="1327"/>
      <c r="BA85" s="1299"/>
      <c r="BB85" s="1339"/>
      <c r="BC85" s="1339"/>
      <c r="BD85" s="1339"/>
      <c r="BE85" s="1340"/>
      <c r="BF85" s="544"/>
    </row>
    <row r="86" spans="1:58" ht="21.95" customHeight="1">
      <c r="A86" s="1395"/>
      <c r="B86" s="1351"/>
      <c r="C86" s="1352"/>
      <c r="D86" s="1352"/>
      <c r="E86" s="1352"/>
      <c r="F86" s="1352"/>
      <c r="G86" s="1352"/>
      <c r="H86" s="1352"/>
      <c r="I86" s="1352"/>
      <c r="J86" s="1353"/>
      <c r="K86" s="1360"/>
      <c r="L86" s="1361"/>
      <c r="M86" s="1361"/>
      <c r="N86" s="1362"/>
      <c r="O86" s="1360"/>
      <c r="P86" s="1361"/>
      <c r="Q86" s="1361"/>
      <c r="R86" s="1361"/>
      <c r="S86" s="1361"/>
      <c r="T86" s="1362"/>
      <c r="U86" s="1360"/>
      <c r="V86" s="1402"/>
      <c r="W86" s="1402"/>
      <c r="X86" s="1402"/>
      <c r="Y86" s="1402"/>
      <c r="Z86" s="1403"/>
      <c r="AA86" s="1405"/>
      <c r="AB86" s="1352"/>
      <c r="AC86" s="1352"/>
      <c r="AD86" s="1352"/>
      <c r="AE86" s="1353"/>
      <c r="AF86" s="1323" t="s">
        <v>1088</v>
      </c>
      <c r="AG86" s="1323"/>
      <c r="AH86" s="1323"/>
      <c r="AI86" s="1323"/>
      <c r="AJ86" s="1323"/>
      <c r="AK86" s="1324"/>
      <c r="AL86" s="1325" t="s">
        <v>733</v>
      </c>
      <c r="AM86" s="1326"/>
      <c r="AN86" s="1326"/>
      <c r="AO86" s="1326"/>
      <c r="AP86" s="1326"/>
      <c r="AQ86" s="1326"/>
      <c r="AR86" s="1326"/>
      <c r="AS86" s="1326"/>
      <c r="AT86" s="1326"/>
      <c r="AU86" s="1326"/>
      <c r="AV86" s="1326"/>
      <c r="AW86" s="1326"/>
      <c r="AX86" s="1326"/>
      <c r="AY86" s="1326"/>
      <c r="AZ86" s="1327"/>
      <c r="BA86" s="1299"/>
      <c r="BB86" s="1299"/>
      <c r="BC86" s="1299"/>
      <c r="BD86" s="1299"/>
      <c r="BE86" s="1336"/>
      <c r="BF86" s="540"/>
    </row>
    <row r="87" spans="1:58" ht="44.1" customHeight="1">
      <c r="A87" s="1395"/>
      <c r="B87" s="1351"/>
      <c r="C87" s="1352"/>
      <c r="D87" s="1352"/>
      <c r="E87" s="1352"/>
      <c r="F87" s="1352"/>
      <c r="G87" s="1352"/>
      <c r="H87" s="1352"/>
      <c r="I87" s="1352"/>
      <c r="J87" s="1353"/>
      <c r="K87" s="1360"/>
      <c r="L87" s="1361"/>
      <c r="M87" s="1361"/>
      <c r="N87" s="1362"/>
      <c r="O87" s="1360"/>
      <c r="P87" s="1361"/>
      <c r="Q87" s="1361"/>
      <c r="R87" s="1361"/>
      <c r="S87" s="1361"/>
      <c r="T87" s="1362"/>
      <c r="U87" s="1360"/>
      <c r="V87" s="1402"/>
      <c r="W87" s="1402"/>
      <c r="X87" s="1402"/>
      <c r="Y87" s="1402"/>
      <c r="Z87" s="1403"/>
      <c r="AA87" s="1405"/>
      <c r="AB87" s="1352"/>
      <c r="AC87" s="1352"/>
      <c r="AD87" s="1352"/>
      <c r="AE87" s="1353"/>
      <c r="AF87" s="1328" t="s">
        <v>1090</v>
      </c>
      <c r="AG87" s="1323"/>
      <c r="AH87" s="1323"/>
      <c r="AI87" s="1323"/>
      <c r="AJ87" s="1323"/>
      <c r="AK87" s="1324"/>
      <c r="AL87" s="1329" t="s">
        <v>734</v>
      </c>
      <c r="AM87" s="1326"/>
      <c r="AN87" s="1326"/>
      <c r="AO87" s="1326"/>
      <c r="AP87" s="1326"/>
      <c r="AQ87" s="1326"/>
      <c r="AR87" s="1326"/>
      <c r="AS87" s="1326"/>
      <c r="AT87" s="1326"/>
      <c r="AU87" s="1326"/>
      <c r="AV87" s="1326"/>
      <c r="AW87" s="1326"/>
      <c r="AX87" s="1326"/>
      <c r="AY87" s="1326"/>
      <c r="AZ87" s="1327"/>
      <c r="BA87" s="1328"/>
      <c r="BB87" s="1323"/>
      <c r="BC87" s="1323"/>
      <c r="BD87" s="1323"/>
      <c r="BE87" s="1338"/>
      <c r="BF87" s="540"/>
    </row>
    <row r="88" spans="1:58" ht="21.95" customHeight="1">
      <c r="A88" s="1395"/>
      <c r="B88" s="1351"/>
      <c r="C88" s="1352"/>
      <c r="D88" s="1352"/>
      <c r="E88" s="1352"/>
      <c r="F88" s="1352"/>
      <c r="G88" s="1352"/>
      <c r="H88" s="1352"/>
      <c r="I88" s="1352"/>
      <c r="J88" s="1353"/>
      <c r="K88" s="1360"/>
      <c r="L88" s="1361"/>
      <c r="M88" s="1361"/>
      <c r="N88" s="1362"/>
      <c r="O88" s="1360"/>
      <c r="P88" s="1361"/>
      <c r="Q88" s="1361"/>
      <c r="R88" s="1361"/>
      <c r="S88" s="1361"/>
      <c r="T88" s="1362"/>
      <c r="U88" s="1360"/>
      <c r="V88" s="1402"/>
      <c r="W88" s="1402"/>
      <c r="X88" s="1402"/>
      <c r="Y88" s="1402"/>
      <c r="Z88" s="1403"/>
      <c r="AA88" s="1405"/>
      <c r="AB88" s="1352"/>
      <c r="AC88" s="1352"/>
      <c r="AD88" s="1352"/>
      <c r="AE88" s="1353"/>
      <c r="AF88" s="1323" t="s">
        <v>735</v>
      </c>
      <c r="AG88" s="1323"/>
      <c r="AH88" s="1323"/>
      <c r="AI88" s="1323"/>
      <c r="AJ88" s="1323"/>
      <c r="AK88" s="1324"/>
      <c r="AL88" s="1370" t="s">
        <v>710</v>
      </c>
      <c r="AM88" s="1410"/>
      <c r="AN88" s="1410"/>
      <c r="AO88" s="1410"/>
      <c r="AP88" s="1410"/>
      <c r="AQ88" s="1410"/>
      <c r="AR88" s="1410"/>
      <c r="AS88" s="1410"/>
      <c r="AT88" s="1410"/>
      <c r="AU88" s="1410"/>
      <c r="AV88" s="1410"/>
      <c r="AW88" s="1410"/>
      <c r="AX88" s="1410"/>
      <c r="AY88" s="1410"/>
      <c r="AZ88" s="1411"/>
      <c r="BA88" s="1299"/>
      <c r="BB88" s="1339"/>
      <c r="BC88" s="1339"/>
      <c r="BD88" s="1339"/>
      <c r="BE88" s="1340"/>
      <c r="BF88" s="544"/>
    </row>
    <row r="89" spans="1:58" ht="21.95" customHeight="1">
      <c r="A89" s="1395"/>
      <c r="B89" s="1351"/>
      <c r="C89" s="1352"/>
      <c r="D89" s="1352"/>
      <c r="E89" s="1352"/>
      <c r="F89" s="1352"/>
      <c r="G89" s="1352"/>
      <c r="H89" s="1352"/>
      <c r="I89" s="1352"/>
      <c r="J89" s="1353"/>
      <c r="K89" s="1360"/>
      <c r="L89" s="1361"/>
      <c r="M89" s="1361"/>
      <c r="N89" s="1362"/>
      <c r="O89" s="1360"/>
      <c r="P89" s="1361"/>
      <c r="Q89" s="1361"/>
      <c r="R89" s="1361"/>
      <c r="S89" s="1361"/>
      <c r="T89" s="1362"/>
      <c r="U89" s="1360"/>
      <c r="V89" s="1402"/>
      <c r="W89" s="1402"/>
      <c r="X89" s="1402"/>
      <c r="Y89" s="1402"/>
      <c r="Z89" s="1403"/>
      <c r="AA89" s="1405"/>
      <c r="AB89" s="1352"/>
      <c r="AC89" s="1352"/>
      <c r="AD89" s="1352"/>
      <c r="AE89" s="1353"/>
      <c r="AF89" s="1323" t="s">
        <v>654</v>
      </c>
      <c r="AG89" s="1323"/>
      <c r="AH89" s="1323"/>
      <c r="AI89" s="1323"/>
      <c r="AJ89" s="1323"/>
      <c r="AK89" s="1324"/>
      <c r="AL89" s="1325" t="s">
        <v>653</v>
      </c>
      <c r="AM89" s="1326"/>
      <c r="AN89" s="1326"/>
      <c r="AO89" s="1326"/>
      <c r="AP89" s="1326"/>
      <c r="AQ89" s="1326"/>
      <c r="AR89" s="1326"/>
      <c r="AS89" s="1326"/>
      <c r="AT89" s="1326"/>
      <c r="AU89" s="1326"/>
      <c r="AV89" s="1326"/>
      <c r="AW89" s="1326"/>
      <c r="AX89" s="1326"/>
      <c r="AY89" s="1326"/>
      <c r="AZ89" s="1327"/>
      <c r="BA89" s="1299"/>
      <c r="BB89" s="1339"/>
      <c r="BC89" s="1339"/>
      <c r="BD89" s="1339"/>
      <c r="BE89" s="1340"/>
      <c r="BF89" s="544"/>
    </row>
    <row r="90" spans="1:58" ht="21.95" customHeight="1">
      <c r="A90" s="1395"/>
      <c r="B90" s="1333"/>
      <c r="C90" s="1334"/>
      <c r="D90" s="1334"/>
      <c r="E90" s="1334"/>
      <c r="F90" s="1334"/>
      <c r="G90" s="1334"/>
      <c r="H90" s="1334"/>
      <c r="I90" s="1334"/>
      <c r="J90" s="1335"/>
      <c r="K90" s="1397"/>
      <c r="L90" s="1398"/>
      <c r="M90" s="1398"/>
      <c r="N90" s="1399"/>
      <c r="O90" s="1397"/>
      <c r="P90" s="1398"/>
      <c r="Q90" s="1398"/>
      <c r="R90" s="1398"/>
      <c r="S90" s="1398"/>
      <c r="T90" s="1399"/>
      <c r="U90" s="1397"/>
      <c r="V90" s="1393"/>
      <c r="W90" s="1393"/>
      <c r="X90" s="1393"/>
      <c r="Y90" s="1393"/>
      <c r="Z90" s="1394"/>
      <c r="AA90" s="1406"/>
      <c r="AB90" s="1334"/>
      <c r="AC90" s="1334"/>
      <c r="AD90" s="1334"/>
      <c r="AE90" s="1335"/>
      <c r="AF90" s="1328" t="s">
        <v>736</v>
      </c>
      <c r="AG90" s="1323"/>
      <c r="AH90" s="1323"/>
      <c r="AI90" s="1323"/>
      <c r="AJ90" s="1323"/>
      <c r="AK90" s="1324"/>
      <c r="AL90" s="1370" t="s">
        <v>710</v>
      </c>
      <c r="AM90" s="1410"/>
      <c r="AN90" s="1410"/>
      <c r="AO90" s="1410"/>
      <c r="AP90" s="1410"/>
      <c r="AQ90" s="1410"/>
      <c r="AR90" s="1410"/>
      <c r="AS90" s="1410"/>
      <c r="AT90" s="1410"/>
      <c r="AU90" s="1410"/>
      <c r="AV90" s="1410"/>
      <c r="AW90" s="1410"/>
      <c r="AX90" s="1410"/>
      <c r="AY90" s="1410"/>
      <c r="AZ90" s="1411"/>
      <c r="BA90" s="1299"/>
      <c r="BB90" s="1339"/>
      <c r="BC90" s="1339"/>
      <c r="BD90" s="1339"/>
      <c r="BE90" s="1340"/>
      <c r="BF90" s="544"/>
    </row>
    <row r="91" spans="1:58" ht="21.95" customHeight="1">
      <c r="A91" s="1395"/>
      <c r="B91" s="1348" t="s">
        <v>9</v>
      </c>
      <c r="C91" s="1349"/>
      <c r="D91" s="1349"/>
      <c r="E91" s="1349"/>
      <c r="F91" s="1349"/>
      <c r="G91" s="1349"/>
      <c r="H91" s="1349"/>
      <c r="I91" s="1349"/>
      <c r="J91" s="1350"/>
      <c r="K91" s="1348"/>
      <c r="L91" s="1349"/>
      <c r="M91" s="1349"/>
      <c r="N91" s="1350"/>
      <c r="O91" s="1357"/>
      <c r="P91" s="1358"/>
      <c r="Q91" s="1358"/>
      <c r="R91" s="1358"/>
      <c r="S91" s="1358"/>
      <c r="T91" s="1359"/>
      <c r="U91" s="1357"/>
      <c r="V91" s="1400"/>
      <c r="W91" s="1400"/>
      <c r="X91" s="1400"/>
      <c r="Y91" s="1400"/>
      <c r="Z91" s="1401"/>
      <c r="AA91" s="1404" t="s">
        <v>737</v>
      </c>
      <c r="AB91" s="1349"/>
      <c r="AC91" s="1349"/>
      <c r="AD91" s="1349"/>
      <c r="AE91" s="1350"/>
      <c r="AF91" s="1323" t="s">
        <v>659</v>
      </c>
      <c r="AG91" s="1323"/>
      <c r="AH91" s="1323"/>
      <c r="AI91" s="1323"/>
      <c r="AJ91" s="1323"/>
      <c r="AK91" s="1324"/>
      <c r="AL91" s="1330" t="s">
        <v>679</v>
      </c>
      <c r="AM91" s="1331"/>
      <c r="AN91" s="1331"/>
      <c r="AO91" s="1331"/>
      <c r="AP91" s="1331"/>
      <c r="AQ91" s="1331"/>
      <c r="AR91" s="1331"/>
      <c r="AS91" s="1331"/>
      <c r="AT91" s="1331"/>
      <c r="AU91" s="1331"/>
      <c r="AV91" s="1331"/>
      <c r="AW91" s="1331"/>
      <c r="AX91" s="1331"/>
      <c r="AY91" s="1331"/>
      <c r="AZ91" s="1332"/>
      <c r="BA91" s="1299"/>
      <c r="BB91" s="1299"/>
      <c r="BC91" s="1299"/>
      <c r="BD91" s="1299"/>
      <c r="BE91" s="1336"/>
      <c r="BF91" s="543"/>
    </row>
    <row r="92" spans="1:58" ht="44.1" customHeight="1">
      <c r="A92" s="1395"/>
      <c r="B92" s="1351"/>
      <c r="C92" s="1352"/>
      <c r="D92" s="1352"/>
      <c r="E92" s="1352"/>
      <c r="F92" s="1352"/>
      <c r="G92" s="1352"/>
      <c r="H92" s="1352"/>
      <c r="I92" s="1352"/>
      <c r="J92" s="1353"/>
      <c r="K92" s="1351"/>
      <c r="L92" s="1352"/>
      <c r="M92" s="1352"/>
      <c r="N92" s="1353"/>
      <c r="O92" s="1360"/>
      <c r="P92" s="1361"/>
      <c r="Q92" s="1361"/>
      <c r="R92" s="1361"/>
      <c r="S92" s="1361"/>
      <c r="T92" s="1362"/>
      <c r="U92" s="1360"/>
      <c r="V92" s="1402"/>
      <c r="W92" s="1402"/>
      <c r="X92" s="1402"/>
      <c r="Y92" s="1402"/>
      <c r="Z92" s="1403"/>
      <c r="AA92" s="1351"/>
      <c r="AB92" s="1352"/>
      <c r="AC92" s="1352"/>
      <c r="AD92" s="1352"/>
      <c r="AE92" s="1353"/>
      <c r="AF92" s="1366" t="s">
        <v>738</v>
      </c>
      <c r="AG92" s="1367"/>
      <c r="AH92" s="1367"/>
      <c r="AI92" s="1367"/>
      <c r="AJ92" s="1367"/>
      <c r="AK92" s="1412"/>
      <c r="AL92" s="1370" t="s">
        <v>680</v>
      </c>
      <c r="AM92" s="1331"/>
      <c r="AN92" s="1331"/>
      <c r="AO92" s="1331"/>
      <c r="AP92" s="1331"/>
      <c r="AQ92" s="1331"/>
      <c r="AR92" s="1331"/>
      <c r="AS92" s="1331"/>
      <c r="AT92" s="1331"/>
      <c r="AU92" s="1331"/>
      <c r="AV92" s="1331"/>
      <c r="AW92" s="1331"/>
      <c r="AX92" s="1331"/>
      <c r="AY92" s="1331"/>
      <c r="AZ92" s="1332"/>
      <c r="BA92" s="1299"/>
      <c r="BB92" s="1299"/>
      <c r="BC92" s="1299"/>
      <c r="BD92" s="1299"/>
      <c r="BE92" s="1336"/>
      <c r="BF92" s="540"/>
    </row>
    <row r="93" spans="1:58" ht="21.95" customHeight="1">
      <c r="A93" s="1395"/>
      <c r="B93" s="1351"/>
      <c r="C93" s="1352"/>
      <c r="D93" s="1352"/>
      <c r="E93" s="1352"/>
      <c r="F93" s="1352"/>
      <c r="G93" s="1352"/>
      <c r="H93" s="1352"/>
      <c r="I93" s="1352"/>
      <c r="J93" s="1353"/>
      <c r="K93" s="1351"/>
      <c r="L93" s="1352"/>
      <c r="M93" s="1352"/>
      <c r="N93" s="1353"/>
      <c r="O93" s="1360"/>
      <c r="P93" s="1361"/>
      <c r="Q93" s="1361"/>
      <c r="R93" s="1361"/>
      <c r="S93" s="1361"/>
      <c r="T93" s="1362"/>
      <c r="U93" s="1360"/>
      <c r="V93" s="1402"/>
      <c r="W93" s="1402"/>
      <c r="X93" s="1402"/>
      <c r="Y93" s="1402"/>
      <c r="Z93" s="1403"/>
      <c r="AA93" s="1351"/>
      <c r="AB93" s="1352"/>
      <c r="AC93" s="1352"/>
      <c r="AD93" s="1352"/>
      <c r="AE93" s="1353"/>
      <c r="AF93" s="1323" t="s">
        <v>655</v>
      </c>
      <c r="AG93" s="1323"/>
      <c r="AH93" s="1323"/>
      <c r="AI93" s="1323"/>
      <c r="AJ93" s="1323"/>
      <c r="AK93" s="1324"/>
      <c r="AL93" s="1325" t="s">
        <v>710</v>
      </c>
      <c r="AM93" s="1326"/>
      <c r="AN93" s="1326"/>
      <c r="AO93" s="1326"/>
      <c r="AP93" s="1326"/>
      <c r="AQ93" s="1326"/>
      <c r="AR93" s="1326"/>
      <c r="AS93" s="1326"/>
      <c r="AT93" s="1326"/>
      <c r="AU93" s="1326"/>
      <c r="AV93" s="1326"/>
      <c r="AW93" s="1326"/>
      <c r="AX93" s="1326"/>
      <c r="AY93" s="1326"/>
      <c r="AZ93" s="1327"/>
      <c r="BA93" s="1299"/>
      <c r="BB93" s="1299"/>
      <c r="BC93" s="1299"/>
      <c r="BD93" s="1299"/>
      <c r="BE93" s="1336"/>
      <c r="BF93" s="540"/>
    </row>
    <row r="94" spans="1:58" ht="21.95" customHeight="1">
      <c r="A94" s="1395"/>
      <c r="B94" s="1351"/>
      <c r="C94" s="1352"/>
      <c r="D94" s="1352"/>
      <c r="E94" s="1352"/>
      <c r="F94" s="1352"/>
      <c r="G94" s="1352"/>
      <c r="H94" s="1352"/>
      <c r="I94" s="1352"/>
      <c r="J94" s="1353"/>
      <c r="K94" s="1351"/>
      <c r="L94" s="1352"/>
      <c r="M94" s="1352"/>
      <c r="N94" s="1353"/>
      <c r="O94" s="1360"/>
      <c r="P94" s="1361"/>
      <c r="Q94" s="1361"/>
      <c r="R94" s="1361"/>
      <c r="S94" s="1361"/>
      <c r="T94" s="1362"/>
      <c r="U94" s="1360"/>
      <c r="V94" s="1402"/>
      <c r="W94" s="1402"/>
      <c r="X94" s="1402"/>
      <c r="Y94" s="1402"/>
      <c r="Z94" s="1403"/>
      <c r="AA94" s="1351"/>
      <c r="AB94" s="1352"/>
      <c r="AC94" s="1352"/>
      <c r="AD94" s="1352"/>
      <c r="AE94" s="1353"/>
      <c r="AF94" s="1324" t="s">
        <v>656</v>
      </c>
      <c r="AG94" s="1299"/>
      <c r="AH94" s="1299"/>
      <c r="AI94" s="1299"/>
      <c r="AJ94" s="1299"/>
      <c r="AK94" s="1299"/>
      <c r="AL94" s="1330" t="s">
        <v>710</v>
      </c>
      <c r="AM94" s="1331"/>
      <c r="AN94" s="1331"/>
      <c r="AO94" s="1331"/>
      <c r="AP94" s="1331"/>
      <c r="AQ94" s="1331"/>
      <c r="AR94" s="1331"/>
      <c r="AS94" s="1331"/>
      <c r="AT94" s="1331"/>
      <c r="AU94" s="1331"/>
      <c r="AV94" s="1331"/>
      <c r="AW94" s="1331"/>
      <c r="AX94" s="1331"/>
      <c r="AY94" s="1331"/>
      <c r="AZ94" s="1332"/>
      <c r="BA94" s="1299"/>
      <c r="BB94" s="1299"/>
      <c r="BC94" s="1299"/>
      <c r="BD94" s="1299"/>
      <c r="BE94" s="1336"/>
      <c r="BF94" s="544"/>
    </row>
    <row r="95" spans="1:58" ht="21.95" customHeight="1">
      <c r="A95" s="1395"/>
      <c r="B95" s="1351"/>
      <c r="C95" s="1352"/>
      <c r="D95" s="1352"/>
      <c r="E95" s="1352"/>
      <c r="F95" s="1352"/>
      <c r="G95" s="1352"/>
      <c r="H95" s="1352"/>
      <c r="I95" s="1352"/>
      <c r="J95" s="1353"/>
      <c r="K95" s="1351"/>
      <c r="L95" s="1352"/>
      <c r="M95" s="1352"/>
      <c r="N95" s="1353"/>
      <c r="O95" s="1360"/>
      <c r="P95" s="1361"/>
      <c r="Q95" s="1361"/>
      <c r="R95" s="1361"/>
      <c r="S95" s="1361"/>
      <c r="T95" s="1362"/>
      <c r="U95" s="1360"/>
      <c r="V95" s="1402"/>
      <c r="W95" s="1402"/>
      <c r="X95" s="1402"/>
      <c r="Y95" s="1402"/>
      <c r="Z95" s="1403"/>
      <c r="AA95" s="1351"/>
      <c r="AB95" s="1352"/>
      <c r="AC95" s="1352"/>
      <c r="AD95" s="1352"/>
      <c r="AE95" s="1353"/>
      <c r="AF95" s="1328" t="s">
        <v>701</v>
      </c>
      <c r="AG95" s="1323"/>
      <c r="AH95" s="1323"/>
      <c r="AI95" s="1323"/>
      <c r="AJ95" s="1323"/>
      <c r="AK95" s="1324"/>
      <c r="AL95" s="1330" t="s">
        <v>709</v>
      </c>
      <c r="AM95" s="1331"/>
      <c r="AN95" s="1331"/>
      <c r="AO95" s="1331"/>
      <c r="AP95" s="1331"/>
      <c r="AQ95" s="1331"/>
      <c r="AR95" s="1331"/>
      <c r="AS95" s="1331"/>
      <c r="AT95" s="1331"/>
      <c r="AU95" s="1331"/>
      <c r="AV95" s="1331"/>
      <c r="AW95" s="1331"/>
      <c r="AX95" s="1331"/>
      <c r="AY95" s="1331"/>
      <c r="AZ95" s="1332"/>
      <c r="BA95" s="1366"/>
      <c r="BB95" s="1367"/>
      <c r="BC95" s="1367"/>
      <c r="BD95" s="1367"/>
      <c r="BE95" s="1368"/>
      <c r="BF95" s="540"/>
    </row>
    <row r="96" spans="1:58" ht="21.95" customHeight="1">
      <c r="A96" s="1395"/>
      <c r="B96" s="1351"/>
      <c r="C96" s="1352"/>
      <c r="D96" s="1352"/>
      <c r="E96" s="1352"/>
      <c r="F96" s="1352"/>
      <c r="G96" s="1352"/>
      <c r="H96" s="1352"/>
      <c r="I96" s="1352"/>
      <c r="J96" s="1353"/>
      <c r="K96" s="1351"/>
      <c r="L96" s="1352"/>
      <c r="M96" s="1352"/>
      <c r="N96" s="1353"/>
      <c r="O96" s="1360"/>
      <c r="P96" s="1361"/>
      <c r="Q96" s="1361"/>
      <c r="R96" s="1361"/>
      <c r="S96" s="1361"/>
      <c r="T96" s="1362"/>
      <c r="U96" s="1360"/>
      <c r="V96" s="1402"/>
      <c r="W96" s="1402"/>
      <c r="X96" s="1402"/>
      <c r="Y96" s="1402"/>
      <c r="Z96" s="1403"/>
      <c r="AA96" s="1351"/>
      <c r="AB96" s="1352"/>
      <c r="AC96" s="1352"/>
      <c r="AD96" s="1352"/>
      <c r="AE96" s="1353"/>
      <c r="AF96" s="1328" t="s">
        <v>693</v>
      </c>
      <c r="AG96" s="1323"/>
      <c r="AH96" s="1323"/>
      <c r="AI96" s="1323"/>
      <c r="AJ96" s="1323"/>
      <c r="AK96" s="1324"/>
      <c r="AL96" s="1330" t="s">
        <v>710</v>
      </c>
      <c r="AM96" s="1331"/>
      <c r="AN96" s="1331"/>
      <c r="AO96" s="1331"/>
      <c r="AP96" s="1331"/>
      <c r="AQ96" s="1331"/>
      <c r="AR96" s="1331"/>
      <c r="AS96" s="1331"/>
      <c r="AT96" s="1331"/>
      <c r="AU96" s="1331"/>
      <c r="AV96" s="1331"/>
      <c r="AW96" s="1331"/>
      <c r="AX96" s="1331"/>
      <c r="AY96" s="1331"/>
      <c r="AZ96" s="1332"/>
      <c r="BA96" s="1366"/>
      <c r="BB96" s="1367"/>
      <c r="BC96" s="1367"/>
      <c r="BD96" s="1367"/>
      <c r="BE96" s="1368"/>
      <c r="BF96" s="540"/>
    </row>
    <row r="97" spans="1:58" ht="21.95" customHeight="1">
      <c r="A97" s="1395"/>
      <c r="B97" s="1351"/>
      <c r="C97" s="1352"/>
      <c r="D97" s="1352"/>
      <c r="E97" s="1352"/>
      <c r="F97" s="1352"/>
      <c r="G97" s="1352"/>
      <c r="H97" s="1352"/>
      <c r="I97" s="1352"/>
      <c r="J97" s="1353"/>
      <c r="K97" s="1351"/>
      <c r="L97" s="1352"/>
      <c r="M97" s="1352"/>
      <c r="N97" s="1353"/>
      <c r="O97" s="1360"/>
      <c r="P97" s="1361"/>
      <c r="Q97" s="1361"/>
      <c r="R97" s="1361"/>
      <c r="S97" s="1361"/>
      <c r="T97" s="1362"/>
      <c r="U97" s="1360"/>
      <c r="V97" s="1402"/>
      <c r="W97" s="1402"/>
      <c r="X97" s="1402"/>
      <c r="Y97" s="1402"/>
      <c r="Z97" s="1403"/>
      <c r="AA97" s="1351"/>
      <c r="AB97" s="1352"/>
      <c r="AC97" s="1352"/>
      <c r="AD97" s="1352"/>
      <c r="AE97" s="1353"/>
      <c r="AF97" s="1323" t="s">
        <v>715</v>
      </c>
      <c r="AG97" s="1323"/>
      <c r="AH97" s="1323"/>
      <c r="AI97" s="1323"/>
      <c r="AJ97" s="1323"/>
      <c r="AK97" s="1324"/>
      <c r="AL97" s="1325" t="s">
        <v>710</v>
      </c>
      <c r="AM97" s="1326"/>
      <c r="AN97" s="1326"/>
      <c r="AO97" s="1326"/>
      <c r="AP97" s="1326"/>
      <c r="AQ97" s="1326"/>
      <c r="AR97" s="1326"/>
      <c r="AS97" s="1326"/>
      <c r="AT97" s="1326"/>
      <c r="AU97" s="1326"/>
      <c r="AV97" s="1326"/>
      <c r="AW97" s="1326"/>
      <c r="AX97" s="1326"/>
      <c r="AY97" s="1326"/>
      <c r="AZ97" s="1327"/>
      <c r="BA97" s="1299"/>
      <c r="BB97" s="1299"/>
      <c r="BC97" s="1299"/>
      <c r="BD97" s="1299"/>
      <c r="BE97" s="1336"/>
      <c r="BF97" s="540"/>
    </row>
    <row r="98" spans="1:58" ht="21.95" customHeight="1">
      <c r="A98" s="1395"/>
      <c r="B98" s="1351"/>
      <c r="C98" s="1352"/>
      <c r="D98" s="1352"/>
      <c r="E98" s="1352"/>
      <c r="F98" s="1352"/>
      <c r="G98" s="1352"/>
      <c r="H98" s="1352"/>
      <c r="I98" s="1352"/>
      <c r="J98" s="1353"/>
      <c r="K98" s="1351"/>
      <c r="L98" s="1352"/>
      <c r="M98" s="1352"/>
      <c r="N98" s="1353"/>
      <c r="O98" s="1360"/>
      <c r="P98" s="1361"/>
      <c r="Q98" s="1361"/>
      <c r="R98" s="1361"/>
      <c r="S98" s="1361"/>
      <c r="T98" s="1362"/>
      <c r="U98" s="1360"/>
      <c r="V98" s="1402"/>
      <c r="W98" s="1402"/>
      <c r="X98" s="1402"/>
      <c r="Y98" s="1402"/>
      <c r="Z98" s="1403"/>
      <c r="AA98" s="1351"/>
      <c r="AB98" s="1352"/>
      <c r="AC98" s="1352"/>
      <c r="AD98" s="1352"/>
      <c r="AE98" s="1353"/>
      <c r="AF98" s="1323" t="s">
        <v>705</v>
      </c>
      <c r="AG98" s="1323"/>
      <c r="AH98" s="1323"/>
      <c r="AI98" s="1323"/>
      <c r="AJ98" s="1323"/>
      <c r="AK98" s="1324"/>
      <c r="AL98" s="1325" t="s">
        <v>710</v>
      </c>
      <c r="AM98" s="1326"/>
      <c r="AN98" s="1326"/>
      <c r="AO98" s="1326"/>
      <c r="AP98" s="1326"/>
      <c r="AQ98" s="1326"/>
      <c r="AR98" s="1326"/>
      <c r="AS98" s="1326"/>
      <c r="AT98" s="1326"/>
      <c r="AU98" s="1326"/>
      <c r="AV98" s="1326"/>
      <c r="AW98" s="1326"/>
      <c r="AX98" s="1326"/>
      <c r="AY98" s="1326"/>
      <c r="AZ98" s="1327"/>
      <c r="BA98" s="1299"/>
      <c r="BB98" s="1299"/>
      <c r="BC98" s="1299"/>
      <c r="BD98" s="1299"/>
      <c r="BE98" s="1336"/>
      <c r="BF98" s="540"/>
    </row>
    <row r="99" spans="1:58" ht="21.95" customHeight="1">
      <c r="A99" s="1395"/>
      <c r="B99" s="1351"/>
      <c r="C99" s="1352"/>
      <c r="D99" s="1352"/>
      <c r="E99" s="1352"/>
      <c r="F99" s="1352"/>
      <c r="G99" s="1352"/>
      <c r="H99" s="1352"/>
      <c r="I99" s="1352"/>
      <c r="J99" s="1353"/>
      <c r="K99" s="1351"/>
      <c r="L99" s="1352"/>
      <c r="M99" s="1352"/>
      <c r="N99" s="1353"/>
      <c r="O99" s="1360"/>
      <c r="P99" s="1361"/>
      <c r="Q99" s="1361"/>
      <c r="R99" s="1361"/>
      <c r="S99" s="1361"/>
      <c r="T99" s="1362"/>
      <c r="U99" s="1360"/>
      <c r="V99" s="1402"/>
      <c r="W99" s="1402"/>
      <c r="X99" s="1402"/>
      <c r="Y99" s="1402"/>
      <c r="Z99" s="1403"/>
      <c r="AA99" s="1351"/>
      <c r="AB99" s="1352"/>
      <c r="AC99" s="1352"/>
      <c r="AD99" s="1352"/>
      <c r="AE99" s="1353"/>
      <c r="AF99" s="1324" t="s">
        <v>739</v>
      </c>
      <c r="AG99" s="1299"/>
      <c r="AH99" s="1299"/>
      <c r="AI99" s="1299"/>
      <c r="AJ99" s="1299"/>
      <c r="AK99" s="1299"/>
      <c r="AL99" s="1330" t="s">
        <v>740</v>
      </c>
      <c r="AM99" s="1331"/>
      <c r="AN99" s="1331"/>
      <c r="AO99" s="1331"/>
      <c r="AP99" s="1331"/>
      <c r="AQ99" s="1331"/>
      <c r="AR99" s="1331"/>
      <c r="AS99" s="1331"/>
      <c r="AT99" s="1331"/>
      <c r="AU99" s="1331"/>
      <c r="AV99" s="1331"/>
      <c r="AW99" s="1331"/>
      <c r="AX99" s="1331"/>
      <c r="AY99" s="1331"/>
      <c r="AZ99" s="1332"/>
      <c r="BA99" s="1298"/>
      <c r="BB99" s="1298"/>
      <c r="BC99" s="1298"/>
      <c r="BD99" s="1298"/>
      <c r="BE99" s="1409"/>
      <c r="BF99" s="540"/>
    </row>
    <row r="100" spans="1:58" ht="21.95" customHeight="1">
      <c r="A100" s="1395"/>
      <c r="B100" s="1351"/>
      <c r="C100" s="1352"/>
      <c r="D100" s="1352"/>
      <c r="E100" s="1352"/>
      <c r="F100" s="1352"/>
      <c r="G100" s="1352"/>
      <c r="H100" s="1352"/>
      <c r="I100" s="1352"/>
      <c r="J100" s="1353"/>
      <c r="K100" s="1351"/>
      <c r="L100" s="1352"/>
      <c r="M100" s="1352"/>
      <c r="N100" s="1353"/>
      <c r="O100" s="1360"/>
      <c r="P100" s="1361"/>
      <c r="Q100" s="1361"/>
      <c r="R100" s="1361"/>
      <c r="S100" s="1361"/>
      <c r="T100" s="1362"/>
      <c r="U100" s="1360"/>
      <c r="V100" s="1402"/>
      <c r="W100" s="1402"/>
      <c r="X100" s="1402"/>
      <c r="Y100" s="1402"/>
      <c r="Z100" s="1403"/>
      <c r="AA100" s="1351"/>
      <c r="AB100" s="1352"/>
      <c r="AC100" s="1352"/>
      <c r="AD100" s="1352"/>
      <c r="AE100" s="1353"/>
      <c r="AF100" s="1324" t="s">
        <v>661</v>
      </c>
      <c r="AG100" s="1299"/>
      <c r="AH100" s="1299"/>
      <c r="AI100" s="1299"/>
      <c r="AJ100" s="1299"/>
      <c r="AK100" s="1299"/>
      <c r="AL100" s="1330" t="s">
        <v>741</v>
      </c>
      <c r="AM100" s="1331"/>
      <c r="AN100" s="1331"/>
      <c r="AO100" s="1331"/>
      <c r="AP100" s="1331"/>
      <c r="AQ100" s="1331"/>
      <c r="AR100" s="1331"/>
      <c r="AS100" s="1331"/>
      <c r="AT100" s="1331"/>
      <c r="AU100" s="1331"/>
      <c r="AV100" s="1331"/>
      <c r="AW100" s="1331"/>
      <c r="AX100" s="1331"/>
      <c r="AY100" s="1331"/>
      <c r="AZ100" s="1332"/>
      <c r="BA100" s="1299"/>
      <c r="BB100" s="1299"/>
      <c r="BC100" s="1299"/>
      <c r="BD100" s="1299"/>
      <c r="BE100" s="1336"/>
      <c r="BF100" s="540"/>
    </row>
    <row r="101" spans="1:58" ht="21.95" customHeight="1">
      <c r="A101" s="1395"/>
      <c r="B101" s="1351"/>
      <c r="C101" s="1352"/>
      <c r="D101" s="1352"/>
      <c r="E101" s="1352"/>
      <c r="F101" s="1352"/>
      <c r="G101" s="1352"/>
      <c r="H101" s="1352"/>
      <c r="I101" s="1352"/>
      <c r="J101" s="1353"/>
      <c r="K101" s="1351"/>
      <c r="L101" s="1352"/>
      <c r="M101" s="1352"/>
      <c r="N101" s="1353"/>
      <c r="O101" s="1360"/>
      <c r="P101" s="1361"/>
      <c r="Q101" s="1361"/>
      <c r="R101" s="1361"/>
      <c r="S101" s="1361"/>
      <c r="T101" s="1362"/>
      <c r="U101" s="1360"/>
      <c r="V101" s="1402"/>
      <c r="W101" s="1402"/>
      <c r="X101" s="1402"/>
      <c r="Y101" s="1402"/>
      <c r="Z101" s="1403"/>
      <c r="AA101" s="1351"/>
      <c r="AB101" s="1352"/>
      <c r="AC101" s="1352"/>
      <c r="AD101" s="1352"/>
      <c r="AE101" s="1353"/>
      <c r="AF101" s="1328" t="s">
        <v>681</v>
      </c>
      <c r="AG101" s="1323"/>
      <c r="AH101" s="1323"/>
      <c r="AI101" s="1323"/>
      <c r="AJ101" s="1323"/>
      <c r="AK101" s="1324"/>
      <c r="AL101" s="1370" t="s">
        <v>710</v>
      </c>
      <c r="AM101" s="1410"/>
      <c r="AN101" s="1410"/>
      <c r="AO101" s="1410"/>
      <c r="AP101" s="1410"/>
      <c r="AQ101" s="1410"/>
      <c r="AR101" s="1410"/>
      <c r="AS101" s="1410"/>
      <c r="AT101" s="1410"/>
      <c r="AU101" s="1410"/>
      <c r="AV101" s="1410"/>
      <c r="AW101" s="1410"/>
      <c r="AX101" s="1410"/>
      <c r="AY101" s="1410"/>
      <c r="AZ101" s="1411"/>
      <c r="BA101" s="1328"/>
      <c r="BB101" s="1323"/>
      <c r="BC101" s="1323"/>
      <c r="BD101" s="1323"/>
      <c r="BE101" s="1338"/>
      <c r="BF101" s="543"/>
    </row>
    <row r="102" spans="1:58" ht="44.1" customHeight="1">
      <c r="A102" s="1395"/>
      <c r="B102" s="1351"/>
      <c r="C102" s="1352"/>
      <c r="D102" s="1352"/>
      <c r="E102" s="1352"/>
      <c r="F102" s="1352"/>
      <c r="G102" s="1352"/>
      <c r="H102" s="1352"/>
      <c r="I102" s="1352"/>
      <c r="J102" s="1353"/>
      <c r="K102" s="1351"/>
      <c r="L102" s="1352"/>
      <c r="M102" s="1352"/>
      <c r="N102" s="1353"/>
      <c r="O102" s="1360"/>
      <c r="P102" s="1361"/>
      <c r="Q102" s="1361"/>
      <c r="R102" s="1361"/>
      <c r="S102" s="1361"/>
      <c r="T102" s="1362"/>
      <c r="U102" s="1360"/>
      <c r="V102" s="1402"/>
      <c r="W102" s="1402"/>
      <c r="X102" s="1402"/>
      <c r="Y102" s="1402"/>
      <c r="Z102" s="1403"/>
      <c r="AA102" s="1351"/>
      <c r="AB102" s="1352"/>
      <c r="AC102" s="1352"/>
      <c r="AD102" s="1352"/>
      <c r="AE102" s="1353"/>
      <c r="AF102" s="1323" t="s">
        <v>677</v>
      </c>
      <c r="AG102" s="1323"/>
      <c r="AH102" s="1323"/>
      <c r="AI102" s="1323"/>
      <c r="AJ102" s="1323"/>
      <c r="AK102" s="1324"/>
      <c r="AL102" s="1413" t="s">
        <v>742</v>
      </c>
      <c r="AM102" s="1323"/>
      <c r="AN102" s="1323"/>
      <c r="AO102" s="1323"/>
      <c r="AP102" s="1323"/>
      <c r="AQ102" s="1323"/>
      <c r="AR102" s="1323"/>
      <c r="AS102" s="1323"/>
      <c r="AT102" s="1323"/>
      <c r="AU102" s="1323"/>
      <c r="AV102" s="1323"/>
      <c r="AW102" s="1323"/>
      <c r="AX102" s="1323"/>
      <c r="AY102" s="1323"/>
      <c r="AZ102" s="1324"/>
      <c r="BA102" s="1298"/>
      <c r="BB102" s="1298"/>
      <c r="BC102" s="1298"/>
      <c r="BD102" s="1298"/>
      <c r="BE102" s="1409"/>
      <c r="BF102" s="540"/>
    </row>
    <row r="103" spans="1:58" ht="44.1" customHeight="1">
      <c r="A103" s="1395"/>
      <c r="B103" s="1351"/>
      <c r="C103" s="1352"/>
      <c r="D103" s="1352"/>
      <c r="E103" s="1352"/>
      <c r="F103" s="1352"/>
      <c r="G103" s="1352"/>
      <c r="H103" s="1352"/>
      <c r="I103" s="1352"/>
      <c r="J103" s="1353"/>
      <c r="K103" s="1351"/>
      <c r="L103" s="1352"/>
      <c r="M103" s="1352"/>
      <c r="N103" s="1353"/>
      <c r="O103" s="1360"/>
      <c r="P103" s="1361"/>
      <c r="Q103" s="1361"/>
      <c r="R103" s="1361"/>
      <c r="S103" s="1361"/>
      <c r="T103" s="1362"/>
      <c r="U103" s="1360"/>
      <c r="V103" s="1402"/>
      <c r="W103" s="1402"/>
      <c r="X103" s="1402"/>
      <c r="Y103" s="1402"/>
      <c r="Z103" s="1403"/>
      <c r="AA103" s="1351"/>
      <c r="AB103" s="1352"/>
      <c r="AC103" s="1352"/>
      <c r="AD103" s="1352"/>
      <c r="AE103" s="1353"/>
      <c r="AF103" s="1328" t="s">
        <v>743</v>
      </c>
      <c r="AG103" s="1323"/>
      <c r="AH103" s="1323"/>
      <c r="AI103" s="1323"/>
      <c r="AJ103" s="1323"/>
      <c r="AK103" s="1324"/>
      <c r="AL103" s="1370" t="s">
        <v>744</v>
      </c>
      <c r="AM103" s="1410"/>
      <c r="AN103" s="1410"/>
      <c r="AO103" s="1410"/>
      <c r="AP103" s="1410"/>
      <c r="AQ103" s="1410"/>
      <c r="AR103" s="1410"/>
      <c r="AS103" s="1410"/>
      <c r="AT103" s="1410"/>
      <c r="AU103" s="1410"/>
      <c r="AV103" s="1410"/>
      <c r="AW103" s="1410"/>
      <c r="AX103" s="1410"/>
      <c r="AY103" s="1410"/>
      <c r="AZ103" s="1411"/>
      <c r="BA103" s="1328"/>
      <c r="BB103" s="1323"/>
      <c r="BC103" s="1323"/>
      <c r="BD103" s="1323"/>
      <c r="BE103" s="1338"/>
      <c r="BF103" s="544"/>
    </row>
    <row r="104" spans="1:58" ht="21.95" customHeight="1">
      <c r="A104" s="1395"/>
      <c r="B104" s="1351"/>
      <c r="C104" s="1352"/>
      <c r="D104" s="1352"/>
      <c r="E104" s="1352"/>
      <c r="F104" s="1352"/>
      <c r="G104" s="1352"/>
      <c r="H104" s="1352"/>
      <c r="I104" s="1352"/>
      <c r="J104" s="1353"/>
      <c r="K104" s="1351"/>
      <c r="L104" s="1352"/>
      <c r="M104" s="1352"/>
      <c r="N104" s="1353"/>
      <c r="O104" s="1360"/>
      <c r="P104" s="1361"/>
      <c r="Q104" s="1361"/>
      <c r="R104" s="1361"/>
      <c r="S104" s="1361"/>
      <c r="T104" s="1362"/>
      <c r="U104" s="1360"/>
      <c r="V104" s="1402"/>
      <c r="W104" s="1402"/>
      <c r="X104" s="1402"/>
      <c r="Y104" s="1402"/>
      <c r="Z104" s="1403"/>
      <c r="AA104" s="1351"/>
      <c r="AB104" s="1352"/>
      <c r="AC104" s="1352"/>
      <c r="AD104" s="1352"/>
      <c r="AE104" s="1353"/>
      <c r="AF104" s="1348" t="s">
        <v>682</v>
      </c>
      <c r="AG104" s="1349"/>
      <c r="AH104" s="1349"/>
      <c r="AI104" s="1349"/>
      <c r="AJ104" s="1349"/>
      <c r="AK104" s="1350"/>
      <c r="AL104" s="1370" t="s">
        <v>745</v>
      </c>
      <c r="AM104" s="1410"/>
      <c r="AN104" s="1410"/>
      <c r="AO104" s="1410"/>
      <c r="AP104" s="1410"/>
      <c r="AQ104" s="1410"/>
      <c r="AR104" s="1410"/>
      <c r="AS104" s="1410"/>
      <c r="AT104" s="1410"/>
      <c r="AU104" s="1410"/>
      <c r="AV104" s="1410"/>
      <c r="AW104" s="1410"/>
      <c r="AX104" s="1410"/>
      <c r="AY104" s="1410"/>
      <c r="AZ104" s="1411"/>
      <c r="BA104" s="1330"/>
      <c r="BB104" s="1331"/>
      <c r="BC104" s="1331"/>
      <c r="BD104" s="1331"/>
      <c r="BE104" s="1369"/>
      <c r="BF104" s="543"/>
    </row>
    <row r="105" spans="1:58" ht="21.95" customHeight="1">
      <c r="A105" s="1395"/>
      <c r="B105" s="1351"/>
      <c r="C105" s="1352"/>
      <c r="D105" s="1352"/>
      <c r="E105" s="1352"/>
      <c r="F105" s="1352"/>
      <c r="G105" s="1352"/>
      <c r="H105" s="1352"/>
      <c r="I105" s="1352"/>
      <c r="J105" s="1353"/>
      <c r="K105" s="1351"/>
      <c r="L105" s="1352"/>
      <c r="M105" s="1352"/>
      <c r="N105" s="1353"/>
      <c r="O105" s="1360"/>
      <c r="P105" s="1361"/>
      <c r="Q105" s="1361"/>
      <c r="R105" s="1361"/>
      <c r="S105" s="1361"/>
      <c r="T105" s="1362"/>
      <c r="U105" s="1408"/>
      <c r="V105" s="1402"/>
      <c r="W105" s="1402"/>
      <c r="X105" s="1402"/>
      <c r="Y105" s="1402"/>
      <c r="Z105" s="1403"/>
      <c r="AA105" s="1351"/>
      <c r="AB105" s="1352"/>
      <c r="AC105" s="1352"/>
      <c r="AD105" s="1352"/>
      <c r="AE105" s="1352"/>
      <c r="AF105" s="1328" t="s">
        <v>746</v>
      </c>
      <c r="AG105" s="1323"/>
      <c r="AH105" s="1323"/>
      <c r="AI105" s="1323"/>
      <c r="AJ105" s="1323"/>
      <c r="AK105" s="1324"/>
      <c r="AL105" s="1331" t="s">
        <v>672</v>
      </c>
      <c r="AM105" s="1331"/>
      <c r="AN105" s="1331"/>
      <c r="AO105" s="1331"/>
      <c r="AP105" s="1331"/>
      <c r="AQ105" s="1331"/>
      <c r="AR105" s="1331"/>
      <c r="AS105" s="1331"/>
      <c r="AT105" s="1331"/>
      <c r="AU105" s="1331"/>
      <c r="AV105" s="1331"/>
      <c r="AW105" s="1331"/>
      <c r="AX105" s="1331"/>
      <c r="AY105" s="1331"/>
      <c r="AZ105" s="1332"/>
      <c r="BA105" s="1299"/>
      <c r="BB105" s="1299"/>
      <c r="BC105" s="1299"/>
      <c r="BD105" s="1299"/>
      <c r="BE105" s="1336"/>
      <c r="BF105" s="540"/>
    </row>
    <row r="106" spans="1:58" ht="21.95" customHeight="1">
      <c r="A106" s="1395"/>
      <c r="B106" s="1351"/>
      <c r="C106" s="1352"/>
      <c r="D106" s="1352"/>
      <c r="E106" s="1352"/>
      <c r="F106" s="1352"/>
      <c r="G106" s="1352"/>
      <c r="H106" s="1352"/>
      <c r="I106" s="1352"/>
      <c r="J106" s="1353"/>
      <c r="K106" s="1351"/>
      <c r="L106" s="1352"/>
      <c r="M106" s="1352"/>
      <c r="N106" s="1353"/>
      <c r="O106" s="1360"/>
      <c r="P106" s="1361"/>
      <c r="Q106" s="1361"/>
      <c r="R106" s="1361"/>
      <c r="S106" s="1361"/>
      <c r="T106" s="1362"/>
      <c r="U106" s="1408"/>
      <c r="V106" s="1402"/>
      <c r="W106" s="1402"/>
      <c r="X106" s="1402"/>
      <c r="Y106" s="1402"/>
      <c r="Z106" s="1403"/>
      <c r="AA106" s="1351"/>
      <c r="AB106" s="1352"/>
      <c r="AC106" s="1352"/>
      <c r="AD106" s="1352"/>
      <c r="AE106" s="1353"/>
      <c r="AF106" s="1335" t="s">
        <v>671</v>
      </c>
      <c r="AG106" s="1298"/>
      <c r="AH106" s="1298"/>
      <c r="AI106" s="1298"/>
      <c r="AJ106" s="1298"/>
      <c r="AK106" s="1298"/>
      <c r="AL106" s="1330" t="s">
        <v>672</v>
      </c>
      <c r="AM106" s="1331"/>
      <c r="AN106" s="1331"/>
      <c r="AO106" s="1331"/>
      <c r="AP106" s="1331"/>
      <c r="AQ106" s="1331"/>
      <c r="AR106" s="1331"/>
      <c r="AS106" s="1331"/>
      <c r="AT106" s="1331"/>
      <c r="AU106" s="1331"/>
      <c r="AV106" s="1331"/>
      <c r="AW106" s="1331"/>
      <c r="AX106" s="1331"/>
      <c r="AY106" s="1331"/>
      <c r="AZ106" s="1332"/>
      <c r="BA106" s="1299"/>
      <c r="BB106" s="1299"/>
      <c r="BC106" s="1299"/>
      <c r="BD106" s="1299"/>
      <c r="BE106" s="1336"/>
      <c r="BF106" s="540"/>
    </row>
    <row r="107" spans="1:58" ht="21.95" customHeight="1">
      <c r="A107" s="1395"/>
      <c r="B107" s="1351"/>
      <c r="C107" s="1352"/>
      <c r="D107" s="1352"/>
      <c r="E107" s="1352"/>
      <c r="F107" s="1352"/>
      <c r="G107" s="1352"/>
      <c r="H107" s="1352"/>
      <c r="I107" s="1352"/>
      <c r="J107" s="1353"/>
      <c r="K107" s="1351"/>
      <c r="L107" s="1352"/>
      <c r="M107" s="1352"/>
      <c r="N107" s="1353"/>
      <c r="O107" s="1360"/>
      <c r="P107" s="1361"/>
      <c r="Q107" s="1361"/>
      <c r="R107" s="1361"/>
      <c r="S107" s="1361"/>
      <c r="T107" s="1362"/>
      <c r="U107" s="1408"/>
      <c r="V107" s="1402"/>
      <c r="W107" s="1402"/>
      <c r="X107" s="1402"/>
      <c r="Y107" s="1402"/>
      <c r="Z107" s="1403"/>
      <c r="AA107" s="1351"/>
      <c r="AB107" s="1352"/>
      <c r="AC107" s="1352"/>
      <c r="AD107" s="1352"/>
      <c r="AE107" s="1353"/>
      <c r="AF107" s="1328" t="s">
        <v>675</v>
      </c>
      <c r="AG107" s="1323"/>
      <c r="AH107" s="1323"/>
      <c r="AI107" s="1323"/>
      <c r="AJ107" s="1323"/>
      <c r="AK107" s="1324"/>
      <c r="AL107" s="1370" t="s">
        <v>747</v>
      </c>
      <c r="AM107" s="1410"/>
      <c r="AN107" s="1410"/>
      <c r="AO107" s="1410"/>
      <c r="AP107" s="1410"/>
      <c r="AQ107" s="1410"/>
      <c r="AR107" s="1410"/>
      <c r="AS107" s="1410"/>
      <c r="AT107" s="1410"/>
      <c r="AU107" s="1410"/>
      <c r="AV107" s="1410"/>
      <c r="AW107" s="1410"/>
      <c r="AX107" s="1410"/>
      <c r="AY107" s="1410"/>
      <c r="AZ107" s="1411"/>
      <c r="BA107" s="1330"/>
      <c r="BB107" s="1331"/>
      <c r="BC107" s="1331"/>
      <c r="BD107" s="1331"/>
      <c r="BE107" s="1369"/>
      <c r="BF107" s="543"/>
    </row>
    <row r="108" spans="1:58" ht="21.95" customHeight="1">
      <c r="A108" s="1395"/>
      <c r="B108" s="1351"/>
      <c r="C108" s="1352"/>
      <c r="D108" s="1352"/>
      <c r="E108" s="1352"/>
      <c r="F108" s="1352"/>
      <c r="G108" s="1352"/>
      <c r="H108" s="1352"/>
      <c r="I108" s="1352"/>
      <c r="J108" s="1353"/>
      <c r="K108" s="1351"/>
      <c r="L108" s="1352"/>
      <c r="M108" s="1352"/>
      <c r="N108" s="1353"/>
      <c r="O108" s="1360"/>
      <c r="P108" s="1361"/>
      <c r="Q108" s="1361"/>
      <c r="R108" s="1361"/>
      <c r="S108" s="1361"/>
      <c r="T108" s="1362"/>
      <c r="U108" s="1408"/>
      <c r="V108" s="1402"/>
      <c r="W108" s="1402"/>
      <c r="X108" s="1402"/>
      <c r="Y108" s="1402"/>
      <c r="Z108" s="1403"/>
      <c r="AA108" s="1351"/>
      <c r="AB108" s="1352"/>
      <c r="AC108" s="1352"/>
      <c r="AD108" s="1352"/>
      <c r="AE108" s="1353"/>
      <c r="AF108" s="1328" t="s">
        <v>676</v>
      </c>
      <c r="AG108" s="1323"/>
      <c r="AH108" s="1323"/>
      <c r="AI108" s="1323"/>
      <c r="AJ108" s="1323"/>
      <c r="AK108" s="1324"/>
      <c r="AL108" s="1370" t="s">
        <v>672</v>
      </c>
      <c r="AM108" s="1410"/>
      <c r="AN108" s="1410"/>
      <c r="AO108" s="1410"/>
      <c r="AP108" s="1410"/>
      <c r="AQ108" s="1410"/>
      <c r="AR108" s="1410"/>
      <c r="AS108" s="1410"/>
      <c r="AT108" s="1410"/>
      <c r="AU108" s="1410"/>
      <c r="AV108" s="1410"/>
      <c r="AW108" s="1410"/>
      <c r="AX108" s="1410"/>
      <c r="AY108" s="1410"/>
      <c r="AZ108" s="1411"/>
      <c r="BA108" s="1330"/>
      <c r="BB108" s="1331"/>
      <c r="BC108" s="1331"/>
      <c r="BD108" s="1331"/>
      <c r="BE108" s="1369"/>
      <c r="BF108" s="543"/>
    </row>
    <row r="109" spans="1:58" ht="21.95" customHeight="1">
      <c r="A109" s="1395"/>
      <c r="B109" s="1351"/>
      <c r="C109" s="1352"/>
      <c r="D109" s="1352"/>
      <c r="E109" s="1352"/>
      <c r="F109" s="1352"/>
      <c r="G109" s="1352"/>
      <c r="H109" s="1352"/>
      <c r="I109" s="1352"/>
      <c r="J109" s="1353"/>
      <c r="K109" s="1351"/>
      <c r="L109" s="1352"/>
      <c r="M109" s="1352"/>
      <c r="N109" s="1353"/>
      <c r="O109" s="1360"/>
      <c r="P109" s="1361"/>
      <c r="Q109" s="1361"/>
      <c r="R109" s="1361"/>
      <c r="S109" s="1361"/>
      <c r="T109" s="1362"/>
      <c r="U109" s="1408"/>
      <c r="V109" s="1402"/>
      <c r="W109" s="1402"/>
      <c r="X109" s="1402"/>
      <c r="Y109" s="1402"/>
      <c r="Z109" s="1403"/>
      <c r="AA109" s="1351"/>
      <c r="AB109" s="1352"/>
      <c r="AC109" s="1352"/>
      <c r="AD109" s="1352"/>
      <c r="AE109" s="1353"/>
      <c r="AF109" s="1328" t="s">
        <v>683</v>
      </c>
      <c r="AG109" s="1323"/>
      <c r="AH109" s="1323"/>
      <c r="AI109" s="1323"/>
      <c r="AJ109" s="1323"/>
      <c r="AK109" s="1324"/>
      <c r="AL109" s="1370" t="s">
        <v>747</v>
      </c>
      <c r="AM109" s="1410"/>
      <c r="AN109" s="1410"/>
      <c r="AO109" s="1410"/>
      <c r="AP109" s="1410"/>
      <c r="AQ109" s="1410"/>
      <c r="AR109" s="1410"/>
      <c r="AS109" s="1410"/>
      <c r="AT109" s="1410"/>
      <c r="AU109" s="1410"/>
      <c r="AV109" s="1410"/>
      <c r="AW109" s="1410"/>
      <c r="AX109" s="1410"/>
      <c r="AY109" s="1410"/>
      <c r="AZ109" s="1411"/>
      <c r="BA109" s="1330"/>
      <c r="BB109" s="1331"/>
      <c r="BC109" s="1331"/>
      <c r="BD109" s="1331"/>
      <c r="BE109" s="1369"/>
      <c r="BF109" s="543"/>
    </row>
    <row r="110" spans="1:58" ht="21.95" customHeight="1">
      <c r="A110" s="1395"/>
      <c r="B110" s="1351"/>
      <c r="C110" s="1352"/>
      <c r="D110" s="1352"/>
      <c r="E110" s="1352"/>
      <c r="F110" s="1352"/>
      <c r="G110" s="1352"/>
      <c r="H110" s="1352"/>
      <c r="I110" s="1352"/>
      <c r="J110" s="1353"/>
      <c r="K110" s="1351"/>
      <c r="L110" s="1352"/>
      <c r="M110" s="1352"/>
      <c r="N110" s="1353"/>
      <c r="O110" s="1360"/>
      <c r="P110" s="1361"/>
      <c r="Q110" s="1361"/>
      <c r="R110" s="1361"/>
      <c r="S110" s="1361"/>
      <c r="T110" s="1362"/>
      <c r="U110" s="1408"/>
      <c r="V110" s="1402"/>
      <c r="W110" s="1402"/>
      <c r="X110" s="1402"/>
      <c r="Y110" s="1402"/>
      <c r="Z110" s="1403"/>
      <c r="AA110" s="1351"/>
      <c r="AB110" s="1352"/>
      <c r="AC110" s="1352"/>
      <c r="AD110" s="1352"/>
      <c r="AE110" s="1353"/>
      <c r="AF110" s="1328" t="s">
        <v>684</v>
      </c>
      <c r="AG110" s="1323"/>
      <c r="AH110" s="1323"/>
      <c r="AI110" s="1323"/>
      <c r="AJ110" s="1323"/>
      <c r="AK110" s="1324"/>
      <c r="AL110" s="1330" t="s">
        <v>747</v>
      </c>
      <c r="AM110" s="1331"/>
      <c r="AN110" s="1331"/>
      <c r="AO110" s="1331"/>
      <c r="AP110" s="1331"/>
      <c r="AQ110" s="1331"/>
      <c r="AR110" s="1331"/>
      <c r="AS110" s="1331"/>
      <c r="AT110" s="1331"/>
      <c r="AU110" s="1331"/>
      <c r="AV110" s="1331"/>
      <c r="AW110" s="1331"/>
      <c r="AX110" s="1331"/>
      <c r="AY110" s="1331"/>
      <c r="AZ110" s="1332"/>
      <c r="BA110" s="1328"/>
      <c r="BB110" s="1323"/>
      <c r="BC110" s="1323"/>
      <c r="BD110" s="1323"/>
      <c r="BE110" s="1338"/>
      <c r="BF110" s="540"/>
    </row>
    <row r="111" spans="1:58" ht="21.95" customHeight="1">
      <c r="A111" s="1395"/>
      <c r="B111" s="1351"/>
      <c r="C111" s="1352"/>
      <c r="D111" s="1352"/>
      <c r="E111" s="1352"/>
      <c r="F111" s="1352"/>
      <c r="G111" s="1352"/>
      <c r="H111" s="1352"/>
      <c r="I111" s="1352"/>
      <c r="J111" s="1353"/>
      <c r="K111" s="1351"/>
      <c r="L111" s="1352"/>
      <c r="M111" s="1352"/>
      <c r="N111" s="1353"/>
      <c r="O111" s="1360"/>
      <c r="P111" s="1361"/>
      <c r="Q111" s="1361"/>
      <c r="R111" s="1361"/>
      <c r="S111" s="1361"/>
      <c r="T111" s="1362"/>
      <c r="U111" s="1408"/>
      <c r="V111" s="1402"/>
      <c r="W111" s="1402"/>
      <c r="X111" s="1402"/>
      <c r="Y111" s="1402"/>
      <c r="Z111" s="1403"/>
      <c r="AA111" s="1351"/>
      <c r="AB111" s="1352"/>
      <c r="AC111" s="1352"/>
      <c r="AD111" s="1352"/>
      <c r="AE111" s="1353"/>
      <c r="AF111" s="1324" t="s">
        <v>674</v>
      </c>
      <c r="AG111" s="1299"/>
      <c r="AH111" s="1299"/>
      <c r="AI111" s="1299"/>
      <c r="AJ111" s="1299"/>
      <c r="AK111" s="1299"/>
      <c r="AL111" s="1330" t="s">
        <v>672</v>
      </c>
      <c r="AM111" s="1331"/>
      <c r="AN111" s="1331"/>
      <c r="AO111" s="1331"/>
      <c r="AP111" s="1331"/>
      <c r="AQ111" s="1331"/>
      <c r="AR111" s="1331"/>
      <c r="AS111" s="1331"/>
      <c r="AT111" s="1331"/>
      <c r="AU111" s="1331"/>
      <c r="AV111" s="1331"/>
      <c r="AW111" s="1331"/>
      <c r="AX111" s="1331"/>
      <c r="AY111" s="1331"/>
      <c r="AZ111" s="1332"/>
      <c r="BA111" s="1299"/>
      <c r="BB111" s="1299"/>
      <c r="BC111" s="1299"/>
      <c r="BD111" s="1299"/>
      <c r="BE111" s="1336"/>
      <c r="BF111" s="540"/>
    </row>
    <row r="112" spans="1:58" ht="21.95" customHeight="1">
      <c r="A112" s="1395"/>
      <c r="B112" s="1351"/>
      <c r="C112" s="1352"/>
      <c r="D112" s="1352"/>
      <c r="E112" s="1352"/>
      <c r="F112" s="1352"/>
      <c r="G112" s="1352"/>
      <c r="H112" s="1352"/>
      <c r="I112" s="1352"/>
      <c r="J112" s="1353"/>
      <c r="K112" s="1351"/>
      <c r="L112" s="1352"/>
      <c r="M112" s="1352"/>
      <c r="N112" s="1353"/>
      <c r="O112" s="1360"/>
      <c r="P112" s="1361"/>
      <c r="Q112" s="1361"/>
      <c r="R112" s="1361"/>
      <c r="S112" s="1361"/>
      <c r="T112" s="1362"/>
      <c r="U112" s="1408"/>
      <c r="V112" s="1402"/>
      <c r="W112" s="1402"/>
      <c r="X112" s="1402"/>
      <c r="Y112" s="1402"/>
      <c r="Z112" s="1403"/>
      <c r="AA112" s="1351"/>
      <c r="AB112" s="1352"/>
      <c r="AC112" s="1352"/>
      <c r="AD112" s="1352"/>
      <c r="AE112" s="1353"/>
      <c r="AF112" s="1328" t="s">
        <v>685</v>
      </c>
      <c r="AG112" s="1323"/>
      <c r="AH112" s="1323"/>
      <c r="AI112" s="1323"/>
      <c r="AJ112" s="1323"/>
      <c r="AK112" s="1324"/>
      <c r="AL112" s="1330" t="s">
        <v>709</v>
      </c>
      <c r="AM112" s="1331"/>
      <c r="AN112" s="1331"/>
      <c r="AO112" s="1331"/>
      <c r="AP112" s="1331"/>
      <c r="AQ112" s="1331"/>
      <c r="AR112" s="1331"/>
      <c r="AS112" s="1331"/>
      <c r="AT112" s="1331"/>
      <c r="AU112" s="1331"/>
      <c r="AV112" s="1331"/>
      <c r="AW112" s="1331"/>
      <c r="AX112" s="1331"/>
      <c r="AY112" s="1331"/>
      <c r="AZ112" s="1332"/>
      <c r="BA112" s="1328"/>
      <c r="BB112" s="1323"/>
      <c r="BC112" s="1323"/>
      <c r="BD112" s="1323"/>
      <c r="BE112" s="1338"/>
      <c r="BF112" s="544"/>
    </row>
    <row r="113" spans="1:58" ht="21.95" customHeight="1">
      <c r="A113" s="1395"/>
      <c r="B113" s="1351"/>
      <c r="C113" s="1352"/>
      <c r="D113" s="1352"/>
      <c r="E113" s="1352"/>
      <c r="F113" s="1352"/>
      <c r="G113" s="1352"/>
      <c r="H113" s="1352"/>
      <c r="I113" s="1352"/>
      <c r="J113" s="1353"/>
      <c r="K113" s="1351"/>
      <c r="L113" s="1352"/>
      <c r="M113" s="1352"/>
      <c r="N113" s="1353"/>
      <c r="O113" s="1360"/>
      <c r="P113" s="1361"/>
      <c r="Q113" s="1361"/>
      <c r="R113" s="1361"/>
      <c r="S113" s="1361"/>
      <c r="T113" s="1362"/>
      <c r="U113" s="1408"/>
      <c r="V113" s="1402"/>
      <c r="W113" s="1402"/>
      <c r="X113" s="1402"/>
      <c r="Y113" s="1402"/>
      <c r="Z113" s="1403"/>
      <c r="AA113" s="1351"/>
      <c r="AB113" s="1352"/>
      <c r="AC113" s="1352"/>
      <c r="AD113" s="1352"/>
      <c r="AE113" s="1353"/>
      <c r="AF113" s="1323" t="s">
        <v>748</v>
      </c>
      <c r="AG113" s="1323"/>
      <c r="AH113" s="1323"/>
      <c r="AI113" s="1323"/>
      <c r="AJ113" s="1323"/>
      <c r="AK113" s="1324"/>
      <c r="AL113" s="1325" t="s">
        <v>653</v>
      </c>
      <c r="AM113" s="1326"/>
      <c r="AN113" s="1326"/>
      <c r="AO113" s="1326"/>
      <c r="AP113" s="1326"/>
      <c r="AQ113" s="1326"/>
      <c r="AR113" s="1326"/>
      <c r="AS113" s="1326"/>
      <c r="AT113" s="1326"/>
      <c r="AU113" s="1326"/>
      <c r="AV113" s="1326"/>
      <c r="AW113" s="1326"/>
      <c r="AX113" s="1326"/>
      <c r="AY113" s="1326"/>
      <c r="AZ113" s="1327"/>
      <c r="BA113" s="1299"/>
      <c r="BB113" s="1339"/>
      <c r="BC113" s="1339"/>
      <c r="BD113" s="1339"/>
      <c r="BE113" s="1340"/>
      <c r="BF113" s="544"/>
    </row>
    <row r="114" spans="1:58" ht="21.95" customHeight="1">
      <c r="A114" s="1395"/>
      <c r="B114" s="1351"/>
      <c r="C114" s="1352"/>
      <c r="D114" s="1352"/>
      <c r="E114" s="1352"/>
      <c r="F114" s="1352"/>
      <c r="G114" s="1352"/>
      <c r="H114" s="1352"/>
      <c r="I114" s="1352"/>
      <c r="J114" s="1353"/>
      <c r="K114" s="1351"/>
      <c r="L114" s="1352"/>
      <c r="M114" s="1352"/>
      <c r="N114" s="1353"/>
      <c r="O114" s="1360"/>
      <c r="P114" s="1361"/>
      <c r="Q114" s="1361"/>
      <c r="R114" s="1361"/>
      <c r="S114" s="1361"/>
      <c r="T114" s="1362"/>
      <c r="U114" s="1408"/>
      <c r="V114" s="1402"/>
      <c r="W114" s="1402"/>
      <c r="X114" s="1402"/>
      <c r="Y114" s="1402"/>
      <c r="Z114" s="1403"/>
      <c r="AA114" s="1351"/>
      <c r="AB114" s="1352"/>
      <c r="AC114" s="1352"/>
      <c r="AD114" s="1352"/>
      <c r="AE114" s="1353"/>
      <c r="AF114" s="1323" t="s">
        <v>749</v>
      </c>
      <c r="AG114" s="1323"/>
      <c r="AH114" s="1323"/>
      <c r="AI114" s="1323"/>
      <c r="AJ114" s="1323"/>
      <c r="AK114" s="1324"/>
      <c r="AL114" s="1325" t="s">
        <v>710</v>
      </c>
      <c r="AM114" s="1326"/>
      <c r="AN114" s="1326"/>
      <c r="AO114" s="1326"/>
      <c r="AP114" s="1326"/>
      <c r="AQ114" s="1326"/>
      <c r="AR114" s="1326"/>
      <c r="AS114" s="1326"/>
      <c r="AT114" s="1326"/>
      <c r="AU114" s="1326"/>
      <c r="AV114" s="1326"/>
      <c r="AW114" s="1326"/>
      <c r="AX114" s="1326"/>
      <c r="AY114" s="1326"/>
      <c r="AZ114" s="1327"/>
      <c r="BA114" s="1299"/>
      <c r="BB114" s="1339"/>
      <c r="BC114" s="1339"/>
      <c r="BD114" s="1339"/>
      <c r="BE114" s="1340"/>
      <c r="BF114" s="544"/>
    </row>
    <row r="115" spans="1:58" ht="21.95" customHeight="1">
      <c r="A115" s="1395"/>
      <c r="B115" s="1351"/>
      <c r="C115" s="1352"/>
      <c r="D115" s="1352"/>
      <c r="E115" s="1352"/>
      <c r="F115" s="1352"/>
      <c r="G115" s="1352"/>
      <c r="H115" s="1352"/>
      <c r="I115" s="1352"/>
      <c r="J115" s="1353"/>
      <c r="K115" s="1351"/>
      <c r="L115" s="1352"/>
      <c r="M115" s="1352"/>
      <c r="N115" s="1353"/>
      <c r="O115" s="1360"/>
      <c r="P115" s="1361"/>
      <c r="Q115" s="1361"/>
      <c r="R115" s="1361"/>
      <c r="S115" s="1361"/>
      <c r="T115" s="1362"/>
      <c r="U115" s="1408"/>
      <c r="V115" s="1402"/>
      <c r="W115" s="1402"/>
      <c r="X115" s="1402"/>
      <c r="Y115" s="1402"/>
      <c r="Z115" s="1403"/>
      <c r="AA115" s="1351"/>
      <c r="AB115" s="1352"/>
      <c r="AC115" s="1352"/>
      <c r="AD115" s="1352"/>
      <c r="AE115" s="1353"/>
      <c r="AF115" s="1324" t="s">
        <v>657</v>
      </c>
      <c r="AG115" s="1299"/>
      <c r="AH115" s="1299"/>
      <c r="AI115" s="1299"/>
      <c r="AJ115" s="1299"/>
      <c r="AK115" s="1299"/>
      <c r="AL115" s="1330" t="s">
        <v>750</v>
      </c>
      <c r="AM115" s="1331"/>
      <c r="AN115" s="1331"/>
      <c r="AO115" s="1331"/>
      <c r="AP115" s="1331"/>
      <c r="AQ115" s="1331"/>
      <c r="AR115" s="1331"/>
      <c r="AS115" s="1331"/>
      <c r="AT115" s="1331"/>
      <c r="AU115" s="1331"/>
      <c r="AV115" s="1331"/>
      <c r="AW115" s="1331"/>
      <c r="AX115" s="1331"/>
      <c r="AY115" s="1331"/>
      <c r="AZ115" s="1332"/>
      <c r="BA115" s="1299"/>
      <c r="BB115" s="1299"/>
      <c r="BC115" s="1299"/>
      <c r="BD115" s="1299"/>
      <c r="BE115" s="1336"/>
      <c r="BF115" s="540"/>
    </row>
    <row r="116" spans="1:58" ht="21.95" customHeight="1">
      <c r="A116" s="1395"/>
      <c r="B116" s="1351"/>
      <c r="C116" s="1352"/>
      <c r="D116" s="1352"/>
      <c r="E116" s="1352"/>
      <c r="F116" s="1352"/>
      <c r="G116" s="1352"/>
      <c r="H116" s="1352"/>
      <c r="I116" s="1352"/>
      <c r="J116" s="1353"/>
      <c r="K116" s="1351"/>
      <c r="L116" s="1352"/>
      <c r="M116" s="1352"/>
      <c r="N116" s="1353"/>
      <c r="O116" s="1360"/>
      <c r="P116" s="1361"/>
      <c r="Q116" s="1361"/>
      <c r="R116" s="1361"/>
      <c r="S116" s="1361"/>
      <c r="T116" s="1362"/>
      <c r="U116" s="1408"/>
      <c r="V116" s="1402"/>
      <c r="W116" s="1402"/>
      <c r="X116" s="1402"/>
      <c r="Y116" s="1402"/>
      <c r="Z116" s="1403"/>
      <c r="AA116" s="1351"/>
      <c r="AB116" s="1352"/>
      <c r="AC116" s="1352"/>
      <c r="AD116" s="1352"/>
      <c r="AE116" s="1353"/>
      <c r="AF116" s="1323" t="s">
        <v>1088</v>
      </c>
      <c r="AG116" s="1323"/>
      <c r="AH116" s="1323"/>
      <c r="AI116" s="1323"/>
      <c r="AJ116" s="1323"/>
      <c r="AK116" s="1324"/>
      <c r="AL116" s="1325" t="s">
        <v>707</v>
      </c>
      <c r="AM116" s="1326"/>
      <c r="AN116" s="1326"/>
      <c r="AO116" s="1326"/>
      <c r="AP116" s="1326"/>
      <c r="AQ116" s="1326"/>
      <c r="AR116" s="1326"/>
      <c r="AS116" s="1326"/>
      <c r="AT116" s="1326"/>
      <c r="AU116" s="1326"/>
      <c r="AV116" s="1326"/>
      <c r="AW116" s="1326"/>
      <c r="AX116" s="1326"/>
      <c r="AY116" s="1326"/>
      <c r="AZ116" s="1327"/>
      <c r="BA116" s="1299"/>
      <c r="BB116" s="1299"/>
      <c r="BC116" s="1299"/>
      <c r="BD116" s="1299"/>
      <c r="BE116" s="1336"/>
      <c r="BF116" s="540"/>
    </row>
    <row r="117" spans="1:58" ht="44.1" customHeight="1">
      <c r="A117" s="1395"/>
      <c r="B117" s="1351"/>
      <c r="C117" s="1352"/>
      <c r="D117" s="1352"/>
      <c r="E117" s="1352"/>
      <c r="F117" s="1352"/>
      <c r="G117" s="1352"/>
      <c r="H117" s="1352"/>
      <c r="I117" s="1352"/>
      <c r="J117" s="1353"/>
      <c r="K117" s="1351"/>
      <c r="L117" s="1352"/>
      <c r="M117" s="1352"/>
      <c r="N117" s="1353"/>
      <c r="O117" s="1360"/>
      <c r="P117" s="1361"/>
      <c r="Q117" s="1361"/>
      <c r="R117" s="1361"/>
      <c r="S117" s="1361"/>
      <c r="T117" s="1362"/>
      <c r="U117" s="1408"/>
      <c r="V117" s="1402"/>
      <c r="W117" s="1402"/>
      <c r="X117" s="1402"/>
      <c r="Y117" s="1402"/>
      <c r="Z117" s="1403"/>
      <c r="AA117" s="1351"/>
      <c r="AB117" s="1352"/>
      <c r="AC117" s="1352"/>
      <c r="AD117" s="1352"/>
      <c r="AE117" s="1353"/>
      <c r="AF117" s="1328" t="s">
        <v>1090</v>
      </c>
      <c r="AG117" s="1323"/>
      <c r="AH117" s="1323"/>
      <c r="AI117" s="1323"/>
      <c r="AJ117" s="1323"/>
      <c r="AK117" s="1324"/>
      <c r="AL117" s="1329" t="s">
        <v>708</v>
      </c>
      <c r="AM117" s="1326"/>
      <c r="AN117" s="1326"/>
      <c r="AO117" s="1326"/>
      <c r="AP117" s="1326"/>
      <c r="AQ117" s="1326"/>
      <c r="AR117" s="1326"/>
      <c r="AS117" s="1326"/>
      <c r="AT117" s="1326"/>
      <c r="AU117" s="1326"/>
      <c r="AV117" s="1326"/>
      <c r="AW117" s="1326"/>
      <c r="AX117" s="1326"/>
      <c r="AY117" s="1326"/>
      <c r="AZ117" s="1327"/>
      <c r="BA117" s="1328"/>
      <c r="BB117" s="1323"/>
      <c r="BC117" s="1323"/>
      <c r="BD117" s="1323"/>
      <c r="BE117" s="1338"/>
      <c r="BF117" s="540"/>
    </row>
    <row r="118" spans="1:58" ht="21.95" customHeight="1">
      <c r="A118" s="1395"/>
      <c r="B118" s="1351"/>
      <c r="C118" s="1352"/>
      <c r="D118" s="1352"/>
      <c r="E118" s="1352"/>
      <c r="F118" s="1352"/>
      <c r="G118" s="1352"/>
      <c r="H118" s="1352"/>
      <c r="I118" s="1352"/>
      <c r="J118" s="1353"/>
      <c r="K118" s="1407"/>
      <c r="L118" s="1376"/>
      <c r="M118" s="1376"/>
      <c r="N118" s="1377"/>
      <c r="O118" s="1408"/>
      <c r="P118" s="1402"/>
      <c r="Q118" s="1402"/>
      <c r="R118" s="1402"/>
      <c r="S118" s="1402"/>
      <c r="T118" s="1403"/>
      <c r="U118" s="1408"/>
      <c r="V118" s="1402"/>
      <c r="W118" s="1402"/>
      <c r="X118" s="1402"/>
      <c r="Y118" s="1402"/>
      <c r="Z118" s="1403"/>
      <c r="AA118" s="1407"/>
      <c r="AB118" s="1376"/>
      <c r="AC118" s="1376"/>
      <c r="AD118" s="1376"/>
      <c r="AE118" s="1377"/>
      <c r="AF118" s="1323" t="s">
        <v>658</v>
      </c>
      <c r="AG118" s="1323"/>
      <c r="AH118" s="1323"/>
      <c r="AI118" s="1323"/>
      <c r="AJ118" s="1323"/>
      <c r="AK118" s="1324"/>
      <c r="AL118" s="1325" t="s">
        <v>653</v>
      </c>
      <c r="AM118" s="1326"/>
      <c r="AN118" s="1326"/>
      <c r="AO118" s="1326"/>
      <c r="AP118" s="1326"/>
      <c r="AQ118" s="1326"/>
      <c r="AR118" s="1326"/>
      <c r="AS118" s="1326"/>
      <c r="AT118" s="1326"/>
      <c r="AU118" s="1326"/>
      <c r="AV118" s="1326"/>
      <c r="AW118" s="1326"/>
      <c r="AX118" s="1326"/>
      <c r="AY118" s="1326"/>
      <c r="AZ118" s="1327"/>
      <c r="BA118" s="1299"/>
      <c r="BB118" s="1299"/>
      <c r="BC118" s="1299"/>
      <c r="BD118" s="1299"/>
      <c r="BE118" s="1336"/>
      <c r="BF118" s="540"/>
    </row>
    <row r="119" spans="1:58" ht="21.95" customHeight="1">
      <c r="A119" s="1395"/>
      <c r="B119" s="1351"/>
      <c r="C119" s="1352"/>
      <c r="D119" s="1352"/>
      <c r="E119" s="1352"/>
      <c r="F119" s="1352"/>
      <c r="G119" s="1352"/>
      <c r="H119" s="1352"/>
      <c r="I119" s="1352"/>
      <c r="J119" s="1353"/>
      <c r="K119" s="1407"/>
      <c r="L119" s="1376"/>
      <c r="M119" s="1376"/>
      <c r="N119" s="1377"/>
      <c r="O119" s="1408"/>
      <c r="P119" s="1402"/>
      <c r="Q119" s="1402"/>
      <c r="R119" s="1402"/>
      <c r="S119" s="1402"/>
      <c r="T119" s="1403"/>
      <c r="U119" s="1408"/>
      <c r="V119" s="1402"/>
      <c r="W119" s="1402"/>
      <c r="X119" s="1402"/>
      <c r="Y119" s="1402"/>
      <c r="Z119" s="1403"/>
      <c r="AA119" s="1407"/>
      <c r="AB119" s="1376"/>
      <c r="AC119" s="1376"/>
      <c r="AD119" s="1376"/>
      <c r="AE119" s="1377"/>
      <c r="AF119" s="1323" t="s">
        <v>678</v>
      </c>
      <c r="AG119" s="1323"/>
      <c r="AH119" s="1323"/>
      <c r="AI119" s="1323"/>
      <c r="AJ119" s="1323"/>
      <c r="AK119" s="1324"/>
      <c r="AL119" s="1370" t="s">
        <v>710</v>
      </c>
      <c r="AM119" s="1410"/>
      <c r="AN119" s="1410"/>
      <c r="AO119" s="1410"/>
      <c r="AP119" s="1410"/>
      <c r="AQ119" s="1410"/>
      <c r="AR119" s="1410"/>
      <c r="AS119" s="1410"/>
      <c r="AT119" s="1410"/>
      <c r="AU119" s="1410"/>
      <c r="AV119" s="1410"/>
      <c r="AW119" s="1410"/>
      <c r="AX119" s="1410"/>
      <c r="AY119" s="1410"/>
      <c r="AZ119" s="1411"/>
      <c r="BA119" s="1299"/>
      <c r="BB119" s="1339"/>
      <c r="BC119" s="1339"/>
      <c r="BD119" s="1339"/>
      <c r="BE119" s="1340"/>
      <c r="BF119" s="544"/>
    </row>
    <row r="120" spans="1:58" ht="21.95" customHeight="1">
      <c r="A120" s="1395"/>
      <c r="B120" s="1351"/>
      <c r="C120" s="1352"/>
      <c r="D120" s="1352"/>
      <c r="E120" s="1352"/>
      <c r="F120" s="1352"/>
      <c r="G120" s="1352"/>
      <c r="H120" s="1352"/>
      <c r="I120" s="1352"/>
      <c r="J120" s="1353"/>
      <c r="K120" s="1407"/>
      <c r="L120" s="1376"/>
      <c r="M120" s="1376"/>
      <c r="N120" s="1377"/>
      <c r="O120" s="1408"/>
      <c r="P120" s="1402"/>
      <c r="Q120" s="1402"/>
      <c r="R120" s="1402"/>
      <c r="S120" s="1402"/>
      <c r="T120" s="1403"/>
      <c r="U120" s="1408"/>
      <c r="V120" s="1402"/>
      <c r="W120" s="1402"/>
      <c r="X120" s="1402"/>
      <c r="Y120" s="1402"/>
      <c r="Z120" s="1403"/>
      <c r="AA120" s="1407"/>
      <c r="AB120" s="1376"/>
      <c r="AC120" s="1376"/>
      <c r="AD120" s="1376"/>
      <c r="AE120" s="1377"/>
      <c r="AF120" s="1328" t="s">
        <v>654</v>
      </c>
      <c r="AG120" s="1323"/>
      <c r="AH120" s="1323"/>
      <c r="AI120" s="1323"/>
      <c r="AJ120" s="1323"/>
      <c r="AK120" s="1324"/>
      <c r="AL120" s="1330" t="s">
        <v>653</v>
      </c>
      <c r="AM120" s="1331"/>
      <c r="AN120" s="1331"/>
      <c r="AO120" s="1331"/>
      <c r="AP120" s="1331"/>
      <c r="AQ120" s="1331"/>
      <c r="AR120" s="1331"/>
      <c r="AS120" s="1331"/>
      <c r="AT120" s="1331"/>
      <c r="AU120" s="1331"/>
      <c r="AV120" s="1331"/>
      <c r="AW120" s="1331"/>
      <c r="AX120" s="1331"/>
      <c r="AY120" s="1331"/>
      <c r="AZ120" s="1332"/>
      <c r="BA120" s="1299"/>
      <c r="BB120" s="1299"/>
      <c r="BC120" s="1299"/>
      <c r="BD120" s="1299"/>
      <c r="BE120" s="1336"/>
      <c r="BF120" s="540"/>
    </row>
    <row r="121" spans="1:58" ht="21.95" customHeight="1">
      <c r="A121" s="1395"/>
      <c r="B121" s="1351"/>
      <c r="C121" s="1352"/>
      <c r="D121" s="1352"/>
      <c r="E121" s="1352"/>
      <c r="F121" s="1352"/>
      <c r="G121" s="1352"/>
      <c r="H121" s="1352"/>
      <c r="I121" s="1352"/>
      <c r="J121" s="1353"/>
      <c r="K121" s="1407"/>
      <c r="L121" s="1376"/>
      <c r="M121" s="1376"/>
      <c r="N121" s="1377"/>
      <c r="O121" s="1408"/>
      <c r="P121" s="1402"/>
      <c r="Q121" s="1402"/>
      <c r="R121" s="1402"/>
      <c r="S121" s="1402"/>
      <c r="T121" s="1403"/>
      <c r="U121" s="1408"/>
      <c r="V121" s="1402"/>
      <c r="W121" s="1402"/>
      <c r="X121" s="1402"/>
      <c r="Y121" s="1402"/>
      <c r="Z121" s="1403"/>
      <c r="AA121" s="1407"/>
      <c r="AB121" s="1376"/>
      <c r="AC121" s="1376"/>
      <c r="AD121" s="1376"/>
      <c r="AE121" s="1377"/>
      <c r="AF121" s="1366" t="s">
        <v>751</v>
      </c>
      <c r="AG121" s="1367"/>
      <c r="AH121" s="1367"/>
      <c r="AI121" s="1367"/>
      <c r="AJ121" s="1367"/>
      <c r="AK121" s="1412"/>
      <c r="AL121" s="1330" t="s">
        <v>752</v>
      </c>
      <c r="AM121" s="1331"/>
      <c r="AN121" s="1331"/>
      <c r="AO121" s="1331"/>
      <c r="AP121" s="1331"/>
      <c r="AQ121" s="1331"/>
      <c r="AR121" s="1331"/>
      <c r="AS121" s="1331"/>
      <c r="AT121" s="1331"/>
      <c r="AU121" s="1331"/>
      <c r="AV121" s="1331"/>
      <c r="AW121" s="1331"/>
      <c r="AX121" s="1331"/>
      <c r="AY121" s="1331"/>
      <c r="AZ121" s="1332"/>
      <c r="BA121" s="1366"/>
      <c r="BB121" s="1367"/>
      <c r="BC121" s="1367"/>
      <c r="BD121" s="1367"/>
      <c r="BE121" s="1368"/>
      <c r="BF121" s="543"/>
    </row>
    <row r="122" spans="1:58" ht="21.95" customHeight="1">
      <c r="A122" s="1395"/>
      <c r="B122" s="1351"/>
      <c r="C122" s="1352"/>
      <c r="D122" s="1352"/>
      <c r="E122" s="1352"/>
      <c r="F122" s="1352"/>
      <c r="G122" s="1352"/>
      <c r="H122" s="1352"/>
      <c r="I122" s="1352"/>
      <c r="J122" s="1353"/>
      <c r="K122" s="1407"/>
      <c r="L122" s="1376"/>
      <c r="M122" s="1376"/>
      <c r="N122" s="1377"/>
      <c r="O122" s="1408"/>
      <c r="P122" s="1402"/>
      <c r="Q122" s="1402"/>
      <c r="R122" s="1402"/>
      <c r="S122" s="1402"/>
      <c r="T122" s="1403"/>
      <c r="U122" s="1408"/>
      <c r="V122" s="1402"/>
      <c r="W122" s="1402"/>
      <c r="X122" s="1402"/>
      <c r="Y122" s="1402"/>
      <c r="Z122" s="1403"/>
      <c r="AA122" s="1407"/>
      <c r="AB122" s="1376"/>
      <c r="AC122" s="1376"/>
      <c r="AD122" s="1376"/>
      <c r="AE122" s="1377"/>
      <c r="AF122" s="1328" t="s">
        <v>721</v>
      </c>
      <c r="AG122" s="1323"/>
      <c r="AH122" s="1323"/>
      <c r="AI122" s="1323"/>
      <c r="AJ122" s="1323"/>
      <c r="AK122" s="1324"/>
      <c r="AL122" s="1330" t="s">
        <v>709</v>
      </c>
      <c r="AM122" s="1331"/>
      <c r="AN122" s="1331"/>
      <c r="AO122" s="1331"/>
      <c r="AP122" s="1331"/>
      <c r="AQ122" s="1331"/>
      <c r="AR122" s="1331"/>
      <c r="AS122" s="1331"/>
      <c r="AT122" s="1331"/>
      <c r="AU122" s="1331"/>
      <c r="AV122" s="1331"/>
      <c r="AW122" s="1331"/>
      <c r="AX122" s="1331"/>
      <c r="AY122" s="1331"/>
      <c r="AZ122" s="1332"/>
      <c r="BA122" s="1299"/>
      <c r="BB122" s="1339"/>
      <c r="BC122" s="1339"/>
      <c r="BD122" s="1339"/>
      <c r="BE122" s="1340"/>
      <c r="BF122" s="540"/>
    </row>
    <row r="123" spans="1:58" ht="21.95" customHeight="1" thickBot="1">
      <c r="A123" s="1396"/>
      <c r="B123" s="1333"/>
      <c r="C123" s="1334"/>
      <c r="D123" s="1334"/>
      <c r="E123" s="1334"/>
      <c r="F123" s="1334"/>
      <c r="G123" s="1334"/>
      <c r="H123" s="1334"/>
      <c r="I123" s="1334"/>
      <c r="J123" s="1335"/>
      <c r="K123" s="1378"/>
      <c r="L123" s="1379"/>
      <c r="M123" s="1379"/>
      <c r="N123" s="1380"/>
      <c r="O123" s="1392"/>
      <c r="P123" s="1393"/>
      <c r="Q123" s="1393"/>
      <c r="R123" s="1393"/>
      <c r="S123" s="1393"/>
      <c r="T123" s="1394"/>
      <c r="U123" s="1392"/>
      <c r="V123" s="1393"/>
      <c r="W123" s="1393"/>
      <c r="X123" s="1393"/>
      <c r="Y123" s="1393"/>
      <c r="Z123" s="1394"/>
      <c r="AA123" s="1378"/>
      <c r="AB123" s="1379"/>
      <c r="AC123" s="1379"/>
      <c r="AD123" s="1379"/>
      <c r="AE123" s="1380"/>
      <c r="AF123" s="1328" t="s">
        <v>753</v>
      </c>
      <c r="AG123" s="1323"/>
      <c r="AH123" s="1323"/>
      <c r="AI123" s="1323"/>
      <c r="AJ123" s="1323"/>
      <c r="AK123" s="1324"/>
      <c r="AL123" s="1330" t="s">
        <v>709</v>
      </c>
      <c r="AM123" s="1331"/>
      <c r="AN123" s="1331"/>
      <c r="AO123" s="1331"/>
      <c r="AP123" s="1331"/>
      <c r="AQ123" s="1331"/>
      <c r="AR123" s="1331"/>
      <c r="AS123" s="1331"/>
      <c r="AT123" s="1331"/>
      <c r="AU123" s="1331"/>
      <c r="AV123" s="1331"/>
      <c r="AW123" s="1331"/>
      <c r="AX123" s="1331"/>
      <c r="AY123" s="1331"/>
      <c r="AZ123" s="1332"/>
      <c r="BA123" s="1299"/>
      <c r="BB123" s="1339"/>
      <c r="BC123" s="1339"/>
      <c r="BD123" s="1339"/>
      <c r="BE123" s="1340"/>
      <c r="BF123" s="540"/>
    </row>
    <row r="124" spans="1:58" ht="11.25" customHeight="1">
      <c r="A124" s="549"/>
      <c r="B124" s="550"/>
      <c r="C124" s="550"/>
      <c r="D124" s="550"/>
      <c r="E124" s="550"/>
      <c r="F124" s="550"/>
      <c r="G124" s="550"/>
      <c r="H124" s="550"/>
      <c r="I124" s="550"/>
      <c r="J124" s="550"/>
      <c r="K124" s="550"/>
      <c r="L124" s="550"/>
      <c r="M124" s="550"/>
      <c r="N124" s="550"/>
      <c r="O124" s="550"/>
      <c r="P124" s="550"/>
      <c r="Q124" s="550"/>
      <c r="R124" s="550"/>
      <c r="S124" s="550"/>
      <c r="T124" s="550"/>
      <c r="U124" s="550"/>
      <c r="V124" s="550"/>
      <c r="W124" s="550"/>
      <c r="X124" s="550"/>
      <c r="Y124" s="550"/>
      <c r="Z124" s="550"/>
      <c r="AA124" s="550"/>
      <c r="AB124" s="550"/>
      <c r="AC124" s="550"/>
      <c r="AD124" s="550"/>
      <c r="AE124" s="550"/>
      <c r="AF124" s="550"/>
      <c r="AG124" s="550"/>
      <c r="AH124" s="550"/>
      <c r="AI124" s="550"/>
      <c r="AJ124" s="550"/>
      <c r="AK124" s="550"/>
      <c r="AL124" s="550"/>
      <c r="AM124" s="550"/>
      <c r="AN124" s="550"/>
      <c r="AO124" s="550"/>
      <c r="AP124" s="550"/>
      <c r="AQ124" s="550"/>
      <c r="AR124" s="550"/>
      <c r="AS124" s="550"/>
      <c r="AT124" s="550"/>
      <c r="AU124" s="550"/>
      <c r="AV124" s="550"/>
      <c r="AW124" s="550"/>
      <c r="AX124" s="550"/>
      <c r="AY124" s="550"/>
      <c r="AZ124" s="550"/>
      <c r="BA124" s="550"/>
      <c r="BB124" s="550"/>
      <c r="BC124" s="550"/>
      <c r="BD124" s="550"/>
      <c r="BE124" s="550"/>
      <c r="BF124" s="545"/>
    </row>
    <row r="125" spans="1:58" ht="9" customHeight="1">
      <c r="A125" s="551"/>
      <c r="B125" s="551"/>
      <c r="C125" s="551"/>
      <c r="D125" s="551"/>
      <c r="E125" s="551"/>
      <c r="F125" s="551"/>
      <c r="G125" s="551"/>
      <c r="H125" s="551"/>
      <c r="I125" s="551"/>
      <c r="J125" s="551"/>
      <c r="K125" s="551"/>
      <c r="L125" s="551"/>
      <c r="M125" s="551"/>
      <c r="N125" s="551"/>
      <c r="O125" s="551"/>
      <c r="P125" s="551"/>
      <c r="Q125" s="551"/>
      <c r="R125" s="551"/>
      <c r="S125" s="551"/>
      <c r="T125" s="551"/>
      <c r="U125" s="551"/>
      <c r="V125" s="551"/>
      <c r="W125" s="551"/>
      <c r="X125" s="551"/>
      <c r="Y125" s="551"/>
      <c r="Z125" s="551"/>
      <c r="AA125" s="551"/>
      <c r="AB125" s="551"/>
      <c r="AC125" s="551"/>
      <c r="AD125" s="551"/>
      <c r="AE125" s="551"/>
      <c r="AF125" s="551"/>
      <c r="AG125" s="551"/>
      <c r="AH125" s="551"/>
      <c r="AI125" s="551"/>
      <c r="AJ125" s="551"/>
      <c r="AK125" s="551"/>
      <c r="AL125" s="551"/>
      <c r="AM125" s="551"/>
      <c r="AN125" s="551"/>
      <c r="AO125" s="551"/>
      <c r="AP125" s="551"/>
      <c r="AQ125" s="551"/>
      <c r="AR125" s="551"/>
      <c r="AS125" s="551"/>
      <c r="AT125" s="551"/>
      <c r="AU125" s="551"/>
      <c r="AV125" s="551"/>
      <c r="AW125" s="551"/>
      <c r="AX125" s="551"/>
      <c r="AY125" s="551"/>
      <c r="AZ125" s="551"/>
      <c r="BA125" s="551"/>
      <c r="BB125" s="551"/>
      <c r="BC125" s="551"/>
      <c r="BD125" s="551"/>
      <c r="BE125" s="551"/>
    </row>
    <row r="126" spans="1:58" ht="27" customHeight="1">
      <c r="A126" s="552" t="s">
        <v>754</v>
      </c>
      <c r="B126" s="553"/>
      <c r="C126" s="1416" t="s">
        <v>755</v>
      </c>
      <c r="D126" s="1416"/>
      <c r="E126" s="1416"/>
      <c r="F126" s="1416"/>
      <c r="G126" s="1416"/>
      <c r="H126" s="1416"/>
      <c r="I126" s="1416"/>
      <c r="J126" s="1416"/>
      <c r="K126" s="1416"/>
      <c r="L126" s="1416"/>
      <c r="M126" s="1416"/>
      <c r="N126" s="1416"/>
      <c r="O126" s="1416"/>
      <c r="P126" s="1416"/>
      <c r="Q126" s="1416"/>
      <c r="R126" s="1416"/>
      <c r="S126" s="1416"/>
      <c r="T126" s="1416"/>
      <c r="U126" s="1416"/>
      <c r="V126" s="1416"/>
      <c r="W126" s="1416"/>
      <c r="X126" s="1416"/>
      <c r="Y126" s="1416"/>
      <c r="Z126" s="1416"/>
      <c r="AA126" s="1416"/>
      <c r="AB126" s="1416"/>
      <c r="AC126" s="1416"/>
      <c r="AD126" s="1416"/>
      <c r="AE126" s="1416"/>
      <c r="AF126" s="1416"/>
      <c r="AG126" s="1416"/>
      <c r="AH126" s="1416"/>
      <c r="AI126" s="1416"/>
      <c r="AJ126" s="1416"/>
      <c r="AK126" s="1416"/>
      <c r="AL126" s="1416"/>
      <c r="AM126" s="1416"/>
      <c r="AN126" s="1416"/>
      <c r="AO126" s="1416"/>
      <c r="AP126" s="1416"/>
      <c r="AQ126" s="1416"/>
      <c r="AR126" s="1416"/>
      <c r="AS126" s="1416"/>
      <c r="AT126" s="1416"/>
      <c r="AU126" s="1416"/>
      <c r="AV126" s="1416"/>
      <c r="AW126" s="1416"/>
      <c r="AX126" s="1416"/>
      <c r="AY126" s="1416"/>
      <c r="AZ126" s="1416"/>
      <c r="BA126" s="1416"/>
      <c r="BB126" s="1416"/>
      <c r="BC126" s="1416"/>
      <c r="BD126" s="1416"/>
      <c r="BE126" s="1416"/>
      <c r="BF126" s="546"/>
    </row>
    <row r="127" spans="1:58" ht="17.25">
      <c r="A127" s="552"/>
      <c r="B127" s="553"/>
      <c r="C127" s="1416"/>
      <c r="D127" s="1416"/>
      <c r="E127" s="1416"/>
      <c r="F127" s="1416"/>
      <c r="G127" s="1416"/>
      <c r="H127" s="1416"/>
      <c r="I127" s="1416"/>
      <c r="J127" s="1416"/>
      <c r="K127" s="1416"/>
      <c r="L127" s="1416"/>
      <c r="M127" s="1416"/>
      <c r="N127" s="1416"/>
      <c r="O127" s="1416"/>
      <c r="P127" s="1416"/>
      <c r="Q127" s="1416"/>
      <c r="R127" s="1416"/>
      <c r="S127" s="1416"/>
      <c r="T127" s="1416"/>
      <c r="U127" s="1416"/>
      <c r="V127" s="1416"/>
      <c r="W127" s="1416"/>
      <c r="X127" s="1416"/>
      <c r="Y127" s="1416"/>
      <c r="Z127" s="1416"/>
      <c r="AA127" s="1416"/>
      <c r="AB127" s="1416"/>
      <c r="AC127" s="1416"/>
      <c r="AD127" s="1416"/>
      <c r="AE127" s="1416"/>
      <c r="AF127" s="1416"/>
      <c r="AG127" s="1416"/>
      <c r="AH127" s="1416"/>
      <c r="AI127" s="1416"/>
      <c r="AJ127" s="1416"/>
      <c r="AK127" s="1416"/>
      <c r="AL127" s="1416"/>
      <c r="AM127" s="1416"/>
      <c r="AN127" s="1416"/>
      <c r="AO127" s="1416"/>
      <c r="AP127" s="1416"/>
      <c r="AQ127" s="1416"/>
      <c r="AR127" s="1416"/>
      <c r="AS127" s="1416"/>
      <c r="AT127" s="1416"/>
      <c r="AU127" s="1416"/>
      <c r="AV127" s="1416"/>
      <c r="AW127" s="1416"/>
      <c r="AX127" s="1416"/>
      <c r="AY127" s="1416"/>
      <c r="AZ127" s="1416"/>
      <c r="BA127" s="1416"/>
      <c r="BB127" s="1416"/>
      <c r="BC127" s="1416"/>
      <c r="BD127" s="1416"/>
      <c r="BE127" s="1416"/>
      <c r="BF127" s="547"/>
    </row>
    <row r="128" spans="1:58" ht="26.25" customHeight="1">
      <c r="A128" s="552" t="s">
        <v>756</v>
      </c>
      <c r="B128" s="552"/>
      <c r="C128" s="552" t="s">
        <v>686</v>
      </c>
      <c r="D128" s="552"/>
      <c r="E128" s="552"/>
      <c r="F128" s="552"/>
      <c r="G128" s="552"/>
      <c r="H128" s="552"/>
      <c r="I128" s="552"/>
      <c r="J128" s="552"/>
      <c r="K128" s="552"/>
      <c r="L128" s="552"/>
      <c r="M128" s="552"/>
      <c r="N128" s="552"/>
      <c r="O128" s="552"/>
      <c r="P128" s="552"/>
      <c r="Q128" s="552"/>
      <c r="R128" s="552"/>
      <c r="S128" s="552"/>
      <c r="T128" s="552"/>
      <c r="U128" s="552"/>
      <c r="V128" s="552"/>
      <c r="W128" s="552"/>
      <c r="X128" s="552"/>
      <c r="Y128" s="552"/>
      <c r="Z128" s="552"/>
      <c r="AA128" s="552"/>
      <c r="AB128" s="552"/>
      <c r="AC128" s="552"/>
      <c r="AD128" s="552"/>
      <c r="AE128" s="552"/>
      <c r="AF128" s="552"/>
      <c r="AG128" s="552"/>
      <c r="AH128" s="552"/>
      <c r="AI128" s="552"/>
      <c r="AJ128" s="552"/>
      <c r="AK128" s="552"/>
      <c r="AL128" s="552"/>
      <c r="AM128" s="552"/>
      <c r="AN128" s="552"/>
      <c r="AO128" s="552"/>
      <c r="AP128" s="552"/>
      <c r="AQ128" s="552"/>
      <c r="AR128" s="552"/>
      <c r="AS128" s="552"/>
      <c r="AT128" s="552"/>
      <c r="AU128" s="552"/>
      <c r="AV128" s="552"/>
      <c r="AW128" s="552"/>
      <c r="AX128" s="552"/>
      <c r="AY128" s="552"/>
      <c r="AZ128" s="552"/>
      <c r="BA128" s="552"/>
      <c r="BB128" s="552"/>
      <c r="BC128" s="552"/>
      <c r="BD128" s="552"/>
      <c r="BE128" s="552"/>
      <c r="BF128" s="545"/>
    </row>
    <row r="129" spans="1:57" ht="27.75" customHeight="1">
      <c r="A129" s="552" t="s">
        <v>757</v>
      </c>
      <c r="B129" s="554"/>
      <c r="C129" s="553" t="s">
        <v>687</v>
      </c>
    </row>
    <row r="130" spans="1:57" ht="22.5" customHeight="1">
      <c r="A130" s="552" t="s">
        <v>758</v>
      </c>
      <c r="B130" s="553"/>
      <c r="C130" s="1417" t="s">
        <v>688</v>
      </c>
      <c r="D130" s="1417"/>
      <c r="E130" s="1417"/>
      <c r="F130" s="1417"/>
      <c r="G130" s="1417"/>
      <c r="H130" s="1417"/>
      <c r="I130" s="1417"/>
      <c r="J130" s="1417"/>
      <c r="K130" s="1417"/>
      <c r="L130" s="1417"/>
      <c r="M130" s="1417"/>
      <c r="N130" s="1417"/>
      <c r="O130" s="1417"/>
      <c r="P130" s="1417"/>
      <c r="Q130" s="1417"/>
      <c r="R130" s="1417"/>
      <c r="S130" s="1417"/>
      <c r="T130" s="1417"/>
      <c r="U130" s="1417"/>
      <c r="V130" s="1417"/>
      <c r="W130" s="1417"/>
      <c r="X130" s="1417"/>
      <c r="Y130" s="1417"/>
      <c r="Z130" s="1417"/>
      <c r="AA130" s="1417"/>
      <c r="AB130" s="1417"/>
      <c r="AC130" s="1417"/>
      <c r="AD130" s="1417"/>
      <c r="AE130" s="1417"/>
      <c r="AF130" s="1417"/>
      <c r="AG130" s="1417"/>
      <c r="AH130" s="1417"/>
      <c r="AI130" s="1417"/>
      <c r="AJ130" s="1417"/>
      <c r="AK130" s="1417"/>
      <c r="AL130" s="1417"/>
      <c r="AM130" s="1417"/>
      <c r="AN130" s="1417"/>
      <c r="AO130" s="1417"/>
      <c r="AP130" s="1417"/>
      <c r="AQ130" s="1417"/>
      <c r="AR130" s="1417"/>
      <c r="AS130" s="1417"/>
      <c r="AT130" s="1417"/>
      <c r="AU130" s="1417"/>
      <c r="AV130" s="1417"/>
      <c r="AW130" s="1417"/>
      <c r="AX130" s="1417"/>
      <c r="AY130" s="1417"/>
      <c r="AZ130" s="1417"/>
      <c r="BA130" s="1417"/>
      <c r="BB130" s="1417"/>
      <c r="BC130" s="1417"/>
      <c r="BD130" s="1417"/>
      <c r="BE130" s="1417"/>
    </row>
    <row r="131" spans="1:57" ht="22.5" customHeight="1">
      <c r="A131" s="552"/>
      <c r="B131" s="553"/>
      <c r="C131" s="1417"/>
      <c r="D131" s="1417"/>
      <c r="E131" s="1417"/>
      <c r="F131" s="1417"/>
      <c r="G131" s="1417"/>
      <c r="H131" s="1417"/>
      <c r="I131" s="1417"/>
      <c r="J131" s="1417"/>
      <c r="K131" s="1417"/>
      <c r="L131" s="1417"/>
      <c r="M131" s="1417"/>
      <c r="N131" s="1417"/>
      <c r="O131" s="1417"/>
      <c r="P131" s="1417"/>
      <c r="Q131" s="1417"/>
      <c r="R131" s="1417"/>
      <c r="S131" s="1417"/>
      <c r="T131" s="1417"/>
      <c r="U131" s="1417"/>
      <c r="V131" s="1417"/>
      <c r="W131" s="1417"/>
      <c r="X131" s="1417"/>
      <c r="Y131" s="1417"/>
      <c r="Z131" s="1417"/>
      <c r="AA131" s="1417"/>
      <c r="AB131" s="1417"/>
      <c r="AC131" s="1417"/>
      <c r="AD131" s="1417"/>
      <c r="AE131" s="1417"/>
      <c r="AF131" s="1417"/>
      <c r="AG131" s="1417"/>
      <c r="AH131" s="1417"/>
      <c r="AI131" s="1417"/>
      <c r="AJ131" s="1417"/>
      <c r="AK131" s="1417"/>
      <c r="AL131" s="1417"/>
      <c r="AM131" s="1417"/>
      <c r="AN131" s="1417"/>
      <c r="AO131" s="1417"/>
      <c r="AP131" s="1417"/>
      <c r="AQ131" s="1417"/>
      <c r="AR131" s="1417"/>
      <c r="AS131" s="1417"/>
      <c r="AT131" s="1417"/>
      <c r="AU131" s="1417"/>
      <c r="AV131" s="1417"/>
      <c r="AW131" s="1417"/>
      <c r="AX131" s="1417"/>
      <c r="AY131" s="1417"/>
      <c r="AZ131" s="1417"/>
      <c r="BA131" s="1417"/>
      <c r="BB131" s="1417"/>
      <c r="BC131" s="1417"/>
      <c r="BD131" s="1417"/>
      <c r="BE131" s="1417"/>
    </row>
    <row r="132" spans="1:57" ht="27.75" customHeight="1">
      <c r="A132" s="552" t="s">
        <v>759</v>
      </c>
      <c r="B132" s="553"/>
      <c r="C132" s="1417" t="s">
        <v>689</v>
      </c>
      <c r="D132" s="1417"/>
      <c r="E132" s="1417"/>
      <c r="F132" s="1417"/>
      <c r="G132" s="1417"/>
      <c r="H132" s="1417"/>
      <c r="I132" s="1417"/>
      <c r="J132" s="1417"/>
      <c r="K132" s="1417"/>
      <c r="L132" s="1417"/>
      <c r="M132" s="1417"/>
      <c r="N132" s="1417"/>
      <c r="O132" s="1417"/>
      <c r="P132" s="1417"/>
      <c r="Q132" s="1417"/>
      <c r="R132" s="1417"/>
      <c r="S132" s="1417"/>
      <c r="T132" s="1417"/>
      <c r="U132" s="1417"/>
      <c r="V132" s="1417"/>
      <c r="W132" s="1417"/>
      <c r="X132" s="1417"/>
      <c r="Y132" s="1417"/>
      <c r="Z132" s="1417"/>
      <c r="AA132" s="1417"/>
      <c r="AB132" s="1417"/>
      <c r="AC132" s="1417"/>
      <c r="AD132" s="1417"/>
      <c r="AE132" s="1417"/>
      <c r="AF132" s="1417"/>
      <c r="AG132" s="1417"/>
      <c r="AH132" s="1417"/>
      <c r="AI132" s="1417"/>
      <c r="AJ132" s="1417"/>
      <c r="AK132" s="1417"/>
      <c r="AL132" s="1417"/>
      <c r="AM132" s="1417"/>
      <c r="AN132" s="1417"/>
      <c r="AO132" s="1417"/>
      <c r="AP132" s="1417"/>
      <c r="AQ132" s="1417"/>
      <c r="AR132" s="1417"/>
      <c r="AS132" s="1417"/>
      <c r="AT132" s="1417"/>
      <c r="AU132" s="1417"/>
      <c r="AV132" s="1417"/>
      <c r="AW132" s="1417"/>
      <c r="AX132" s="1417"/>
      <c r="AY132" s="1417"/>
      <c r="AZ132" s="1417"/>
      <c r="BA132" s="1417"/>
      <c r="BB132" s="1417"/>
      <c r="BC132" s="1417"/>
      <c r="BD132" s="1417"/>
    </row>
    <row r="133" spans="1:57" ht="26.25" customHeight="1">
      <c r="A133" s="552" t="s">
        <v>760</v>
      </c>
      <c r="C133" s="553" t="s">
        <v>761</v>
      </c>
    </row>
    <row r="134" spans="1:57" ht="26.25" customHeight="1">
      <c r="A134" s="552"/>
      <c r="C134" s="553" t="s">
        <v>762</v>
      </c>
    </row>
    <row r="135" spans="1:57" ht="53.25" customHeight="1">
      <c r="A135" s="974" t="s">
        <v>1087</v>
      </c>
      <c r="B135" s="555"/>
      <c r="C135" s="1414" t="s">
        <v>763</v>
      </c>
      <c r="D135" s="1415"/>
      <c r="E135" s="1415"/>
      <c r="F135" s="1415"/>
      <c r="G135" s="1415"/>
      <c r="H135" s="1415"/>
      <c r="I135" s="1415"/>
      <c r="J135" s="1415"/>
      <c r="K135" s="1415"/>
      <c r="L135" s="1415"/>
      <c r="M135" s="1415"/>
      <c r="N135" s="1415"/>
      <c r="O135" s="1415"/>
      <c r="P135" s="1415"/>
      <c r="Q135" s="1415"/>
      <c r="R135" s="1415"/>
      <c r="S135" s="1415"/>
      <c r="T135" s="1415"/>
      <c r="U135" s="1415"/>
      <c r="V135" s="1415"/>
      <c r="W135" s="1415"/>
      <c r="X135" s="1415"/>
      <c r="Y135" s="1415"/>
      <c r="Z135" s="1415"/>
      <c r="AA135" s="1415"/>
      <c r="AB135" s="1415"/>
      <c r="AC135" s="1415"/>
      <c r="AD135" s="1415"/>
      <c r="AE135" s="1415"/>
      <c r="AF135" s="1415"/>
      <c r="AG135" s="1415"/>
      <c r="AH135" s="1415"/>
      <c r="AI135" s="1415"/>
      <c r="AJ135" s="1415"/>
      <c r="AK135" s="1415"/>
      <c r="AL135" s="1415"/>
      <c r="AM135" s="1415"/>
      <c r="AN135" s="1415"/>
      <c r="AO135" s="1415"/>
      <c r="AP135" s="1415"/>
      <c r="AQ135" s="1415"/>
      <c r="AR135" s="1415"/>
      <c r="AS135" s="1415"/>
      <c r="AT135" s="1415"/>
      <c r="AU135" s="1415"/>
      <c r="AV135" s="1415"/>
      <c r="AW135" s="1415"/>
      <c r="AX135" s="1415"/>
      <c r="AY135" s="1415"/>
      <c r="AZ135" s="1415"/>
      <c r="BA135" s="1415"/>
      <c r="BB135" s="1415"/>
      <c r="BC135" s="1415"/>
      <c r="BD135" s="1415"/>
      <c r="BE135" s="1415"/>
    </row>
    <row r="136" spans="1:57" ht="26.25" customHeight="1">
      <c r="A136" s="974" t="s">
        <v>1089</v>
      </c>
      <c r="C136" s="1414" t="s">
        <v>764</v>
      </c>
      <c r="D136" s="1414"/>
      <c r="E136" s="1414"/>
      <c r="F136" s="1414"/>
      <c r="G136" s="1414"/>
      <c r="H136" s="1414"/>
      <c r="I136" s="1414"/>
      <c r="J136" s="1414"/>
      <c r="K136" s="1414"/>
      <c r="L136" s="1414"/>
      <c r="M136" s="1414"/>
      <c r="N136" s="1414"/>
      <c r="O136" s="1414"/>
      <c r="P136" s="1414"/>
      <c r="Q136" s="1414"/>
      <c r="R136" s="1414"/>
      <c r="S136" s="1414"/>
      <c r="T136" s="1414"/>
      <c r="U136" s="1414"/>
      <c r="V136" s="1414"/>
      <c r="W136" s="1414"/>
      <c r="X136" s="1414"/>
      <c r="Y136" s="1414"/>
      <c r="Z136" s="1414"/>
      <c r="AA136" s="1414"/>
      <c r="AB136" s="1414"/>
      <c r="AC136" s="1414"/>
      <c r="AD136" s="1414"/>
      <c r="AE136" s="1414"/>
      <c r="AF136" s="1414"/>
      <c r="AG136" s="1414"/>
      <c r="AH136" s="1414"/>
      <c r="AI136" s="1414"/>
      <c r="AJ136" s="1414"/>
      <c r="AK136" s="1414"/>
      <c r="AL136" s="1414"/>
      <c r="AM136" s="1414"/>
      <c r="AN136" s="1414"/>
      <c r="AO136" s="1414"/>
      <c r="AP136" s="1414"/>
      <c r="AQ136" s="1414"/>
      <c r="AR136" s="1414"/>
      <c r="AS136" s="1414"/>
      <c r="AT136" s="1414"/>
      <c r="AU136" s="1414"/>
      <c r="AV136" s="1414"/>
      <c r="AW136" s="1414"/>
      <c r="AX136" s="1414"/>
      <c r="AY136" s="1414"/>
      <c r="AZ136" s="1414"/>
      <c r="BA136" s="1414"/>
      <c r="BB136" s="1414"/>
      <c r="BC136" s="1414"/>
      <c r="BD136" s="1414"/>
    </row>
    <row r="137" spans="1:57" ht="33.75" customHeight="1">
      <c r="A137" s="975" t="s">
        <v>1091</v>
      </c>
      <c r="C137" s="1414" t="s">
        <v>765</v>
      </c>
      <c r="D137" s="1414"/>
      <c r="E137" s="1414"/>
      <c r="F137" s="1414"/>
      <c r="G137" s="1414"/>
      <c r="H137" s="1414"/>
      <c r="I137" s="1414"/>
      <c r="J137" s="1414"/>
      <c r="K137" s="1414"/>
      <c r="L137" s="1414"/>
      <c r="M137" s="1414"/>
      <c r="N137" s="1414"/>
      <c r="O137" s="1414"/>
      <c r="P137" s="1414"/>
      <c r="Q137" s="1414"/>
      <c r="R137" s="1414"/>
      <c r="S137" s="1414"/>
      <c r="T137" s="1414"/>
      <c r="U137" s="1414"/>
      <c r="V137" s="1414"/>
      <c r="W137" s="1414"/>
      <c r="X137" s="1414"/>
      <c r="Y137" s="1414"/>
      <c r="Z137" s="1414"/>
      <c r="AA137" s="1414"/>
      <c r="AB137" s="1414"/>
      <c r="AC137" s="1414"/>
      <c r="AD137" s="1414"/>
      <c r="AE137" s="1414"/>
      <c r="AF137" s="1414"/>
      <c r="AG137" s="1414"/>
      <c r="AH137" s="1414"/>
      <c r="AI137" s="1414"/>
      <c r="AJ137" s="1414"/>
      <c r="AK137" s="1414"/>
      <c r="AL137" s="1414"/>
      <c r="AM137" s="1414"/>
      <c r="AN137" s="1414"/>
      <c r="AO137" s="1414"/>
      <c r="AP137" s="1414"/>
      <c r="AQ137" s="1414"/>
      <c r="AR137" s="1414"/>
      <c r="AS137" s="1414"/>
      <c r="AT137" s="1414"/>
      <c r="AU137" s="1414"/>
      <c r="AV137" s="1414"/>
      <c r="AW137" s="1414"/>
      <c r="AX137" s="1414"/>
      <c r="AY137" s="1414"/>
      <c r="AZ137" s="1414"/>
      <c r="BA137" s="1414"/>
      <c r="BB137" s="1414"/>
      <c r="BC137" s="1414"/>
      <c r="BD137" s="1414"/>
    </row>
    <row r="138" spans="1:57" ht="26.25" customHeight="1">
      <c r="A138" s="552" t="s">
        <v>1093</v>
      </c>
      <c r="C138" s="553" t="s">
        <v>761</v>
      </c>
    </row>
    <row r="139" spans="1:57" ht="26.25" customHeight="1">
      <c r="A139" s="552"/>
      <c r="C139" s="553" t="s">
        <v>762</v>
      </c>
    </row>
    <row r="140" spans="1:57">
      <c r="C140" s="548"/>
      <c r="D140" s="548"/>
      <c r="E140" s="548"/>
      <c r="F140" s="548"/>
      <c r="G140" s="548"/>
      <c r="H140" s="548"/>
      <c r="I140" s="548"/>
      <c r="J140" s="548"/>
      <c r="K140" s="548"/>
      <c r="L140" s="548"/>
      <c r="M140" s="548"/>
      <c r="N140" s="548"/>
      <c r="O140" s="548"/>
      <c r="P140" s="548"/>
      <c r="Q140" s="548"/>
      <c r="R140" s="548"/>
      <c r="S140" s="548"/>
      <c r="T140" s="548"/>
      <c r="U140" s="548"/>
      <c r="V140" s="548"/>
      <c r="W140" s="548"/>
      <c r="X140" s="548"/>
      <c r="Y140" s="548"/>
      <c r="Z140" s="548"/>
      <c r="AA140" s="548"/>
      <c r="AB140" s="548"/>
      <c r="AC140" s="548"/>
      <c r="AD140" s="548"/>
      <c r="AE140" s="548"/>
      <c r="AF140" s="548"/>
      <c r="AG140" s="548"/>
      <c r="AH140" s="548"/>
      <c r="AI140" s="548"/>
      <c r="AJ140" s="548"/>
      <c r="AK140" s="548"/>
      <c r="AL140" s="548"/>
      <c r="AM140" s="548"/>
      <c r="AN140" s="548"/>
      <c r="AO140" s="548"/>
      <c r="AP140" s="548"/>
      <c r="AQ140" s="548"/>
      <c r="AR140" s="548"/>
      <c r="AS140" s="548"/>
      <c r="AT140" s="548"/>
      <c r="AU140" s="548"/>
      <c r="AV140" s="548"/>
      <c r="AW140" s="548"/>
      <c r="AX140" s="548"/>
      <c r="AY140" s="548"/>
      <c r="AZ140" s="548"/>
      <c r="BA140" s="548"/>
      <c r="BB140" s="548"/>
      <c r="BC140" s="548"/>
      <c r="BD140" s="548"/>
      <c r="BE140" s="548"/>
    </row>
    <row r="141" spans="1:57">
      <c r="C141" s="548"/>
      <c r="D141" s="548"/>
      <c r="E141" s="548"/>
      <c r="F141" s="548"/>
      <c r="G141" s="548"/>
      <c r="H141" s="548"/>
      <c r="I141" s="548"/>
      <c r="J141" s="548"/>
      <c r="K141" s="548"/>
      <c r="L141" s="548"/>
      <c r="M141" s="548"/>
      <c r="N141" s="548"/>
      <c r="O141" s="548"/>
      <c r="P141" s="548"/>
      <c r="Q141" s="548"/>
      <c r="R141" s="548"/>
      <c r="S141" s="548"/>
      <c r="T141" s="548"/>
      <c r="U141" s="548"/>
      <c r="V141" s="548"/>
      <c r="W141" s="548"/>
      <c r="X141" s="548"/>
      <c r="Y141" s="548"/>
      <c r="Z141" s="548"/>
      <c r="AA141" s="548"/>
      <c r="AB141" s="548"/>
      <c r="AC141" s="548"/>
      <c r="AD141" s="548"/>
      <c r="AE141" s="548"/>
      <c r="AF141" s="548"/>
      <c r="AG141" s="548"/>
      <c r="AH141" s="548"/>
      <c r="AI141" s="548"/>
      <c r="AJ141" s="548"/>
      <c r="AK141" s="548"/>
      <c r="AL141" s="548"/>
      <c r="AM141" s="548"/>
      <c r="AN141" s="548"/>
      <c r="AO141" s="548"/>
      <c r="AP141" s="548"/>
      <c r="AQ141" s="548"/>
      <c r="AR141" s="548"/>
      <c r="AS141" s="548"/>
      <c r="AT141" s="548"/>
      <c r="AU141" s="548"/>
      <c r="AV141" s="548"/>
      <c r="AW141" s="548"/>
      <c r="AX141" s="548"/>
      <c r="AY141" s="548"/>
      <c r="AZ141" s="548"/>
      <c r="BA141" s="548"/>
      <c r="BB141" s="548"/>
      <c r="BC141" s="548"/>
      <c r="BD141" s="548"/>
      <c r="BE141" s="548"/>
    </row>
    <row r="142" spans="1:57">
      <c r="C142" s="548"/>
      <c r="D142" s="548"/>
      <c r="E142" s="548"/>
      <c r="F142" s="548"/>
      <c r="G142" s="548"/>
      <c r="H142" s="548"/>
      <c r="I142" s="548"/>
      <c r="J142" s="548"/>
      <c r="K142" s="548"/>
      <c r="L142" s="548"/>
      <c r="M142" s="548"/>
      <c r="N142" s="548"/>
      <c r="O142" s="548"/>
      <c r="P142" s="548"/>
      <c r="Q142" s="548"/>
      <c r="R142" s="548"/>
      <c r="S142" s="548"/>
      <c r="T142" s="548"/>
      <c r="U142" s="548"/>
      <c r="V142" s="548"/>
      <c r="W142" s="548"/>
      <c r="X142" s="548"/>
      <c r="Y142" s="548"/>
      <c r="Z142" s="548"/>
      <c r="AA142" s="548"/>
      <c r="AB142" s="548"/>
      <c r="AC142" s="548"/>
      <c r="AD142" s="548"/>
      <c r="AE142" s="548"/>
      <c r="AF142" s="548"/>
      <c r="AG142" s="548"/>
      <c r="AH142" s="548"/>
      <c r="AI142" s="548"/>
      <c r="AJ142" s="548"/>
      <c r="AK142" s="548"/>
      <c r="AL142" s="548"/>
      <c r="AM142" s="548"/>
      <c r="AN142" s="548"/>
      <c r="AO142" s="548"/>
      <c r="AP142" s="548"/>
      <c r="AQ142" s="548"/>
      <c r="AR142" s="548"/>
      <c r="AS142" s="548"/>
      <c r="AT142" s="548"/>
      <c r="AU142" s="548"/>
      <c r="AV142" s="548"/>
      <c r="AW142" s="548"/>
      <c r="AX142" s="548"/>
      <c r="AY142" s="548"/>
      <c r="AZ142" s="548"/>
      <c r="BA142" s="548"/>
      <c r="BB142" s="548"/>
      <c r="BC142" s="548"/>
      <c r="BD142" s="548"/>
      <c r="BE142" s="548"/>
    </row>
    <row r="143" spans="1:57">
      <c r="C143" s="548"/>
      <c r="D143" s="548"/>
      <c r="E143" s="548"/>
      <c r="F143" s="548"/>
      <c r="G143" s="548"/>
      <c r="H143" s="548"/>
      <c r="I143" s="548"/>
      <c r="J143" s="548"/>
      <c r="K143" s="548"/>
      <c r="L143" s="548"/>
      <c r="M143" s="548"/>
      <c r="N143" s="548"/>
      <c r="O143" s="548"/>
      <c r="P143" s="548"/>
      <c r="Q143" s="548"/>
      <c r="R143" s="548"/>
      <c r="S143" s="548"/>
      <c r="T143" s="548"/>
      <c r="U143" s="548"/>
      <c r="V143" s="548"/>
      <c r="W143" s="548"/>
      <c r="X143" s="548"/>
      <c r="Y143" s="548"/>
      <c r="Z143" s="548"/>
      <c r="AA143" s="548"/>
      <c r="AB143" s="548"/>
      <c r="AC143" s="548"/>
      <c r="AD143" s="548"/>
      <c r="AE143" s="548"/>
      <c r="AF143" s="548"/>
      <c r="AG143" s="548"/>
      <c r="AH143" s="548"/>
      <c r="AI143" s="548"/>
      <c r="AJ143" s="548"/>
      <c r="AK143" s="548"/>
      <c r="AL143" s="548"/>
      <c r="AM143" s="548"/>
      <c r="AN143" s="548"/>
      <c r="AO143" s="548"/>
      <c r="AP143" s="548"/>
      <c r="AQ143" s="548"/>
      <c r="AR143" s="548"/>
      <c r="AS143" s="548"/>
      <c r="AT143" s="548"/>
      <c r="AU143" s="548"/>
      <c r="AV143" s="548"/>
      <c r="AW143" s="548"/>
      <c r="AX143" s="548"/>
      <c r="AY143" s="548"/>
      <c r="AZ143" s="548"/>
      <c r="BA143" s="548"/>
      <c r="BB143" s="548"/>
      <c r="BC143" s="548"/>
      <c r="BD143" s="548"/>
      <c r="BE143" s="548"/>
    </row>
    <row r="144" spans="1:57">
      <c r="C144" s="548"/>
      <c r="D144" s="548"/>
      <c r="E144" s="548"/>
      <c r="F144" s="548"/>
      <c r="G144" s="548"/>
      <c r="H144" s="548"/>
      <c r="I144" s="548"/>
      <c r="J144" s="548"/>
      <c r="K144" s="548"/>
      <c r="L144" s="548"/>
      <c r="M144" s="548"/>
      <c r="N144" s="548"/>
      <c r="O144" s="548"/>
      <c r="P144" s="548"/>
      <c r="Q144" s="548"/>
      <c r="R144" s="548"/>
      <c r="S144" s="548"/>
      <c r="T144" s="548"/>
      <c r="U144" s="548"/>
      <c r="V144" s="548"/>
      <c r="W144" s="548"/>
      <c r="X144" s="548"/>
      <c r="Y144" s="548"/>
      <c r="Z144" s="548"/>
      <c r="AA144" s="548"/>
      <c r="AB144" s="548"/>
      <c r="AC144" s="548"/>
      <c r="AD144" s="548"/>
      <c r="AE144" s="548"/>
      <c r="AF144" s="548"/>
      <c r="AG144" s="548"/>
      <c r="AH144" s="548"/>
      <c r="AI144" s="548"/>
      <c r="AJ144" s="548"/>
      <c r="AK144" s="548"/>
      <c r="AL144" s="548"/>
      <c r="AM144" s="548"/>
      <c r="AN144" s="548"/>
      <c r="AO144" s="548"/>
      <c r="AP144" s="548"/>
      <c r="AQ144" s="548"/>
      <c r="AR144" s="548"/>
      <c r="AS144" s="548"/>
      <c r="AT144" s="548"/>
      <c r="AU144" s="548"/>
      <c r="AV144" s="548"/>
      <c r="AW144" s="548"/>
      <c r="AX144" s="548"/>
      <c r="AY144" s="548"/>
      <c r="AZ144" s="548"/>
      <c r="BA144" s="548"/>
      <c r="BB144" s="548"/>
      <c r="BC144" s="548"/>
      <c r="BD144" s="548"/>
      <c r="BE144" s="548"/>
    </row>
    <row r="145" spans="3:57">
      <c r="C145" s="548"/>
      <c r="D145" s="548"/>
      <c r="E145" s="548"/>
      <c r="F145" s="548"/>
      <c r="G145" s="548"/>
      <c r="H145" s="548"/>
      <c r="I145" s="548"/>
      <c r="J145" s="548"/>
      <c r="K145" s="548"/>
      <c r="L145" s="548"/>
      <c r="M145" s="548"/>
      <c r="N145" s="548"/>
      <c r="O145" s="548"/>
      <c r="P145" s="548"/>
      <c r="Q145" s="548"/>
      <c r="R145" s="548"/>
      <c r="S145" s="548"/>
      <c r="T145" s="548"/>
      <c r="U145" s="548"/>
      <c r="V145" s="548"/>
      <c r="W145" s="548"/>
      <c r="X145" s="548"/>
      <c r="Y145" s="548"/>
      <c r="Z145" s="548"/>
      <c r="AA145" s="548"/>
      <c r="AB145" s="548"/>
      <c r="AC145" s="548"/>
      <c r="AD145" s="548"/>
      <c r="AE145" s="548"/>
      <c r="AF145" s="548"/>
      <c r="AG145" s="548"/>
      <c r="AH145" s="548"/>
      <c r="AI145" s="548"/>
      <c r="AJ145" s="548"/>
      <c r="AK145" s="548"/>
      <c r="AL145" s="548"/>
      <c r="AM145" s="548"/>
      <c r="AN145" s="548"/>
      <c r="AO145" s="548"/>
      <c r="AP145" s="548"/>
      <c r="AQ145" s="548"/>
      <c r="AR145" s="548"/>
      <c r="AS145" s="548"/>
      <c r="AT145" s="548"/>
      <c r="AU145" s="548"/>
      <c r="AV145" s="548"/>
      <c r="AW145" s="548"/>
      <c r="AX145" s="548"/>
      <c r="AY145" s="548"/>
      <c r="AZ145" s="548"/>
      <c r="BA145" s="548"/>
      <c r="BB145" s="548"/>
      <c r="BC145" s="548"/>
      <c r="BD145" s="548"/>
      <c r="BE145" s="548"/>
    </row>
    <row r="146" spans="3:57">
      <c r="C146" s="548"/>
      <c r="D146" s="548"/>
      <c r="E146" s="548"/>
      <c r="F146" s="548"/>
      <c r="G146" s="548"/>
      <c r="H146" s="548"/>
      <c r="I146" s="548"/>
      <c r="J146" s="548"/>
      <c r="K146" s="548"/>
      <c r="L146" s="548"/>
      <c r="M146" s="548"/>
      <c r="N146" s="548"/>
      <c r="O146" s="548"/>
      <c r="P146" s="548"/>
      <c r="Q146" s="548"/>
      <c r="R146" s="548"/>
      <c r="S146" s="548"/>
      <c r="T146" s="548"/>
      <c r="U146" s="548"/>
      <c r="V146" s="548"/>
      <c r="W146" s="548"/>
      <c r="X146" s="548"/>
      <c r="Y146" s="548"/>
      <c r="Z146" s="548"/>
      <c r="AA146" s="548"/>
      <c r="AB146" s="548"/>
      <c r="AC146" s="548"/>
      <c r="AD146" s="548"/>
      <c r="AE146" s="548"/>
      <c r="AF146" s="548"/>
      <c r="AG146" s="548"/>
      <c r="AH146" s="548"/>
      <c r="AI146" s="548"/>
      <c r="AJ146" s="548"/>
      <c r="AK146" s="548"/>
      <c r="AL146" s="548"/>
      <c r="AM146" s="548"/>
      <c r="AN146" s="548"/>
      <c r="AO146" s="548"/>
      <c r="AP146" s="548"/>
      <c r="AQ146" s="548"/>
      <c r="AR146" s="548"/>
      <c r="AS146" s="548"/>
      <c r="AT146" s="548"/>
      <c r="AU146" s="548"/>
      <c r="AV146" s="548"/>
      <c r="AW146" s="548"/>
      <c r="AX146" s="548"/>
      <c r="AY146" s="548"/>
      <c r="AZ146" s="548"/>
      <c r="BA146" s="548"/>
      <c r="BB146" s="548"/>
      <c r="BC146" s="548"/>
      <c r="BD146" s="548"/>
      <c r="BE146" s="548"/>
    </row>
    <row r="147" spans="3:57">
      <c r="C147" s="548"/>
      <c r="D147" s="548"/>
      <c r="E147" s="548"/>
      <c r="F147" s="548"/>
      <c r="G147" s="548"/>
      <c r="H147" s="548"/>
      <c r="I147" s="548"/>
      <c r="J147" s="548"/>
      <c r="K147" s="548"/>
      <c r="L147" s="548"/>
      <c r="M147" s="548"/>
      <c r="N147" s="548"/>
      <c r="O147" s="548"/>
      <c r="P147" s="548"/>
      <c r="Q147" s="548"/>
      <c r="R147" s="548"/>
      <c r="S147" s="548"/>
      <c r="T147" s="548"/>
      <c r="U147" s="548"/>
      <c r="V147" s="548"/>
      <c r="W147" s="548"/>
      <c r="X147" s="548"/>
      <c r="Y147" s="548"/>
      <c r="Z147" s="548"/>
      <c r="AA147" s="548"/>
      <c r="AB147" s="548"/>
      <c r="AC147" s="548"/>
      <c r="AD147" s="548"/>
      <c r="AE147" s="548"/>
      <c r="AF147" s="548"/>
      <c r="AG147" s="548"/>
      <c r="AH147" s="548"/>
      <c r="AI147" s="548"/>
      <c r="AJ147" s="548"/>
      <c r="AK147" s="548"/>
      <c r="AL147" s="548"/>
      <c r="AM147" s="548"/>
      <c r="AN147" s="548"/>
      <c r="AO147" s="548"/>
      <c r="AP147" s="548"/>
      <c r="AQ147" s="548"/>
      <c r="AR147" s="548"/>
      <c r="AS147" s="548"/>
      <c r="AT147" s="548"/>
      <c r="AU147" s="548"/>
      <c r="AV147" s="548"/>
      <c r="AW147" s="548"/>
      <c r="AX147" s="548"/>
      <c r="AY147" s="548"/>
      <c r="AZ147" s="548"/>
      <c r="BA147" s="548"/>
      <c r="BB147" s="548"/>
      <c r="BC147" s="548"/>
      <c r="BD147" s="548"/>
      <c r="BE147" s="548"/>
    </row>
    <row r="148" spans="3:57">
      <c r="C148" s="548"/>
      <c r="D148" s="548"/>
      <c r="E148" s="548"/>
      <c r="F148" s="548"/>
      <c r="G148" s="548"/>
      <c r="H148" s="548"/>
      <c r="I148" s="548"/>
      <c r="J148" s="548"/>
      <c r="K148" s="548"/>
      <c r="L148" s="548"/>
      <c r="M148" s="548"/>
      <c r="N148" s="548"/>
      <c r="O148" s="548"/>
      <c r="P148" s="548"/>
      <c r="Q148" s="548"/>
      <c r="R148" s="548"/>
      <c r="S148" s="548"/>
      <c r="T148" s="548"/>
      <c r="U148" s="548"/>
      <c r="V148" s="548"/>
      <c r="W148" s="548"/>
      <c r="X148" s="548"/>
      <c r="Y148" s="548"/>
      <c r="Z148" s="548"/>
      <c r="AA148" s="548"/>
      <c r="AB148" s="548"/>
      <c r="AC148" s="548"/>
      <c r="AD148" s="548"/>
      <c r="AE148" s="548"/>
      <c r="AF148" s="548"/>
      <c r="AG148" s="548"/>
      <c r="AH148" s="548"/>
      <c r="AI148" s="548"/>
      <c r="AJ148" s="548"/>
      <c r="AK148" s="548"/>
      <c r="AL148" s="548"/>
      <c r="AM148" s="548"/>
      <c r="AN148" s="548"/>
      <c r="AO148" s="548"/>
      <c r="AP148" s="548"/>
      <c r="AQ148" s="548"/>
      <c r="AR148" s="548"/>
      <c r="AS148" s="548"/>
      <c r="AT148" s="548"/>
      <c r="AU148" s="548"/>
      <c r="AV148" s="548"/>
      <c r="AW148" s="548"/>
      <c r="AX148" s="548"/>
      <c r="AY148" s="548"/>
      <c r="AZ148" s="548"/>
      <c r="BA148" s="548"/>
      <c r="BB148" s="548"/>
      <c r="BC148" s="548"/>
      <c r="BD148" s="548"/>
      <c r="BE148" s="548"/>
    </row>
    <row r="149" spans="3:57">
      <c r="C149" s="548"/>
      <c r="D149" s="548"/>
      <c r="E149" s="548"/>
      <c r="F149" s="548"/>
      <c r="G149" s="548"/>
      <c r="H149" s="548"/>
      <c r="I149" s="548"/>
      <c r="J149" s="548"/>
      <c r="K149" s="548"/>
      <c r="L149" s="548"/>
      <c r="M149" s="548"/>
      <c r="N149" s="548"/>
      <c r="O149" s="548"/>
      <c r="P149" s="548"/>
      <c r="Q149" s="548"/>
      <c r="R149" s="548"/>
      <c r="S149" s="548"/>
      <c r="T149" s="548"/>
      <c r="U149" s="548"/>
      <c r="V149" s="548"/>
      <c r="W149" s="548"/>
      <c r="X149" s="548"/>
      <c r="Y149" s="548"/>
      <c r="Z149" s="548"/>
      <c r="AA149" s="548"/>
      <c r="AB149" s="548"/>
      <c r="AC149" s="548"/>
      <c r="AD149" s="548"/>
      <c r="AE149" s="548"/>
      <c r="AF149" s="548"/>
      <c r="AG149" s="548"/>
      <c r="AH149" s="548"/>
      <c r="AI149" s="548"/>
      <c r="AJ149" s="548"/>
      <c r="AK149" s="548"/>
      <c r="AL149" s="548"/>
      <c r="AM149" s="548"/>
      <c r="AN149" s="548"/>
      <c r="AO149" s="548"/>
      <c r="AP149" s="548"/>
      <c r="AQ149" s="548"/>
      <c r="AR149" s="548"/>
      <c r="AS149" s="548"/>
      <c r="AT149" s="548"/>
      <c r="AU149" s="548"/>
      <c r="AV149" s="548"/>
      <c r="AW149" s="548"/>
      <c r="AX149" s="548"/>
      <c r="AY149" s="548"/>
      <c r="AZ149" s="548"/>
      <c r="BA149" s="548"/>
      <c r="BB149" s="548"/>
      <c r="BC149" s="548"/>
      <c r="BD149" s="548"/>
      <c r="BE149" s="548"/>
    </row>
    <row r="150" spans="3:57">
      <c r="C150" s="548"/>
      <c r="D150" s="548"/>
      <c r="E150" s="548"/>
      <c r="F150" s="548"/>
      <c r="G150" s="548"/>
      <c r="H150" s="548"/>
      <c r="I150" s="548"/>
      <c r="J150" s="548"/>
      <c r="K150" s="548"/>
      <c r="L150" s="548"/>
      <c r="M150" s="548"/>
      <c r="N150" s="548"/>
      <c r="O150" s="548"/>
      <c r="P150" s="548"/>
      <c r="Q150" s="548"/>
      <c r="R150" s="548"/>
      <c r="S150" s="548"/>
      <c r="T150" s="548"/>
      <c r="U150" s="548"/>
      <c r="V150" s="548"/>
      <c r="W150" s="548"/>
      <c r="X150" s="548"/>
      <c r="Y150" s="548"/>
      <c r="Z150" s="548"/>
      <c r="AA150" s="548"/>
      <c r="AB150" s="548"/>
      <c r="AC150" s="548"/>
      <c r="AD150" s="548"/>
      <c r="AE150" s="548"/>
      <c r="AF150" s="548"/>
      <c r="AG150" s="548"/>
      <c r="AH150" s="548"/>
      <c r="AI150" s="548"/>
      <c r="AJ150" s="548"/>
      <c r="AK150" s="548"/>
      <c r="AL150" s="548"/>
      <c r="AM150" s="548"/>
      <c r="AN150" s="548"/>
      <c r="AO150" s="548"/>
      <c r="AP150" s="548"/>
      <c r="AQ150" s="548"/>
      <c r="AR150" s="548"/>
      <c r="AS150" s="548"/>
      <c r="AT150" s="548"/>
      <c r="AU150" s="548"/>
      <c r="AV150" s="548"/>
      <c r="AW150" s="548"/>
      <c r="AX150" s="548"/>
      <c r="AY150" s="548"/>
      <c r="AZ150" s="548"/>
      <c r="BA150" s="548"/>
      <c r="BB150" s="548"/>
      <c r="BC150" s="548"/>
      <c r="BD150" s="548"/>
      <c r="BE150" s="548"/>
    </row>
    <row r="151" spans="3:57">
      <c r="C151" s="548"/>
      <c r="D151" s="548"/>
      <c r="E151" s="548"/>
      <c r="F151" s="548"/>
      <c r="G151" s="548"/>
      <c r="H151" s="548"/>
      <c r="I151" s="548"/>
      <c r="J151" s="548"/>
      <c r="K151" s="548"/>
      <c r="L151" s="548"/>
      <c r="M151" s="548"/>
      <c r="N151" s="548"/>
      <c r="O151" s="548"/>
      <c r="P151" s="548"/>
      <c r="Q151" s="548"/>
      <c r="R151" s="548"/>
      <c r="S151" s="548"/>
      <c r="T151" s="548"/>
      <c r="U151" s="548"/>
      <c r="V151" s="548"/>
      <c r="W151" s="548"/>
      <c r="X151" s="548"/>
      <c r="Y151" s="548"/>
      <c r="Z151" s="548"/>
      <c r="AA151" s="548"/>
      <c r="AB151" s="548"/>
      <c r="AC151" s="548"/>
      <c r="AD151" s="548"/>
      <c r="AE151" s="548"/>
      <c r="AF151" s="548"/>
      <c r="AG151" s="548"/>
      <c r="AH151" s="548"/>
      <c r="AI151" s="548"/>
      <c r="AJ151" s="548"/>
      <c r="AK151" s="548"/>
      <c r="AL151" s="548"/>
      <c r="AM151" s="548"/>
      <c r="AN151" s="548"/>
      <c r="AO151" s="548"/>
      <c r="AP151" s="548"/>
      <c r="AQ151" s="548"/>
      <c r="AR151" s="548"/>
      <c r="AS151" s="548"/>
      <c r="AT151" s="548"/>
      <c r="AU151" s="548"/>
      <c r="AV151" s="548"/>
      <c r="AW151" s="548"/>
      <c r="AX151" s="548"/>
      <c r="AY151" s="548"/>
      <c r="AZ151" s="548"/>
      <c r="BA151" s="548"/>
      <c r="BB151" s="548"/>
      <c r="BC151" s="548"/>
      <c r="BD151" s="548"/>
      <c r="BE151" s="548"/>
    </row>
    <row r="152" spans="3:57">
      <c r="C152" s="548"/>
      <c r="D152" s="548"/>
      <c r="E152" s="548"/>
      <c r="F152" s="548"/>
      <c r="G152" s="548"/>
      <c r="H152" s="548"/>
      <c r="I152" s="548"/>
      <c r="J152" s="548"/>
      <c r="K152" s="548"/>
      <c r="L152" s="548"/>
      <c r="M152" s="548"/>
      <c r="N152" s="548"/>
      <c r="O152" s="548"/>
      <c r="P152" s="548"/>
      <c r="Q152" s="548"/>
      <c r="R152" s="548"/>
      <c r="S152" s="548"/>
      <c r="T152" s="548"/>
      <c r="U152" s="548"/>
      <c r="V152" s="548"/>
      <c r="W152" s="548"/>
      <c r="X152" s="548"/>
      <c r="Y152" s="548"/>
      <c r="Z152" s="548"/>
      <c r="AA152" s="548"/>
      <c r="AB152" s="548"/>
      <c r="AC152" s="548"/>
      <c r="AD152" s="548"/>
      <c r="AE152" s="548"/>
      <c r="AF152" s="548"/>
      <c r="AG152" s="548"/>
      <c r="AH152" s="548"/>
      <c r="AI152" s="548"/>
      <c r="AJ152" s="548"/>
      <c r="AK152" s="548"/>
      <c r="AL152" s="548"/>
      <c r="AM152" s="548"/>
      <c r="AN152" s="548"/>
      <c r="AO152" s="548"/>
      <c r="AP152" s="548"/>
      <c r="AQ152" s="548"/>
      <c r="AR152" s="548"/>
      <c r="AS152" s="548"/>
      <c r="AT152" s="548"/>
      <c r="AU152" s="548"/>
      <c r="AV152" s="548"/>
      <c r="AW152" s="548"/>
      <c r="AX152" s="548"/>
      <c r="AY152" s="548"/>
      <c r="AZ152" s="548"/>
      <c r="BA152" s="548"/>
      <c r="BB152" s="548"/>
      <c r="BC152" s="548"/>
      <c r="BD152" s="548"/>
      <c r="BE152" s="548"/>
    </row>
    <row r="153" spans="3:57">
      <c r="C153" s="548"/>
      <c r="D153" s="548"/>
      <c r="E153" s="548"/>
      <c r="F153" s="548"/>
      <c r="G153" s="548"/>
      <c r="H153" s="548"/>
      <c r="I153" s="548"/>
      <c r="J153" s="548"/>
      <c r="K153" s="548"/>
      <c r="L153" s="548"/>
      <c r="M153" s="548"/>
      <c r="N153" s="548"/>
      <c r="O153" s="548"/>
      <c r="P153" s="548"/>
      <c r="Q153" s="548"/>
      <c r="R153" s="548"/>
      <c r="S153" s="548"/>
      <c r="T153" s="548"/>
      <c r="U153" s="548"/>
      <c r="V153" s="548"/>
      <c r="W153" s="548"/>
      <c r="X153" s="548"/>
      <c r="Y153" s="548"/>
      <c r="Z153" s="548"/>
      <c r="AA153" s="548"/>
      <c r="AB153" s="548"/>
      <c r="AC153" s="548"/>
      <c r="AD153" s="548"/>
      <c r="AE153" s="548"/>
      <c r="AF153" s="548"/>
      <c r="AG153" s="548"/>
      <c r="AH153" s="548"/>
      <c r="AI153" s="548"/>
      <c r="AJ153" s="548"/>
      <c r="AK153" s="548"/>
      <c r="AL153" s="548"/>
      <c r="AM153" s="548"/>
      <c r="AN153" s="548"/>
      <c r="AO153" s="548"/>
      <c r="AP153" s="548"/>
      <c r="AQ153" s="548"/>
      <c r="AR153" s="548"/>
      <c r="AS153" s="548"/>
      <c r="AT153" s="548"/>
      <c r="AU153" s="548"/>
      <c r="AV153" s="548"/>
      <c r="AW153" s="548"/>
      <c r="AX153" s="548"/>
      <c r="AY153" s="548"/>
      <c r="AZ153" s="548"/>
      <c r="BA153" s="548"/>
      <c r="BB153" s="548"/>
      <c r="BC153" s="548"/>
      <c r="BD153" s="548"/>
      <c r="BE153" s="548"/>
    </row>
    <row r="154" spans="3:57">
      <c r="C154" s="548"/>
      <c r="D154" s="548"/>
      <c r="E154" s="548"/>
      <c r="F154" s="548"/>
      <c r="G154" s="548"/>
      <c r="H154" s="548"/>
      <c r="I154" s="548"/>
      <c r="J154" s="548"/>
      <c r="K154" s="548"/>
      <c r="L154" s="548"/>
      <c r="M154" s="548"/>
      <c r="N154" s="548"/>
      <c r="O154" s="548"/>
      <c r="P154" s="548"/>
      <c r="Q154" s="548"/>
      <c r="R154" s="548"/>
      <c r="S154" s="548"/>
      <c r="T154" s="548"/>
      <c r="U154" s="548"/>
      <c r="V154" s="548"/>
      <c r="W154" s="548"/>
      <c r="X154" s="548"/>
      <c r="Y154" s="548"/>
      <c r="Z154" s="548"/>
      <c r="AA154" s="548"/>
      <c r="AB154" s="548"/>
      <c r="AC154" s="548"/>
      <c r="AD154" s="548"/>
      <c r="AE154" s="548"/>
      <c r="AF154" s="548"/>
      <c r="AG154" s="548"/>
      <c r="AH154" s="548"/>
      <c r="AI154" s="548"/>
      <c r="AJ154" s="548"/>
      <c r="AK154" s="548"/>
      <c r="AL154" s="548"/>
      <c r="AM154" s="548"/>
      <c r="AN154" s="548"/>
      <c r="AO154" s="548"/>
      <c r="AP154" s="548"/>
      <c r="AQ154" s="548"/>
      <c r="AR154" s="548"/>
      <c r="AS154" s="548"/>
      <c r="AT154" s="548"/>
      <c r="AU154" s="548"/>
      <c r="AV154" s="548"/>
      <c r="AW154" s="548"/>
      <c r="AX154" s="548"/>
      <c r="AY154" s="548"/>
      <c r="AZ154" s="548"/>
      <c r="BA154" s="548"/>
      <c r="BB154" s="548"/>
      <c r="BC154" s="548"/>
      <c r="BD154" s="548"/>
      <c r="BE154" s="548"/>
    </row>
    <row r="155" spans="3:57">
      <c r="C155" s="548"/>
      <c r="D155" s="548"/>
      <c r="E155" s="548"/>
      <c r="F155" s="548"/>
      <c r="G155" s="548"/>
      <c r="H155" s="548"/>
      <c r="I155" s="548"/>
      <c r="J155" s="548"/>
      <c r="K155" s="548"/>
      <c r="L155" s="548"/>
      <c r="M155" s="548"/>
      <c r="N155" s="548"/>
      <c r="O155" s="548"/>
      <c r="P155" s="548"/>
      <c r="Q155" s="548"/>
      <c r="R155" s="548"/>
      <c r="S155" s="548"/>
      <c r="T155" s="548"/>
      <c r="U155" s="548"/>
      <c r="V155" s="548"/>
      <c r="W155" s="548"/>
      <c r="X155" s="548"/>
      <c r="Y155" s="548"/>
      <c r="Z155" s="548"/>
      <c r="AA155" s="548"/>
      <c r="AB155" s="548"/>
      <c r="AC155" s="548"/>
      <c r="AD155" s="548"/>
      <c r="AE155" s="548"/>
      <c r="AF155" s="548"/>
      <c r="AG155" s="548"/>
      <c r="AH155" s="548"/>
      <c r="AI155" s="548"/>
      <c r="AJ155" s="548"/>
      <c r="AK155" s="548"/>
      <c r="AL155" s="548"/>
      <c r="AM155" s="548"/>
      <c r="AN155" s="548"/>
      <c r="AO155" s="548"/>
      <c r="AP155" s="548"/>
      <c r="AQ155" s="548"/>
      <c r="AR155" s="548"/>
      <c r="AS155" s="548"/>
      <c r="AT155" s="548"/>
      <c r="AU155" s="548"/>
      <c r="AV155" s="548"/>
      <c r="AW155" s="548"/>
      <c r="AX155" s="548"/>
      <c r="AY155" s="548"/>
      <c r="AZ155" s="548"/>
      <c r="BA155" s="548"/>
      <c r="BB155" s="548"/>
      <c r="BC155" s="548"/>
      <c r="BD155" s="548"/>
      <c r="BE155" s="548"/>
    </row>
    <row r="156" spans="3:57">
      <c r="C156" s="548"/>
      <c r="D156" s="548"/>
      <c r="E156" s="548"/>
      <c r="F156" s="548"/>
      <c r="G156" s="548"/>
      <c r="H156" s="548"/>
      <c r="I156" s="548"/>
      <c r="J156" s="548"/>
      <c r="K156" s="548"/>
      <c r="L156" s="548"/>
      <c r="M156" s="548"/>
      <c r="N156" s="548"/>
      <c r="O156" s="548"/>
      <c r="P156" s="548"/>
      <c r="Q156" s="548"/>
      <c r="R156" s="548"/>
      <c r="S156" s="548"/>
      <c r="T156" s="548"/>
      <c r="U156" s="548"/>
      <c r="V156" s="548"/>
      <c r="W156" s="548"/>
      <c r="X156" s="548"/>
      <c r="Y156" s="548"/>
      <c r="Z156" s="548"/>
      <c r="AA156" s="548"/>
      <c r="AB156" s="548"/>
      <c r="AC156" s="548"/>
      <c r="AD156" s="548"/>
      <c r="AE156" s="548"/>
      <c r="AF156" s="548"/>
      <c r="AG156" s="548"/>
      <c r="AH156" s="548"/>
      <c r="AI156" s="548"/>
      <c r="AJ156" s="548"/>
      <c r="AK156" s="548"/>
      <c r="AL156" s="548"/>
      <c r="AM156" s="548"/>
      <c r="AN156" s="548"/>
      <c r="AO156" s="548"/>
      <c r="AP156" s="548"/>
      <c r="AQ156" s="548"/>
      <c r="AR156" s="548"/>
      <c r="AS156" s="548"/>
      <c r="AT156" s="548"/>
      <c r="AU156" s="548"/>
      <c r="AV156" s="548"/>
      <c r="AW156" s="548"/>
      <c r="AX156" s="548"/>
      <c r="AY156" s="548"/>
      <c r="AZ156" s="548"/>
      <c r="BA156" s="548"/>
      <c r="BB156" s="548"/>
      <c r="BC156" s="548"/>
      <c r="BD156" s="548"/>
      <c r="BE156" s="548"/>
    </row>
    <row r="157" spans="3:57">
      <c r="C157" s="548"/>
      <c r="D157" s="548"/>
      <c r="E157" s="548"/>
      <c r="F157" s="548"/>
      <c r="G157" s="548"/>
      <c r="H157" s="548"/>
      <c r="I157" s="548"/>
      <c r="J157" s="548"/>
      <c r="K157" s="548"/>
      <c r="L157" s="548"/>
      <c r="M157" s="548"/>
      <c r="N157" s="548"/>
      <c r="O157" s="548"/>
      <c r="P157" s="548"/>
      <c r="Q157" s="548"/>
      <c r="R157" s="548"/>
      <c r="S157" s="548"/>
      <c r="T157" s="548"/>
      <c r="U157" s="548"/>
      <c r="V157" s="548"/>
      <c r="W157" s="548"/>
      <c r="X157" s="548"/>
      <c r="Y157" s="548"/>
      <c r="Z157" s="548"/>
      <c r="AA157" s="548"/>
      <c r="AB157" s="548"/>
      <c r="AC157" s="548"/>
      <c r="AD157" s="548"/>
      <c r="AE157" s="548"/>
      <c r="AF157" s="548"/>
      <c r="AG157" s="548"/>
      <c r="AH157" s="548"/>
      <c r="AI157" s="548"/>
      <c r="AJ157" s="548"/>
      <c r="AK157" s="548"/>
      <c r="AL157" s="548"/>
      <c r="AM157" s="548"/>
      <c r="AN157" s="548"/>
      <c r="AO157" s="548"/>
      <c r="AP157" s="548"/>
      <c r="AQ157" s="548"/>
      <c r="AR157" s="548"/>
      <c r="AS157" s="548"/>
      <c r="AT157" s="548"/>
      <c r="AU157" s="548"/>
      <c r="AV157" s="548"/>
      <c r="AW157" s="548"/>
      <c r="AX157" s="548"/>
      <c r="AY157" s="548"/>
      <c r="AZ157" s="548"/>
      <c r="BA157" s="548"/>
      <c r="BB157" s="548"/>
      <c r="BC157" s="548"/>
      <c r="BD157" s="548"/>
      <c r="BE157" s="548"/>
    </row>
    <row r="158" spans="3:57">
      <c r="C158" s="548"/>
      <c r="D158" s="548"/>
      <c r="E158" s="548"/>
      <c r="F158" s="548"/>
      <c r="G158" s="548"/>
      <c r="H158" s="548"/>
      <c r="I158" s="548"/>
      <c r="J158" s="548"/>
      <c r="K158" s="548"/>
      <c r="L158" s="548"/>
      <c r="M158" s="548"/>
      <c r="N158" s="548"/>
      <c r="O158" s="548"/>
      <c r="P158" s="548"/>
      <c r="Q158" s="548"/>
      <c r="R158" s="548"/>
      <c r="S158" s="548"/>
      <c r="T158" s="548"/>
      <c r="U158" s="548"/>
      <c r="V158" s="548"/>
      <c r="W158" s="548"/>
      <c r="X158" s="548"/>
      <c r="Y158" s="548"/>
      <c r="Z158" s="548"/>
      <c r="AA158" s="548"/>
      <c r="AB158" s="548"/>
      <c r="AC158" s="548"/>
      <c r="AD158" s="548"/>
      <c r="AE158" s="548"/>
      <c r="AF158" s="548"/>
      <c r="AG158" s="548"/>
      <c r="AH158" s="548"/>
      <c r="AI158" s="548"/>
      <c r="AJ158" s="548"/>
      <c r="AK158" s="548"/>
      <c r="AL158" s="548"/>
      <c r="AM158" s="548"/>
      <c r="AN158" s="548"/>
      <c r="AO158" s="548"/>
      <c r="AP158" s="548"/>
      <c r="AQ158" s="548"/>
      <c r="AR158" s="548"/>
      <c r="AS158" s="548"/>
      <c r="AT158" s="548"/>
      <c r="AU158" s="548"/>
      <c r="AV158" s="548"/>
      <c r="AW158" s="548"/>
      <c r="AX158" s="548"/>
      <c r="AY158" s="548"/>
      <c r="AZ158" s="548"/>
      <c r="BA158" s="548"/>
      <c r="BB158" s="548"/>
      <c r="BC158" s="548"/>
      <c r="BD158" s="548"/>
      <c r="BE158" s="548"/>
    </row>
    <row r="159" spans="3:57">
      <c r="C159" s="548"/>
      <c r="D159" s="548"/>
      <c r="E159" s="548"/>
      <c r="F159" s="548"/>
      <c r="G159" s="548"/>
      <c r="H159" s="548"/>
      <c r="I159" s="548"/>
      <c r="J159" s="548"/>
      <c r="K159" s="548"/>
      <c r="L159" s="548"/>
      <c r="M159" s="548"/>
      <c r="N159" s="548"/>
      <c r="O159" s="548"/>
      <c r="P159" s="548"/>
      <c r="Q159" s="548"/>
      <c r="R159" s="548"/>
      <c r="S159" s="548"/>
      <c r="T159" s="548"/>
      <c r="U159" s="548"/>
      <c r="V159" s="548"/>
      <c r="W159" s="548"/>
      <c r="X159" s="548"/>
      <c r="Y159" s="548"/>
      <c r="Z159" s="548"/>
      <c r="AA159" s="548"/>
      <c r="AB159" s="548"/>
      <c r="AC159" s="548"/>
      <c r="AD159" s="548"/>
      <c r="AE159" s="548"/>
      <c r="AF159" s="548"/>
      <c r="AG159" s="548"/>
      <c r="AH159" s="548"/>
      <c r="AI159" s="548"/>
      <c r="AJ159" s="548"/>
      <c r="AK159" s="548"/>
      <c r="AL159" s="548"/>
      <c r="AM159" s="548"/>
      <c r="AN159" s="548"/>
      <c r="AO159" s="548"/>
      <c r="AP159" s="548"/>
      <c r="AQ159" s="548"/>
      <c r="AR159" s="548"/>
      <c r="AS159" s="548"/>
      <c r="AT159" s="548"/>
      <c r="AU159" s="548"/>
      <c r="AV159" s="548"/>
      <c r="AW159" s="548"/>
      <c r="AX159" s="548"/>
      <c r="AY159" s="548"/>
      <c r="AZ159" s="548"/>
      <c r="BA159" s="548"/>
      <c r="BB159" s="548"/>
      <c r="BC159" s="548"/>
      <c r="BD159" s="548"/>
      <c r="BE159" s="548"/>
    </row>
    <row r="160" spans="3:57">
      <c r="C160" s="548"/>
      <c r="D160" s="548"/>
      <c r="E160" s="548"/>
      <c r="F160" s="548"/>
      <c r="G160" s="548"/>
      <c r="H160" s="548"/>
      <c r="I160" s="548"/>
      <c r="J160" s="548"/>
      <c r="K160" s="548"/>
      <c r="L160" s="548"/>
      <c r="M160" s="548"/>
      <c r="N160" s="548"/>
      <c r="O160" s="548"/>
      <c r="P160" s="548"/>
      <c r="Q160" s="548"/>
      <c r="R160" s="548"/>
      <c r="S160" s="548"/>
      <c r="T160" s="548"/>
      <c r="U160" s="548"/>
      <c r="V160" s="548"/>
      <c r="W160" s="548"/>
      <c r="X160" s="548"/>
      <c r="Y160" s="548"/>
      <c r="Z160" s="548"/>
      <c r="AA160" s="548"/>
      <c r="AB160" s="548"/>
      <c r="AC160" s="548"/>
      <c r="AD160" s="548"/>
      <c r="AE160" s="548"/>
      <c r="AF160" s="548"/>
      <c r="AG160" s="548"/>
      <c r="AH160" s="548"/>
      <c r="AI160" s="548"/>
      <c r="AJ160" s="548"/>
      <c r="AK160" s="548"/>
      <c r="AL160" s="548"/>
      <c r="AM160" s="548"/>
      <c r="AN160" s="548"/>
      <c r="AO160" s="548"/>
      <c r="AP160" s="548"/>
      <c r="AQ160" s="548"/>
      <c r="AR160" s="548"/>
      <c r="AS160" s="548"/>
      <c r="AT160" s="548"/>
      <c r="AU160" s="548"/>
      <c r="AV160" s="548"/>
      <c r="AW160" s="548"/>
      <c r="AX160" s="548"/>
      <c r="AY160" s="548"/>
      <c r="AZ160" s="548"/>
      <c r="BA160" s="548"/>
      <c r="BB160" s="548"/>
      <c r="BC160" s="548"/>
      <c r="BD160" s="548"/>
      <c r="BE160" s="548"/>
    </row>
    <row r="161" spans="3:57">
      <c r="C161" s="548"/>
      <c r="D161" s="548"/>
      <c r="E161" s="548"/>
      <c r="F161" s="548"/>
      <c r="G161" s="548"/>
      <c r="H161" s="548"/>
      <c r="I161" s="548"/>
      <c r="J161" s="548"/>
      <c r="K161" s="548"/>
      <c r="L161" s="548"/>
      <c r="M161" s="548"/>
      <c r="N161" s="548"/>
      <c r="O161" s="548"/>
      <c r="P161" s="548"/>
      <c r="Q161" s="548"/>
      <c r="R161" s="548"/>
      <c r="S161" s="548"/>
      <c r="T161" s="548"/>
      <c r="U161" s="548"/>
      <c r="V161" s="548"/>
      <c r="W161" s="548"/>
      <c r="X161" s="548"/>
      <c r="Y161" s="548"/>
      <c r="Z161" s="548"/>
      <c r="AA161" s="548"/>
      <c r="AB161" s="548"/>
      <c r="AC161" s="548"/>
      <c r="AD161" s="548"/>
      <c r="AE161" s="548"/>
      <c r="AF161" s="548"/>
      <c r="AG161" s="548"/>
      <c r="AH161" s="548"/>
      <c r="AI161" s="548"/>
      <c r="AJ161" s="548"/>
      <c r="AK161" s="548"/>
      <c r="AL161" s="548"/>
      <c r="AM161" s="548"/>
      <c r="AN161" s="548"/>
      <c r="AO161" s="548"/>
      <c r="AP161" s="548"/>
      <c r="AQ161" s="548"/>
      <c r="AR161" s="548"/>
      <c r="AS161" s="548"/>
      <c r="AT161" s="548"/>
      <c r="AU161" s="548"/>
      <c r="AV161" s="548"/>
      <c r="AW161" s="548"/>
      <c r="AX161" s="548"/>
      <c r="AY161" s="548"/>
      <c r="AZ161" s="548"/>
      <c r="BA161" s="548"/>
      <c r="BB161" s="548"/>
      <c r="BC161" s="548"/>
      <c r="BD161" s="548"/>
      <c r="BE161" s="548"/>
    </row>
    <row r="162" spans="3:57">
      <c r="C162" s="548"/>
      <c r="D162" s="548"/>
      <c r="E162" s="548"/>
      <c r="F162" s="548"/>
      <c r="G162" s="548"/>
      <c r="H162" s="548"/>
      <c r="I162" s="548"/>
      <c r="J162" s="548"/>
      <c r="K162" s="548"/>
      <c r="L162" s="548"/>
      <c r="M162" s="548"/>
      <c r="N162" s="548"/>
      <c r="O162" s="548"/>
      <c r="P162" s="548"/>
      <c r="Q162" s="548"/>
      <c r="R162" s="548"/>
      <c r="S162" s="548"/>
      <c r="T162" s="548"/>
      <c r="U162" s="548"/>
      <c r="V162" s="548"/>
      <c r="W162" s="548"/>
      <c r="X162" s="548"/>
      <c r="Y162" s="548"/>
      <c r="Z162" s="548"/>
      <c r="AA162" s="548"/>
      <c r="AB162" s="548"/>
      <c r="AC162" s="548"/>
      <c r="AD162" s="548"/>
      <c r="AE162" s="548"/>
      <c r="AF162" s="548"/>
      <c r="AG162" s="548"/>
      <c r="AH162" s="548"/>
      <c r="AI162" s="548"/>
      <c r="AJ162" s="548"/>
      <c r="AK162" s="548"/>
      <c r="AL162" s="548"/>
      <c r="AM162" s="548"/>
      <c r="AN162" s="548"/>
      <c r="AO162" s="548"/>
      <c r="AP162" s="548"/>
      <c r="AQ162" s="548"/>
      <c r="AR162" s="548"/>
      <c r="AS162" s="548"/>
      <c r="AT162" s="548"/>
      <c r="AU162" s="548"/>
      <c r="AV162" s="548"/>
      <c r="AW162" s="548"/>
      <c r="AX162" s="548"/>
      <c r="AY162" s="548"/>
      <c r="AZ162" s="548"/>
      <c r="BA162" s="548"/>
      <c r="BB162" s="548"/>
      <c r="BC162" s="548"/>
      <c r="BD162" s="548"/>
      <c r="BE162" s="548"/>
    </row>
    <row r="163" spans="3:57">
      <c r="C163" s="548"/>
      <c r="D163" s="548"/>
      <c r="E163" s="548"/>
      <c r="F163" s="548"/>
      <c r="G163" s="548"/>
      <c r="H163" s="548"/>
      <c r="I163" s="548"/>
      <c r="J163" s="548"/>
      <c r="K163" s="548"/>
      <c r="L163" s="548"/>
      <c r="M163" s="548"/>
      <c r="N163" s="548"/>
      <c r="O163" s="548"/>
      <c r="P163" s="548"/>
      <c r="Q163" s="548"/>
      <c r="R163" s="548"/>
      <c r="S163" s="548"/>
      <c r="T163" s="548"/>
      <c r="U163" s="548"/>
      <c r="V163" s="548"/>
      <c r="W163" s="548"/>
      <c r="X163" s="548"/>
      <c r="Y163" s="548"/>
      <c r="Z163" s="548"/>
      <c r="AA163" s="548"/>
      <c r="AB163" s="548"/>
      <c r="AC163" s="548"/>
      <c r="AD163" s="548"/>
      <c r="AE163" s="548"/>
      <c r="AF163" s="548"/>
      <c r="AG163" s="548"/>
      <c r="AH163" s="548"/>
      <c r="AI163" s="548"/>
      <c r="AJ163" s="548"/>
      <c r="AK163" s="548"/>
      <c r="AL163" s="548"/>
      <c r="AM163" s="548"/>
      <c r="AN163" s="548"/>
      <c r="AO163" s="548"/>
      <c r="AP163" s="548"/>
      <c r="AQ163" s="548"/>
      <c r="AR163" s="548"/>
      <c r="AS163" s="548"/>
      <c r="AT163" s="548"/>
      <c r="AU163" s="548"/>
      <c r="AV163" s="548"/>
      <c r="AW163" s="548"/>
      <c r="AX163" s="548"/>
      <c r="AY163" s="548"/>
      <c r="AZ163" s="548"/>
      <c r="BA163" s="548"/>
      <c r="BB163" s="548"/>
      <c r="BC163" s="548"/>
      <c r="BD163" s="548"/>
      <c r="BE163" s="548"/>
    </row>
    <row r="164" spans="3:57">
      <c r="C164" s="548"/>
      <c r="D164" s="548"/>
      <c r="E164" s="548"/>
      <c r="F164" s="548"/>
      <c r="G164" s="548"/>
      <c r="H164" s="548"/>
      <c r="I164" s="548"/>
      <c r="J164" s="548"/>
      <c r="K164" s="548"/>
      <c r="L164" s="548"/>
      <c r="M164" s="548"/>
      <c r="N164" s="548"/>
      <c r="O164" s="548"/>
      <c r="P164" s="548"/>
      <c r="Q164" s="548"/>
      <c r="R164" s="548"/>
      <c r="S164" s="548"/>
      <c r="T164" s="548"/>
      <c r="U164" s="548"/>
      <c r="V164" s="548"/>
      <c r="W164" s="548"/>
      <c r="X164" s="548"/>
      <c r="Y164" s="548"/>
      <c r="Z164" s="548"/>
      <c r="AA164" s="548"/>
      <c r="AB164" s="548"/>
      <c r="AC164" s="548"/>
      <c r="AD164" s="548"/>
      <c r="AE164" s="548"/>
      <c r="AF164" s="548"/>
      <c r="AG164" s="548"/>
      <c r="AH164" s="548"/>
      <c r="AI164" s="548"/>
      <c r="AJ164" s="548"/>
      <c r="AK164" s="548"/>
      <c r="AL164" s="548"/>
      <c r="AM164" s="548"/>
      <c r="AN164" s="548"/>
      <c r="AO164" s="548"/>
      <c r="AP164" s="548"/>
      <c r="AQ164" s="548"/>
      <c r="AR164" s="548"/>
      <c r="AS164" s="548"/>
      <c r="AT164" s="548"/>
      <c r="AU164" s="548"/>
      <c r="AV164" s="548"/>
      <c r="AW164" s="548"/>
      <c r="AX164" s="548"/>
      <c r="AY164" s="548"/>
      <c r="AZ164" s="548"/>
      <c r="BA164" s="548"/>
      <c r="BB164" s="548"/>
      <c r="BC164" s="548"/>
      <c r="BD164" s="548"/>
      <c r="BE164" s="548"/>
    </row>
    <row r="165" spans="3:57">
      <c r="C165" s="548"/>
      <c r="D165" s="548"/>
      <c r="E165" s="548"/>
      <c r="F165" s="548"/>
      <c r="G165" s="548"/>
      <c r="H165" s="548"/>
      <c r="I165" s="548"/>
      <c r="J165" s="548"/>
      <c r="K165" s="548"/>
      <c r="L165" s="548"/>
      <c r="M165" s="548"/>
      <c r="N165" s="548"/>
      <c r="O165" s="548"/>
      <c r="P165" s="548"/>
      <c r="Q165" s="548"/>
      <c r="R165" s="548"/>
      <c r="S165" s="548"/>
      <c r="T165" s="548"/>
      <c r="U165" s="548"/>
      <c r="V165" s="548"/>
      <c r="W165" s="548"/>
      <c r="X165" s="548"/>
      <c r="Y165" s="548"/>
      <c r="Z165" s="548"/>
      <c r="AA165" s="548"/>
      <c r="AB165" s="548"/>
      <c r="AC165" s="548"/>
      <c r="AD165" s="548"/>
      <c r="AE165" s="548"/>
      <c r="AF165" s="548"/>
      <c r="AG165" s="548"/>
      <c r="AH165" s="548"/>
      <c r="AI165" s="548"/>
      <c r="AJ165" s="548"/>
      <c r="AK165" s="548"/>
      <c r="AL165" s="548"/>
      <c r="AM165" s="548"/>
      <c r="AN165" s="548"/>
      <c r="AO165" s="548"/>
      <c r="AP165" s="548"/>
      <c r="AQ165" s="548"/>
      <c r="AR165" s="548"/>
      <c r="AS165" s="548"/>
      <c r="AT165" s="548"/>
      <c r="AU165" s="548"/>
      <c r="AV165" s="548"/>
      <c r="AW165" s="548"/>
      <c r="AX165" s="548"/>
      <c r="AY165" s="548"/>
      <c r="AZ165" s="548"/>
      <c r="BA165" s="548"/>
      <c r="BB165" s="548"/>
      <c r="BC165" s="548"/>
      <c r="BD165" s="548"/>
      <c r="BE165" s="548"/>
    </row>
    <row r="166" spans="3:57">
      <c r="C166" s="548"/>
      <c r="D166" s="548"/>
      <c r="E166" s="548"/>
      <c r="F166" s="548"/>
      <c r="G166" s="548"/>
      <c r="H166" s="548"/>
      <c r="I166" s="548"/>
      <c r="J166" s="548"/>
      <c r="K166" s="548"/>
      <c r="L166" s="548"/>
      <c r="M166" s="548"/>
      <c r="N166" s="548"/>
      <c r="O166" s="548"/>
      <c r="P166" s="548"/>
      <c r="Q166" s="548"/>
      <c r="R166" s="548"/>
      <c r="S166" s="548"/>
      <c r="T166" s="548"/>
      <c r="U166" s="548"/>
      <c r="V166" s="548"/>
      <c r="W166" s="548"/>
      <c r="X166" s="548"/>
      <c r="Y166" s="548"/>
      <c r="Z166" s="548"/>
      <c r="AA166" s="548"/>
      <c r="AB166" s="548"/>
      <c r="AC166" s="548"/>
      <c r="AD166" s="548"/>
      <c r="AE166" s="548"/>
      <c r="AF166" s="548"/>
      <c r="AG166" s="548"/>
      <c r="AH166" s="548"/>
      <c r="AI166" s="548"/>
      <c r="AJ166" s="548"/>
      <c r="AK166" s="548"/>
      <c r="AL166" s="548"/>
      <c r="AM166" s="548"/>
      <c r="AN166" s="548"/>
      <c r="AO166" s="548"/>
      <c r="AP166" s="548"/>
      <c r="AQ166" s="548"/>
      <c r="AR166" s="548"/>
      <c r="AS166" s="548"/>
      <c r="AT166" s="548"/>
      <c r="AU166" s="548"/>
      <c r="AV166" s="548"/>
      <c r="AW166" s="548"/>
      <c r="AX166" s="548"/>
      <c r="AY166" s="548"/>
      <c r="AZ166" s="548"/>
      <c r="BA166" s="548"/>
      <c r="BB166" s="548"/>
      <c r="BC166" s="548"/>
      <c r="BD166" s="548"/>
      <c r="BE166" s="548"/>
    </row>
    <row r="167" spans="3:57">
      <c r="C167" s="548"/>
      <c r="D167" s="548"/>
      <c r="E167" s="548"/>
      <c r="F167" s="548"/>
      <c r="G167" s="548"/>
      <c r="H167" s="548"/>
      <c r="I167" s="548"/>
      <c r="J167" s="548"/>
      <c r="K167" s="548"/>
      <c r="L167" s="548"/>
      <c r="M167" s="548"/>
      <c r="N167" s="548"/>
      <c r="O167" s="548"/>
      <c r="P167" s="548"/>
      <c r="Q167" s="548"/>
      <c r="R167" s="548"/>
      <c r="S167" s="548"/>
      <c r="T167" s="548"/>
      <c r="U167" s="548"/>
      <c r="V167" s="548"/>
      <c r="W167" s="548"/>
      <c r="X167" s="548"/>
      <c r="Y167" s="548"/>
      <c r="Z167" s="548"/>
      <c r="AA167" s="548"/>
      <c r="AB167" s="548"/>
      <c r="AC167" s="548"/>
      <c r="AD167" s="548"/>
      <c r="AE167" s="548"/>
      <c r="AF167" s="548"/>
      <c r="AG167" s="548"/>
      <c r="AH167" s="548"/>
      <c r="AI167" s="548"/>
      <c r="AJ167" s="548"/>
      <c r="AK167" s="548"/>
      <c r="AL167" s="548"/>
      <c r="AM167" s="548"/>
      <c r="AN167" s="548"/>
      <c r="AO167" s="548"/>
      <c r="AP167" s="548"/>
      <c r="AQ167" s="548"/>
      <c r="AR167" s="548"/>
      <c r="AS167" s="548"/>
      <c r="AT167" s="548"/>
      <c r="AU167" s="548"/>
      <c r="AV167" s="548"/>
      <c r="AW167" s="548"/>
      <c r="AX167" s="548"/>
      <c r="AY167" s="548"/>
      <c r="AZ167" s="548"/>
      <c r="BA167" s="548"/>
      <c r="BB167" s="548"/>
      <c r="BC167" s="548"/>
      <c r="BD167" s="548"/>
      <c r="BE167" s="548"/>
    </row>
    <row r="168" spans="3:57">
      <c r="C168" s="548"/>
      <c r="D168" s="548"/>
      <c r="E168" s="548"/>
      <c r="F168" s="548"/>
      <c r="G168" s="548"/>
      <c r="H168" s="548"/>
      <c r="I168" s="548"/>
      <c r="J168" s="548"/>
      <c r="K168" s="548"/>
      <c r="L168" s="548"/>
      <c r="M168" s="548"/>
      <c r="N168" s="548"/>
      <c r="O168" s="548"/>
      <c r="P168" s="548"/>
      <c r="Q168" s="548"/>
      <c r="R168" s="548"/>
      <c r="S168" s="548"/>
      <c r="T168" s="548"/>
      <c r="U168" s="548"/>
      <c r="V168" s="548"/>
      <c r="W168" s="548"/>
      <c r="X168" s="548"/>
      <c r="Y168" s="548"/>
      <c r="Z168" s="548"/>
      <c r="AA168" s="548"/>
      <c r="AB168" s="548"/>
      <c r="AC168" s="548"/>
      <c r="AD168" s="548"/>
      <c r="AE168" s="548"/>
      <c r="AF168" s="548"/>
      <c r="AG168" s="548"/>
      <c r="AH168" s="548"/>
      <c r="AI168" s="548"/>
      <c r="AJ168" s="548"/>
      <c r="AK168" s="548"/>
      <c r="AL168" s="548"/>
      <c r="AM168" s="548"/>
      <c r="AN168" s="548"/>
      <c r="AO168" s="548"/>
      <c r="AP168" s="548"/>
      <c r="AQ168" s="548"/>
      <c r="AR168" s="548"/>
      <c r="AS168" s="548"/>
      <c r="AT168" s="548"/>
      <c r="AU168" s="548"/>
      <c r="AV168" s="548"/>
      <c r="AW168" s="548"/>
      <c r="AX168" s="548"/>
      <c r="AY168" s="548"/>
      <c r="AZ168" s="548"/>
      <c r="BA168" s="548"/>
      <c r="BB168" s="548"/>
      <c r="BC168" s="548"/>
      <c r="BD168" s="548"/>
      <c r="BE168" s="548"/>
    </row>
    <row r="169" spans="3:57">
      <c r="C169" s="548"/>
      <c r="D169" s="548"/>
      <c r="E169" s="548"/>
      <c r="F169" s="548"/>
      <c r="G169" s="548"/>
      <c r="H169" s="548"/>
      <c r="I169" s="548"/>
      <c r="J169" s="548"/>
      <c r="K169" s="548"/>
      <c r="L169" s="548"/>
      <c r="M169" s="548"/>
      <c r="N169" s="548"/>
      <c r="O169" s="548"/>
      <c r="P169" s="548"/>
      <c r="Q169" s="548"/>
      <c r="R169" s="548"/>
      <c r="S169" s="548"/>
      <c r="T169" s="548"/>
      <c r="U169" s="548"/>
      <c r="V169" s="548"/>
      <c r="W169" s="548"/>
      <c r="X169" s="548"/>
      <c r="Y169" s="548"/>
      <c r="Z169" s="548"/>
      <c r="AA169" s="548"/>
      <c r="AB169" s="548"/>
      <c r="AC169" s="548"/>
      <c r="AD169" s="548"/>
      <c r="AE169" s="548"/>
      <c r="AF169" s="548"/>
      <c r="AG169" s="548"/>
      <c r="AH169" s="548"/>
      <c r="AI169" s="548"/>
      <c r="AJ169" s="548"/>
      <c r="AK169" s="548"/>
      <c r="AL169" s="548"/>
      <c r="AM169" s="548"/>
      <c r="AN169" s="548"/>
      <c r="AO169" s="548"/>
      <c r="AP169" s="548"/>
      <c r="AQ169" s="548"/>
      <c r="AR169" s="548"/>
      <c r="AS169" s="548"/>
      <c r="AT169" s="548"/>
      <c r="AU169" s="548"/>
      <c r="AV169" s="548"/>
      <c r="AW169" s="548"/>
      <c r="AX169" s="548"/>
      <c r="AY169" s="548"/>
      <c r="AZ169" s="548"/>
      <c r="BA169" s="548"/>
      <c r="BB169" s="548"/>
      <c r="BC169" s="548"/>
      <c r="BD169" s="548"/>
      <c r="BE169" s="548"/>
    </row>
    <row r="170" spans="3:57">
      <c r="C170" s="548"/>
      <c r="D170" s="548"/>
      <c r="E170" s="548"/>
      <c r="F170" s="548"/>
      <c r="G170" s="548"/>
      <c r="H170" s="548"/>
      <c r="I170" s="548"/>
      <c r="J170" s="548"/>
      <c r="K170" s="548"/>
      <c r="L170" s="548"/>
      <c r="M170" s="548"/>
      <c r="N170" s="548"/>
      <c r="O170" s="548"/>
      <c r="P170" s="548"/>
      <c r="Q170" s="548"/>
      <c r="R170" s="548"/>
      <c r="S170" s="548"/>
      <c r="T170" s="548"/>
      <c r="U170" s="548"/>
      <c r="V170" s="548"/>
      <c r="W170" s="548"/>
      <c r="X170" s="548"/>
      <c r="Y170" s="548"/>
      <c r="Z170" s="548"/>
      <c r="AA170" s="548"/>
      <c r="AB170" s="548"/>
      <c r="AC170" s="548"/>
      <c r="AD170" s="548"/>
      <c r="AE170" s="548"/>
      <c r="AF170" s="548"/>
      <c r="AG170" s="548"/>
      <c r="AH170" s="548"/>
      <c r="AI170" s="548"/>
      <c r="AJ170" s="548"/>
      <c r="AK170" s="548"/>
      <c r="AL170" s="548"/>
      <c r="AM170" s="548"/>
      <c r="AN170" s="548"/>
      <c r="AO170" s="548"/>
      <c r="AP170" s="548"/>
      <c r="AQ170" s="548"/>
      <c r="AR170" s="548"/>
      <c r="AS170" s="548"/>
      <c r="AT170" s="548"/>
      <c r="AU170" s="548"/>
      <c r="AV170" s="548"/>
      <c r="AW170" s="548"/>
      <c r="AX170" s="548"/>
      <c r="AY170" s="548"/>
      <c r="AZ170" s="548"/>
      <c r="BA170" s="548"/>
      <c r="BB170" s="548"/>
      <c r="BC170" s="548"/>
      <c r="BD170" s="548"/>
      <c r="BE170" s="548"/>
    </row>
    <row r="171" spans="3:57">
      <c r="C171" s="548"/>
      <c r="D171" s="548"/>
      <c r="E171" s="548"/>
      <c r="F171" s="548"/>
      <c r="G171" s="548"/>
      <c r="H171" s="548"/>
      <c r="I171" s="548"/>
      <c r="J171" s="548"/>
      <c r="K171" s="548"/>
      <c r="L171" s="548"/>
      <c r="M171" s="548"/>
      <c r="N171" s="548"/>
      <c r="O171" s="548"/>
      <c r="P171" s="548"/>
      <c r="Q171" s="548"/>
      <c r="R171" s="548"/>
      <c r="S171" s="548"/>
      <c r="T171" s="548"/>
      <c r="U171" s="548"/>
      <c r="V171" s="548"/>
      <c r="W171" s="548"/>
      <c r="X171" s="548"/>
      <c r="Y171" s="548"/>
      <c r="Z171" s="548"/>
      <c r="AA171" s="548"/>
      <c r="AB171" s="548"/>
      <c r="AC171" s="548"/>
      <c r="AD171" s="548"/>
      <c r="AE171" s="548"/>
      <c r="AF171" s="548"/>
      <c r="AG171" s="548"/>
      <c r="AH171" s="548"/>
      <c r="AI171" s="548"/>
      <c r="AJ171" s="548"/>
      <c r="AK171" s="548"/>
      <c r="AL171" s="548"/>
      <c r="AM171" s="548"/>
      <c r="AN171" s="548"/>
      <c r="AO171" s="548"/>
      <c r="AP171" s="548"/>
      <c r="AQ171" s="548"/>
      <c r="AR171" s="548"/>
      <c r="AS171" s="548"/>
      <c r="AT171" s="548"/>
      <c r="AU171" s="548"/>
      <c r="AV171" s="548"/>
      <c r="AW171" s="548"/>
      <c r="AX171" s="548"/>
      <c r="AY171" s="548"/>
      <c r="AZ171" s="548"/>
      <c r="BA171" s="548"/>
      <c r="BB171" s="548"/>
      <c r="BC171" s="548"/>
      <c r="BD171" s="548"/>
      <c r="BE171" s="548"/>
    </row>
    <row r="172" spans="3:57">
      <c r="C172" s="548"/>
      <c r="D172" s="548"/>
      <c r="E172" s="548"/>
      <c r="F172" s="548"/>
      <c r="G172" s="548"/>
      <c r="H172" s="548"/>
      <c r="I172" s="548"/>
      <c r="J172" s="548"/>
      <c r="K172" s="548"/>
      <c r="L172" s="548"/>
      <c r="M172" s="548"/>
      <c r="N172" s="548"/>
      <c r="O172" s="548"/>
      <c r="P172" s="548"/>
      <c r="Q172" s="548"/>
      <c r="R172" s="548"/>
      <c r="S172" s="548"/>
      <c r="T172" s="548"/>
      <c r="U172" s="548"/>
      <c r="V172" s="548"/>
      <c r="W172" s="548"/>
      <c r="X172" s="548"/>
      <c r="Y172" s="548"/>
      <c r="Z172" s="548"/>
      <c r="AA172" s="548"/>
      <c r="AB172" s="548"/>
      <c r="AC172" s="548"/>
      <c r="AD172" s="548"/>
      <c r="AE172" s="548"/>
      <c r="AF172" s="548"/>
      <c r="AG172" s="548"/>
      <c r="AH172" s="548"/>
      <c r="AI172" s="548"/>
      <c r="AJ172" s="548"/>
      <c r="AK172" s="548"/>
      <c r="AL172" s="548"/>
      <c r="AM172" s="548"/>
      <c r="AN172" s="548"/>
      <c r="AO172" s="548"/>
      <c r="AP172" s="548"/>
      <c r="AQ172" s="548"/>
      <c r="AR172" s="548"/>
      <c r="AS172" s="548"/>
      <c r="AT172" s="548"/>
      <c r="AU172" s="548"/>
      <c r="AV172" s="548"/>
      <c r="AW172" s="548"/>
      <c r="AX172" s="548"/>
      <c r="AY172" s="548"/>
      <c r="AZ172" s="548"/>
      <c r="BA172" s="548"/>
      <c r="BB172" s="548"/>
      <c r="BC172" s="548"/>
      <c r="BD172" s="548"/>
      <c r="BE172" s="548"/>
    </row>
    <row r="173" spans="3:57">
      <c r="C173" s="548"/>
      <c r="D173" s="548"/>
      <c r="E173" s="548"/>
      <c r="F173" s="548"/>
      <c r="G173" s="548"/>
      <c r="H173" s="548"/>
      <c r="I173" s="548"/>
      <c r="J173" s="548"/>
      <c r="K173" s="548"/>
      <c r="L173" s="548"/>
      <c r="M173" s="548"/>
      <c r="N173" s="548"/>
      <c r="O173" s="548"/>
      <c r="P173" s="548"/>
      <c r="Q173" s="548"/>
      <c r="R173" s="548"/>
      <c r="S173" s="548"/>
      <c r="T173" s="548"/>
      <c r="U173" s="548"/>
      <c r="V173" s="548"/>
      <c r="W173" s="548"/>
      <c r="X173" s="548"/>
      <c r="Y173" s="548"/>
      <c r="Z173" s="548"/>
      <c r="AA173" s="548"/>
      <c r="AB173" s="548"/>
      <c r="AC173" s="548"/>
      <c r="AD173" s="548"/>
      <c r="AE173" s="548"/>
      <c r="AF173" s="548"/>
      <c r="AG173" s="548"/>
      <c r="AH173" s="548"/>
      <c r="AI173" s="548"/>
      <c r="AJ173" s="548"/>
      <c r="AK173" s="548"/>
      <c r="AL173" s="548"/>
      <c r="AM173" s="548"/>
      <c r="AN173" s="548"/>
      <c r="AO173" s="548"/>
      <c r="AP173" s="548"/>
      <c r="AQ173" s="548"/>
      <c r="AR173" s="548"/>
      <c r="AS173" s="548"/>
      <c r="AT173" s="548"/>
      <c r="AU173" s="548"/>
      <c r="AV173" s="548"/>
      <c r="AW173" s="548"/>
      <c r="AX173" s="548"/>
      <c r="AY173" s="548"/>
      <c r="AZ173" s="548"/>
      <c r="BA173" s="548"/>
      <c r="BB173" s="548"/>
      <c r="BC173" s="548"/>
      <c r="BD173" s="548"/>
      <c r="BE173" s="548"/>
    </row>
    <row r="174" spans="3:57">
      <c r="C174" s="548"/>
      <c r="D174" s="548"/>
      <c r="E174" s="548"/>
      <c r="F174" s="548"/>
      <c r="G174" s="548"/>
      <c r="H174" s="548"/>
      <c r="I174" s="548"/>
      <c r="J174" s="548"/>
      <c r="K174" s="548"/>
      <c r="L174" s="548"/>
      <c r="M174" s="548"/>
      <c r="N174" s="548"/>
      <c r="O174" s="548"/>
      <c r="P174" s="548"/>
      <c r="Q174" s="548"/>
      <c r="R174" s="548"/>
      <c r="S174" s="548"/>
      <c r="T174" s="548"/>
      <c r="U174" s="548"/>
      <c r="V174" s="548"/>
      <c r="W174" s="548"/>
      <c r="X174" s="548"/>
      <c r="Y174" s="548"/>
      <c r="Z174" s="548"/>
      <c r="AA174" s="548"/>
      <c r="AB174" s="548"/>
      <c r="AC174" s="548"/>
      <c r="AD174" s="548"/>
      <c r="AE174" s="548"/>
      <c r="AF174" s="548"/>
      <c r="AG174" s="548"/>
      <c r="AH174" s="548"/>
      <c r="AI174" s="548"/>
      <c r="AJ174" s="548"/>
      <c r="AK174" s="548"/>
      <c r="AL174" s="548"/>
      <c r="AM174" s="548"/>
      <c r="AN174" s="548"/>
      <c r="AO174" s="548"/>
      <c r="AP174" s="548"/>
      <c r="AQ174" s="548"/>
      <c r="AR174" s="548"/>
      <c r="AS174" s="548"/>
      <c r="AT174" s="548"/>
      <c r="AU174" s="548"/>
      <c r="AV174" s="548"/>
      <c r="AW174" s="548"/>
      <c r="AX174" s="548"/>
      <c r="AY174" s="548"/>
      <c r="AZ174" s="548"/>
      <c r="BA174" s="548"/>
      <c r="BB174" s="548"/>
      <c r="BC174" s="548"/>
      <c r="BD174" s="548"/>
      <c r="BE174" s="548"/>
    </row>
    <row r="175" spans="3:57">
      <c r="C175" s="548"/>
      <c r="D175" s="548"/>
      <c r="E175" s="548"/>
      <c r="F175" s="548"/>
      <c r="G175" s="548"/>
      <c r="H175" s="548"/>
      <c r="I175" s="548"/>
      <c r="J175" s="548"/>
      <c r="K175" s="548"/>
      <c r="L175" s="548"/>
      <c r="M175" s="548"/>
      <c r="N175" s="548"/>
      <c r="O175" s="548"/>
      <c r="P175" s="548"/>
      <c r="Q175" s="548"/>
      <c r="R175" s="548"/>
      <c r="S175" s="548"/>
      <c r="T175" s="548"/>
      <c r="U175" s="548"/>
      <c r="V175" s="548"/>
      <c r="W175" s="548"/>
      <c r="X175" s="548"/>
      <c r="Y175" s="548"/>
      <c r="Z175" s="548"/>
      <c r="AA175" s="548"/>
      <c r="AB175" s="548"/>
      <c r="AC175" s="548"/>
      <c r="AD175" s="548"/>
      <c r="AE175" s="548"/>
      <c r="AF175" s="548"/>
      <c r="AG175" s="548"/>
      <c r="AH175" s="548"/>
      <c r="AI175" s="548"/>
      <c r="AJ175" s="548"/>
      <c r="AK175" s="548"/>
      <c r="AL175" s="548"/>
      <c r="AM175" s="548"/>
      <c r="AN175" s="548"/>
      <c r="AO175" s="548"/>
      <c r="AP175" s="548"/>
      <c r="AQ175" s="548"/>
      <c r="AR175" s="548"/>
      <c r="AS175" s="548"/>
      <c r="AT175" s="548"/>
      <c r="AU175" s="548"/>
      <c r="AV175" s="548"/>
      <c r="AW175" s="548"/>
      <c r="AX175" s="548"/>
      <c r="AY175" s="548"/>
      <c r="AZ175" s="548"/>
      <c r="BA175" s="548"/>
      <c r="BB175" s="548"/>
      <c r="BC175" s="548"/>
      <c r="BD175" s="548"/>
      <c r="BE175" s="548"/>
    </row>
    <row r="176" spans="3:57">
      <c r="C176" s="548"/>
      <c r="D176" s="548"/>
      <c r="E176" s="548"/>
      <c r="F176" s="548"/>
      <c r="G176" s="548"/>
      <c r="H176" s="548"/>
      <c r="I176" s="548"/>
      <c r="J176" s="548"/>
      <c r="K176" s="548"/>
      <c r="L176" s="548"/>
      <c r="M176" s="548"/>
      <c r="N176" s="548"/>
      <c r="O176" s="548"/>
      <c r="P176" s="548"/>
      <c r="Q176" s="548"/>
      <c r="R176" s="548"/>
      <c r="S176" s="548"/>
      <c r="T176" s="548"/>
      <c r="U176" s="548"/>
      <c r="V176" s="548"/>
      <c r="W176" s="548"/>
      <c r="X176" s="548"/>
      <c r="Y176" s="548"/>
      <c r="Z176" s="548"/>
      <c r="AA176" s="548"/>
      <c r="AB176" s="548"/>
      <c r="AC176" s="548"/>
      <c r="AD176" s="548"/>
      <c r="AE176" s="548"/>
      <c r="AF176" s="548"/>
      <c r="AG176" s="548"/>
      <c r="AH176" s="548"/>
      <c r="AI176" s="548"/>
      <c r="AJ176" s="548"/>
      <c r="AK176" s="548"/>
      <c r="AL176" s="548"/>
      <c r="AM176" s="548"/>
      <c r="AN176" s="548"/>
      <c r="AO176" s="548"/>
      <c r="AP176" s="548"/>
      <c r="AQ176" s="548"/>
      <c r="AR176" s="548"/>
      <c r="AS176" s="548"/>
      <c r="AT176" s="548"/>
      <c r="AU176" s="548"/>
      <c r="AV176" s="548"/>
      <c r="AW176" s="548"/>
      <c r="AX176" s="548"/>
      <c r="AY176" s="548"/>
      <c r="AZ176" s="548"/>
      <c r="BA176" s="548"/>
      <c r="BB176" s="548"/>
      <c r="BC176" s="548"/>
      <c r="BD176" s="548"/>
      <c r="BE176" s="548"/>
    </row>
    <row r="177" spans="3:57">
      <c r="C177" s="548"/>
      <c r="D177" s="548"/>
      <c r="E177" s="548"/>
      <c r="F177" s="548"/>
      <c r="G177" s="548"/>
      <c r="H177" s="548"/>
      <c r="I177" s="548"/>
      <c r="J177" s="548"/>
      <c r="K177" s="548"/>
      <c r="L177" s="548"/>
      <c r="M177" s="548"/>
      <c r="N177" s="548"/>
      <c r="O177" s="548"/>
      <c r="P177" s="548"/>
      <c r="Q177" s="548"/>
      <c r="R177" s="548"/>
      <c r="S177" s="548"/>
      <c r="T177" s="548"/>
      <c r="U177" s="548"/>
      <c r="V177" s="548"/>
      <c r="W177" s="548"/>
      <c r="X177" s="548"/>
      <c r="Y177" s="548"/>
      <c r="Z177" s="548"/>
      <c r="AA177" s="548"/>
      <c r="AB177" s="548"/>
      <c r="AC177" s="548"/>
      <c r="AD177" s="548"/>
      <c r="AE177" s="548"/>
      <c r="AF177" s="548"/>
      <c r="AG177" s="548"/>
      <c r="AH177" s="548"/>
      <c r="AI177" s="548"/>
      <c r="AJ177" s="548"/>
      <c r="AK177" s="548"/>
      <c r="AL177" s="548"/>
      <c r="AM177" s="548"/>
      <c r="AN177" s="548"/>
      <c r="AO177" s="548"/>
      <c r="AP177" s="548"/>
      <c r="AQ177" s="548"/>
      <c r="AR177" s="548"/>
      <c r="AS177" s="548"/>
      <c r="AT177" s="548"/>
      <c r="AU177" s="548"/>
      <c r="AV177" s="548"/>
      <c r="AW177" s="548"/>
      <c r="AX177" s="548"/>
      <c r="AY177" s="548"/>
      <c r="AZ177" s="548"/>
      <c r="BA177" s="548"/>
      <c r="BB177" s="548"/>
      <c r="BC177" s="548"/>
      <c r="BD177" s="548"/>
      <c r="BE177" s="548"/>
    </row>
    <row r="178" spans="3:57">
      <c r="C178" s="548"/>
      <c r="D178" s="548"/>
      <c r="E178" s="548"/>
      <c r="F178" s="548"/>
      <c r="G178" s="548"/>
      <c r="H178" s="548"/>
      <c r="I178" s="548"/>
      <c r="J178" s="548"/>
      <c r="K178" s="548"/>
      <c r="L178" s="548"/>
      <c r="M178" s="548"/>
      <c r="N178" s="548"/>
      <c r="O178" s="548"/>
      <c r="P178" s="548"/>
      <c r="Q178" s="548"/>
      <c r="R178" s="548"/>
      <c r="S178" s="548"/>
      <c r="T178" s="548"/>
      <c r="U178" s="548"/>
      <c r="V178" s="548"/>
      <c r="W178" s="548"/>
      <c r="X178" s="548"/>
      <c r="Y178" s="548"/>
      <c r="Z178" s="548"/>
      <c r="AA178" s="548"/>
      <c r="AB178" s="548"/>
      <c r="AC178" s="548"/>
      <c r="AD178" s="548"/>
      <c r="AE178" s="548"/>
      <c r="AF178" s="548"/>
      <c r="AG178" s="548"/>
      <c r="AH178" s="548"/>
      <c r="AI178" s="548"/>
      <c r="AJ178" s="548"/>
      <c r="AK178" s="548"/>
      <c r="AL178" s="548"/>
      <c r="AM178" s="548"/>
      <c r="AN178" s="548"/>
      <c r="AO178" s="548"/>
      <c r="AP178" s="548"/>
      <c r="AQ178" s="548"/>
      <c r="AR178" s="548"/>
      <c r="AS178" s="548"/>
      <c r="AT178" s="548"/>
      <c r="AU178" s="548"/>
      <c r="AV178" s="548"/>
      <c r="AW178" s="548"/>
      <c r="AX178" s="548"/>
      <c r="AY178" s="548"/>
      <c r="AZ178" s="548"/>
      <c r="BA178" s="548"/>
      <c r="BB178" s="548"/>
      <c r="BC178" s="548"/>
      <c r="BD178" s="548"/>
      <c r="BE178" s="548"/>
    </row>
    <row r="179" spans="3:57">
      <c r="C179" s="548"/>
      <c r="D179" s="548"/>
      <c r="E179" s="548"/>
      <c r="F179" s="548"/>
      <c r="G179" s="548"/>
      <c r="H179" s="548"/>
      <c r="I179" s="548"/>
      <c r="J179" s="548"/>
      <c r="K179" s="548"/>
      <c r="L179" s="548"/>
      <c r="M179" s="548"/>
      <c r="N179" s="548"/>
      <c r="O179" s="548"/>
      <c r="P179" s="548"/>
      <c r="Q179" s="548"/>
      <c r="R179" s="548"/>
      <c r="S179" s="548"/>
      <c r="T179" s="548"/>
      <c r="U179" s="548"/>
      <c r="V179" s="548"/>
      <c r="W179" s="548"/>
      <c r="X179" s="548"/>
      <c r="Y179" s="548"/>
      <c r="Z179" s="548"/>
      <c r="AA179" s="548"/>
      <c r="AB179" s="548"/>
      <c r="AC179" s="548"/>
      <c r="AD179" s="548"/>
      <c r="AE179" s="548"/>
      <c r="AF179" s="548"/>
      <c r="AG179" s="548"/>
      <c r="AH179" s="548"/>
      <c r="AI179" s="548"/>
      <c r="AJ179" s="548"/>
      <c r="AK179" s="548"/>
      <c r="AL179" s="548"/>
      <c r="AM179" s="548"/>
      <c r="AN179" s="548"/>
      <c r="AO179" s="548"/>
      <c r="AP179" s="548"/>
      <c r="AQ179" s="548"/>
      <c r="AR179" s="548"/>
      <c r="AS179" s="548"/>
      <c r="AT179" s="548"/>
      <c r="AU179" s="548"/>
      <c r="AV179" s="548"/>
      <c r="AW179" s="548"/>
      <c r="AX179" s="548"/>
      <c r="AY179" s="548"/>
      <c r="AZ179" s="548"/>
      <c r="BA179" s="548"/>
      <c r="BB179" s="548"/>
      <c r="BC179" s="548"/>
      <c r="BD179" s="548"/>
      <c r="BE179" s="548"/>
    </row>
    <row r="180" spans="3:57">
      <c r="C180" s="548"/>
      <c r="D180" s="548"/>
      <c r="E180" s="548"/>
      <c r="F180" s="548"/>
      <c r="G180" s="548"/>
      <c r="H180" s="548"/>
      <c r="I180" s="548"/>
      <c r="J180" s="548"/>
      <c r="K180" s="548"/>
      <c r="L180" s="548"/>
      <c r="M180" s="548"/>
      <c r="N180" s="548"/>
      <c r="O180" s="548"/>
      <c r="P180" s="548"/>
      <c r="Q180" s="548"/>
      <c r="R180" s="548"/>
      <c r="S180" s="548"/>
      <c r="T180" s="548"/>
      <c r="U180" s="548"/>
      <c r="V180" s="548"/>
      <c r="W180" s="548"/>
      <c r="X180" s="548"/>
      <c r="Y180" s="548"/>
      <c r="Z180" s="548"/>
      <c r="AA180" s="548"/>
      <c r="AB180" s="548"/>
      <c r="AC180" s="548"/>
      <c r="AD180" s="548"/>
      <c r="AE180" s="548"/>
      <c r="AF180" s="548"/>
      <c r="AG180" s="548"/>
      <c r="AH180" s="548"/>
      <c r="AI180" s="548"/>
      <c r="AJ180" s="548"/>
      <c r="AK180" s="548"/>
      <c r="AL180" s="548"/>
      <c r="AM180" s="548"/>
      <c r="AN180" s="548"/>
      <c r="AO180" s="548"/>
      <c r="AP180" s="548"/>
      <c r="AQ180" s="548"/>
      <c r="AR180" s="548"/>
      <c r="AS180" s="548"/>
      <c r="AT180" s="548"/>
      <c r="AU180" s="548"/>
      <c r="AV180" s="548"/>
      <c r="AW180" s="548"/>
      <c r="AX180" s="548"/>
      <c r="AY180" s="548"/>
      <c r="AZ180" s="548"/>
      <c r="BA180" s="548"/>
      <c r="BB180" s="548"/>
      <c r="BC180" s="548"/>
      <c r="BD180" s="548"/>
      <c r="BE180" s="548"/>
    </row>
    <row r="181" spans="3:57">
      <c r="C181" s="548"/>
      <c r="D181" s="548"/>
      <c r="E181" s="548"/>
      <c r="F181" s="548"/>
      <c r="G181" s="548"/>
      <c r="H181" s="548"/>
      <c r="I181" s="548"/>
      <c r="J181" s="548"/>
      <c r="K181" s="548"/>
      <c r="L181" s="548"/>
      <c r="M181" s="548"/>
      <c r="N181" s="548"/>
      <c r="O181" s="548"/>
      <c r="P181" s="548"/>
      <c r="Q181" s="548"/>
      <c r="R181" s="548"/>
      <c r="S181" s="548"/>
      <c r="T181" s="548"/>
      <c r="U181" s="548"/>
      <c r="V181" s="548"/>
      <c r="W181" s="548"/>
      <c r="X181" s="548"/>
      <c r="Y181" s="548"/>
      <c r="Z181" s="548"/>
      <c r="AA181" s="548"/>
      <c r="AB181" s="548"/>
      <c r="AC181" s="548"/>
      <c r="AD181" s="548"/>
      <c r="AE181" s="548"/>
      <c r="AF181" s="548"/>
      <c r="AG181" s="548"/>
      <c r="AH181" s="548"/>
      <c r="AI181" s="548"/>
      <c r="AJ181" s="548"/>
      <c r="AK181" s="548"/>
      <c r="AL181" s="548"/>
      <c r="AM181" s="548"/>
      <c r="AN181" s="548"/>
      <c r="AO181" s="548"/>
      <c r="AP181" s="548"/>
      <c r="AQ181" s="548"/>
      <c r="AR181" s="548"/>
      <c r="AS181" s="548"/>
      <c r="AT181" s="548"/>
      <c r="AU181" s="548"/>
      <c r="AV181" s="548"/>
      <c r="AW181" s="548"/>
      <c r="AX181" s="548"/>
      <c r="AY181" s="548"/>
      <c r="AZ181" s="548"/>
      <c r="BA181" s="548"/>
      <c r="BB181" s="548"/>
      <c r="BC181" s="548"/>
      <c r="BD181" s="548"/>
      <c r="BE181" s="548"/>
    </row>
    <row r="182" spans="3:57">
      <c r="C182" s="548"/>
      <c r="D182" s="548"/>
      <c r="E182" s="548"/>
      <c r="F182" s="548"/>
      <c r="G182" s="548"/>
      <c r="H182" s="548"/>
      <c r="I182" s="548"/>
      <c r="J182" s="548"/>
      <c r="K182" s="548"/>
      <c r="L182" s="548"/>
      <c r="M182" s="548"/>
      <c r="N182" s="548"/>
      <c r="O182" s="548"/>
      <c r="P182" s="548"/>
      <c r="Q182" s="548"/>
      <c r="R182" s="548"/>
      <c r="S182" s="548"/>
      <c r="T182" s="548"/>
      <c r="U182" s="548"/>
      <c r="V182" s="548"/>
      <c r="W182" s="548"/>
      <c r="X182" s="548"/>
      <c r="Y182" s="548"/>
      <c r="Z182" s="548"/>
      <c r="AA182" s="548"/>
      <c r="AB182" s="548"/>
      <c r="AC182" s="548"/>
      <c r="AD182" s="548"/>
      <c r="AE182" s="548"/>
      <c r="AF182" s="548"/>
      <c r="AG182" s="548"/>
      <c r="AH182" s="548"/>
      <c r="AI182" s="548"/>
      <c r="AJ182" s="548"/>
      <c r="AK182" s="548"/>
      <c r="AL182" s="548"/>
      <c r="AM182" s="548"/>
      <c r="AN182" s="548"/>
      <c r="AO182" s="548"/>
      <c r="AP182" s="548"/>
      <c r="AQ182" s="548"/>
      <c r="AR182" s="548"/>
      <c r="AS182" s="548"/>
      <c r="AT182" s="548"/>
      <c r="AU182" s="548"/>
      <c r="AV182" s="548"/>
      <c r="AW182" s="548"/>
      <c r="AX182" s="548"/>
      <c r="AY182" s="548"/>
      <c r="AZ182" s="548"/>
      <c r="BA182" s="548"/>
      <c r="BB182" s="548"/>
      <c r="BC182" s="548"/>
      <c r="BD182" s="548"/>
      <c r="BE182" s="548"/>
    </row>
    <row r="183" spans="3:57">
      <c r="C183" s="548"/>
      <c r="D183" s="548"/>
      <c r="E183" s="548"/>
      <c r="F183" s="548"/>
      <c r="G183" s="548"/>
      <c r="H183" s="548"/>
      <c r="I183" s="548"/>
      <c r="J183" s="548"/>
      <c r="K183" s="548"/>
      <c r="L183" s="548"/>
      <c r="M183" s="548"/>
      <c r="N183" s="548"/>
      <c r="O183" s="548"/>
      <c r="P183" s="548"/>
      <c r="Q183" s="548"/>
      <c r="R183" s="548"/>
      <c r="S183" s="548"/>
      <c r="T183" s="548"/>
      <c r="U183" s="548"/>
      <c r="V183" s="548"/>
      <c r="W183" s="548"/>
      <c r="X183" s="548"/>
      <c r="Y183" s="548"/>
      <c r="Z183" s="548"/>
      <c r="AA183" s="548"/>
      <c r="AB183" s="548"/>
      <c r="AC183" s="548"/>
      <c r="AD183" s="548"/>
      <c r="AE183" s="548"/>
      <c r="AF183" s="548"/>
      <c r="AG183" s="548"/>
      <c r="AH183" s="548"/>
      <c r="AI183" s="548"/>
      <c r="AJ183" s="548"/>
      <c r="AK183" s="548"/>
      <c r="AL183" s="548"/>
      <c r="AM183" s="548"/>
      <c r="AN183" s="548"/>
      <c r="AO183" s="548"/>
      <c r="AP183" s="548"/>
      <c r="AQ183" s="548"/>
      <c r="AR183" s="548"/>
      <c r="AS183" s="548"/>
      <c r="AT183" s="548"/>
      <c r="AU183" s="548"/>
      <c r="AV183" s="548"/>
      <c r="AW183" s="548"/>
      <c r="AX183" s="548"/>
      <c r="AY183" s="548"/>
      <c r="AZ183" s="548"/>
      <c r="BA183" s="548"/>
      <c r="BB183" s="548"/>
      <c r="BC183" s="548"/>
      <c r="BD183" s="548"/>
      <c r="BE183" s="548"/>
    </row>
    <row r="184" spans="3:57">
      <c r="C184" s="548"/>
      <c r="D184" s="548"/>
      <c r="E184" s="548"/>
      <c r="F184" s="548"/>
      <c r="G184" s="548"/>
      <c r="H184" s="548"/>
      <c r="I184" s="548"/>
      <c r="J184" s="548"/>
      <c r="K184" s="548"/>
      <c r="L184" s="548"/>
      <c r="M184" s="548"/>
      <c r="N184" s="548"/>
      <c r="O184" s="548"/>
      <c r="P184" s="548"/>
      <c r="Q184" s="548"/>
      <c r="R184" s="548"/>
      <c r="S184" s="548"/>
      <c r="T184" s="548"/>
      <c r="U184" s="548"/>
      <c r="V184" s="548"/>
      <c r="W184" s="548"/>
      <c r="X184" s="548"/>
      <c r="Y184" s="548"/>
      <c r="Z184" s="548"/>
      <c r="AA184" s="548"/>
      <c r="AB184" s="548"/>
      <c r="AC184" s="548"/>
      <c r="AD184" s="548"/>
      <c r="AE184" s="548"/>
      <c r="AF184" s="548"/>
      <c r="AG184" s="548"/>
      <c r="AH184" s="548"/>
      <c r="AI184" s="548"/>
      <c r="AJ184" s="548"/>
      <c r="AK184" s="548"/>
      <c r="AL184" s="548"/>
      <c r="AM184" s="548"/>
      <c r="AN184" s="548"/>
      <c r="AO184" s="548"/>
      <c r="AP184" s="548"/>
      <c r="AQ184" s="548"/>
      <c r="AR184" s="548"/>
      <c r="AS184" s="548"/>
      <c r="AT184" s="548"/>
      <c r="AU184" s="548"/>
      <c r="AV184" s="548"/>
      <c r="AW184" s="548"/>
      <c r="AX184" s="548"/>
      <c r="AY184" s="548"/>
      <c r="AZ184" s="548"/>
      <c r="BA184" s="548"/>
      <c r="BB184" s="548"/>
      <c r="BC184" s="548"/>
      <c r="BD184" s="548"/>
      <c r="BE184" s="548"/>
    </row>
    <row r="185" spans="3:57">
      <c r="C185" s="548"/>
      <c r="D185" s="548"/>
      <c r="E185" s="548"/>
      <c r="F185" s="548"/>
      <c r="G185" s="548"/>
      <c r="H185" s="548"/>
      <c r="I185" s="548"/>
      <c r="J185" s="548"/>
      <c r="K185" s="548"/>
      <c r="L185" s="548"/>
      <c r="M185" s="548"/>
      <c r="N185" s="548"/>
      <c r="O185" s="548"/>
      <c r="P185" s="548"/>
      <c r="Q185" s="548"/>
      <c r="R185" s="548"/>
      <c r="S185" s="548"/>
      <c r="T185" s="548"/>
      <c r="U185" s="548"/>
      <c r="V185" s="548"/>
      <c r="W185" s="548"/>
      <c r="X185" s="548"/>
      <c r="Y185" s="548"/>
      <c r="Z185" s="548"/>
      <c r="AA185" s="548"/>
      <c r="AB185" s="548"/>
      <c r="AC185" s="548"/>
      <c r="AD185" s="548"/>
      <c r="AE185" s="548"/>
      <c r="AF185" s="548"/>
      <c r="AG185" s="548"/>
      <c r="AH185" s="548"/>
      <c r="AI185" s="548"/>
      <c r="AJ185" s="548"/>
      <c r="AK185" s="548"/>
      <c r="AL185" s="548"/>
      <c r="AM185" s="548"/>
      <c r="AN185" s="548"/>
      <c r="AO185" s="548"/>
      <c r="AP185" s="548"/>
      <c r="AQ185" s="548"/>
      <c r="AR185" s="548"/>
      <c r="AS185" s="548"/>
      <c r="AT185" s="548"/>
      <c r="AU185" s="548"/>
      <c r="AV185" s="548"/>
      <c r="AW185" s="548"/>
      <c r="AX185" s="548"/>
      <c r="AY185" s="548"/>
      <c r="AZ185" s="548"/>
      <c r="BA185" s="548"/>
      <c r="BB185" s="548"/>
      <c r="BC185" s="548"/>
      <c r="BD185" s="548"/>
      <c r="BE185" s="548"/>
    </row>
    <row r="186" spans="3:57">
      <c r="C186" s="548"/>
      <c r="D186" s="548"/>
      <c r="E186" s="548"/>
      <c r="F186" s="548"/>
      <c r="G186" s="548"/>
      <c r="H186" s="548"/>
      <c r="I186" s="548"/>
      <c r="J186" s="548"/>
      <c r="K186" s="548"/>
      <c r="L186" s="548"/>
      <c r="M186" s="548"/>
      <c r="N186" s="548"/>
      <c r="O186" s="548"/>
      <c r="P186" s="548"/>
      <c r="Q186" s="548"/>
      <c r="R186" s="548"/>
      <c r="S186" s="548"/>
      <c r="T186" s="548"/>
      <c r="U186" s="548"/>
      <c r="V186" s="548"/>
      <c r="W186" s="548"/>
      <c r="X186" s="548"/>
      <c r="Y186" s="548"/>
      <c r="Z186" s="548"/>
      <c r="AA186" s="548"/>
      <c r="AB186" s="548"/>
      <c r="AC186" s="548"/>
      <c r="AD186" s="548"/>
      <c r="AE186" s="548"/>
      <c r="AF186" s="548"/>
      <c r="AG186" s="548"/>
      <c r="AH186" s="548"/>
      <c r="AI186" s="548"/>
      <c r="AJ186" s="548"/>
      <c r="AK186" s="548"/>
      <c r="AL186" s="548"/>
      <c r="AM186" s="548"/>
      <c r="AN186" s="548"/>
      <c r="AO186" s="548"/>
      <c r="AP186" s="548"/>
      <c r="AQ186" s="548"/>
      <c r="AR186" s="548"/>
      <c r="AS186" s="548"/>
      <c r="AT186" s="548"/>
      <c r="AU186" s="548"/>
      <c r="AV186" s="548"/>
      <c r="AW186" s="548"/>
      <c r="AX186" s="548"/>
      <c r="AY186" s="548"/>
      <c r="AZ186" s="548"/>
      <c r="BA186" s="548"/>
      <c r="BB186" s="548"/>
      <c r="BC186" s="548"/>
      <c r="BD186" s="548"/>
      <c r="BE186" s="548"/>
    </row>
    <row r="187" spans="3:57">
      <c r="C187" s="548"/>
      <c r="D187" s="548"/>
      <c r="E187" s="548"/>
      <c r="F187" s="548"/>
      <c r="G187" s="548"/>
      <c r="H187" s="548"/>
      <c r="I187" s="548"/>
      <c r="J187" s="548"/>
      <c r="K187" s="548"/>
      <c r="L187" s="548"/>
      <c r="M187" s="548"/>
      <c r="N187" s="548"/>
      <c r="O187" s="548"/>
      <c r="P187" s="548"/>
      <c r="Q187" s="548"/>
      <c r="R187" s="548"/>
      <c r="S187" s="548"/>
      <c r="T187" s="548"/>
      <c r="U187" s="548"/>
      <c r="V187" s="548"/>
      <c r="W187" s="548"/>
      <c r="X187" s="548"/>
      <c r="Y187" s="548"/>
      <c r="Z187" s="548"/>
      <c r="AA187" s="548"/>
      <c r="AB187" s="548"/>
      <c r="AC187" s="548"/>
      <c r="AD187" s="548"/>
      <c r="AE187" s="548"/>
      <c r="AF187" s="548"/>
      <c r="AG187" s="548"/>
      <c r="AH187" s="548"/>
      <c r="AI187" s="548"/>
      <c r="AJ187" s="548"/>
      <c r="AK187" s="548"/>
      <c r="AL187" s="548"/>
      <c r="AM187" s="548"/>
      <c r="AN187" s="548"/>
      <c r="AO187" s="548"/>
      <c r="AP187" s="548"/>
      <c r="AQ187" s="548"/>
      <c r="AR187" s="548"/>
      <c r="AS187" s="548"/>
      <c r="AT187" s="548"/>
      <c r="AU187" s="548"/>
      <c r="AV187" s="548"/>
      <c r="AW187" s="548"/>
      <c r="AX187" s="548"/>
      <c r="AY187" s="548"/>
      <c r="AZ187" s="548"/>
      <c r="BA187" s="548"/>
      <c r="BB187" s="548"/>
      <c r="BC187" s="548"/>
      <c r="BD187" s="548"/>
      <c r="BE187" s="548"/>
    </row>
    <row r="188" spans="3:57">
      <c r="C188" s="548"/>
      <c r="D188" s="548"/>
      <c r="E188" s="548"/>
      <c r="F188" s="548"/>
      <c r="G188" s="548"/>
      <c r="H188" s="548"/>
      <c r="I188" s="548"/>
      <c r="J188" s="548"/>
      <c r="K188" s="548"/>
      <c r="L188" s="548"/>
      <c r="M188" s="548"/>
      <c r="N188" s="548"/>
      <c r="O188" s="548"/>
      <c r="P188" s="548"/>
      <c r="Q188" s="548"/>
      <c r="R188" s="548"/>
      <c r="S188" s="548"/>
      <c r="T188" s="548"/>
      <c r="U188" s="548"/>
      <c r="V188" s="548"/>
      <c r="W188" s="548"/>
      <c r="X188" s="548"/>
      <c r="Y188" s="548"/>
      <c r="Z188" s="548"/>
      <c r="AA188" s="548"/>
      <c r="AB188" s="548"/>
      <c r="AC188" s="548"/>
      <c r="AD188" s="548"/>
      <c r="AE188" s="548"/>
      <c r="AF188" s="548"/>
      <c r="AG188" s="548"/>
      <c r="AH188" s="548"/>
      <c r="AI188" s="548"/>
      <c r="AJ188" s="548"/>
      <c r="AK188" s="548"/>
      <c r="AL188" s="548"/>
      <c r="AM188" s="548"/>
      <c r="AN188" s="548"/>
      <c r="AO188" s="548"/>
      <c r="AP188" s="548"/>
      <c r="AQ188" s="548"/>
      <c r="AR188" s="548"/>
      <c r="AS188" s="548"/>
      <c r="AT188" s="548"/>
      <c r="AU188" s="548"/>
      <c r="AV188" s="548"/>
      <c r="AW188" s="548"/>
      <c r="AX188" s="548"/>
      <c r="AY188" s="548"/>
      <c r="AZ188" s="548"/>
      <c r="BA188" s="548"/>
      <c r="BB188" s="548"/>
      <c r="BC188" s="548"/>
      <c r="BD188" s="548"/>
      <c r="BE188" s="548"/>
    </row>
    <row r="189" spans="3:57">
      <c r="C189" s="548"/>
      <c r="D189" s="548"/>
      <c r="E189" s="548"/>
      <c r="F189" s="548"/>
      <c r="G189" s="548"/>
      <c r="H189" s="548"/>
      <c r="I189" s="548"/>
      <c r="J189" s="548"/>
      <c r="K189" s="548"/>
      <c r="L189" s="548"/>
      <c r="M189" s="548"/>
      <c r="N189" s="548"/>
      <c r="O189" s="548"/>
      <c r="P189" s="548"/>
      <c r="Q189" s="548"/>
      <c r="R189" s="548"/>
      <c r="S189" s="548"/>
      <c r="T189" s="548"/>
      <c r="U189" s="548"/>
      <c r="V189" s="548"/>
      <c r="W189" s="548"/>
      <c r="X189" s="548"/>
      <c r="Y189" s="548"/>
      <c r="Z189" s="548"/>
      <c r="AA189" s="548"/>
      <c r="AB189" s="548"/>
      <c r="AC189" s="548"/>
      <c r="AD189" s="548"/>
      <c r="AE189" s="548"/>
      <c r="AF189" s="548"/>
      <c r="AG189" s="548"/>
      <c r="AH189" s="548"/>
      <c r="AI189" s="548"/>
      <c r="AJ189" s="548"/>
      <c r="AK189" s="548"/>
      <c r="AL189" s="548"/>
      <c r="AM189" s="548"/>
      <c r="AN189" s="548"/>
      <c r="AO189" s="548"/>
      <c r="AP189" s="548"/>
      <c r="AQ189" s="548"/>
      <c r="AR189" s="548"/>
      <c r="AS189" s="548"/>
      <c r="AT189" s="548"/>
      <c r="AU189" s="548"/>
      <c r="AV189" s="548"/>
      <c r="AW189" s="548"/>
      <c r="AX189" s="548"/>
      <c r="AY189" s="548"/>
      <c r="AZ189" s="548"/>
      <c r="BA189" s="548"/>
      <c r="BB189" s="548"/>
      <c r="BC189" s="548"/>
      <c r="BD189" s="548"/>
      <c r="BE189" s="548"/>
    </row>
    <row r="190" spans="3:57">
      <c r="C190" s="548"/>
      <c r="D190" s="548"/>
      <c r="E190" s="548"/>
      <c r="F190" s="548"/>
      <c r="G190" s="548"/>
      <c r="H190" s="548"/>
      <c r="I190" s="548"/>
      <c r="J190" s="548"/>
      <c r="K190" s="548"/>
      <c r="L190" s="548"/>
      <c r="M190" s="548"/>
      <c r="N190" s="548"/>
      <c r="O190" s="548"/>
      <c r="P190" s="548"/>
      <c r="Q190" s="548"/>
      <c r="R190" s="548"/>
      <c r="S190" s="548"/>
      <c r="T190" s="548"/>
      <c r="U190" s="548"/>
      <c r="V190" s="548"/>
      <c r="W190" s="548"/>
      <c r="X190" s="548"/>
      <c r="Y190" s="548"/>
      <c r="Z190" s="548"/>
      <c r="AA190" s="548"/>
      <c r="AB190" s="548"/>
      <c r="AC190" s="548"/>
      <c r="AD190" s="548"/>
      <c r="AE190" s="548"/>
      <c r="AF190" s="548"/>
      <c r="AG190" s="548"/>
      <c r="AH190" s="548"/>
      <c r="AI190" s="548"/>
      <c r="AJ190" s="548"/>
      <c r="AK190" s="548"/>
      <c r="AL190" s="548"/>
      <c r="AM190" s="548"/>
      <c r="AN190" s="548"/>
      <c r="AO190" s="548"/>
      <c r="AP190" s="548"/>
      <c r="AQ190" s="548"/>
      <c r="AR190" s="548"/>
      <c r="AS190" s="548"/>
      <c r="AT190" s="548"/>
      <c r="AU190" s="548"/>
      <c r="AV190" s="548"/>
      <c r="AW190" s="548"/>
      <c r="AX190" s="548"/>
      <c r="AY190" s="548"/>
      <c r="AZ190" s="548"/>
      <c r="BA190" s="548"/>
      <c r="BB190" s="548"/>
      <c r="BC190" s="548"/>
      <c r="BD190" s="548"/>
      <c r="BE190" s="548"/>
    </row>
    <row r="191" spans="3:57">
      <c r="C191" s="548"/>
      <c r="D191" s="548"/>
      <c r="E191" s="548"/>
      <c r="F191" s="548"/>
      <c r="G191" s="548"/>
      <c r="H191" s="548"/>
      <c r="I191" s="548"/>
      <c r="J191" s="548"/>
      <c r="K191" s="548"/>
      <c r="L191" s="548"/>
      <c r="M191" s="548"/>
      <c r="N191" s="548"/>
      <c r="O191" s="548"/>
      <c r="P191" s="548"/>
      <c r="Q191" s="548"/>
      <c r="R191" s="548"/>
      <c r="S191" s="548"/>
      <c r="T191" s="548"/>
      <c r="U191" s="548"/>
      <c r="V191" s="548"/>
      <c r="W191" s="548"/>
      <c r="X191" s="548"/>
      <c r="Y191" s="548"/>
      <c r="Z191" s="548"/>
      <c r="AA191" s="548"/>
      <c r="AB191" s="548"/>
      <c r="AC191" s="548"/>
      <c r="AD191" s="548"/>
      <c r="AE191" s="548"/>
      <c r="AF191" s="548"/>
      <c r="AG191" s="548"/>
      <c r="AH191" s="548"/>
      <c r="AI191" s="548"/>
      <c r="AJ191" s="548"/>
      <c r="AK191" s="548"/>
      <c r="AL191" s="548"/>
      <c r="AM191" s="548"/>
      <c r="AN191" s="548"/>
      <c r="AO191" s="548"/>
      <c r="AP191" s="548"/>
      <c r="AQ191" s="548"/>
      <c r="AR191" s="548"/>
      <c r="AS191" s="548"/>
      <c r="AT191" s="548"/>
      <c r="AU191" s="548"/>
      <c r="AV191" s="548"/>
      <c r="AW191" s="548"/>
      <c r="AX191" s="548"/>
      <c r="AY191" s="548"/>
      <c r="AZ191" s="548"/>
      <c r="BA191" s="548"/>
      <c r="BB191" s="548"/>
      <c r="BC191" s="548"/>
      <c r="BD191" s="548"/>
      <c r="BE191" s="548"/>
    </row>
    <row r="192" spans="3:57">
      <c r="C192" s="548"/>
      <c r="D192" s="548"/>
      <c r="E192" s="548"/>
      <c r="F192" s="548"/>
      <c r="G192" s="548"/>
      <c r="H192" s="548"/>
      <c r="I192" s="548"/>
      <c r="J192" s="548"/>
      <c r="K192" s="548"/>
      <c r="L192" s="548"/>
      <c r="M192" s="548"/>
      <c r="N192" s="548"/>
      <c r="O192" s="548"/>
      <c r="P192" s="548"/>
      <c r="Q192" s="548"/>
      <c r="R192" s="548"/>
      <c r="S192" s="548"/>
      <c r="T192" s="548"/>
      <c r="U192" s="548"/>
      <c r="V192" s="548"/>
      <c r="W192" s="548"/>
      <c r="X192" s="548"/>
      <c r="Y192" s="548"/>
      <c r="Z192" s="548"/>
      <c r="AA192" s="548"/>
      <c r="AB192" s="548"/>
      <c r="AC192" s="548"/>
      <c r="AD192" s="548"/>
      <c r="AE192" s="548"/>
      <c r="AF192" s="548"/>
      <c r="AG192" s="548"/>
      <c r="AH192" s="548"/>
      <c r="AI192" s="548"/>
      <c r="AJ192" s="548"/>
      <c r="AK192" s="548"/>
      <c r="AL192" s="548"/>
      <c r="AM192" s="548"/>
      <c r="AN192" s="548"/>
      <c r="AO192" s="548"/>
      <c r="AP192" s="548"/>
      <c r="AQ192" s="548"/>
      <c r="AR192" s="548"/>
      <c r="AS192" s="548"/>
      <c r="AT192" s="548"/>
      <c r="AU192" s="548"/>
      <c r="AV192" s="548"/>
      <c r="AW192" s="548"/>
      <c r="AX192" s="548"/>
      <c r="AY192" s="548"/>
      <c r="AZ192" s="548"/>
      <c r="BA192" s="548"/>
      <c r="BB192" s="548"/>
      <c r="BC192" s="548"/>
      <c r="BD192" s="548"/>
      <c r="BE192" s="548"/>
    </row>
    <row r="193" spans="3:57">
      <c r="C193" s="548"/>
      <c r="D193" s="548"/>
      <c r="E193" s="548"/>
      <c r="F193" s="548"/>
      <c r="G193" s="548"/>
      <c r="H193" s="548"/>
      <c r="I193" s="548"/>
      <c r="J193" s="548"/>
      <c r="K193" s="548"/>
      <c r="L193" s="548"/>
      <c r="M193" s="548"/>
      <c r="N193" s="548"/>
      <c r="O193" s="548"/>
      <c r="P193" s="548"/>
      <c r="Q193" s="548"/>
      <c r="R193" s="548"/>
      <c r="S193" s="548"/>
      <c r="T193" s="548"/>
      <c r="U193" s="548"/>
      <c r="V193" s="548"/>
      <c r="W193" s="548"/>
      <c r="X193" s="548"/>
      <c r="Y193" s="548"/>
      <c r="Z193" s="548"/>
      <c r="AA193" s="548"/>
      <c r="AB193" s="548"/>
      <c r="AC193" s="548"/>
      <c r="AD193" s="548"/>
      <c r="AE193" s="548"/>
      <c r="AF193" s="548"/>
      <c r="AG193" s="548"/>
      <c r="AH193" s="548"/>
      <c r="AI193" s="548"/>
      <c r="AJ193" s="548"/>
      <c r="AK193" s="548"/>
      <c r="AL193" s="548"/>
      <c r="AM193" s="548"/>
      <c r="AN193" s="548"/>
      <c r="AO193" s="548"/>
      <c r="AP193" s="548"/>
      <c r="AQ193" s="548"/>
      <c r="AR193" s="548"/>
      <c r="AS193" s="548"/>
      <c r="AT193" s="548"/>
      <c r="AU193" s="548"/>
      <c r="AV193" s="548"/>
      <c r="AW193" s="548"/>
      <c r="AX193" s="548"/>
      <c r="AY193" s="548"/>
      <c r="AZ193" s="548"/>
      <c r="BA193" s="548"/>
      <c r="BB193" s="548"/>
      <c r="BC193" s="548"/>
      <c r="BD193" s="548"/>
      <c r="BE193" s="548"/>
    </row>
    <row r="194" spans="3:57">
      <c r="C194" s="548"/>
      <c r="D194" s="548"/>
      <c r="E194" s="548"/>
      <c r="F194" s="548"/>
      <c r="G194" s="548"/>
      <c r="H194" s="548"/>
      <c r="I194" s="548"/>
      <c r="J194" s="548"/>
      <c r="K194" s="548"/>
      <c r="L194" s="548"/>
      <c r="M194" s="548"/>
      <c r="N194" s="548"/>
      <c r="O194" s="548"/>
      <c r="P194" s="548"/>
      <c r="Q194" s="548"/>
      <c r="R194" s="548"/>
      <c r="S194" s="548"/>
      <c r="T194" s="548"/>
      <c r="U194" s="548"/>
      <c r="V194" s="548"/>
      <c r="W194" s="548"/>
      <c r="X194" s="548"/>
      <c r="Y194" s="548"/>
      <c r="Z194" s="548"/>
      <c r="AA194" s="548"/>
      <c r="AB194" s="548"/>
      <c r="AC194" s="548"/>
      <c r="AD194" s="548"/>
      <c r="AE194" s="548"/>
      <c r="AF194" s="548"/>
      <c r="AG194" s="548"/>
      <c r="AH194" s="548"/>
      <c r="AI194" s="548"/>
      <c r="AJ194" s="548"/>
      <c r="AK194" s="548"/>
      <c r="AL194" s="548"/>
      <c r="AM194" s="548"/>
      <c r="AN194" s="548"/>
      <c r="AO194" s="548"/>
      <c r="AP194" s="548"/>
      <c r="AQ194" s="548"/>
      <c r="AR194" s="548"/>
      <c r="AS194" s="548"/>
      <c r="AT194" s="548"/>
      <c r="AU194" s="548"/>
      <c r="AV194" s="548"/>
      <c r="AW194" s="548"/>
      <c r="AX194" s="548"/>
      <c r="AY194" s="548"/>
      <c r="AZ194" s="548"/>
      <c r="BA194" s="548"/>
      <c r="BB194" s="548"/>
      <c r="BC194" s="548"/>
      <c r="BD194" s="548"/>
      <c r="BE194" s="548"/>
    </row>
    <row r="195" spans="3:57">
      <c r="C195" s="548"/>
      <c r="D195" s="548"/>
      <c r="E195" s="548"/>
      <c r="F195" s="548"/>
      <c r="G195" s="548"/>
      <c r="H195" s="548"/>
      <c r="I195" s="548"/>
      <c r="J195" s="548"/>
      <c r="K195" s="548"/>
      <c r="L195" s="548"/>
      <c r="M195" s="548"/>
      <c r="N195" s="548"/>
      <c r="O195" s="548"/>
      <c r="P195" s="548"/>
      <c r="Q195" s="548"/>
      <c r="R195" s="548"/>
      <c r="S195" s="548"/>
      <c r="T195" s="548"/>
      <c r="U195" s="548"/>
      <c r="V195" s="548"/>
      <c r="W195" s="548"/>
      <c r="X195" s="548"/>
      <c r="Y195" s="548"/>
      <c r="Z195" s="548"/>
      <c r="AA195" s="548"/>
      <c r="AB195" s="548"/>
      <c r="AC195" s="548"/>
      <c r="AD195" s="548"/>
      <c r="AE195" s="548"/>
      <c r="AF195" s="548"/>
      <c r="AG195" s="548"/>
      <c r="AH195" s="548"/>
      <c r="AI195" s="548"/>
      <c r="AJ195" s="548"/>
      <c r="AK195" s="548"/>
      <c r="AL195" s="548"/>
      <c r="AM195" s="548"/>
      <c r="AN195" s="548"/>
      <c r="AO195" s="548"/>
      <c r="AP195" s="548"/>
      <c r="AQ195" s="548"/>
      <c r="AR195" s="548"/>
      <c r="AS195" s="548"/>
      <c r="AT195" s="548"/>
      <c r="AU195" s="548"/>
      <c r="AV195" s="548"/>
      <c r="AW195" s="548"/>
      <c r="AX195" s="548"/>
      <c r="AY195" s="548"/>
      <c r="AZ195" s="548"/>
      <c r="BA195" s="548"/>
      <c r="BB195" s="548"/>
      <c r="BC195" s="548"/>
      <c r="BD195" s="548"/>
      <c r="BE195" s="548"/>
    </row>
    <row r="196" spans="3:57">
      <c r="C196" s="548"/>
      <c r="D196" s="548"/>
      <c r="E196" s="548"/>
      <c r="F196" s="548"/>
      <c r="G196" s="548"/>
      <c r="H196" s="548"/>
      <c r="I196" s="548"/>
      <c r="J196" s="548"/>
      <c r="K196" s="548"/>
      <c r="L196" s="548"/>
      <c r="M196" s="548"/>
      <c r="N196" s="548"/>
      <c r="O196" s="548"/>
      <c r="P196" s="548"/>
      <c r="Q196" s="548"/>
      <c r="R196" s="548"/>
      <c r="S196" s="548"/>
      <c r="T196" s="548"/>
      <c r="U196" s="548"/>
      <c r="V196" s="548"/>
      <c r="W196" s="548"/>
      <c r="X196" s="548"/>
      <c r="Y196" s="548"/>
      <c r="Z196" s="548"/>
      <c r="AA196" s="548"/>
      <c r="AB196" s="548"/>
      <c r="AC196" s="548"/>
      <c r="AD196" s="548"/>
      <c r="AE196" s="548"/>
      <c r="AF196" s="548"/>
      <c r="AG196" s="548"/>
      <c r="AH196" s="548"/>
      <c r="AI196" s="548"/>
      <c r="AJ196" s="548"/>
      <c r="AK196" s="548"/>
      <c r="AL196" s="548"/>
      <c r="AM196" s="548"/>
      <c r="AN196" s="548"/>
      <c r="AO196" s="548"/>
      <c r="AP196" s="548"/>
      <c r="AQ196" s="548"/>
      <c r="AR196" s="548"/>
      <c r="AS196" s="548"/>
      <c r="AT196" s="548"/>
      <c r="AU196" s="548"/>
      <c r="AV196" s="548"/>
      <c r="AW196" s="548"/>
      <c r="AX196" s="548"/>
      <c r="AY196" s="548"/>
      <c r="AZ196" s="548"/>
      <c r="BA196" s="548"/>
      <c r="BB196" s="548"/>
      <c r="BC196" s="548"/>
      <c r="BD196" s="548"/>
      <c r="BE196" s="548"/>
    </row>
    <row r="197" spans="3:57">
      <c r="C197" s="548"/>
      <c r="D197" s="548"/>
      <c r="E197" s="548"/>
      <c r="F197" s="548"/>
      <c r="G197" s="548"/>
      <c r="H197" s="548"/>
      <c r="I197" s="548"/>
      <c r="J197" s="548"/>
      <c r="K197" s="548"/>
      <c r="L197" s="548"/>
      <c r="M197" s="548"/>
      <c r="N197" s="548"/>
      <c r="O197" s="548"/>
      <c r="P197" s="548"/>
      <c r="Q197" s="548"/>
      <c r="R197" s="548"/>
      <c r="S197" s="548"/>
      <c r="T197" s="548"/>
      <c r="U197" s="548"/>
      <c r="V197" s="548"/>
      <c r="W197" s="548"/>
      <c r="X197" s="548"/>
      <c r="Y197" s="548"/>
      <c r="Z197" s="548"/>
      <c r="AA197" s="548"/>
      <c r="AB197" s="548"/>
      <c r="AC197" s="548"/>
      <c r="AD197" s="548"/>
      <c r="AE197" s="548"/>
      <c r="AF197" s="548"/>
      <c r="AG197" s="548"/>
      <c r="AH197" s="548"/>
      <c r="AI197" s="548"/>
      <c r="AJ197" s="548"/>
      <c r="AK197" s="548"/>
      <c r="AL197" s="548"/>
      <c r="AM197" s="548"/>
      <c r="AN197" s="548"/>
      <c r="AO197" s="548"/>
      <c r="AP197" s="548"/>
      <c r="AQ197" s="548"/>
      <c r="AR197" s="548"/>
      <c r="AS197" s="548"/>
      <c r="AT197" s="548"/>
      <c r="AU197" s="548"/>
      <c r="AV197" s="548"/>
      <c r="AW197" s="548"/>
      <c r="AX197" s="548"/>
      <c r="AY197" s="548"/>
      <c r="AZ197" s="548"/>
      <c r="BA197" s="548"/>
      <c r="BB197" s="548"/>
      <c r="BC197" s="548"/>
      <c r="BD197" s="548"/>
      <c r="BE197" s="548"/>
    </row>
    <row r="198" spans="3:57">
      <c r="C198" s="548"/>
      <c r="D198" s="548"/>
      <c r="E198" s="548"/>
      <c r="F198" s="548"/>
      <c r="G198" s="548"/>
      <c r="H198" s="548"/>
      <c r="I198" s="548"/>
      <c r="J198" s="548"/>
      <c r="K198" s="548"/>
      <c r="L198" s="548"/>
      <c r="M198" s="548"/>
      <c r="N198" s="548"/>
      <c r="O198" s="548"/>
      <c r="P198" s="548"/>
      <c r="Q198" s="548"/>
      <c r="R198" s="548"/>
      <c r="S198" s="548"/>
      <c r="T198" s="548"/>
      <c r="U198" s="548"/>
      <c r="V198" s="548"/>
      <c r="W198" s="548"/>
      <c r="X198" s="548"/>
      <c r="Y198" s="548"/>
      <c r="Z198" s="548"/>
      <c r="AA198" s="548"/>
      <c r="AB198" s="548"/>
      <c r="AC198" s="548"/>
      <c r="AD198" s="548"/>
      <c r="AE198" s="548"/>
      <c r="AF198" s="548"/>
      <c r="AG198" s="548"/>
      <c r="AH198" s="548"/>
      <c r="AI198" s="548"/>
      <c r="AJ198" s="548"/>
      <c r="AK198" s="548"/>
      <c r="AL198" s="548"/>
      <c r="AM198" s="548"/>
      <c r="AN198" s="548"/>
      <c r="AO198" s="548"/>
      <c r="AP198" s="548"/>
      <c r="AQ198" s="548"/>
      <c r="AR198" s="548"/>
      <c r="AS198" s="548"/>
      <c r="AT198" s="548"/>
      <c r="AU198" s="548"/>
      <c r="AV198" s="548"/>
      <c r="AW198" s="548"/>
      <c r="AX198" s="548"/>
      <c r="AY198" s="548"/>
      <c r="AZ198" s="548"/>
      <c r="BA198" s="548"/>
      <c r="BB198" s="548"/>
      <c r="BC198" s="548"/>
      <c r="BD198" s="548"/>
      <c r="BE198" s="548"/>
    </row>
    <row r="199" spans="3:57">
      <c r="C199" s="548"/>
      <c r="D199" s="548"/>
      <c r="E199" s="548"/>
      <c r="F199" s="548"/>
      <c r="G199" s="548"/>
      <c r="H199" s="548"/>
      <c r="I199" s="548"/>
      <c r="J199" s="548"/>
      <c r="K199" s="548"/>
      <c r="L199" s="548"/>
      <c r="M199" s="548"/>
      <c r="N199" s="548"/>
      <c r="O199" s="548"/>
      <c r="P199" s="548"/>
      <c r="Q199" s="548"/>
      <c r="R199" s="548"/>
      <c r="S199" s="548"/>
      <c r="T199" s="548"/>
      <c r="U199" s="548"/>
      <c r="V199" s="548"/>
      <c r="W199" s="548"/>
      <c r="X199" s="548"/>
      <c r="Y199" s="548"/>
      <c r="Z199" s="548"/>
      <c r="AA199" s="548"/>
      <c r="AB199" s="548"/>
      <c r="AC199" s="548"/>
      <c r="AD199" s="548"/>
      <c r="AE199" s="548"/>
      <c r="AF199" s="548"/>
      <c r="AG199" s="548"/>
      <c r="AH199" s="548"/>
      <c r="AI199" s="548"/>
      <c r="AJ199" s="548"/>
      <c r="AK199" s="548"/>
      <c r="AL199" s="548"/>
      <c r="AM199" s="548"/>
      <c r="AN199" s="548"/>
      <c r="AO199" s="548"/>
      <c r="AP199" s="548"/>
      <c r="AQ199" s="548"/>
      <c r="AR199" s="548"/>
      <c r="AS199" s="548"/>
      <c r="AT199" s="548"/>
      <c r="AU199" s="548"/>
      <c r="AV199" s="548"/>
      <c r="AW199" s="548"/>
      <c r="AX199" s="548"/>
      <c r="AY199" s="548"/>
      <c r="AZ199" s="548"/>
      <c r="BA199" s="548"/>
      <c r="BB199" s="548"/>
      <c r="BC199" s="548"/>
      <c r="BD199" s="548"/>
      <c r="BE199" s="548"/>
    </row>
    <row r="200" spans="3:57">
      <c r="C200" s="548"/>
      <c r="D200" s="548"/>
      <c r="E200" s="548"/>
      <c r="F200" s="548"/>
      <c r="G200" s="548"/>
      <c r="H200" s="548"/>
      <c r="I200" s="548"/>
      <c r="J200" s="548"/>
      <c r="K200" s="548"/>
      <c r="L200" s="548"/>
      <c r="M200" s="548"/>
      <c r="N200" s="548"/>
      <c r="O200" s="548"/>
      <c r="P200" s="548"/>
      <c r="Q200" s="548"/>
      <c r="R200" s="548"/>
      <c r="S200" s="548"/>
      <c r="T200" s="548"/>
      <c r="U200" s="548"/>
      <c r="V200" s="548"/>
      <c r="W200" s="548"/>
      <c r="X200" s="548"/>
      <c r="Y200" s="548"/>
      <c r="Z200" s="548"/>
      <c r="AA200" s="548"/>
      <c r="AB200" s="548"/>
      <c r="AC200" s="548"/>
      <c r="AD200" s="548"/>
      <c r="AE200" s="548"/>
      <c r="AF200" s="548"/>
      <c r="AG200" s="548"/>
      <c r="AH200" s="548"/>
      <c r="AI200" s="548"/>
      <c r="AJ200" s="548"/>
      <c r="AK200" s="548"/>
      <c r="AL200" s="548"/>
      <c r="AM200" s="548"/>
      <c r="AN200" s="548"/>
      <c r="AO200" s="548"/>
      <c r="AP200" s="548"/>
      <c r="AQ200" s="548"/>
      <c r="AR200" s="548"/>
      <c r="AS200" s="548"/>
      <c r="AT200" s="548"/>
      <c r="AU200" s="548"/>
      <c r="AV200" s="548"/>
      <c r="AW200" s="548"/>
      <c r="AX200" s="548"/>
      <c r="AY200" s="548"/>
      <c r="AZ200" s="548"/>
      <c r="BA200" s="548"/>
      <c r="BB200" s="548"/>
      <c r="BC200" s="548"/>
      <c r="BD200" s="548"/>
      <c r="BE200" s="548"/>
    </row>
    <row r="201" spans="3:57">
      <c r="C201" s="548"/>
      <c r="D201" s="548"/>
      <c r="E201" s="548"/>
      <c r="F201" s="548"/>
      <c r="G201" s="548"/>
      <c r="H201" s="548"/>
      <c r="I201" s="548"/>
      <c r="J201" s="548"/>
      <c r="K201" s="548"/>
      <c r="L201" s="548"/>
      <c r="M201" s="548"/>
      <c r="N201" s="548"/>
      <c r="O201" s="548"/>
      <c r="P201" s="548"/>
      <c r="Q201" s="548"/>
      <c r="R201" s="548"/>
      <c r="S201" s="548"/>
      <c r="T201" s="548"/>
      <c r="U201" s="548"/>
      <c r="V201" s="548"/>
      <c r="W201" s="548"/>
      <c r="X201" s="548"/>
      <c r="Y201" s="548"/>
      <c r="Z201" s="548"/>
      <c r="AA201" s="548"/>
      <c r="AB201" s="548"/>
      <c r="AC201" s="548"/>
      <c r="AD201" s="548"/>
      <c r="AE201" s="548"/>
      <c r="AF201" s="548"/>
      <c r="AG201" s="548"/>
      <c r="AH201" s="548"/>
      <c r="AI201" s="548"/>
      <c r="AJ201" s="548"/>
      <c r="AK201" s="548"/>
      <c r="AL201" s="548"/>
      <c r="AM201" s="548"/>
      <c r="AN201" s="548"/>
      <c r="AO201" s="548"/>
      <c r="AP201" s="548"/>
      <c r="AQ201" s="548"/>
      <c r="AR201" s="548"/>
      <c r="AS201" s="548"/>
      <c r="AT201" s="548"/>
      <c r="AU201" s="548"/>
      <c r="AV201" s="548"/>
      <c r="AW201" s="548"/>
      <c r="AX201" s="548"/>
      <c r="AY201" s="548"/>
      <c r="AZ201" s="548"/>
      <c r="BA201" s="548"/>
      <c r="BB201" s="548"/>
      <c r="BC201" s="548"/>
      <c r="BD201" s="548"/>
      <c r="BE201" s="548"/>
    </row>
    <row r="202" spans="3:57">
      <c r="C202" s="548"/>
      <c r="D202" s="548"/>
      <c r="E202" s="548"/>
      <c r="F202" s="548"/>
      <c r="G202" s="548"/>
      <c r="H202" s="548"/>
      <c r="I202" s="548"/>
      <c r="J202" s="548"/>
      <c r="K202" s="548"/>
      <c r="L202" s="548"/>
      <c r="M202" s="548"/>
      <c r="N202" s="548"/>
      <c r="O202" s="548"/>
      <c r="P202" s="548"/>
      <c r="Q202" s="548"/>
      <c r="R202" s="548"/>
      <c r="S202" s="548"/>
      <c r="T202" s="548"/>
      <c r="U202" s="548"/>
      <c r="V202" s="548"/>
      <c r="W202" s="548"/>
      <c r="X202" s="548"/>
      <c r="Y202" s="548"/>
      <c r="Z202" s="548"/>
      <c r="AA202" s="548"/>
      <c r="AB202" s="548"/>
      <c r="AC202" s="548"/>
      <c r="AD202" s="548"/>
      <c r="AE202" s="548"/>
      <c r="AF202" s="548"/>
      <c r="AG202" s="548"/>
      <c r="AH202" s="548"/>
      <c r="AI202" s="548"/>
      <c r="AJ202" s="548"/>
      <c r="AK202" s="548"/>
      <c r="AL202" s="548"/>
      <c r="AM202" s="548"/>
      <c r="AN202" s="548"/>
      <c r="AO202" s="548"/>
      <c r="AP202" s="548"/>
      <c r="AQ202" s="548"/>
      <c r="AR202" s="548"/>
      <c r="AS202" s="548"/>
      <c r="AT202" s="548"/>
      <c r="AU202" s="548"/>
      <c r="AV202" s="548"/>
      <c r="AW202" s="548"/>
      <c r="AX202" s="548"/>
      <c r="AY202" s="548"/>
      <c r="AZ202" s="548"/>
      <c r="BA202" s="548"/>
      <c r="BB202" s="548"/>
      <c r="BC202" s="548"/>
      <c r="BD202" s="548"/>
      <c r="BE202" s="548"/>
    </row>
    <row r="203" spans="3:57">
      <c r="C203" s="548"/>
      <c r="D203" s="548"/>
      <c r="E203" s="548"/>
      <c r="F203" s="548"/>
      <c r="G203" s="548"/>
      <c r="H203" s="548"/>
      <c r="I203" s="548"/>
      <c r="J203" s="548"/>
      <c r="K203" s="548"/>
      <c r="L203" s="548"/>
      <c r="M203" s="548"/>
      <c r="N203" s="548"/>
      <c r="O203" s="548"/>
      <c r="P203" s="548"/>
      <c r="Q203" s="548"/>
      <c r="R203" s="548"/>
      <c r="S203" s="548"/>
      <c r="T203" s="548"/>
      <c r="U203" s="548"/>
      <c r="V203" s="548"/>
      <c r="W203" s="548"/>
      <c r="X203" s="548"/>
      <c r="Y203" s="548"/>
      <c r="Z203" s="548"/>
      <c r="AA203" s="548"/>
      <c r="AB203" s="548"/>
      <c r="AC203" s="548"/>
      <c r="AD203" s="548"/>
      <c r="AE203" s="548"/>
      <c r="AF203" s="548"/>
      <c r="AG203" s="548"/>
      <c r="AH203" s="548"/>
      <c r="AI203" s="548"/>
      <c r="AJ203" s="548"/>
      <c r="AK203" s="548"/>
      <c r="AL203" s="548"/>
      <c r="AM203" s="548"/>
      <c r="AN203" s="548"/>
      <c r="AO203" s="548"/>
      <c r="AP203" s="548"/>
      <c r="AQ203" s="548"/>
      <c r="AR203" s="548"/>
      <c r="AS203" s="548"/>
      <c r="AT203" s="548"/>
      <c r="AU203" s="548"/>
      <c r="AV203" s="548"/>
      <c r="AW203" s="548"/>
      <c r="AX203" s="548"/>
      <c r="AY203" s="548"/>
      <c r="AZ203" s="548"/>
      <c r="BA203" s="548"/>
      <c r="BB203" s="548"/>
      <c r="BC203" s="548"/>
      <c r="BD203" s="548"/>
      <c r="BE203" s="548"/>
    </row>
    <row r="204" spans="3:57">
      <c r="C204" s="548"/>
      <c r="D204" s="548"/>
      <c r="E204" s="548"/>
      <c r="F204" s="548"/>
      <c r="G204" s="548"/>
      <c r="H204" s="548"/>
      <c r="I204" s="548"/>
      <c r="J204" s="548"/>
      <c r="K204" s="548"/>
      <c r="L204" s="548"/>
      <c r="M204" s="548"/>
      <c r="N204" s="548"/>
      <c r="O204" s="548"/>
      <c r="P204" s="548"/>
      <c r="Q204" s="548"/>
      <c r="R204" s="548"/>
      <c r="S204" s="548"/>
      <c r="T204" s="548"/>
      <c r="U204" s="548"/>
      <c r="V204" s="548"/>
      <c r="W204" s="548"/>
      <c r="X204" s="548"/>
      <c r="Y204" s="548"/>
      <c r="Z204" s="548"/>
      <c r="AA204" s="548"/>
      <c r="AB204" s="548"/>
      <c r="AC204" s="548"/>
      <c r="AD204" s="548"/>
      <c r="AE204" s="548"/>
      <c r="AF204" s="548"/>
      <c r="AG204" s="548"/>
      <c r="AH204" s="548"/>
      <c r="AI204" s="548"/>
      <c r="AJ204" s="548"/>
      <c r="AK204" s="548"/>
      <c r="AL204" s="548"/>
      <c r="AM204" s="548"/>
      <c r="AN204" s="548"/>
      <c r="AO204" s="548"/>
      <c r="AP204" s="548"/>
      <c r="AQ204" s="548"/>
      <c r="AR204" s="548"/>
      <c r="AS204" s="548"/>
      <c r="AT204" s="548"/>
      <c r="AU204" s="548"/>
      <c r="AV204" s="548"/>
      <c r="AW204" s="548"/>
      <c r="AX204" s="548"/>
      <c r="AY204" s="548"/>
      <c r="AZ204" s="548"/>
      <c r="BA204" s="548"/>
      <c r="BB204" s="548"/>
      <c r="BC204" s="548"/>
      <c r="BD204" s="548"/>
      <c r="BE204" s="548"/>
    </row>
    <row r="205" spans="3:57">
      <c r="C205" s="548"/>
      <c r="D205" s="548"/>
      <c r="E205" s="548"/>
      <c r="F205" s="548"/>
      <c r="G205" s="548"/>
      <c r="H205" s="548"/>
      <c r="I205" s="548"/>
      <c r="J205" s="548"/>
      <c r="K205" s="548"/>
      <c r="L205" s="548"/>
      <c r="M205" s="548"/>
      <c r="N205" s="548"/>
      <c r="O205" s="548"/>
      <c r="P205" s="548"/>
      <c r="Q205" s="548"/>
      <c r="R205" s="548"/>
      <c r="S205" s="548"/>
      <c r="T205" s="548"/>
      <c r="U205" s="548"/>
      <c r="V205" s="548"/>
      <c r="W205" s="548"/>
      <c r="X205" s="548"/>
      <c r="Y205" s="548"/>
      <c r="Z205" s="548"/>
      <c r="AA205" s="548"/>
      <c r="AB205" s="548"/>
      <c r="AC205" s="548"/>
      <c r="AD205" s="548"/>
      <c r="AE205" s="548"/>
      <c r="AF205" s="548"/>
      <c r="AG205" s="548"/>
      <c r="AH205" s="548"/>
      <c r="AI205" s="548"/>
      <c r="AJ205" s="548"/>
      <c r="AK205" s="548"/>
      <c r="AL205" s="548"/>
      <c r="AM205" s="548"/>
      <c r="AN205" s="548"/>
      <c r="AO205" s="548"/>
      <c r="AP205" s="548"/>
      <c r="AQ205" s="548"/>
      <c r="AR205" s="548"/>
      <c r="AS205" s="548"/>
      <c r="AT205" s="548"/>
      <c r="AU205" s="548"/>
      <c r="AV205" s="548"/>
      <c r="AW205" s="548"/>
      <c r="AX205" s="548"/>
      <c r="AY205" s="548"/>
      <c r="AZ205" s="548"/>
      <c r="BA205" s="548"/>
      <c r="BB205" s="548"/>
      <c r="BC205" s="548"/>
      <c r="BD205" s="548"/>
      <c r="BE205" s="548"/>
    </row>
    <row r="206" spans="3:57">
      <c r="C206" s="548"/>
      <c r="D206" s="548"/>
      <c r="E206" s="548"/>
      <c r="F206" s="548"/>
      <c r="G206" s="548"/>
      <c r="H206" s="548"/>
      <c r="I206" s="548"/>
      <c r="J206" s="548"/>
      <c r="K206" s="548"/>
      <c r="L206" s="548"/>
      <c r="M206" s="548"/>
      <c r="N206" s="548"/>
      <c r="O206" s="548"/>
      <c r="P206" s="548"/>
      <c r="Q206" s="548"/>
      <c r="R206" s="548"/>
      <c r="S206" s="548"/>
      <c r="T206" s="548"/>
      <c r="U206" s="548"/>
      <c r="V206" s="548"/>
      <c r="W206" s="548"/>
      <c r="X206" s="548"/>
      <c r="Y206" s="548"/>
      <c r="Z206" s="548"/>
      <c r="AA206" s="548"/>
      <c r="AB206" s="548"/>
      <c r="AC206" s="548"/>
      <c r="AD206" s="548"/>
      <c r="AE206" s="548"/>
      <c r="AF206" s="548"/>
      <c r="AG206" s="548"/>
      <c r="AH206" s="548"/>
      <c r="AI206" s="548"/>
      <c r="AJ206" s="548"/>
      <c r="AK206" s="548"/>
      <c r="AL206" s="548"/>
      <c r="AM206" s="548"/>
      <c r="AN206" s="548"/>
      <c r="AO206" s="548"/>
      <c r="AP206" s="548"/>
      <c r="AQ206" s="548"/>
      <c r="AR206" s="548"/>
      <c r="AS206" s="548"/>
      <c r="AT206" s="548"/>
      <c r="AU206" s="548"/>
      <c r="AV206" s="548"/>
      <c r="AW206" s="548"/>
      <c r="AX206" s="548"/>
      <c r="AY206" s="548"/>
      <c r="AZ206" s="548"/>
      <c r="BA206" s="548"/>
      <c r="BB206" s="548"/>
      <c r="BC206" s="548"/>
      <c r="BD206" s="548"/>
      <c r="BE206" s="548"/>
    </row>
    <row r="207" spans="3:57">
      <c r="C207" s="548"/>
      <c r="D207" s="548"/>
      <c r="E207" s="548"/>
      <c r="F207" s="548"/>
      <c r="G207" s="548"/>
      <c r="H207" s="548"/>
      <c r="I207" s="548"/>
      <c r="J207" s="548"/>
      <c r="K207" s="548"/>
      <c r="L207" s="548"/>
      <c r="M207" s="548"/>
      <c r="N207" s="548"/>
      <c r="O207" s="548"/>
      <c r="P207" s="548"/>
      <c r="Q207" s="548"/>
      <c r="R207" s="548"/>
      <c r="S207" s="548"/>
      <c r="T207" s="548"/>
      <c r="U207" s="548"/>
      <c r="V207" s="548"/>
      <c r="W207" s="548"/>
      <c r="X207" s="548"/>
      <c r="Y207" s="548"/>
      <c r="Z207" s="548"/>
      <c r="AA207" s="548"/>
      <c r="AB207" s="548"/>
      <c r="AC207" s="548"/>
      <c r="AD207" s="548"/>
      <c r="AE207" s="548"/>
      <c r="AF207" s="548"/>
      <c r="AG207" s="548"/>
      <c r="AH207" s="548"/>
      <c r="AI207" s="548"/>
      <c r="AJ207" s="548"/>
      <c r="AK207" s="548"/>
      <c r="AL207" s="548"/>
      <c r="AM207" s="548"/>
      <c r="AN207" s="548"/>
      <c r="AO207" s="548"/>
      <c r="AP207" s="548"/>
      <c r="AQ207" s="548"/>
      <c r="AR207" s="548"/>
      <c r="AS207" s="548"/>
      <c r="AT207" s="548"/>
      <c r="AU207" s="548"/>
      <c r="AV207" s="548"/>
      <c r="AW207" s="548"/>
      <c r="AX207" s="548"/>
      <c r="AY207" s="548"/>
      <c r="AZ207" s="548"/>
      <c r="BA207" s="548"/>
      <c r="BB207" s="548"/>
      <c r="BC207" s="548"/>
      <c r="BD207" s="548"/>
      <c r="BE207" s="548"/>
    </row>
    <row r="208" spans="3:57">
      <c r="C208" s="548"/>
      <c r="D208" s="548"/>
      <c r="E208" s="548"/>
      <c r="F208" s="548"/>
      <c r="G208" s="548"/>
      <c r="H208" s="548"/>
      <c r="I208" s="548"/>
      <c r="J208" s="548"/>
      <c r="K208" s="548"/>
      <c r="L208" s="548"/>
      <c r="M208" s="548"/>
      <c r="N208" s="548"/>
      <c r="O208" s="548"/>
      <c r="P208" s="548"/>
      <c r="Q208" s="548"/>
      <c r="R208" s="548"/>
      <c r="S208" s="548"/>
      <c r="T208" s="548"/>
      <c r="U208" s="548"/>
      <c r="V208" s="548"/>
      <c r="W208" s="548"/>
      <c r="X208" s="548"/>
      <c r="Y208" s="548"/>
      <c r="Z208" s="548"/>
      <c r="AA208" s="548"/>
      <c r="AB208" s="548"/>
      <c r="AC208" s="548"/>
      <c r="AD208" s="548"/>
      <c r="AE208" s="548"/>
      <c r="AF208" s="548"/>
      <c r="AG208" s="548"/>
      <c r="AH208" s="548"/>
      <c r="AI208" s="548"/>
      <c r="AJ208" s="548"/>
      <c r="AK208" s="548"/>
      <c r="AL208" s="548"/>
      <c r="AM208" s="548"/>
      <c r="AN208" s="548"/>
      <c r="AO208" s="548"/>
      <c r="AP208" s="548"/>
      <c r="AQ208" s="548"/>
      <c r="AR208" s="548"/>
      <c r="AS208" s="548"/>
      <c r="AT208" s="548"/>
      <c r="AU208" s="548"/>
      <c r="AV208" s="548"/>
      <c r="AW208" s="548"/>
      <c r="AX208" s="548"/>
      <c r="AY208" s="548"/>
      <c r="AZ208" s="548"/>
      <c r="BA208" s="548"/>
      <c r="BB208" s="548"/>
      <c r="BC208" s="548"/>
      <c r="BD208" s="548"/>
      <c r="BE208" s="548"/>
    </row>
    <row r="209" spans="3:57">
      <c r="C209" s="548"/>
      <c r="D209" s="548"/>
      <c r="E209" s="548"/>
      <c r="F209" s="548"/>
      <c r="G209" s="548"/>
      <c r="H209" s="548"/>
      <c r="I209" s="548"/>
      <c r="J209" s="548"/>
      <c r="K209" s="548"/>
      <c r="L209" s="548"/>
      <c r="M209" s="548"/>
      <c r="N209" s="548"/>
      <c r="O209" s="548"/>
      <c r="P209" s="548"/>
      <c r="Q209" s="548"/>
      <c r="R209" s="548"/>
      <c r="S209" s="548"/>
      <c r="T209" s="548"/>
      <c r="U209" s="548"/>
      <c r="V209" s="548"/>
      <c r="W209" s="548"/>
      <c r="X209" s="548"/>
      <c r="Y209" s="548"/>
      <c r="Z209" s="548"/>
      <c r="AA209" s="548"/>
      <c r="AB209" s="548"/>
      <c r="AC209" s="548"/>
      <c r="AD209" s="548"/>
      <c r="AE209" s="548"/>
      <c r="AF209" s="548"/>
      <c r="AG209" s="548"/>
      <c r="AH209" s="548"/>
      <c r="AI209" s="548"/>
      <c r="AJ209" s="548"/>
      <c r="AK209" s="548"/>
      <c r="AL209" s="548"/>
      <c r="AM209" s="548"/>
      <c r="AN209" s="548"/>
      <c r="AO209" s="548"/>
      <c r="AP209" s="548"/>
      <c r="AQ209" s="548"/>
      <c r="AR209" s="548"/>
      <c r="AS209" s="548"/>
      <c r="AT209" s="548"/>
      <c r="AU209" s="548"/>
      <c r="AV209" s="548"/>
      <c r="AW209" s="548"/>
      <c r="AX209" s="548"/>
      <c r="AY209" s="548"/>
      <c r="AZ209" s="548"/>
      <c r="BA209" s="548"/>
      <c r="BB209" s="548"/>
      <c r="BC209" s="548"/>
      <c r="BD209" s="548"/>
      <c r="BE209" s="548"/>
    </row>
    <row r="210" spans="3:57">
      <c r="C210" s="548"/>
      <c r="D210" s="548"/>
      <c r="E210" s="548"/>
      <c r="F210" s="548"/>
      <c r="G210" s="548"/>
      <c r="H210" s="548"/>
      <c r="I210" s="548"/>
      <c r="J210" s="548"/>
      <c r="K210" s="548"/>
      <c r="L210" s="548"/>
      <c r="M210" s="548"/>
      <c r="N210" s="548"/>
      <c r="O210" s="548"/>
      <c r="P210" s="548"/>
      <c r="Q210" s="548"/>
      <c r="R210" s="548"/>
      <c r="S210" s="548"/>
      <c r="T210" s="548"/>
      <c r="U210" s="548"/>
      <c r="V210" s="548"/>
      <c r="W210" s="548"/>
      <c r="X210" s="548"/>
      <c r="Y210" s="548"/>
      <c r="Z210" s="548"/>
      <c r="AA210" s="548"/>
      <c r="AB210" s="548"/>
      <c r="AC210" s="548"/>
      <c r="AD210" s="548"/>
      <c r="AE210" s="548"/>
      <c r="AF210" s="548"/>
      <c r="AG210" s="548"/>
      <c r="AH210" s="548"/>
      <c r="AI210" s="548"/>
      <c r="AJ210" s="548"/>
      <c r="AK210" s="548"/>
      <c r="AL210" s="548"/>
      <c r="AM210" s="548"/>
      <c r="AN210" s="548"/>
      <c r="AO210" s="548"/>
      <c r="AP210" s="548"/>
      <c r="AQ210" s="548"/>
      <c r="AR210" s="548"/>
      <c r="AS210" s="548"/>
      <c r="AT210" s="548"/>
      <c r="AU210" s="548"/>
      <c r="AV210" s="548"/>
      <c r="AW210" s="548"/>
      <c r="AX210" s="548"/>
      <c r="AY210" s="548"/>
      <c r="AZ210" s="548"/>
      <c r="BA210" s="548"/>
      <c r="BB210" s="548"/>
      <c r="BC210" s="548"/>
      <c r="BD210" s="548"/>
      <c r="BE210" s="548"/>
    </row>
    <row r="211" spans="3:57">
      <c r="C211" s="548"/>
      <c r="D211" s="548"/>
      <c r="E211" s="548"/>
      <c r="F211" s="548"/>
      <c r="G211" s="548"/>
      <c r="H211" s="548"/>
      <c r="I211" s="548"/>
      <c r="J211" s="548"/>
      <c r="K211" s="548"/>
      <c r="L211" s="548"/>
      <c r="M211" s="548"/>
      <c r="N211" s="548"/>
      <c r="O211" s="548"/>
      <c r="P211" s="548"/>
      <c r="Q211" s="548"/>
      <c r="R211" s="548"/>
      <c r="S211" s="548"/>
      <c r="T211" s="548"/>
      <c r="U211" s="548"/>
      <c r="V211" s="548"/>
      <c r="W211" s="548"/>
      <c r="X211" s="548"/>
      <c r="Y211" s="548"/>
      <c r="Z211" s="548"/>
      <c r="AA211" s="548"/>
      <c r="AB211" s="548"/>
      <c r="AC211" s="548"/>
      <c r="AD211" s="548"/>
      <c r="AE211" s="548"/>
      <c r="AF211" s="548"/>
      <c r="AG211" s="548"/>
      <c r="AH211" s="548"/>
      <c r="AI211" s="548"/>
      <c r="AJ211" s="548"/>
      <c r="AK211" s="548"/>
      <c r="AL211" s="548"/>
      <c r="AM211" s="548"/>
      <c r="AN211" s="548"/>
      <c r="AO211" s="548"/>
      <c r="AP211" s="548"/>
      <c r="AQ211" s="548"/>
      <c r="AR211" s="548"/>
      <c r="AS211" s="548"/>
      <c r="AT211" s="548"/>
      <c r="AU211" s="548"/>
      <c r="AV211" s="548"/>
      <c r="AW211" s="548"/>
      <c r="AX211" s="548"/>
      <c r="AY211" s="548"/>
      <c r="AZ211" s="548"/>
      <c r="BA211" s="548"/>
      <c r="BB211" s="548"/>
      <c r="BC211" s="548"/>
      <c r="BD211" s="548"/>
      <c r="BE211" s="548"/>
    </row>
    <row r="212" spans="3:57">
      <c r="C212" s="548"/>
      <c r="D212" s="548"/>
      <c r="E212" s="548"/>
      <c r="F212" s="548"/>
      <c r="G212" s="548"/>
      <c r="H212" s="548"/>
      <c r="I212" s="548"/>
      <c r="J212" s="548"/>
      <c r="K212" s="548"/>
      <c r="L212" s="548"/>
      <c r="M212" s="548"/>
      <c r="N212" s="548"/>
      <c r="O212" s="548"/>
      <c r="P212" s="548"/>
      <c r="Q212" s="548"/>
      <c r="R212" s="548"/>
      <c r="S212" s="548"/>
      <c r="T212" s="548"/>
      <c r="U212" s="548"/>
      <c r="V212" s="548"/>
      <c r="W212" s="548"/>
      <c r="X212" s="548"/>
      <c r="Y212" s="548"/>
      <c r="Z212" s="548"/>
      <c r="AA212" s="548"/>
      <c r="AB212" s="548"/>
      <c r="AC212" s="548"/>
      <c r="AD212" s="548"/>
      <c r="AE212" s="548"/>
      <c r="AF212" s="548"/>
      <c r="AG212" s="548"/>
      <c r="AH212" s="548"/>
      <c r="AI212" s="548"/>
      <c r="AJ212" s="548"/>
      <c r="AK212" s="548"/>
      <c r="AL212" s="548"/>
      <c r="AM212" s="548"/>
      <c r="AN212" s="548"/>
      <c r="AO212" s="548"/>
      <c r="AP212" s="548"/>
      <c r="AQ212" s="548"/>
      <c r="AR212" s="548"/>
      <c r="AS212" s="548"/>
      <c r="AT212" s="548"/>
      <c r="AU212" s="548"/>
      <c r="AV212" s="548"/>
      <c r="AW212" s="548"/>
      <c r="AX212" s="548"/>
      <c r="AY212" s="548"/>
      <c r="AZ212" s="548"/>
      <c r="BA212" s="548"/>
      <c r="BB212" s="548"/>
      <c r="BC212" s="548"/>
      <c r="BD212" s="548"/>
      <c r="BE212" s="548"/>
    </row>
    <row r="213" spans="3:57">
      <c r="C213" s="548"/>
      <c r="D213" s="548"/>
      <c r="E213" s="548"/>
      <c r="F213" s="548"/>
      <c r="G213" s="548"/>
      <c r="H213" s="548"/>
      <c r="I213" s="548"/>
      <c r="J213" s="548"/>
      <c r="K213" s="548"/>
      <c r="L213" s="548"/>
      <c r="M213" s="548"/>
      <c r="N213" s="548"/>
      <c r="O213" s="548"/>
      <c r="P213" s="548"/>
      <c r="Q213" s="548"/>
      <c r="R213" s="548"/>
      <c r="S213" s="548"/>
      <c r="T213" s="548"/>
      <c r="U213" s="548"/>
      <c r="V213" s="548"/>
      <c r="W213" s="548"/>
      <c r="X213" s="548"/>
      <c r="Y213" s="548"/>
      <c r="Z213" s="548"/>
      <c r="AA213" s="548"/>
      <c r="AB213" s="548"/>
      <c r="AC213" s="548"/>
      <c r="AD213" s="548"/>
      <c r="AE213" s="548"/>
      <c r="AF213" s="548"/>
      <c r="AG213" s="548"/>
      <c r="AH213" s="548"/>
      <c r="AI213" s="548"/>
      <c r="AJ213" s="548"/>
      <c r="AK213" s="548"/>
      <c r="AL213" s="548"/>
      <c r="AM213" s="548"/>
      <c r="AN213" s="548"/>
      <c r="AO213" s="548"/>
      <c r="AP213" s="548"/>
      <c r="AQ213" s="548"/>
      <c r="AR213" s="548"/>
      <c r="AS213" s="548"/>
      <c r="AT213" s="548"/>
      <c r="AU213" s="548"/>
      <c r="AV213" s="548"/>
      <c r="AW213" s="548"/>
      <c r="AX213" s="548"/>
      <c r="AY213" s="548"/>
      <c r="AZ213" s="548"/>
      <c r="BA213" s="548"/>
      <c r="BB213" s="548"/>
      <c r="BC213" s="548"/>
      <c r="BD213" s="548"/>
      <c r="BE213" s="548"/>
    </row>
    <row r="214" spans="3:57">
      <c r="C214" s="548"/>
      <c r="D214" s="548"/>
      <c r="E214" s="548"/>
      <c r="F214" s="548"/>
      <c r="G214" s="548"/>
      <c r="H214" s="548"/>
      <c r="I214" s="548"/>
      <c r="J214" s="548"/>
      <c r="K214" s="548"/>
      <c r="L214" s="548"/>
      <c r="M214" s="548"/>
      <c r="N214" s="548"/>
      <c r="O214" s="548"/>
      <c r="P214" s="548"/>
      <c r="Q214" s="548"/>
      <c r="R214" s="548"/>
      <c r="S214" s="548"/>
      <c r="T214" s="548"/>
      <c r="U214" s="548"/>
      <c r="V214" s="548"/>
      <c r="W214" s="548"/>
      <c r="X214" s="548"/>
      <c r="Y214" s="548"/>
      <c r="Z214" s="548"/>
      <c r="AA214" s="548"/>
      <c r="AB214" s="548"/>
      <c r="AC214" s="548"/>
      <c r="AD214" s="548"/>
      <c r="AE214" s="548"/>
      <c r="AF214" s="548"/>
      <c r="AG214" s="548"/>
      <c r="AH214" s="548"/>
      <c r="AI214" s="548"/>
      <c r="AJ214" s="548"/>
      <c r="AK214" s="548"/>
      <c r="AL214" s="548"/>
      <c r="AM214" s="548"/>
      <c r="AN214" s="548"/>
      <c r="AO214" s="548"/>
      <c r="AP214" s="548"/>
      <c r="AQ214" s="548"/>
      <c r="AR214" s="548"/>
      <c r="AS214" s="548"/>
      <c r="AT214" s="548"/>
      <c r="AU214" s="548"/>
      <c r="AV214" s="548"/>
      <c r="AW214" s="548"/>
      <c r="AX214" s="548"/>
      <c r="AY214" s="548"/>
      <c r="AZ214" s="548"/>
      <c r="BA214" s="548"/>
      <c r="BB214" s="548"/>
      <c r="BC214" s="548"/>
      <c r="BD214" s="548"/>
      <c r="BE214" s="548"/>
    </row>
    <row r="215" spans="3:57">
      <c r="C215" s="548"/>
      <c r="D215" s="548"/>
      <c r="E215" s="548"/>
      <c r="F215" s="548"/>
      <c r="G215" s="548"/>
      <c r="H215" s="548"/>
      <c r="I215" s="548"/>
      <c r="J215" s="548"/>
      <c r="K215" s="548"/>
      <c r="L215" s="548"/>
      <c r="M215" s="548"/>
      <c r="N215" s="548"/>
      <c r="O215" s="548"/>
      <c r="P215" s="548"/>
      <c r="Q215" s="548"/>
      <c r="R215" s="548"/>
      <c r="S215" s="548"/>
      <c r="T215" s="548"/>
      <c r="U215" s="548"/>
      <c r="V215" s="548"/>
      <c r="W215" s="548"/>
      <c r="X215" s="548"/>
      <c r="Y215" s="548"/>
      <c r="Z215" s="548"/>
      <c r="AA215" s="548"/>
      <c r="AB215" s="548"/>
      <c r="AC215" s="548"/>
      <c r="AD215" s="548"/>
      <c r="AE215" s="548"/>
      <c r="AF215" s="548"/>
      <c r="AG215" s="548"/>
      <c r="AH215" s="548"/>
      <c r="AI215" s="548"/>
      <c r="AJ215" s="548"/>
      <c r="AK215" s="548"/>
      <c r="AL215" s="548"/>
      <c r="AM215" s="548"/>
      <c r="AN215" s="548"/>
      <c r="AO215" s="548"/>
      <c r="AP215" s="548"/>
      <c r="AQ215" s="548"/>
      <c r="AR215" s="548"/>
      <c r="AS215" s="548"/>
      <c r="AT215" s="548"/>
      <c r="AU215" s="548"/>
      <c r="AV215" s="548"/>
      <c r="AW215" s="548"/>
      <c r="AX215" s="548"/>
      <c r="AY215" s="548"/>
      <c r="AZ215" s="548"/>
      <c r="BA215" s="548"/>
      <c r="BB215" s="548"/>
      <c r="BC215" s="548"/>
      <c r="BD215" s="548"/>
      <c r="BE215" s="548"/>
    </row>
    <row r="216" spans="3:57">
      <c r="C216" s="548"/>
      <c r="D216" s="548"/>
      <c r="E216" s="548"/>
      <c r="F216" s="548"/>
      <c r="G216" s="548"/>
      <c r="H216" s="548"/>
      <c r="I216" s="548"/>
      <c r="J216" s="548"/>
      <c r="K216" s="548"/>
      <c r="L216" s="548"/>
      <c r="M216" s="548"/>
      <c r="N216" s="548"/>
      <c r="O216" s="548"/>
      <c r="P216" s="548"/>
      <c r="Q216" s="548"/>
      <c r="R216" s="548"/>
      <c r="S216" s="548"/>
      <c r="T216" s="548"/>
      <c r="U216" s="548"/>
      <c r="V216" s="548"/>
      <c r="W216" s="548"/>
      <c r="X216" s="548"/>
      <c r="Y216" s="548"/>
      <c r="Z216" s="548"/>
      <c r="AA216" s="548"/>
      <c r="AB216" s="548"/>
      <c r="AC216" s="548"/>
      <c r="AD216" s="548"/>
      <c r="AE216" s="548"/>
      <c r="AF216" s="548"/>
      <c r="AG216" s="548"/>
      <c r="AH216" s="548"/>
      <c r="AI216" s="548"/>
      <c r="AJ216" s="548"/>
      <c r="AK216" s="548"/>
      <c r="AL216" s="548"/>
      <c r="AM216" s="548"/>
      <c r="AN216" s="548"/>
      <c r="AO216" s="548"/>
      <c r="AP216" s="548"/>
      <c r="AQ216" s="548"/>
      <c r="AR216" s="548"/>
      <c r="AS216" s="548"/>
      <c r="AT216" s="548"/>
      <c r="AU216" s="548"/>
      <c r="AV216" s="548"/>
      <c r="AW216" s="548"/>
      <c r="AX216" s="548"/>
      <c r="AY216" s="548"/>
      <c r="AZ216" s="548"/>
      <c r="BA216" s="548"/>
      <c r="BB216" s="548"/>
      <c r="BC216" s="548"/>
      <c r="BD216" s="548"/>
      <c r="BE216" s="548"/>
    </row>
    <row r="217" spans="3:57">
      <c r="C217" s="548"/>
      <c r="D217" s="548"/>
      <c r="E217" s="548"/>
      <c r="F217" s="548"/>
      <c r="G217" s="548"/>
      <c r="H217" s="548"/>
      <c r="I217" s="548"/>
      <c r="J217" s="548"/>
      <c r="K217" s="548"/>
      <c r="L217" s="548"/>
      <c r="M217" s="548"/>
      <c r="N217" s="548"/>
      <c r="O217" s="548"/>
      <c r="P217" s="548"/>
      <c r="Q217" s="548"/>
      <c r="R217" s="548"/>
      <c r="S217" s="548"/>
      <c r="T217" s="548"/>
      <c r="U217" s="548"/>
      <c r="V217" s="548"/>
      <c r="W217" s="548"/>
      <c r="X217" s="548"/>
      <c r="Y217" s="548"/>
      <c r="Z217" s="548"/>
      <c r="AA217" s="548"/>
      <c r="AB217" s="548"/>
      <c r="AC217" s="548"/>
      <c r="AD217" s="548"/>
      <c r="AE217" s="548"/>
      <c r="AF217" s="548"/>
      <c r="AG217" s="548"/>
      <c r="AH217" s="548"/>
      <c r="AI217" s="548"/>
      <c r="AJ217" s="548"/>
      <c r="AK217" s="548"/>
      <c r="AL217" s="548"/>
      <c r="AM217" s="548"/>
      <c r="AN217" s="548"/>
      <c r="AO217" s="548"/>
      <c r="AP217" s="548"/>
      <c r="AQ217" s="548"/>
      <c r="AR217" s="548"/>
      <c r="AS217" s="548"/>
      <c r="AT217" s="548"/>
      <c r="AU217" s="548"/>
      <c r="AV217" s="548"/>
      <c r="AW217" s="548"/>
      <c r="AX217" s="548"/>
      <c r="AY217" s="548"/>
      <c r="AZ217" s="548"/>
      <c r="BA217" s="548"/>
      <c r="BB217" s="548"/>
      <c r="BC217" s="548"/>
      <c r="BD217" s="548"/>
      <c r="BE217" s="548"/>
    </row>
    <row r="218" spans="3:57">
      <c r="C218" s="548"/>
      <c r="D218" s="548"/>
      <c r="E218" s="548"/>
      <c r="F218" s="548"/>
      <c r="G218" s="548"/>
      <c r="H218" s="548"/>
      <c r="I218" s="548"/>
      <c r="J218" s="548"/>
      <c r="K218" s="548"/>
      <c r="L218" s="548"/>
      <c r="M218" s="548"/>
      <c r="N218" s="548"/>
      <c r="O218" s="548"/>
      <c r="P218" s="548"/>
      <c r="Q218" s="548"/>
      <c r="R218" s="548"/>
      <c r="S218" s="548"/>
      <c r="T218" s="548"/>
      <c r="U218" s="548"/>
      <c r="V218" s="548"/>
      <c r="W218" s="548"/>
      <c r="X218" s="548"/>
      <c r="Y218" s="548"/>
      <c r="Z218" s="548"/>
      <c r="AA218" s="548"/>
      <c r="AB218" s="548"/>
      <c r="AC218" s="548"/>
      <c r="AD218" s="548"/>
      <c r="AE218" s="548"/>
      <c r="AF218" s="548"/>
      <c r="AG218" s="548"/>
      <c r="AH218" s="548"/>
      <c r="AI218" s="548"/>
      <c r="AJ218" s="548"/>
      <c r="AK218" s="548"/>
      <c r="AL218" s="548"/>
      <c r="AM218" s="548"/>
      <c r="AN218" s="548"/>
      <c r="AO218" s="548"/>
      <c r="AP218" s="548"/>
      <c r="AQ218" s="548"/>
      <c r="AR218" s="548"/>
      <c r="AS218" s="548"/>
      <c r="AT218" s="548"/>
      <c r="AU218" s="548"/>
      <c r="AV218" s="548"/>
      <c r="AW218" s="548"/>
      <c r="AX218" s="548"/>
      <c r="AY218" s="548"/>
      <c r="AZ218" s="548"/>
      <c r="BA218" s="548"/>
      <c r="BB218" s="548"/>
      <c r="BC218" s="548"/>
      <c r="BD218" s="548"/>
      <c r="BE218" s="548"/>
    </row>
    <row r="219" spans="3:57">
      <c r="C219" s="548"/>
      <c r="D219" s="548"/>
      <c r="E219" s="548"/>
      <c r="F219" s="548"/>
      <c r="G219" s="548"/>
      <c r="H219" s="548"/>
      <c r="I219" s="548"/>
      <c r="J219" s="548"/>
      <c r="K219" s="548"/>
      <c r="L219" s="548"/>
      <c r="M219" s="548"/>
      <c r="N219" s="548"/>
      <c r="O219" s="548"/>
      <c r="P219" s="548"/>
      <c r="Q219" s="548"/>
      <c r="R219" s="548"/>
      <c r="S219" s="548"/>
      <c r="T219" s="548"/>
      <c r="U219" s="548"/>
      <c r="V219" s="548"/>
      <c r="W219" s="548"/>
      <c r="X219" s="548"/>
      <c r="Y219" s="548"/>
      <c r="Z219" s="548"/>
      <c r="AA219" s="548"/>
      <c r="AB219" s="548"/>
      <c r="AC219" s="548"/>
      <c r="AD219" s="548"/>
      <c r="AE219" s="548"/>
      <c r="AF219" s="548"/>
      <c r="AG219" s="548"/>
      <c r="AH219" s="548"/>
      <c r="AI219" s="548"/>
      <c r="AJ219" s="548"/>
      <c r="AK219" s="548"/>
      <c r="AL219" s="548"/>
      <c r="AM219" s="548"/>
      <c r="AN219" s="548"/>
      <c r="AO219" s="548"/>
      <c r="AP219" s="548"/>
      <c r="AQ219" s="548"/>
      <c r="AR219" s="548"/>
      <c r="AS219" s="548"/>
      <c r="AT219" s="548"/>
      <c r="AU219" s="548"/>
      <c r="AV219" s="548"/>
      <c r="AW219" s="548"/>
      <c r="AX219" s="548"/>
      <c r="AY219" s="548"/>
      <c r="AZ219" s="548"/>
      <c r="BA219" s="548"/>
      <c r="BB219" s="548"/>
      <c r="BC219" s="548"/>
      <c r="BD219" s="548"/>
      <c r="BE219" s="548"/>
    </row>
    <row r="220" spans="3:57">
      <c r="C220" s="548"/>
      <c r="D220" s="548"/>
      <c r="E220" s="548"/>
      <c r="F220" s="548"/>
      <c r="G220" s="548"/>
      <c r="H220" s="548"/>
      <c r="I220" s="548"/>
      <c r="J220" s="548"/>
      <c r="K220" s="548"/>
      <c r="L220" s="548"/>
      <c r="M220" s="548"/>
      <c r="N220" s="548"/>
      <c r="O220" s="548"/>
      <c r="P220" s="548"/>
      <c r="Q220" s="548"/>
      <c r="R220" s="548"/>
      <c r="S220" s="548"/>
      <c r="T220" s="548"/>
      <c r="U220" s="548"/>
      <c r="V220" s="548"/>
      <c r="W220" s="548"/>
      <c r="X220" s="548"/>
      <c r="Y220" s="548"/>
      <c r="Z220" s="548"/>
      <c r="AA220" s="548"/>
      <c r="AB220" s="548"/>
      <c r="AC220" s="548"/>
      <c r="AD220" s="548"/>
      <c r="AE220" s="548"/>
      <c r="AF220" s="548"/>
      <c r="AG220" s="548"/>
      <c r="AH220" s="548"/>
      <c r="AI220" s="548"/>
      <c r="AJ220" s="548"/>
      <c r="AK220" s="548"/>
      <c r="AL220" s="548"/>
      <c r="AM220" s="548"/>
      <c r="AN220" s="548"/>
      <c r="AO220" s="548"/>
      <c r="AP220" s="548"/>
      <c r="AQ220" s="548"/>
      <c r="AR220" s="548"/>
      <c r="AS220" s="548"/>
      <c r="AT220" s="548"/>
      <c r="AU220" s="548"/>
      <c r="AV220" s="548"/>
      <c r="AW220" s="548"/>
      <c r="AX220" s="548"/>
      <c r="AY220" s="548"/>
      <c r="AZ220" s="548"/>
      <c r="BA220" s="548"/>
      <c r="BB220" s="548"/>
      <c r="BC220" s="548"/>
      <c r="BD220" s="548"/>
      <c r="BE220" s="548"/>
    </row>
    <row r="221" spans="3:57">
      <c r="C221" s="548"/>
      <c r="D221" s="548"/>
      <c r="E221" s="548"/>
      <c r="F221" s="548"/>
      <c r="G221" s="548"/>
      <c r="H221" s="548"/>
      <c r="I221" s="548"/>
      <c r="J221" s="548"/>
      <c r="K221" s="548"/>
      <c r="L221" s="548"/>
      <c r="M221" s="548"/>
      <c r="N221" s="548"/>
      <c r="O221" s="548"/>
      <c r="P221" s="548"/>
      <c r="Q221" s="548"/>
      <c r="R221" s="548"/>
      <c r="S221" s="548"/>
      <c r="T221" s="548"/>
      <c r="U221" s="548"/>
      <c r="V221" s="548"/>
      <c r="W221" s="548"/>
      <c r="X221" s="548"/>
      <c r="Y221" s="548"/>
      <c r="Z221" s="548"/>
      <c r="AA221" s="548"/>
      <c r="AB221" s="548"/>
      <c r="AC221" s="548"/>
      <c r="AD221" s="548"/>
      <c r="AE221" s="548"/>
      <c r="AF221" s="548"/>
      <c r="AG221" s="548"/>
      <c r="AH221" s="548"/>
      <c r="AI221" s="548"/>
      <c r="AJ221" s="548"/>
      <c r="AK221" s="548"/>
      <c r="AL221" s="548"/>
      <c r="AM221" s="548"/>
      <c r="AN221" s="548"/>
      <c r="AO221" s="548"/>
      <c r="AP221" s="548"/>
      <c r="AQ221" s="548"/>
      <c r="AR221" s="548"/>
      <c r="AS221" s="548"/>
      <c r="AT221" s="548"/>
      <c r="AU221" s="548"/>
      <c r="AV221" s="548"/>
      <c r="AW221" s="548"/>
      <c r="AX221" s="548"/>
      <c r="AY221" s="548"/>
      <c r="AZ221" s="548"/>
      <c r="BA221" s="548"/>
      <c r="BB221" s="548"/>
      <c r="BC221" s="548"/>
      <c r="BD221" s="548"/>
      <c r="BE221" s="548"/>
    </row>
    <row r="222" spans="3:57">
      <c r="C222" s="548"/>
      <c r="D222" s="548"/>
      <c r="E222" s="548"/>
      <c r="F222" s="548"/>
      <c r="G222" s="548"/>
      <c r="H222" s="548"/>
      <c r="I222" s="548"/>
      <c r="J222" s="548"/>
      <c r="K222" s="548"/>
      <c r="L222" s="548"/>
      <c r="M222" s="548"/>
      <c r="N222" s="548"/>
      <c r="O222" s="548"/>
      <c r="P222" s="548"/>
      <c r="Q222" s="548"/>
      <c r="R222" s="548"/>
      <c r="S222" s="548"/>
      <c r="T222" s="548"/>
      <c r="U222" s="548"/>
      <c r="V222" s="548"/>
      <c r="W222" s="548"/>
      <c r="X222" s="548"/>
      <c r="Y222" s="548"/>
      <c r="Z222" s="548"/>
      <c r="AA222" s="548"/>
      <c r="AB222" s="548"/>
      <c r="AC222" s="548"/>
      <c r="AD222" s="548"/>
      <c r="AE222" s="548"/>
      <c r="AF222" s="548"/>
      <c r="AG222" s="548"/>
      <c r="AH222" s="548"/>
      <c r="AI222" s="548"/>
      <c r="AJ222" s="548"/>
      <c r="AK222" s="548"/>
      <c r="AL222" s="548"/>
      <c r="AM222" s="548"/>
      <c r="AN222" s="548"/>
      <c r="AO222" s="548"/>
      <c r="AP222" s="548"/>
      <c r="AQ222" s="548"/>
      <c r="AR222" s="548"/>
      <c r="AS222" s="548"/>
      <c r="AT222" s="548"/>
      <c r="AU222" s="548"/>
      <c r="AV222" s="548"/>
      <c r="AW222" s="548"/>
      <c r="AX222" s="548"/>
      <c r="AY222" s="548"/>
      <c r="AZ222" s="548"/>
      <c r="BA222" s="548"/>
      <c r="BB222" s="548"/>
      <c r="BC222" s="548"/>
      <c r="BD222" s="548"/>
      <c r="BE222" s="548"/>
    </row>
    <row r="223" spans="3:57">
      <c r="C223" s="548"/>
      <c r="D223" s="548"/>
      <c r="E223" s="548"/>
      <c r="F223" s="548"/>
      <c r="G223" s="548"/>
      <c r="H223" s="548"/>
      <c r="I223" s="548"/>
      <c r="J223" s="548"/>
      <c r="K223" s="548"/>
      <c r="L223" s="548"/>
      <c r="M223" s="548"/>
      <c r="N223" s="548"/>
      <c r="O223" s="548"/>
      <c r="P223" s="548"/>
      <c r="Q223" s="548"/>
      <c r="R223" s="548"/>
      <c r="S223" s="548"/>
      <c r="T223" s="548"/>
      <c r="U223" s="548"/>
      <c r="V223" s="548"/>
      <c r="W223" s="548"/>
      <c r="X223" s="548"/>
      <c r="Y223" s="548"/>
      <c r="Z223" s="548"/>
      <c r="AA223" s="548"/>
      <c r="AB223" s="548"/>
      <c r="AC223" s="548"/>
      <c r="AD223" s="548"/>
      <c r="AE223" s="548"/>
      <c r="AF223" s="548"/>
      <c r="AG223" s="548"/>
      <c r="AH223" s="548"/>
      <c r="AI223" s="548"/>
      <c r="AJ223" s="548"/>
      <c r="AK223" s="548"/>
      <c r="AL223" s="548"/>
      <c r="AM223" s="548"/>
      <c r="AN223" s="548"/>
      <c r="AO223" s="548"/>
      <c r="AP223" s="548"/>
      <c r="AQ223" s="548"/>
      <c r="AR223" s="548"/>
      <c r="AS223" s="548"/>
      <c r="AT223" s="548"/>
      <c r="AU223" s="548"/>
      <c r="AV223" s="548"/>
      <c r="AW223" s="548"/>
      <c r="AX223" s="548"/>
      <c r="AY223" s="548"/>
      <c r="AZ223" s="548"/>
      <c r="BA223" s="548"/>
      <c r="BB223" s="548"/>
      <c r="BC223" s="548"/>
      <c r="BD223" s="548"/>
      <c r="BE223" s="548"/>
    </row>
    <row r="224" spans="3:57">
      <c r="C224" s="548"/>
      <c r="D224" s="548"/>
      <c r="E224" s="548"/>
      <c r="F224" s="548"/>
      <c r="G224" s="548"/>
      <c r="H224" s="548"/>
      <c r="I224" s="548"/>
      <c r="J224" s="548"/>
      <c r="K224" s="548"/>
      <c r="L224" s="548"/>
      <c r="M224" s="548"/>
      <c r="N224" s="548"/>
      <c r="O224" s="548"/>
      <c r="P224" s="548"/>
      <c r="Q224" s="548"/>
      <c r="R224" s="548"/>
      <c r="S224" s="548"/>
      <c r="T224" s="548"/>
      <c r="U224" s="548"/>
      <c r="V224" s="548"/>
      <c r="W224" s="548"/>
      <c r="X224" s="548"/>
      <c r="Y224" s="548"/>
      <c r="Z224" s="548"/>
      <c r="AA224" s="548"/>
      <c r="AB224" s="548"/>
      <c r="AC224" s="548"/>
      <c r="AD224" s="548"/>
      <c r="AE224" s="548"/>
      <c r="AF224" s="548"/>
      <c r="AG224" s="548"/>
      <c r="AH224" s="548"/>
      <c r="AI224" s="548"/>
      <c r="AJ224" s="548"/>
      <c r="AK224" s="548"/>
      <c r="AL224" s="548"/>
      <c r="AM224" s="548"/>
      <c r="AN224" s="548"/>
      <c r="AO224" s="548"/>
      <c r="AP224" s="548"/>
      <c r="AQ224" s="548"/>
      <c r="AR224" s="548"/>
      <c r="AS224" s="548"/>
      <c r="AT224" s="548"/>
      <c r="AU224" s="548"/>
      <c r="AV224" s="548"/>
      <c r="AW224" s="548"/>
      <c r="AX224" s="548"/>
      <c r="AY224" s="548"/>
      <c r="AZ224" s="548"/>
      <c r="BA224" s="548"/>
      <c r="BB224" s="548"/>
      <c r="BC224" s="548"/>
      <c r="BD224" s="548"/>
      <c r="BE224" s="548"/>
    </row>
    <row r="225" spans="3:57">
      <c r="C225" s="548"/>
      <c r="D225" s="548"/>
      <c r="E225" s="548"/>
      <c r="F225" s="548"/>
      <c r="G225" s="548"/>
      <c r="H225" s="548"/>
      <c r="I225" s="548"/>
      <c r="J225" s="548"/>
      <c r="K225" s="548"/>
      <c r="L225" s="548"/>
      <c r="M225" s="548"/>
      <c r="N225" s="548"/>
      <c r="O225" s="548"/>
      <c r="P225" s="548"/>
      <c r="Q225" s="548"/>
      <c r="R225" s="548"/>
      <c r="S225" s="548"/>
      <c r="T225" s="548"/>
      <c r="U225" s="548"/>
      <c r="V225" s="548"/>
      <c r="W225" s="548"/>
      <c r="X225" s="548"/>
      <c r="Y225" s="548"/>
      <c r="Z225" s="548"/>
      <c r="AA225" s="548"/>
      <c r="AB225" s="548"/>
      <c r="AC225" s="548"/>
      <c r="AD225" s="548"/>
      <c r="AE225" s="548"/>
      <c r="AF225" s="548"/>
      <c r="AG225" s="548"/>
      <c r="AH225" s="548"/>
      <c r="AI225" s="548"/>
      <c r="AJ225" s="548"/>
      <c r="AK225" s="548"/>
      <c r="AL225" s="548"/>
      <c r="AM225" s="548"/>
      <c r="AN225" s="548"/>
      <c r="AO225" s="548"/>
      <c r="AP225" s="548"/>
      <c r="AQ225" s="548"/>
      <c r="AR225" s="548"/>
      <c r="AS225" s="548"/>
      <c r="AT225" s="548"/>
      <c r="AU225" s="548"/>
      <c r="AV225" s="548"/>
      <c r="AW225" s="548"/>
      <c r="AX225" s="548"/>
      <c r="AY225" s="548"/>
      <c r="AZ225" s="548"/>
      <c r="BA225" s="548"/>
      <c r="BB225" s="548"/>
      <c r="BC225" s="548"/>
      <c r="BD225" s="548"/>
      <c r="BE225" s="548"/>
    </row>
    <row r="226" spans="3:57">
      <c r="C226" s="548"/>
      <c r="D226" s="548"/>
      <c r="E226" s="548"/>
      <c r="F226" s="548"/>
      <c r="G226" s="548"/>
      <c r="H226" s="548"/>
      <c r="I226" s="548"/>
      <c r="J226" s="548"/>
      <c r="K226" s="548"/>
      <c r="L226" s="548"/>
      <c r="M226" s="548"/>
      <c r="N226" s="548"/>
      <c r="O226" s="548"/>
      <c r="P226" s="548"/>
      <c r="Q226" s="548"/>
      <c r="R226" s="548"/>
      <c r="S226" s="548"/>
      <c r="T226" s="548"/>
      <c r="U226" s="548"/>
      <c r="V226" s="548"/>
      <c r="W226" s="548"/>
      <c r="X226" s="548"/>
      <c r="Y226" s="548"/>
      <c r="Z226" s="548"/>
      <c r="AA226" s="548"/>
      <c r="AB226" s="548"/>
      <c r="AC226" s="548"/>
      <c r="AD226" s="548"/>
      <c r="AE226" s="548"/>
      <c r="AF226" s="548"/>
      <c r="AG226" s="548"/>
      <c r="AH226" s="548"/>
      <c r="AI226" s="548"/>
      <c r="AJ226" s="548"/>
      <c r="AK226" s="548"/>
      <c r="AL226" s="548"/>
      <c r="AM226" s="548"/>
      <c r="AN226" s="548"/>
      <c r="AO226" s="548"/>
      <c r="AP226" s="548"/>
      <c r="AQ226" s="548"/>
      <c r="AR226" s="548"/>
      <c r="AS226" s="548"/>
      <c r="AT226" s="548"/>
      <c r="AU226" s="548"/>
      <c r="AV226" s="548"/>
      <c r="AW226" s="548"/>
      <c r="AX226" s="548"/>
      <c r="AY226" s="548"/>
      <c r="AZ226" s="548"/>
      <c r="BA226" s="548"/>
      <c r="BB226" s="548"/>
      <c r="BC226" s="548"/>
      <c r="BD226" s="548"/>
      <c r="BE226" s="548"/>
    </row>
    <row r="227" spans="3:57">
      <c r="C227" s="548"/>
      <c r="D227" s="548"/>
      <c r="E227" s="548"/>
      <c r="F227" s="548"/>
      <c r="G227" s="548"/>
      <c r="H227" s="548"/>
      <c r="I227" s="548"/>
      <c r="J227" s="548"/>
      <c r="K227" s="548"/>
      <c r="L227" s="548"/>
      <c r="M227" s="548"/>
      <c r="N227" s="548"/>
      <c r="O227" s="548"/>
      <c r="P227" s="548"/>
      <c r="Q227" s="548"/>
      <c r="R227" s="548"/>
      <c r="S227" s="548"/>
      <c r="T227" s="548"/>
      <c r="U227" s="548"/>
      <c r="V227" s="548"/>
      <c r="W227" s="548"/>
      <c r="X227" s="548"/>
      <c r="Y227" s="548"/>
      <c r="Z227" s="548"/>
      <c r="AA227" s="548"/>
      <c r="AB227" s="548"/>
      <c r="AC227" s="548"/>
      <c r="AD227" s="548"/>
      <c r="AE227" s="548"/>
      <c r="AF227" s="548"/>
      <c r="AG227" s="548"/>
      <c r="AH227" s="548"/>
      <c r="AI227" s="548"/>
      <c r="AJ227" s="548"/>
      <c r="AK227" s="548"/>
      <c r="AL227" s="548"/>
      <c r="AM227" s="548"/>
      <c r="AN227" s="548"/>
      <c r="AO227" s="548"/>
      <c r="AP227" s="548"/>
      <c r="AQ227" s="548"/>
      <c r="AR227" s="548"/>
      <c r="AS227" s="548"/>
      <c r="AT227" s="548"/>
      <c r="AU227" s="548"/>
      <c r="AV227" s="548"/>
      <c r="AW227" s="548"/>
      <c r="AX227" s="548"/>
      <c r="AY227" s="548"/>
      <c r="AZ227" s="548"/>
      <c r="BA227" s="548"/>
      <c r="BB227" s="548"/>
      <c r="BC227" s="548"/>
      <c r="BD227" s="548"/>
      <c r="BE227" s="548"/>
    </row>
    <row r="228" spans="3:57">
      <c r="C228" s="548"/>
      <c r="D228" s="548"/>
      <c r="E228" s="548"/>
      <c r="F228" s="548"/>
      <c r="G228" s="548"/>
      <c r="H228" s="548"/>
      <c r="I228" s="548"/>
      <c r="J228" s="548"/>
      <c r="K228" s="548"/>
      <c r="L228" s="548"/>
      <c r="M228" s="548"/>
      <c r="N228" s="548"/>
      <c r="O228" s="548"/>
      <c r="P228" s="548"/>
      <c r="Q228" s="548"/>
      <c r="R228" s="548"/>
      <c r="S228" s="548"/>
      <c r="T228" s="548"/>
      <c r="U228" s="548"/>
      <c r="V228" s="548"/>
      <c r="W228" s="548"/>
      <c r="X228" s="548"/>
      <c r="Y228" s="548"/>
      <c r="Z228" s="548"/>
      <c r="AA228" s="548"/>
      <c r="AB228" s="548"/>
      <c r="AC228" s="548"/>
      <c r="AD228" s="548"/>
      <c r="AE228" s="548"/>
      <c r="AF228" s="548"/>
      <c r="AG228" s="548"/>
      <c r="AH228" s="548"/>
      <c r="AI228" s="548"/>
      <c r="AJ228" s="548"/>
      <c r="AK228" s="548"/>
      <c r="AL228" s="548"/>
      <c r="AM228" s="548"/>
      <c r="AN228" s="548"/>
      <c r="AO228" s="548"/>
      <c r="AP228" s="548"/>
      <c r="AQ228" s="548"/>
      <c r="AR228" s="548"/>
      <c r="AS228" s="548"/>
      <c r="AT228" s="548"/>
      <c r="AU228" s="548"/>
      <c r="AV228" s="548"/>
      <c r="AW228" s="548"/>
      <c r="AX228" s="548"/>
      <c r="AY228" s="548"/>
      <c r="AZ228" s="548"/>
      <c r="BA228" s="548"/>
      <c r="BB228" s="548"/>
      <c r="BC228" s="548"/>
      <c r="BD228" s="548"/>
      <c r="BE228" s="548"/>
    </row>
    <row r="229" spans="3:57">
      <c r="C229" s="548"/>
      <c r="D229" s="548"/>
      <c r="E229" s="548"/>
      <c r="F229" s="548"/>
      <c r="G229" s="548"/>
      <c r="H229" s="548"/>
      <c r="I229" s="548"/>
      <c r="J229" s="548"/>
      <c r="K229" s="548"/>
      <c r="L229" s="548"/>
      <c r="M229" s="548"/>
      <c r="N229" s="548"/>
      <c r="O229" s="548"/>
      <c r="P229" s="548"/>
      <c r="Q229" s="548"/>
      <c r="R229" s="548"/>
      <c r="S229" s="548"/>
      <c r="T229" s="548"/>
      <c r="U229" s="548"/>
      <c r="V229" s="548"/>
      <c r="W229" s="548"/>
      <c r="X229" s="548"/>
      <c r="Y229" s="548"/>
      <c r="Z229" s="548"/>
      <c r="AA229" s="548"/>
      <c r="AB229" s="548"/>
      <c r="AC229" s="548"/>
      <c r="AD229" s="548"/>
      <c r="AE229" s="548"/>
      <c r="AF229" s="548"/>
      <c r="AG229" s="548"/>
      <c r="AH229" s="548"/>
      <c r="AI229" s="548"/>
      <c r="AJ229" s="548"/>
      <c r="AK229" s="548"/>
      <c r="AL229" s="548"/>
      <c r="AM229" s="548"/>
      <c r="AN229" s="548"/>
      <c r="AO229" s="548"/>
      <c r="AP229" s="548"/>
      <c r="AQ229" s="548"/>
      <c r="AR229" s="548"/>
      <c r="AS229" s="548"/>
      <c r="AT229" s="548"/>
      <c r="AU229" s="548"/>
      <c r="AV229" s="548"/>
      <c r="AW229" s="548"/>
      <c r="AX229" s="548"/>
      <c r="AY229" s="548"/>
      <c r="AZ229" s="548"/>
      <c r="BA229" s="548"/>
      <c r="BB229" s="548"/>
      <c r="BC229" s="548"/>
      <c r="BD229" s="548"/>
      <c r="BE229" s="548"/>
    </row>
    <row r="230" spans="3:57">
      <c r="C230" s="548"/>
      <c r="D230" s="548"/>
      <c r="E230" s="548"/>
      <c r="F230" s="548"/>
      <c r="G230" s="548"/>
      <c r="H230" s="548"/>
      <c r="I230" s="548"/>
      <c r="J230" s="548"/>
      <c r="K230" s="548"/>
      <c r="L230" s="548"/>
      <c r="M230" s="548"/>
      <c r="N230" s="548"/>
      <c r="O230" s="548"/>
      <c r="P230" s="548"/>
      <c r="Q230" s="548"/>
      <c r="R230" s="548"/>
      <c r="S230" s="548"/>
      <c r="T230" s="548"/>
      <c r="U230" s="548"/>
      <c r="V230" s="548"/>
      <c r="W230" s="548"/>
      <c r="X230" s="548"/>
      <c r="Y230" s="548"/>
      <c r="Z230" s="548"/>
      <c r="AA230" s="548"/>
      <c r="AB230" s="548"/>
      <c r="AC230" s="548"/>
      <c r="AD230" s="548"/>
      <c r="AE230" s="548"/>
      <c r="AF230" s="548"/>
      <c r="AG230" s="548"/>
      <c r="AH230" s="548"/>
      <c r="AI230" s="548"/>
      <c r="AJ230" s="548"/>
      <c r="AK230" s="548"/>
      <c r="AL230" s="548"/>
      <c r="AM230" s="548"/>
      <c r="AN230" s="548"/>
      <c r="AO230" s="548"/>
      <c r="AP230" s="548"/>
      <c r="AQ230" s="548"/>
      <c r="AR230" s="548"/>
      <c r="AS230" s="548"/>
      <c r="AT230" s="548"/>
      <c r="AU230" s="548"/>
      <c r="AV230" s="548"/>
      <c r="AW230" s="548"/>
      <c r="AX230" s="548"/>
      <c r="AY230" s="548"/>
      <c r="AZ230" s="548"/>
      <c r="BA230" s="548"/>
      <c r="BB230" s="548"/>
      <c r="BC230" s="548"/>
      <c r="BD230" s="548"/>
      <c r="BE230" s="548"/>
    </row>
    <row r="231" spans="3:57">
      <c r="C231" s="548"/>
      <c r="D231" s="548"/>
      <c r="E231" s="548"/>
      <c r="F231" s="548"/>
      <c r="G231" s="548"/>
      <c r="H231" s="548"/>
      <c r="I231" s="548"/>
      <c r="J231" s="548"/>
      <c r="K231" s="548"/>
      <c r="L231" s="548"/>
      <c r="M231" s="548"/>
      <c r="N231" s="548"/>
      <c r="O231" s="548"/>
      <c r="P231" s="548"/>
      <c r="Q231" s="548"/>
      <c r="R231" s="548"/>
      <c r="S231" s="548"/>
      <c r="T231" s="548"/>
      <c r="U231" s="548"/>
      <c r="V231" s="548"/>
      <c r="W231" s="548"/>
      <c r="X231" s="548"/>
      <c r="Y231" s="548"/>
      <c r="Z231" s="548"/>
      <c r="AA231" s="548"/>
      <c r="AB231" s="548"/>
      <c r="AC231" s="548"/>
      <c r="AD231" s="548"/>
      <c r="AE231" s="548"/>
      <c r="AF231" s="548"/>
      <c r="AG231" s="548"/>
      <c r="AH231" s="548"/>
      <c r="AI231" s="548"/>
      <c r="AJ231" s="548"/>
      <c r="AK231" s="548"/>
      <c r="AL231" s="548"/>
      <c r="AM231" s="548"/>
      <c r="AN231" s="548"/>
      <c r="AO231" s="548"/>
      <c r="AP231" s="548"/>
      <c r="AQ231" s="548"/>
      <c r="AR231" s="548"/>
      <c r="AS231" s="548"/>
      <c r="AT231" s="548"/>
      <c r="AU231" s="548"/>
      <c r="AV231" s="548"/>
      <c r="AW231" s="548"/>
      <c r="AX231" s="548"/>
      <c r="AY231" s="548"/>
      <c r="AZ231" s="548"/>
      <c r="BA231" s="548"/>
      <c r="BB231" s="548"/>
      <c r="BC231" s="548"/>
      <c r="BD231" s="548"/>
      <c r="BE231" s="548"/>
    </row>
    <row r="232" spans="3:57">
      <c r="C232" s="548"/>
      <c r="D232" s="548"/>
      <c r="E232" s="548"/>
      <c r="F232" s="548"/>
      <c r="G232" s="548"/>
      <c r="H232" s="548"/>
      <c r="I232" s="548"/>
      <c r="J232" s="548"/>
      <c r="K232" s="548"/>
      <c r="L232" s="548"/>
      <c r="M232" s="548"/>
      <c r="N232" s="548"/>
      <c r="O232" s="548"/>
      <c r="P232" s="548"/>
      <c r="Q232" s="548"/>
      <c r="R232" s="548"/>
      <c r="S232" s="548"/>
      <c r="T232" s="548"/>
      <c r="U232" s="548"/>
      <c r="V232" s="548"/>
      <c r="W232" s="548"/>
      <c r="X232" s="548"/>
      <c r="Y232" s="548"/>
      <c r="Z232" s="548"/>
      <c r="AA232" s="548"/>
      <c r="AB232" s="548"/>
      <c r="AC232" s="548"/>
      <c r="AD232" s="548"/>
      <c r="AE232" s="548"/>
      <c r="AF232" s="548"/>
      <c r="AG232" s="548"/>
      <c r="AH232" s="548"/>
      <c r="AI232" s="548"/>
      <c r="AJ232" s="548"/>
      <c r="AK232" s="548"/>
      <c r="AL232" s="548"/>
      <c r="AM232" s="548"/>
      <c r="AN232" s="548"/>
      <c r="AO232" s="548"/>
      <c r="AP232" s="548"/>
      <c r="AQ232" s="548"/>
      <c r="AR232" s="548"/>
      <c r="AS232" s="548"/>
      <c r="AT232" s="548"/>
      <c r="AU232" s="548"/>
      <c r="AV232" s="548"/>
      <c r="AW232" s="548"/>
      <c r="AX232" s="548"/>
      <c r="AY232" s="548"/>
      <c r="AZ232" s="548"/>
      <c r="BA232" s="548"/>
      <c r="BB232" s="548"/>
      <c r="BC232" s="548"/>
      <c r="BD232" s="548"/>
      <c r="BE232" s="548"/>
    </row>
    <row r="233" spans="3:57">
      <c r="C233" s="548"/>
      <c r="D233" s="548"/>
      <c r="E233" s="548"/>
      <c r="F233" s="548"/>
      <c r="G233" s="548"/>
      <c r="H233" s="548"/>
      <c r="I233" s="548"/>
      <c r="J233" s="548"/>
      <c r="K233" s="548"/>
      <c r="L233" s="548"/>
      <c r="M233" s="548"/>
      <c r="N233" s="548"/>
      <c r="O233" s="548"/>
      <c r="P233" s="548"/>
      <c r="Q233" s="548"/>
      <c r="R233" s="548"/>
      <c r="S233" s="548"/>
      <c r="T233" s="548"/>
      <c r="U233" s="548"/>
      <c r="V233" s="548"/>
      <c r="W233" s="548"/>
      <c r="X233" s="548"/>
      <c r="Y233" s="548"/>
      <c r="Z233" s="548"/>
      <c r="AA233" s="548"/>
      <c r="AB233" s="548"/>
      <c r="AC233" s="548"/>
      <c r="AD233" s="548"/>
      <c r="AE233" s="548"/>
      <c r="AF233" s="548"/>
      <c r="AG233" s="548"/>
      <c r="AH233" s="548"/>
      <c r="AI233" s="548"/>
      <c r="AJ233" s="548"/>
      <c r="AK233" s="548"/>
      <c r="AL233" s="548"/>
      <c r="AM233" s="548"/>
      <c r="AN233" s="548"/>
      <c r="AO233" s="548"/>
      <c r="AP233" s="548"/>
      <c r="AQ233" s="548"/>
      <c r="AR233" s="548"/>
      <c r="AS233" s="548"/>
      <c r="AT233" s="548"/>
      <c r="AU233" s="548"/>
      <c r="AV233" s="548"/>
      <c r="AW233" s="548"/>
      <c r="AX233" s="548"/>
      <c r="AY233" s="548"/>
      <c r="AZ233" s="548"/>
      <c r="BA233" s="548"/>
      <c r="BB233" s="548"/>
      <c r="BC233" s="548"/>
      <c r="BD233" s="548"/>
      <c r="BE233" s="548"/>
    </row>
    <row r="234" spans="3:57">
      <c r="C234" s="548"/>
      <c r="D234" s="548"/>
      <c r="E234" s="548"/>
      <c r="F234" s="548"/>
      <c r="G234" s="548"/>
      <c r="H234" s="548"/>
      <c r="I234" s="548"/>
      <c r="J234" s="548"/>
      <c r="K234" s="548"/>
      <c r="L234" s="548"/>
      <c r="M234" s="548"/>
      <c r="N234" s="548"/>
      <c r="O234" s="548"/>
      <c r="P234" s="548"/>
      <c r="Q234" s="548"/>
      <c r="R234" s="548"/>
      <c r="S234" s="548"/>
      <c r="T234" s="548"/>
      <c r="U234" s="548"/>
      <c r="V234" s="548"/>
      <c r="W234" s="548"/>
      <c r="X234" s="548"/>
      <c r="Y234" s="548"/>
      <c r="Z234" s="548"/>
      <c r="AA234" s="548"/>
      <c r="AB234" s="548"/>
      <c r="AC234" s="548"/>
      <c r="AD234" s="548"/>
      <c r="AE234" s="548"/>
      <c r="AF234" s="548"/>
      <c r="AG234" s="548"/>
      <c r="AH234" s="548"/>
      <c r="AI234" s="548"/>
      <c r="AJ234" s="548"/>
      <c r="AK234" s="548"/>
      <c r="AL234" s="548"/>
      <c r="AM234" s="548"/>
      <c r="AN234" s="548"/>
      <c r="AO234" s="548"/>
      <c r="AP234" s="548"/>
      <c r="AQ234" s="548"/>
      <c r="AR234" s="548"/>
      <c r="AS234" s="548"/>
      <c r="AT234" s="548"/>
      <c r="AU234" s="548"/>
      <c r="AV234" s="548"/>
      <c r="AW234" s="548"/>
      <c r="AX234" s="548"/>
      <c r="AY234" s="548"/>
      <c r="AZ234" s="548"/>
      <c r="BA234" s="548"/>
      <c r="BB234" s="548"/>
      <c r="BC234" s="548"/>
      <c r="BD234" s="548"/>
      <c r="BE234" s="548"/>
    </row>
    <row r="235" spans="3:57">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8"/>
      <c r="AY235" s="548"/>
      <c r="AZ235" s="548"/>
      <c r="BA235" s="548"/>
      <c r="BB235" s="548"/>
      <c r="BC235" s="548"/>
      <c r="BD235" s="548"/>
      <c r="BE235" s="548"/>
    </row>
    <row r="236" spans="3:57">
      <c r="C236" s="548"/>
      <c r="D236" s="548"/>
      <c r="E236" s="548"/>
      <c r="F236" s="548"/>
      <c r="G236" s="548"/>
      <c r="H236" s="548"/>
      <c r="I236" s="548"/>
      <c r="J236" s="548"/>
      <c r="K236" s="548"/>
      <c r="L236" s="548"/>
      <c r="M236" s="548"/>
      <c r="N236" s="548"/>
      <c r="O236" s="548"/>
      <c r="P236" s="548"/>
      <c r="Q236" s="548"/>
      <c r="R236" s="548"/>
      <c r="S236" s="548"/>
      <c r="T236" s="548"/>
      <c r="U236" s="548"/>
      <c r="V236" s="548"/>
      <c r="W236" s="548"/>
      <c r="X236" s="548"/>
      <c r="Y236" s="548"/>
      <c r="Z236" s="548"/>
      <c r="AA236" s="548"/>
      <c r="AB236" s="548"/>
      <c r="AC236" s="548"/>
      <c r="AD236" s="548"/>
      <c r="AE236" s="548"/>
      <c r="AF236" s="548"/>
      <c r="AG236" s="548"/>
      <c r="AH236" s="548"/>
      <c r="AI236" s="548"/>
      <c r="AJ236" s="548"/>
      <c r="AK236" s="548"/>
      <c r="AL236" s="548"/>
      <c r="AM236" s="548"/>
      <c r="AN236" s="548"/>
      <c r="AO236" s="548"/>
      <c r="AP236" s="548"/>
      <c r="AQ236" s="548"/>
      <c r="AR236" s="548"/>
      <c r="AS236" s="548"/>
      <c r="AT236" s="548"/>
      <c r="AU236" s="548"/>
      <c r="AV236" s="548"/>
      <c r="AW236" s="548"/>
      <c r="AX236" s="548"/>
      <c r="AY236" s="548"/>
      <c r="AZ236" s="548"/>
      <c r="BA236" s="548"/>
      <c r="BB236" s="548"/>
      <c r="BC236" s="548"/>
      <c r="BD236" s="548"/>
      <c r="BE236" s="548"/>
    </row>
    <row r="237" spans="3:57">
      <c r="C237" s="548"/>
      <c r="D237" s="548"/>
      <c r="E237" s="548"/>
      <c r="F237" s="548"/>
      <c r="G237" s="548"/>
      <c r="H237" s="548"/>
      <c r="I237" s="548"/>
      <c r="J237" s="548"/>
      <c r="K237" s="548"/>
      <c r="L237" s="548"/>
      <c r="M237" s="548"/>
      <c r="N237" s="548"/>
      <c r="O237" s="548"/>
      <c r="P237" s="548"/>
      <c r="Q237" s="548"/>
      <c r="R237" s="548"/>
      <c r="S237" s="548"/>
      <c r="T237" s="548"/>
      <c r="U237" s="548"/>
      <c r="V237" s="548"/>
      <c r="W237" s="548"/>
      <c r="X237" s="548"/>
      <c r="Y237" s="548"/>
      <c r="Z237" s="548"/>
      <c r="AA237" s="548"/>
      <c r="AB237" s="548"/>
      <c r="AC237" s="548"/>
      <c r="AD237" s="548"/>
      <c r="AE237" s="548"/>
      <c r="AF237" s="548"/>
      <c r="AG237" s="548"/>
      <c r="AH237" s="548"/>
      <c r="AI237" s="548"/>
      <c r="AJ237" s="548"/>
      <c r="AK237" s="548"/>
      <c r="AL237" s="548"/>
      <c r="AM237" s="548"/>
      <c r="AN237" s="548"/>
      <c r="AO237" s="548"/>
      <c r="AP237" s="548"/>
      <c r="AQ237" s="548"/>
      <c r="AR237" s="548"/>
      <c r="AS237" s="548"/>
      <c r="AT237" s="548"/>
      <c r="AU237" s="548"/>
      <c r="AV237" s="548"/>
      <c r="AW237" s="548"/>
      <c r="AX237" s="548"/>
      <c r="AY237" s="548"/>
      <c r="AZ237" s="548"/>
      <c r="BA237" s="548"/>
      <c r="BB237" s="548"/>
      <c r="BC237" s="548"/>
      <c r="BD237" s="548"/>
      <c r="BE237" s="548"/>
    </row>
    <row r="238" spans="3:57">
      <c r="C238" s="548"/>
      <c r="D238" s="548"/>
      <c r="E238" s="548"/>
      <c r="F238" s="548"/>
      <c r="G238" s="548"/>
      <c r="H238" s="548"/>
      <c r="I238" s="548"/>
      <c r="J238" s="548"/>
      <c r="K238" s="548"/>
      <c r="L238" s="548"/>
      <c r="M238" s="548"/>
      <c r="N238" s="548"/>
      <c r="O238" s="548"/>
      <c r="P238" s="548"/>
      <c r="Q238" s="548"/>
      <c r="R238" s="548"/>
      <c r="S238" s="548"/>
      <c r="T238" s="548"/>
      <c r="U238" s="548"/>
      <c r="V238" s="548"/>
      <c r="W238" s="548"/>
      <c r="X238" s="548"/>
      <c r="Y238" s="548"/>
      <c r="Z238" s="548"/>
      <c r="AA238" s="548"/>
      <c r="AB238" s="548"/>
      <c r="AC238" s="548"/>
      <c r="AD238" s="548"/>
      <c r="AE238" s="548"/>
      <c r="AF238" s="548"/>
      <c r="AG238" s="548"/>
      <c r="AH238" s="548"/>
      <c r="AI238" s="548"/>
      <c r="AJ238" s="548"/>
      <c r="AK238" s="548"/>
      <c r="AL238" s="548"/>
      <c r="AM238" s="548"/>
      <c r="AN238" s="548"/>
      <c r="AO238" s="548"/>
      <c r="AP238" s="548"/>
      <c r="AQ238" s="548"/>
      <c r="AR238" s="548"/>
      <c r="AS238" s="548"/>
      <c r="AT238" s="548"/>
      <c r="AU238" s="548"/>
      <c r="AV238" s="548"/>
      <c r="AW238" s="548"/>
      <c r="AX238" s="548"/>
      <c r="AY238" s="548"/>
      <c r="AZ238" s="548"/>
      <c r="BA238" s="548"/>
      <c r="BB238" s="548"/>
      <c r="BC238" s="548"/>
      <c r="BD238" s="548"/>
      <c r="BE238" s="548"/>
    </row>
    <row r="239" spans="3:57">
      <c r="C239" s="548"/>
      <c r="D239" s="548"/>
      <c r="E239" s="548"/>
      <c r="F239" s="548"/>
      <c r="G239" s="548"/>
      <c r="H239" s="548"/>
      <c r="I239" s="548"/>
      <c r="J239" s="548"/>
      <c r="K239" s="548"/>
      <c r="L239" s="548"/>
      <c r="M239" s="548"/>
      <c r="N239" s="548"/>
      <c r="O239" s="548"/>
      <c r="P239" s="548"/>
      <c r="Q239" s="548"/>
      <c r="R239" s="548"/>
      <c r="S239" s="548"/>
      <c r="T239" s="548"/>
      <c r="U239" s="548"/>
      <c r="V239" s="548"/>
      <c r="W239" s="548"/>
      <c r="X239" s="548"/>
      <c r="Y239" s="548"/>
      <c r="Z239" s="548"/>
      <c r="AA239" s="548"/>
      <c r="AB239" s="548"/>
      <c r="AC239" s="548"/>
      <c r="AD239" s="548"/>
      <c r="AE239" s="548"/>
      <c r="AF239" s="548"/>
      <c r="AG239" s="548"/>
      <c r="AH239" s="548"/>
      <c r="AI239" s="548"/>
      <c r="AJ239" s="548"/>
      <c r="AK239" s="548"/>
      <c r="AL239" s="548"/>
      <c r="AM239" s="548"/>
      <c r="AN239" s="548"/>
      <c r="AO239" s="548"/>
      <c r="AP239" s="548"/>
      <c r="AQ239" s="548"/>
      <c r="AR239" s="548"/>
      <c r="AS239" s="548"/>
      <c r="AT239" s="548"/>
      <c r="AU239" s="548"/>
      <c r="AV239" s="548"/>
      <c r="AW239" s="548"/>
      <c r="AX239" s="548"/>
      <c r="AY239" s="548"/>
      <c r="AZ239" s="548"/>
      <c r="BA239" s="548"/>
      <c r="BB239" s="548"/>
      <c r="BC239" s="548"/>
      <c r="BD239" s="548"/>
      <c r="BE239" s="548"/>
    </row>
    <row r="240" spans="3:57">
      <c r="C240" s="548"/>
      <c r="D240" s="548"/>
      <c r="E240" s="548"/>
      <c r="F240" s="548"/>
      <c r="G240" s="548"/>
      <c r="H240" s="548"/>
      <c r="I240" s="548"/>
      <c r="J240" s="548"/>
      <c r="K240" s="548"/>
      <c r="L240" s="548"/>
      <c r="M240" s="548"/>
      <c r="N240" s="548"/>
      <c r="O240" s="548"/>
      <c r="P240" s="548"/>
      <c r="Q240" s="548"/>
      <c r="R240" s="548"/>
      <c r="S240" s="548"/>
      <c r="T240" s="548"/>
      <c r="U240" s="548"/>
      <c r="V240" s="548"/>
      <c r="W240" s="548"/>
      <c r="X240" s="548"/>
      <c r="Y240" s="548"/>
      <c r="Z240" s="548"/>
      <c r="AA240" s="548"/>
      <c r="AB240" s="548"/>
      <c r="AC240" s="548"/>
      <c r="AD240" s="548"/>
      <c r="AE240" s="548"/>
      <c r="AF240" s="548"/>
      <c r="AG240" s="548"/>
      <c r="AH240" s="548"/>
      <c r="AI240" s="548"/>
      <c r="AJ240" s="548"/>
      <c r="AK240" s="548"/>
      <c r="AL240" s="548"/>
      <c r="AM240" s="548"/>
      <c r="AN240" s="548"/>
      <c r="AO240" s="548"/>
      <c r="AP240" s="548"/>
      <c r="AQ240" s="548"/>
      <c r="AR240" s="548"/>
      <c r="AS240" s="548"/>
      <c r="AT240" s="548"/>
      <c r="AU240" s="548"/>
      <c r="AV240" s="548"/>
      <c r="AW240" s="548"/>
      <c r="AX240" s="548"/>
      <c r="AY240" s="548"/>
      <c r="AZ240" s="548"/>
      <c r="BA240" s="548"/>
      <c r="BB240" s="548"/>
      <c r="BC240" s="548"/>
      <c r="BD240" s="548"/>
      <c r="BE240" s="548"/>
    </row>
    <row r="241" spans="3:57">
      <c r="C241" s="548"/>
      <c r="D241" s="548"/>
      <c r="E241" s="548"/>
      <c r="F241" s="548"/>
      <c r="G241" s="548"/>
      <c r="H241" s="548"/>
      <c r="I241" s="548"/>
      <c r="J241" s="548"/>
      <c r="K241" s="548"/>
      <c r="L241" s="548"/>
      <c r="M241" s="548"/>
      <c r="N241" s="548"/>
      <c r="O241" s="548"/>
      <c r="P241" s="548"/>
      <c r="Q241" s="548"/>
      <c r="R241" s="548"/>
      <c r="S241" s="548"/>
      <c r="T241" s="548"/>
      <c r="U241" s="548"/>
      <c r="V241" s="548"/>
      <c r="W241" s="548"/>
      <c r="X241" s="548"/>
      <c r="Y241" s="548"/>
      <c r="Z241" s="548"/>
      <c r="AA241" s="548"/>
      <c r="AB241" s="548"/>
      <c r="AC241" s="548"/>
      <c r="AD241" s="548"/>
      <c r="AE241" s="548"/>
      <c r="AF241" s="548"/>
      <c r="AG241" s="548"/>
      <c r="AH241" s="548"/>
      <c r="AI241" s="548"/>
      <c r="AJ241" s="548"/>
      <c r="AK241" s="548"/>
      <c r="AL241" s="548"/>
      <c r="AM241" s="548"/>
      <c r="AN241" s="548"/>
      <c r="AO241" s="548"/>
      <c r="AP241" s="548"/>
      <c r="AQ241" s="548"/>
      <c r="AR241" s="548"/>
      <c r="AS241" s="548"/>
      <c r="AT241" s="548"/>
      <c r="AU241" s="548"/>
      <c r="AV241" s="548"/>
      <c r="AW241" s="548"/>
      <c r="AX241" s="548"/>
      <c r="AY241" s="548"/>
      <c r="AZ241" s="548"/>
      <c r="BA241" s="548"/>
      <c r="BB241" s="548"/>
      <c r="BC241" s="548"/>
      <c r="BD241" s="548"/>
      <c r="BE241" s="548"/>
    </row>
    <row r="242" spans="3:57">
      <c r="C242" s="548"/>
      <c r="D242" s="548"/>
      <c r="E242" s="548"/>
      <c r="F242" s="548"/>
      <c r="G242" s="548"/>
      <c r="H242" s="548"/>
      <c r="I242" s="548"/>
      <c r="J242" s="548"/>
      <c r="K242" s="548"/>
      <c r="L242" s="548"/>
      <c r="M242" s="548"/>
      <c r="N242" s="548"/>
      <c r="O242" s="548"/>
      <c r="P242" s="548"/>
      <c r="Q242" s="548"/>
      <c r="R242" s="548"/>
      <c r="S242" s="548"/>
      <c r="T242" s="548"/>
      <c r="U242" s="548"/>
      <c r="V242" s="548"/>
      <c r="W242" s="548"/>
      <c r="X242" s="548"/>
      <c r="Y242" s="548"/>
      <c r="Z242" s="548"/>
      <c r="AA242" s="548"/>
      <c r="AB242" s="548"/>
      <c r="AC242" s="548"/>
      <c r="AD242" s="548"/>
      <c r="AE242" s="548"/>
      <c r="AF242" s="548"/>
      <c r="AG242" s="548"/>
      <c r="AH242" s="548"/>
      <c r="AI242" s="548"/>
      <c r="AJ242" s="548"/>
      <c r="AK242" s="548"/>
      <c r="AL242" s="548"/>
      <c r="AM242" s="548"/>
      <c r="AN242" s="548"/>
      <c r="AO242" s="548"/>
      <c r="AP242" s="548"/>
      <c r="AQ242" s="548"/>
      <c r="AR242" s="548"/>
      <c r="AS242" s="548"/>
      <c r="AT242" s="548"/>
      <c r="AU242" s="548"/>
      <c r="AV242" s="548"/>
      <c r="AW242" s="548"/>
      <c r="AX242" s="548"/>
      <c r="AY242" s="548"/>
      <c r="AZ242" s="548"/>
      <c r="BA242" s="548"/>
      <c r="BB242" s="548"/>
      <c r="BC242" s="548"/>
      <c r="BD242" s="548"/>
      <c r="BE242" s="548"/>
    </row>
    <row r="243" spans="3:57">
      <c r="C243" s="548"/>
      <c r="D243" s="548"/>
      <c r="E243" s="548"/>
      <c r="F243" s="548"/>
      <c r="G243" s="548"/>
      <c r="H243" s="548"/>
      <c r="I243" s="548"/>
      <c r="J243" s="548"/>
      <c r="K243" s="548"/>
      <c r="L243" s="548"/>
      <c r="M243" s="548"/>
      <c r="N243" s="548"/>
      <c r="O243" s="548"/>
      <c r="P243" s="548"/>
      <c r="Q243" s="548"/>
      <c r="R243" s="548"/>
      <c r="S243" s="548"/>
      <c r="T243" s="548"/>
      <c r="U243" s="548"/>
      <c r="V243" s="548"/>
      <c r="W243" s="548"/>
      <c r="X243" s="548"/>
      <c r="Y243" s="548"/>
      <c r="Z243" s="548"/>
      <c r="AA243" s="548"/>
      <c r="AB243" s="548"/>
      <c r="AC243" s="548"/>
      <c r="AD243" s="548"/>
      <c r="AE243" s="548"/>
      <c r="AF243" s="548"/>
      <c r="AG243" s="548"/>
      <c r="AH243" s="548"/>
      <c r="AI243" s="548"/>
      <c r="AJ243" s="548"/>
      <c r="AK243" s="548"/>
      <c r="AL243" s="548"/>
      <c r="AM243" s="548"/>
      <c r="AN243" s="548"/>
      <c r="AO243" s="548"/>
      <c r="AP243" s="548"/>
      <c r="AQ243" s="548"/>
      <c r="AR243" s="548"/>
      <c r="AS243" s="548"/>
      <c r="AT243" s="548"/>
      <c r="AU243" s="548"/>
      <c r="AV243" s="548"/>
      <c r="AW243" s="548"/>
      <c r="AX243" s="548"/>
      <c r="AY243" s="548"/>
      <c r="AZ243" s="548"/>
      <c r="BA243" s="548"/>
      <c r="BB243" s="548"/>
      <c r="BC243" s="548"/>
      <c r="BD243" s="548"/>
      <c r="BE243" s="548"/>
    </row>
    <row r="244" spans="3:57">
      <c r="C244" s="548"/>
      <c r="D244" s="548"/>
      <c r="E244" s="548"/>
      <c r="F244" s="548"/>
      <c r="G244" s="548"/>
      <c r="H244" s="548"/>
      <c r="I244" s="548"/>
      <c r="J244" s="548"/>
      <c r="K244" s="548"/>
      <c r="L244" s="548"/>
      <c r="M244" s="548"/>
      <c r="N244" s="548"/>
      <c r="O244" s="548"/>
      <c r="P244" s="548"/>
      <c r="Q244" s="548"/>
      <c r="R244" s="548"/>
      <c r="S244" s="548"/>
      <c r="T244" s="548"/>
      <c r="U244" s="548"/>
      <c r="V244" s="548"/>
      <c r="W244" s="548"/>
      <c r="X244" s="548"/>
      <c r="Y244" s="548"/>
      <c r="Z244" s="548"/>
      <c r="AA244" s="548"/>
      <c r="AB244" s="548"/>
      <c r="AC244" s="548"/>
      <c r="AD244" s="548"/>
      <c r="AE244" s="548"/>
      <c r="AF244" s="548"/>
      <c r="AG244" s="548"/>
      <c r="AH244" s="548"/>
      <c r="AI244" s="548"/>
      <c r="AJ244" s="548"/>
      <c r="AK244" s="548"/>
      <c r="AL244" s="548"/>
      <c r="AM244" s="548"/>
      <c r="AN244" s="548"/>
      <c r="AO244" s="548"/>
      <c r="AP244" s="548"/>
      <c r="AQ244" s="548"/>
      <c r="AR244" s="548"/>
      <c r="AS244" s="548"/>
      <c r="AT244" s="548"/>
      <c r="AU244" s="548"/>
      <c r="AV244" s="548"/>
      <c r="AW244" s="548"/>
      <c r="AX244" s="548"/>
      <c r="AY244" s="548"/>
      <c r="AZ244" s="548"/>
      <c r="BA244" s="548"/>
      <c r="BB244" s="548"/>
      <c r="BC244" s="548"/>
      <c r="BD244" s="548"/>
      <c r="BE244" s="548"/>
    </row>
    <row r="245" spans="3:57">
      <c r="C245" s="548"/>
      <c r="D245" s="548"/>
      <c r="E245" s="548"/>
      <c r="F245" s="548"/>
      <c r="G245" s="548"/>
      <c r="H245" s="548"/>
      <c r="I245" s="548"/>
      <c r="J245" s="548"/>
      <c r="K245" s="548"/>
      <c r="L245" s="548"/>
      <c r="M245" s="548"/>
      <c r="N245" s="548"/>
      <c r="O245" s="548"/>
      <c r="P245" s="548"/>
      <c r="Q245" s="548"/>
      <c r="R245" s="548"/>
      <c r="S245" s="548"/>
      <c r="T245" s="548"/>
      <c r="U245" s="548"/>
      <c r="V245" s="548"/>
      <c r="W245" s="548"/>
      <c r="X245" s="548"/>
      <c r="Y245" s="548"/>
      <c r="Z245" s="548"/>
      <c r="AA245" s="548"/>
      <c r="AB245" s="548"/>
      <c r="AC245" s="548"/>
      <c r="AD245" s="548"/>
      <c r="AE245" s="548"/>
      <c r="AF245" s="548"/>
      <c r="AG245" s="548"/>
      <c r="AH245" s="548"/>
      <c r="AI245" s="548"/>
      <c r="AJ245" s="548"/>
      <c r="AK245" s="548"/>
      <c r="AL245" s="548"/>
      <c r="AM245" s="548"/>
      <c r="AN245" s="548"/>
      <c r="AO245" s="548"/>
      <c r="AP245" s="548"/>
      <c r="AQ245" s="548"/>
      <c r="AR245" s="548"/>
      <c r="AS245" s="548"/>
      <c r="AT245" s="548"/>
      <c r="AU245" s="548"/>
      <c r="AV245" s="548"/>
      <c r="AW245" s="548"/>
      <c r="AX245" s="548"/>
      <c r="AY245" s="548"/>
      <c r="AZ245" s="548"/>
      <c r="BA245" s="548"/>
      <c r="BB245" s="548"/>
      <c r="BC245" s="548"/>
      <c r="BD245" s="548"/>
      <c r="BE245" s="548"/>
    </row>
    <row r="246" spans="3:57">
      <c r="C246" s="548"/>
      <c r="D246" s="548"/>
      <c r="E246" s="548"/>
      <c r="F246" s="548"/>
      <c r="G246" s="548"/>
      <c r="H246" s="548"/>
      <c r="I246" s="548"/>
      <c r="J246" s="548"/>
      <c r="K246" s="548"/>
      <c r="L246" s="548"/>
      <c r="M246" s="548"/>
      <c r="N246" s="548"/>
      <c r="O246" s="548"/>
      <c r="P246" s="548"/>
      <c r="Q246" s="548"/>
      <c r="R246" s="548"/>
      <c r="S246" s="548"/>
      <c r="T246" s="548"/>
      <c r="U246" s="548"/>
      <c r="V246" s="548"/>
      <c r="W246" s="548"/>
      <c r="X246" s="548"/>
      <c r="Y246" s="548"/>
      <c r="Z246" s="548"/>
      <c r="AA246" s="548"/>
      <c r="AB246" s="548"/>
      <c r="AC246" s="548"/>
      <c r="AD246" s="548"/>
      <c r="AE246" s="548"/>
      <c r="AF246" s="548"/>
      <c r="AG246" s="548"/>
      <c r="AH246" s="548"/>
      <c r="AI246" s="548"/>
      <c r="AJ246" s="548"/>
      <c r="AK246" s="548"/>
      <c r="AL246" s="548"/>
      <c r="AM246" s="548"/>
      <c r="AN246" s="548"/>
      <c r="AO246" s="548"/>
      <c r="AP246" s="548"/>
      <c r="AQ246" s="548"/>
      <c r="AR246" s="548"/>
      <c r="AS246" s="548"/>
      <c r="AT246" s="548"/>
      <c r="AU246" s="548"/>
      <c r="AV246" s="548"/>
      <c r="AW246" s="548"/>
      <c r="AX246" s="548"/>
      <c r="AY246" s="548"/>
      <c r="AZ246" s="548"/>
      <c r="BA246" s="548"/>
      <c r="BB246" s="548"/>
      <c r="BC246" s="548"/>
      <c r="BD246" s="548"/>
      <c r="BE246" s="548"/>
    </row>
    <row r="247" spans="3:57">
      <c r="C247" s="548"/>
      <c r="D247" s="548"/>
      <c r="E247" s="548"/>
      <c r="F247" s="548"/>
      <c r="G247" s="548"/>
      <c r="H247" s="548"/>
      <c r="I247" s="548"/>
      <c r="J247" s="548"/>
      <c r="K247" s="548"/>
      <c r="L247" s="548"/>
      <c r="M247" s="548"/>
      <c r="N247" s="548"/>
      <c r="O247" s="548"/>
      <c r="P247" s="548"/>
      <c r="Q247" s="548"/>
      <c r="R247" s="548"/>
      <c r="S247" s="548"/>
      <c r="T247" s="548"/>
      <c r="U247" s="548"/>
      <c r="V247" s="548"/>
      <c r="W247" s="548"/>
      <c r="X247" s="548"/>
      <c r="Y247" s="548"/>
      <c r="Z247" s="548"/>
      <c r="AA247" s="548"/>
      <c r="AB247" s="548"/>
      <c r="AC247" s="548"/>
      <c r="AD247" s="548"/>
      <c r="AE247" s="548"/>
      <c r="AF247" s="548"/>
      <c r="AG247" s="548"/>
      <c r="AH247" s="548"/>
      <c r="AI247" s="548"/>
      <c r="AJ247" s="548"/>
      <c r="AK247" s="548"/>
      <c r="AL247" s="548"/>
      <c r="AM247" s="548"/>
      <c r="AN247" s="548"/>
      <c r="AO247" s="548"/>
      <c r="AP247" s="548"/>
      <c r="AQ247" s="548"/>
      <c r="AR247" s="548"/>
      <c r="AS247" s="548"/>
      <c r="AT247" s="548"/>
      <c r="AU247" s="548"/>
      <c r="AV247" s="548"/>
      <c r="AW247" s="548"/>
      <c r="AX247" s="548"/>
      <c r="AY247" s="548"/>
      <c r="AZ247" s="548"/>
      <c r="BA247" s="548"/>
      <c r="BB247" s="548"/>
      <c r="BC247" s="548"/>
      <c r="BD247" s="548"/>
      <c r="BE247" s="548"/>
    </row>
    <row r="248" spans="3:57">
      <c r="C248" s="548"/>
      <c r="D248" s="548"/>
      <c r="E248" s="548"/>
      <c r="F248" s="548"/>
      <c r="G248" s="548"/>
      <c r="H248" s="548"/>
      <c r="I248" s="548"/>
      <c r="J248" s="548"/>
      <c r="K248" s="548"/>
      <c r="L248" s="548"/>
      <c r="M248" s="548"/>
      <c r="N248" s="548"/>
      <c r="O248" s="548"/>
      <c r="P248" s="548"/>
      <c r="Q248" s="548"/>
      <c r="R248" s="548"/>
      <c r="S248" s="548"/>
      <c r="T248" s="548"/>
      <c r="U248" s="548"/>
      <c r="V248" s="548"/>
      <c r="W248" s="548"/>
      <c r="X248" s="548"/>
      <c r="Y248" s="548"/>
      <c r="Z248" s="548"/>
      <c r="AA248" s="548"/>
      <c r="AB248" s="548"/>
      <c r="AC248" s="548"/>
      <c r="AD248" s="548"/>
      <c r="AE248" s="548"/>
      <c r="AF248" s="548"/>
      <c r="AG248" s="548"/>
      <c r="AH248" s="548"/>
      <c r="AI248" s="548"/>
      <c r="AJ248" s="548"/>
      <c r="AK248" s="548"/>
      <c r="AL248" s="548"/>
      <c r="AM248" s="548"/>
      <c r="AN248" s="548"/>
      <c r="AO248" s="548"/>
      <c r="AP248" s="548"/>
      <c r="AQ248" s="548"/>
      <c r="AR248" s="548"/>
      <c r="AS248" s="548"/>
      <c r="AT248" s="548"/>
      <c r="AU248" s="548"/>
      <c r="AV248" s="548"/>
      <c r="AW248" s="548"/>
      <c r="AX248" s="548"/>
      <c r="AY248" s="548"/>
      <c r="AZ248" s="548"/>
      <c r="BA248" s="548"/>
      <c r="BB248" s="548"/>
      <c r="BC248" s="548"/>
      <c r="BD248" s="548"/>
      <c r="BE248" s="548"/>
    </row>
    <row r="249" spans="3:57">
      <c r="C249" s="548"/>
      <c r="D249" s="548"/>
      <c r="E249" s="548"/>
      <c r="F249" s="548"/>
      <c r="G249" s="548"/>
      <c r="H249" s="548"/>
      <c r="I249" s="548"/>
      <c r="J249" s="548"/>
      <c r="K249" s="548"/>
      <c r="L249" s="548"/>
      <c r="M249" s="548"/>
      <c r="N249" s="548"/>
      <c r="O249" s="548"/>
      <c r="P249" s="548"/>
      <c r="Q249" s="548"/>
      <c r="R249" s="548"/>
      <c r="S249" s="548"/>
      <c r="T249" s="548"/>
      <c r="U249" s="548"/>
      <c r="V249" s="548"/>
      <c r="W249" s="548"/>
      <c r="X249" s="548"/>
      <c r="Y249" s="548"/>
      <c r="Z249" s="548"/>
      <c r="AA249" s="548"/>
      <c r="AB249" s="548"/>
      <c r="AC249" s="548"/>
      <c r="AD249" s="548"/>
      <c r="AE249" s="548"/>
      <c r="AF249" s="548"/>
      <c r="AG249" s="548"/>
      <c r="AH249" s="548"/>
      <c r="AI249" s="548"/>
      <c r="AJ249" s="548"/>
      <c r="AK249" s="548"/>
      <c r="AL249" s="548"/>
      <c r="AM249" s="548"/>
      <c r="AN249" s="548"/>
      <c r="AO249" s="548"/>
      <c r="AP249" s="548"/>
      <c r="AQ249" s="548"/>
      <c r="AR249" s="548"/>
      <c r="AS249" s="548"/>
      <c r="AT249" s="548"/>
      <c r="AU249" s="548"/>
      <c r="AV249" s="548"/>
      <c r="AW249" s="548"/>
      <c r="AX249" s="548"/>
      <c r="AY249" s="548"/>
      <c r="AZ249" s="548"/>
      <c r="BA249" s="548"/>
      <c r="BB249" s="548"/>
      <c r="BC249" s="548"/>
      <c r="BD249" s="548"/>
      <c r="BE249" s="548"/>
    </row>
    <row r="250" spans="3:57">
      <c r="C250" s="548"/>
      <c r="D250" s="548"/>
      <c r="E250" s="548"/>
      <c r="F250" s="548"/>
      <c r="G250" s="548"/>
      <c r="H250" s="548"/>
      <c r="I250" s="548"/>
      <c r="J250" s="548"/>
      <c r="K250" s="548"/>
      <c r="L250" s="548"/>
      <c r="M250" s="548"/>
      <c r="N250" s="548"/>
      <c r="O250" s="548"/>
      <c r="P250" s="548"/>
      <c r="Q250" s="548"/>
      <c r="R250" s="548"/>
      <c r="S250" s="548"/>
      <c r="T250" s="548"/>
      <c r="U250" s="548"/>
      <c r="V250" s="548"/>
      <c r="W250" s="548"/>
      <c r="X250" s="548"/>
      <c r="Y250" s="548"/>
      <c r="Z250" s="548"/>
      <c r="AA250" s="548"/>
      <c r="AB250" s="548"/>
      <c r="AC250" s="548"/>
      <c r="AD250" s="548"/>
      <c r="AE250" s="548"/>
      <c r="AF250" s="548"/>
      <c r="AG250" s="548"/>
      <c r="AH250" s="548"/>
      <c r="AI250" s="548"/>
      <c r="AJ250" s="548"/>
      <c r="AK250" s="548"/>
      <c r="AL250" s="548"/>
      <c r="AM250" s="548"/>
      <c r="AN250" s="548"/>
      <c r="AO250" s="548"/>
      <c r="AP250" s="548"/>
      <c r="AQ250" s="548"/>
      <c r="AR250" s="548"/>
      <c r="AS250" s="548"/>
      <c r="AT250" s="548"/>
      <c r="AU250" s="548"/>
      <c r="AV250" s="548"/>
      <c r="AW250" s="548"/>
      <c r="AX250" s="548"/>
      <c r="AY250" s="548"/>
      <c r="AZ250" s="548"/>
      <c r="BA250" s="548"/>
      <c r="BB250" s="548"/>
      <c r="BC250" s="548"/>
      <c r="BD250" s="548"/>
      <c r="BE250" s="548"/>
    </row>
    <row r="251" spans="3:57">
      <c r="C251" s="548"/>
      <c r="D251" s="548"/>
      <c r="E251" s="548"/>
      <c r="F251" s="548"/>
      <c r="G251" s="548"/>
      <c r="H251" s="548"/>
      <c r="I251" s="548"/>
      <c r="J251" s="548"/>
      <c r="K251" s="548"/>
      <c r="L251" s="548"/>
      <c r="M251" s="548"/>
      <c r="N251" s="548"/>
      <c r="O251" s="548"/>
      <c r="P251" s="548"/>
      <c r="Q251" s="548"/>
      <c r="R251" s="548"/>
      <c r="S251" s="548"/>
      <c r="T251" s="548"/>
      <c r="U251" s="548"/>
      <c r="V251" s="548"/>
      <c r="W251" s="548"/>
      <c r="X251" s="548"/>
      <c r="Y251" s="548"/>
      <c r="Z251" s="548"/>
      <c r="AA251" s="548"/>
      <c r="AB251" s="548"/>
      <c r="AC251" s="548"/>
      <c r="AD251" s="548"/>
      <c r="AE251" s="548"/>
      <c r="AF251" s="548"/>
      <c r="AG251" s="548"/>
      <c r="AH251" s="548"/>
      <c r="AI251" s="548"/>
      <c r="AJ251" s="548"/>
      <c r="AK251" s="548"/>
      <c r="AL251" s="548"/>
      <c r="AM251" s="548"/>
      <c r="AN251" s="548"/>
      <c r="AO251" s="548"/>
      <c r="AP251" s="548"/>
      <c r="AQ251" s="548"/>
      <c r="AR251" s="548"/>
      <c r="AS251" s="548"/>
      <c r="AT251" s="548"/>
      <c r="AU251" s="548"/>
      <c r="AV251" s="548"/>
      <c r="AW251" s="548"/>
      <c r="AX251" s="548"/>
      <c r="AY251" s="548"/>
      <c r="AZ251" s="548"/>
      <c r="BA251" s="548"/>
      <c r="BB251" s="548"/>
      <c r="BC251" s="548"/>
      <c r="BD251" s="548"/>
      <c r="BE251" s="548"/>
    </row>
    <row r="252" spans="3:57">
      <c r="C252" s="548"/>
      <c r="D252" s="548"/>
      <c r="E252" s="548"/>
      <c r="F252" s="548"/>
      <c r="G252" s="548"/>
      <c r="H252" s="548"/>
      <c r="I252" s="548"/>
      <c r="J252" s="548"/>
      <c r="K252" s="548"/>
      <c r="L252" s="548"/>
      <c r="M252" s="548"/>
      <c r="N252" s="548"/>
      <c r="O252" s="548"/>
      <c r="P252" s="548"/>
      <c r="Q252" s="548"/>
      <c r="R252" s="548"/>
      <c r="S252" s="548"/>
      <c r="T252" s="548"/>
      <c r="U252" s="548"/>
      <c r="V252" s="548"/>
      <c r="W252" s="548"/>
      <c r="X252" s="548"/>
      <c r="Y252" s="548"/>
      <c r="Z252" s="548"/>
      <c r="AA252" s="548"/>
      <c r="AB252" s="548"/>
      <c r="AC252" s="548"/>
      <c r="AD252" s="548"/>
      <c r="AE252" s="548"/>
      <c r="AF252" s="548"/>
      <c r="AG252" s="548"/>
      <c r="AH252" s="548"/>
      <c r="AI252" s="548"/>
      <c r="AJ252" s="548"/>
      <c r="AK252" s="548"/>
      <c r="AL252" s="548"/>
      <c r="AM252" s="548"/>
      <c r="AN252" s="548"/>
      <c r="AO252" s="548"/>
      <c r="AP252" s="548"/>
      <c r="AQ252" s="548"/>
      <c r="AR252" s="548"/>
      <c r="AS252" s="548"/>
      <c r="AT252" s="548"/>
      <c r="AU252" s="548"/>
      <c r="AV252" s="548"/>
      <c r="AW252" s="548"/>
      <c r="AX252" s="548"/>
      <c r="AY252" s="548"/>
      <c r="AZ252" s="548"/>
      <c r="BA252" s="548"/>
      <c r="BB252" s="548"/>
      <c r="BC252" s="548"/>
      <c r="BD252" s="548"/>
      <c r="BE252" s="548"/>
    </row>
    <row r="253" spans="3:57">
      <c r="C253" s="548"/>
      <c r="D253" s="548"/>
      <c r="E253" s="548"/>
      <c r="F253" s="548"/>
      <c r="G253" s="548"/>
      <c r="H253" s="548"/>
      <c r="I253" s="548"/>
      <c r="J253" s="548"/>
      <c r="K253" s="548"/>
      <c r="L253" s="548"/>
      <c r="M253" s="548"/>
      <c r="N253" s="548"/>
      <c r="O253" s="548"/>
      <c r="P253" s="548"/>
      <c r="Q253" s="548"/>
      <c r="R253" s="548"/>
      <c r="S253" s="548"/>
      <c r="T253" s="548"/>
      <c r="U253" s="548"/>
      <c r="V253" s="548"/>
      <c r="W253" s="548"/>
      <c r="X253" s="548"/>
      <c r="Y253" s="548"/>
      <c r="Z253" s="548"/>
      <c r="AA253" s="548"/>
      <c r="AB253" s="548"/>
      <c r="AC253" s="548"/>
      <c r="AD253" s="548"/>
      <c r="AE253" s="548"/>
      <c r="AF253" s="548"/>
      <c r="AG253" s="548"/>
      <c r="AH253" s="548"/>
      <c r="AI253" s="548"/>
      <c r="AJ253" s="548"/>
      <c r="AK253" s="548"/>
      <c r="AL253" s="548"/>
      <c r="AM253" s="548"/>
      <c r="AN253" s="548"/>
      <c r="AO253" s="548"/>
      <c r="AP253" s="548"/>
      <c r="AQ253" s="548"/>
      <c r="AR253" s="548"/>
      <c r="AS253" s="548"/>
      <c r="AT253" s="548"/>
      <c r="AU253" s="548"/>
      <c r="AV253" s="548"/>
      <c r="AW253" s="548"/>
      <c r="AX253" s="548"/>
      <c r="AY253" s="548"/>
      <c r="AZ253" s="548"/>
      <c r="BA253" s="548"/>
      <c r="BB253" s="548"/>
      <c r="BC253" s="548"/>
      <c r="BD253" s="548"/>
      <c r="BE253" s="548"/>
    </row>
  </sheetData>
  <mergeCells count="412">
    <mergeCell ref="C135:BE135"/>
    <mergeCell ref="C136:BD136"/>
    <mergeCell ref="C137:BD137"/>
    <mergeCell ref="C126:BE127"/>
    <mergeCell ref="C130:BE131"/>
    <mergeCell ref="C132:BD132"/>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BA96:BE96"/>
    <mergeCell ref="AF97:AK97"/>
    <mergeCell ref="AL97:AZ97"/>
    <mergeCell ref="BA97:BE97"/>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4:AK94"/>
    <mergeCell ref="AL94:AZ94"/>
    <mergeCell ref="BA94:BE94"/>
    <mergeCell ref="AF95:AK95"/>
    <mergeCell ref="AL95:AZ95"/>
    <mergeCell ref="BA95:BE95"/>
    <mergeCell ref="AA91:AE123"/>
    <mergeCell ref="AF91:AK91"/>
    <mergeCell ref="AL91:AZ91"/>
    <mergeCell ref="BA91:BE91"/>
    <mergeCell ref="AF92:AK92"/>
    <mergeCell ref="AL92:AZ92"/>
    <mergeCell ref="BA92:BE92"/>
    <mergeCell ref="AF93:AK93"/>
    <mergeCell ref="AL93:AZ93"/>
    <mergeCell ref="BA93:BE93"/>
    <mergeCell ref="AF98:AK98"/>
    <mergeCell ref="AL98:AZ98"/>
    <mergeCell ref="BA98:BE98"/>
    <mergeCell ref="AF99:AK99"/>
    <mergeCell ref="AL99:AZ99"/>
    <mergeCell ref="BA99:BE99"/>
    <mergeCell ref="AF96:AK96"/>
    <mergeCell ref="AL96:AZ96"/>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79:A123"/>
    <mergeCell ref="B79:J90"/>
    <mergeCell ref="K79:N90"/>
    <mergeCell ref="O79:T90"/>
    <mergeCell ref="U79:Z90"/>
    <mergeCell ref="AA79:AE90"/>
    <mergeCell ref="B91:J123"/>
    <mergeCell ref="K91:N123"/>
    <mergeCell ref="O91:T123"/>
    <mergeCell ref="U91:Z123"/>
    <mergeCell ref="AL76:AZ76"/>
    <mergeCell ref="BA76:BE76"/>
    <mergeCell ref="AF77:AK77"/>
    <mergeCell ref="AL77:AZ77"/>
    <mergeCell ref="BA77:BE77"/>
    <mergeCell ref="AF78:AK78"/>
    <mergeCell ref="AL78:AZ78"/>
    <mergeCell ref="BA78:BE78"/>
    <mergeCell ref="AL73:AZ73"/>
    <mergeCell ref="BA73:BE73"/>
    <mergeCell ref="AF74:AK74"/>
    <mergeCell ref="AL74:AZ74"/>
    <mergeCell ref="BA74:BE74"/>
    <mergeCell ref="AF75:AK75"/>
    <mergeCell ref="AL75:AZ75"/>
    <mergeCell ref="BA75:BE75"/>
    <mergeCell ref="AL70:AZ70"/>
    <mergeCell ref="BA70:BE70"/>
    <mergeCell ref="AF71:AK71"/>
    <mergeCell ref="AL71:AZ71"/>
    <mergeCell ref="BA71:BE71"/>
    <mergeCell ref="AF72:AK72"/>
    <mergeCell ref="AL72:AZ72"/>
    <mergeCell ref="BA72:BE72"/>
    <mergeCell ref="AL67:AZ67"/>
    <mergeCell ref="BA67:BE67"/>
    <mergeCell ref="AF68:AK68"/>
    <mergeCell ref="AL68:AZ68"/>
    <mergeCell ref="BA68:BE68"/>
    <mergeCell ref="AF69:AK69"/>
    <mergeCell ref="AL69:AZ69"/>
    <mergeCell ref="BA69:BE69"/>
    <mergeCell ref="B67:J78"/>
    <mergeCell ref="K67:N78"/>
    <mergeCell ref="O67:T78"/>
    <mergeCell ref="U67:Z78"/>
    <mergeCell ref="AA67:AE78"/>
    <mergeCell ref="AF67:AK67"/>
    <mergeCell ref="AF70:AK70"/>
    <mergeCell ref="AF73:AK73"/>
    <mergeCell ref="AF76:AK76"/>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B44:J66"/>
    <mergeCell ref="K44:N66"/>
    <mergeCell ref="O44:T66"/>
    <mergeCell ref="U44:Z66"/>
    <mergeCell ref="AA44:AE66"/>
    <mergeCell ref="AF44:AK44"/>
    <mergeCell ref="AL44:AZ44"/>
    <mergeCell ref="AF41:AK41"/>
    <mergeCell ref="AL41:AZ41"/>
    <mergeCell ref="AF49:AK49"/>
    <mergeCell ref="AL49:AZ49"/>
    <mergeCell ref="AF53:AK53"/>
    <mergeCell ref="AL53:AZ53"/>
    <mergeCell ref="AF57:AK57"/>
    <mergeCell ref="AL57:AZ57"/>
    <mergeCell ref="AF61:AK61"/>
    <mergeCell ref="AL61:AZ61"/>
    <mergeCell ref="AF65:AK65"/>
    <mergeCell ref="AL65:AZ65"/>
    <mergeCell ref="BA35:BE35"/>
    <mergeCell ref="AF36:AK36"/>
    <mergeCell ref="AL36:AZ36"/>
    <mergeCell ref="BA36:BE36"/>
    <mergeCell ref="BA41:BE41"/>
    <mergeCell ref="AF42:AK42"/>
    <mergeCell ref="AL42:AZ42"/>
    <mergeCell ref="BA42:BE42"/>
    <mergeCell ref="AF39:AK39"/>
    <mergeCell ref="AL39:AZ39"/>
    <mergeCell ref="BA39:BE39"/>
    <mergeCell ref="AF40:AK40"/>
    <mergeCell ref="AL40:AZ40"/>
    <mergeCell ref="BA40:BE40"/>
    <mergeCell ref="AL33:AZ33"/>
    <mergeCell ref="BA33:BE33"/>
    <mergeCell ref="AF34:AK34"/>
    <mergeCell ref="AL34:AZ34"/>
    <mergeCell ref="BA34:BE34"/>
    <mergeCell ref="B35:J43"/>
    <mergeCell ref="K35:N43"/>
    <mergeCell ref="O35:T43"/>
    <mergeCell ref="U35:Z43"/>
    <mergeCell ref="AA35:AE43"/>
    <mergeCell ref="B27:J34"/>
    <mergeCell ref="K27:N34"/>
    <mergeCell ref="O27:T34"/>
    <mergeCell ref="U27:Z34"/>
    <mergeCell ref="AA27:AE34"/>
    <mergeCell ref="AF33:AK33"/>
    <mergeCell ref="AF37:AK37"/>
    <mergeCell ref="AL37:AZ37"/>
    <mergeCell ref="BA37:BE37"/>
    <mergeCell ref="AF38:AK38"/>
    <mergeCell ref="AL38:AZ38"/>
    <mergeCell ref="BA38:BE38"/>
    <mergeCell ref="AF35:AK35"/>
    <mergeCell ref="AL35:AZ35"/>
    <mergeCell ref="BA31:BE31"/>
    <mergeCell ref="AF32:AK32"/>
    <mergeCell ref="AL32:AZ32"/>
    <mergeCell ref="BA32:BE32"/>
    <mergeCell ref="AL27:AZ27"/>
    <mergeCell ref="BA27:BE27"/>
    <mergeCell ref="AF28:AK28"/>
    <mergeCell ref="AL28:AZ28"/>
    <mergeCell ref="BA28:BE28"/>
    <mergeCell ref="AF29:AK29"/>
    <mergeCell ref="AL29:AZ29"/>
    <mergeCell ref="BA29:BE29"/>
    <mergeCell ref="AF27:AK27"/>
    <mergeCell ref="AF30:AK30"/>
    <mergeCell ref="BA26:BE26"/>
    <mergeCell ref="AF23:AK23"/>
    <mergeCell ref="AL23:AZ23"/>
    <mergeCell ref="BA23:BE23"/>
    <mergeCell ref="AF24:AK24"/>
    <mergeCell ref="AL24:AZ24"/>
    <mergeCell ref="BA24:BE24"/>
    <mergeCell ref="AL30:AZ30"/>
    <mergeCell ref="BA30:BE30"/>
    <mergeCell ref="BA17:BE17"/>
    <mergeCell ref="B18:J26"/>
    <mergeCell ref="K18:N26"/>
    <mergeCell ref="O18:T26"/>
    <mergeCell ref="U18:Z26"/>
    <mergeCell ref="AA18:AE26"/>
    <mergeCell ref="AF18:AK18"/>
    <mergeCell ref="AL18:AZ18"/>
    <mergeCell ref="AF21:AK21"/>
    <mergeCell ref="AL21:AZ21"/>
    <mergeCell ref="BA21:BE21"/>
    <mergeCell ref="AF22:AK22"/>
    <mergeCell ref="AL22:AZ22"/>
    <mergeCell ref="BA22:BE22"/>
    <mergeCell ref="BA18:BE18"/>
    <mergeCell ref="AF19:AK19"/>
    <mergeCell ref="AL19:AZ19"/>
    <mergeCell ref="BA19:BE19"/>
    <mergeCell ref="AF20:AK20"/>
    <mergeCell ref="AL20:AZ20"/>
    <mergeCell ref="BA20:BE20"/>
    <mergeCell ref="AF25:AK25"/>
    <mergeCell ref="AL25:AZ25"/>
    <mergeCell ref="BA25:BE25"/>
    <mergeCell ref="BA15:BE15"/>
    <mergeCell ref="AF16:AK16"/>
    <mergeCell ref="AL16:AZ16"/>
    <mergeCell ref="BA16:BE16"/>
    <mergeCell ref="AF13:AK13"/>
    <mergeCell ref="AL13:AZ13"/>
    <mergeCell ref="BA13:BE13"/>
    <mergeCell ref="AF14:AK14"/>
    <mergeCell ref="AL14:AZ14"/>
    <mergeCell ref="BA14:BE14"/>
    <mergeCell ref="BA11:BE11"/>
    <mergeCell ref="AF12:AK12"/>
    <mergeCell ref="AL12:AZ12"/>
    <mergeCell ref="BA12:BE12"/>
    <mergeCell ref="BA8:BE8"/>
    <mergeCell ref="AF9:AK9"/>
    <mergeCell ref="AL9:AZ9"/>
    <mergeCell ref="BA9:BE9"/>
    <mergeCell ref="AF10:AK10"/>
    <mergeCell ref="AL10:AZ10"/>
    <mergeCell ref="BA10:BE10"/>
    <mergeCell ref="A8:A78"/>
    <mergeCell ref="B8:J17"/>
    <mergeCell ref="K8:N17"/>
    <mergeCell ref="O8:T17"/>
    <mergeCell ref="U8:Z17"/>
    <mergeCell ref="AA8:AE17"/>
    <mergeCell ref="AF8:AK8"/>
    <mergeCell ref="AL8:AZ8"/>
    <mergeCell ref="A7:J7"/>
    <mergeCell ref="K7:N7"/>
    <mergeCell ref="O7:T7"/>
    <mergeCell ref="U7:Z7"/>
    <mergeCell ref="AA7:AE7"/>
    <mergeCell ref="AF7:AK7"/>
    <mergeCell ref="AF11:AK11"/>
    <mergeCell ref="AL11:AZ11"/>
    <mergeCell ref="AF15:AK15"/>
    <mergeCell ref="AL15:AZ15"/>
    <mergeCell ref="AF17:AK17"/>
    <mergeCell ref="AL17:AZ17"/>
    <mergeCell ref="AF26:AK26"/>
    <mergeCell ref="AL26:AZ26"/>
    <mergeCell ref="AF31:AK31"/>
    <mergeCell ref="AL31:AZ31"/>
    <mergeCell ref="A3:BE3"/>
    <mergeCell ref="A5:J6"/>
    <mergeCell ref="K5:N6"/>
    <mergeCell ref="O5:T6"/>
    <mergeCell ref="U5:Z6"/>
    <mergeCell ref="AA5:AE6"/>
    <mergeCell ref="AF5:AZ6"/>
    <mergeCell ref="BA6:BE6"/>
    <mergeCell ref="AL7:AZ7"/>
    <mergeCell ref="BA7:BE7"/>
  </mergeCells>
  <phoneticPr fontId="4"/>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3" manualBreakCount="3">
    <brk id="43" max="16383" man="1"/>
    <brk id="66" max="16383" man="1"/>
    <brk id="90"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zoomScale="80" zoomScaleNormal="100" zoomScaleSheetLayoutView="80" workbookViewId="0">
      <selection sqref="A1:L1"/>
    </sheetView>
  </sheetViews>
  <sheetFormatPr defaultRowHeight="13.5"/>
  <cols>
    <col min="1" max="1" width="9.125" style="29" customWidth="1"/>
    <col min="2" max="2" width="2.375" style="29" customWidth="1"/>
    <col min="3" max="3" width="18" style="29" customWidth="1"/>
    <col min="4" max="4" width="13.625" style="29" customWidth="1"/>
    <col min="5" max="5" width="13.5" style="29" customWidth="1"/>
    <col min="6" max="7" width="13.625" style="29" customWidth="1"/>
    <col min="8" max="9" width="13.5" style="29" customWidth="1"/>
    <col min="10" max="10" width="13.625" style="29" customWidth="1"/>
    <col min="11" max="11" width="13.5" style="29" customWidth="1"/>
    <col min="12" max="12" width="13" style="29" customWidth="1"/>
    <col min="13" max="14" width="9" style="29"/>
    <col min="15" max="15" width="9" style="29" customWidth="1"/>
    <col min="16" max="256" width="9" style="29"/>
    <col min="257" max="257" width="9.125" style="29" customWidth="1"/>
    <col min="258" max="258" width="2.375" style="29" customWidth="1"/>
    <col min="259" max="259" width="18" style="29" customWidth="1"/>
    <col min="260" max="260" width="13.625" style="29" customWidth="1"/>
    <col min="261" max="261" width="13.5" style="29" customWidth="1"/>
    <col min="262" max="263" width="13.625" style="29" customWidth="1"/>
    <col min="264" max="265" width="13.5" style="29" customWidth="1"/>
    <col min="266" max="266" width="13.625" style="29" customWidth="1"/>
    <col min="267" max="267" width="13.5" style="29" customWidth="1"/>
    <col min="268" max="268" width="13" style="29" customWidth="1"/>
    <col min="269" max="270" width="9" style="29"/>
    <col min="271" max="271" width="9" style="29" customWidth="1"/>
    <col min="272" max="512" width="9" style="29"/>
    <col min="513" max="513" width="9.125" style="29" customWidth="1"/>
    <col min="514" max="514" width="2.375" style="29" customWidth="1"/>
    <col min="515" max="515" width="18" style="29" customWidth="1"/>
    <col min="516" max="516" width="13.625" style="29" customWidth="1"/>
    <col min="517" max="517" width="13.5" style="29" customWidth="1"/>
    <col min="518" max="519" width="13.625" style="29" customWidth="1"/>
    <col min="520" max="521" width="13.5" style="29" customWidth="1"/>
    <col min="522" max="522" width="13.625" style="29" customWidth="1"/>
    <col min="523" max="523" width="13.5" style="29" customWidth="1"/>
    <col min="524" max="524" width="13" style="29" customWidth="1"/>
    <col min="525" max="526" width="9" style="29"/>
    <col min="527" max="527" width="9" style="29" customWidth="1"/>
    <col min="528" max="768" width="9" style="29"/>
    <col min="769" max="769" width="9.125" style="29" customWidth="1"/>
    <col min="770" max="770" width="2.375" style="29" customWidth="1"/>
    <col min="771" max="771" width="18" style="29" customWidth="1"/>
    <col min="772" max="772" width="13.625" style="29" customWidth="1"/>
    <col min="773" max="773" width="13.5" style="29" customWidth="1"/>
    <col min="774" max="775" width="13.625" style="29" customWidth="1"/>
    <col min="776" max="777" width="13.5" style="29" customWidth="1"/>
    <col min="778" max="778" width="13.625" style="29" customWidth="1"/>
    <col min="779" max="779" width="13.5" style="29" customWidth="1"/>
    <col min="780" max="780" width="13" style="29" customWidth="1"/>
    <col min="781" max="782" width="9" style="29"/>
    <col min="783" max="783" width="9" style="29" customWidth="1"/>
    <col min="784" max="1024" width="9" style="29"/>
    <col min="1025" max="1025" width="9.125" style="29" customWidth="1"/>
    <col min="1026" max="1026" width="2.375" style="29" customWidth="1"/>
    <col min="1027" max="1027" width="18" style="29" customWidth="1"/>
    <col min="1028" max="1028" width="13.625" style="29" customWidth="1"/>
    <col min="1029" max="1029" width="13.5" style="29" customWidth="1"/>
    <col min="1030" max="1031" width="13.625" style="29" customWidth="1"/>
    <col min="1032" max="1033" width="13.5" style="29" customWidth="1"/>
    <col min="1034" max="1034" width="13.625" style="29" customWidth="1"/>
    <col min="1035" max="1035" width="13.5" style="29" customWidth="1"/>
    <col min="1036" max="1036" width="13" style="29" customWidth="1"/>
    <col min="1037" max="1038" width="9" style="29"/>
    <col min="1039" max="1039" width="9" style="29" customWidth="1"/>
    <col min="1040" max="1280" width="9" style="29"/>
    <col min="1281" max="1281" width="9.125" style="29" customWidth="1"/>
    <col min="1282" max="1282" width="2.375" style="29" customWidth="1"/>
    <col min="1283" max="1283" width="18" style="29" customWidth="1"/>
    <col min="1284" max="1284" width="13.625" style="29" customWidth="1"/>
    <col min="1285" max="1285" width="13.5" style="29" customWidth="1"/>
    <col min="1286" max="1287" width="13.625" style="29" customWidth="1"/>
    <col min="1288" max="1289" width="13.5" style="29" customWidth="1"/>
    <col min="1290" max="1290" width="13.625" style="29" customWidth="1"/>
    <col min="1291" max="1291" width="13.5" style="29" customWidth="1"/>
    <col min="1292" max="1292" width="13" style="29" customWidth="1"/>
    <col min="1293" max="1294" width="9" style="29"/>
    <col min="1295" max="1295" width="9" style="29" customWidth="1"/>
    <col min="1296" max="1536" width="9" style="29"/>
    <col min="1537" max="1537" width="9.125" style="29" customWidth="1"/>
    <col min="1538" max="1538" width="2.375" style="29" customWidth="1"/>
    <col min="1539" max="1539" width="18" style="29" customWidth="1"/>
    <col min="1540" max="1540" width="13.625" style="29" customWidth="1"/>
    <col min="1541" max="1541" width="13.5" style="29" customWidth="1"/>
    <col min="1542" max="1543" width="13.625" style="29" customWidth="1"/>
    <col min="1544" max="1545" width="13.5" style="29" customWidth="1"/>
    <col min="1546" max="1546" width="13.625" style="29" customWidth="1"/>
    <col min="1547" max="1547" width="13.5" style="29" customWidth="1"/>
    <col min="1548" max="1548" width="13" style="29" customWidth="1"/>
    <col min="1549" max="1550" width="9" style="29"/>
    <col min="1551" max="1551" width="9" style="29" customWidth="1"/>
    <col min="1552" max="1792" width="9" style="29"/>
    <col min="1793" max="1793" width="9.125" style="29" customWidth="1"/>
    <col min="1794" max="1794" width="2.375" style="29" customWidth="1"/>
    <col min="1795" max="1795" width="18" style="29" customWidth="1"/>
    <col min="1796" max="1796" width="13.625" style="29" customWidth="1"/>
    <col min="1797" max="1797" width="13.5" style="29" customWidth="1"/>
    <col min="1798" max="1799" width="13.625" style="29" customWidth="1"/>
    <col min="1800" max="1801" width="13.5" style="29" customWidth="1"/>
    <col min="1802" max="1802" width="13.625" style="29" customWidth="1"/>
    <col min="1803" max="1803" width="13.5" style="29" customWidth="1"/>
    <col min="1804" max="1804" width="13" style="29" customWidth="1"/>
    <col min="1805" max="1806" width="9" style="29"/>
    <col min="1807" max="1807" width="9" style="29" customWidth="1"/>
    <col min="1808" max="2048" width="9" style="29"/>
    <col min="2049" max="2049" width="9.125" style="29" customWidth="1"/>
    <col min="2050" max="2050" width="2.375" style="29" customWidth="1"/>
    <col min="2051" max="2051" width="18" style="29" customWidth="1"/>
    <col min="2052" max="2052" width="13.625" style="29" customWidth="1"/>
    <col min="2053" max="2053" width="13.5" style="29" customWidth="1"/>
    <col min="2054" max="2055" width="13.625" style="29" customWidth="1"/>
    <col min="2056" max="2057" width="13.5" style="29" customWidth="1"/>
    <col min="2058" max="2058" width="13.625" style="29" customWidth="1"/>
    <col min="2059" max="2059" width="13.5" style="29" customWidth="1"/>
    <col min="2060" max="2060" width="13" style="29" customWidth="1"/>
    <col min="2061" max="2062" width="9" style="29"/>
    <col min="2063" max="2063" width="9" style="29" customWidth="1"/>
    <col min="2064" max="2304" width="9" style="29"/>
    <col min="2305" max="2305" width="9.125" style="29" customWidth="1"/>
    <col min="2306" max="2306" width="2.375" style="29" customWidth="1"/>
    <col min="2307" max="2307" width="18" style="29" customWidth="1"/>
    <col min="2308" max="2308" width="13.625" style="29" customWidth="1"/>
    <col min="2309" max="2309" width="13.5" style="29" customWidth="1"/>
    <col min="2310" max="2311" width="13.625" style="29" customWidth="1"/>
    <col min="2312" max="2313" width="13.5" style="29" customWidth="1"/>
    <col min="2314" max="2314" width="13.625" style="29" customWidth="1"/>
    <col min="2315" max="2315" width="13.5" style="29" customWidth="1"/>
    <col min="2316" max="2316" width="13" style="29" customWidth="1"/>
    <col min="2317" max="2318" width="9" style="29"/>
    <col min="2319" max="2319" width="9" style="29" customWidth="1"/>
    <col min="2320" max="2560" width="9" style="29"/>
    <col min="2561" max="2561" width="9.125" style="29" customWidth="1"/>
    <col min="2562" max="2562" width="2.375" style="29" customWidth="1"/>
    <col min="2563" max="2563" width="18" style="29" customWidth="1"/>
    <col min="2564" max="2564" width="13.625" style="29" customWidth="1"/>
    <col min="2565" max="2565" width="13.5" style="29" customWidth="1"/>
    <col min="2566" max="2567" width="13.625" style="29" customWidth="1"/>
    <col min="2568" max="2569" width="13.5" style="29" customWidth="1"/>
    <col min="2570" max="2570" width="13.625" style="29" customWidth="1"/>
    <col min="2571" max="2571" width="13.5" style="29" customWidth="1"/>
    <col min="2572" max="2572" width="13" style="29" customWidth="1"/>
    <col min="2573" max="2574" width="9" style="29"/>
    <col min="2575" max="2575" width="9" style="29" customWidth="1"/>
    <col min="2576" max="2816" width="9" style="29"/>
    <col min="2817" max="2817" width="9.125" style="29" customWidth="1"/>
    <col min="2818" max="2818" width="2.375" style="29" customWidth="1"/>
    <col min="2819" max="2819" width="18" style="29" customWidth="1"/>
    <col min="2820" max="2820" width="13.625" style="29" customWidth="1"/>
    <col min="2821" max="2821" width="13.5" style="29" customWidth="1"/>
    <col min="2822" max="2823" width="13.625" style="29" customWidth="1"/>
    <col min="2824" max="2825" width="13.5" style="29" customWidth="1"/>
    <col min="2826" max="2826" width="13.625" style="29" customWidth="1"/>
    <col min="2827" max="2827" width="13.5" style="29" customWidth="1"/>
    <col min="2828" max="2828" width="13" style="29" customWidth="1"/>
    <col min="2829" max="2830" width="9" style="29"/>
    <col min="2831" max="2831" width="9" style="29" customWidth="1"/>
    <col min="2832" max="3072" width="9" style="29"/>
    <col min="3073" max="3073" width="9.125" style="29" customWidth="1"/>
    <col min="3074" max="3074" width="2.375" style="29" customWidth="1"/>
    <col min="3075" max="3075" width="18" style="29" customWidth="1"/>
    <col min="3076" max="3076" width="13.625" style="29" customWidth="1"/>
    <col min="3077" max="3077" width="13.5" style="29" customWidth="1"/>
    <col min="3078" max="3079" width="13.625" style="29" customWidth="1"/>
    <col min="3080" max="3081" width="13.5" style="29" customWidth="1"/>
    <col min="3082" max="3082" width="13.625" style="29" customWidth="1"/>
    <col min="3083" max="3083" width="13.5" style="29" customWidth="1"/>
    <col min="3084" max="3084" width="13" style="29" customWidth="1"/>
    <col min="3085" max="3086" width="9" style="29"/>
    <col min="3087" max="3087" width="9" style="29" customWidth="1"/>
    <col min="3088" max="3328" width="9" style="29"/>
    <col min="3329" max="3329" width="9.125" style="29" customWidth="1"/>
    <col min="3330" max="3330" width="2.375" style="29" customWidth="1"/>
    <col min="3331" max="3331" width="18" style="29" customWidth="1"/>
    <col min="3332" max="3332" width="13.625" style="29" customWidth="1"/>
    <col min="3333" max="3333" width="13.5" style="29" customWidth="1"/>
    <col min="3334" max="3335" width="13.625" style="29" customWidth="1"/>
    <col min="3336" max="3337" width="13.5" style="29" customWidth="1"/>
    <col min="3338" max="3338" width="13.625" style="29" customWidth="1"/>
    <col min="3339" max="3339" width="13.5" style="29" customWidth="1"/>
    <col min="3340" max="3340" width="13" style="29" customWidth="1"/>
    <col min="3341" max="3342" width="9" style="29"/>
    <col min="3343" max="3343" width="9" style="29" customWidth="1"/>
    <col min="3344" max="3584" width="9" style="29"/>
    <col min="3585" max="3585" width="9.125" style="29" customWidth="1"/>
    <col min="3586" max="3586" width="2.375" style="29" customWidth="1"/>
    <col min="3587" max="3587" width="18" style="29" customWidth="1"/>
    <col min="3588" max="3588" width="13.625" style="29" customWidth="1"/>
    <col min="3589" max="3589" width="13.5" style="29" customWidth="1"/>
    <col min="3590" max="3591" width="13.625" style="29" customWidth="1"/>
    <col min="3592" max="3593" width="13.5" style="29" customWidth="1"/>
    <col min="3594" max="3594" width="13.625" style="29" customWidth="1"/>
    <col min="3595" max="3595" width="13.5" style="29" customWidth="1"/>
    <col min="3596" max="3596" width="13" style="29" customWidth="1"/>
    <col min="3597" max="3598" width="9" style="29"/>
    <col min="3599" max="3599" width="9" style="29" customWidth="1"/>
    <col min="3600" max="3840" width="9" style="29"/>
    <col min="3841" max="3841" width="9.125" style="29" customWidth="1"/>
    <col min="3842" max="3842" width="2.375" style="29" customWidth="1"/>
    <col min="3843" max="3843" width="18" style="29" customWidth="1"/>
    <col min="3844" max="3844" width="13.625" style="29" customWidth="1"/>
    <col min="3845" max="3845" width="13.5" style="29" customWidth="1"/>
    <col min="3846" max="3847" width="13.625" style="29" customWidth="1"/>
    <col min="3848" max="3849" width="13.5" style="29" customWidth="1"/>
    <col min="3850" max="3850" width="13.625" style="29" customWidth="1"/>
    <col min="3851" max="3851" width="13.5" style="29" customWidth="1"/>
    <col min="3852" max="3852" width="13" style="29" customWidth="1"/>
    <col min="3853" max="3854" width="9" style="29"/>
    <col min="3855" max="3855" width="9" style="29" customWidth="1"/>
    <col min="3856" max="4096" width="9" style="29"/>
    <col min="4097" max="4097" width="9.125" style="29" customWidth="1"/>
    <col min="4098" max="4098" width="2.375" style="29" customWidth="1"/>
    <col min="4099" max="4099" width="18" style="29" customWidth="1"/>
    <col min="4100" max="4100" width="13.625" style="29" customWidth="1"/>
    <col min="4101" max="4101" width="13.5" style="29" customWidth="1"/>
    <col min="4102" max="4103" width="13.625" style="29" customWidth="1"/>
    <col min="4104" max="4105" width="13.5" style="29" customWidth="1"/>
    <col min="4106" max="4106" width="13.625" style="29" customWidth="1"/>
    <col min="4107" max="4107" width="13.5" style="29" customWidth="1"/>
    <col min="4108" max="4108" width="13" style="29" customWidth="1"/>
    <col min="4109" max="4110" width="9" style="29"/>
    <col min="4111" max="4111" width="9" style="29" customWidth="1"/>
    <col min="4112" max="4352" width="9" style="29"/>
    <col min="4353" max="4353" width="9.125" style="29" customWidth="1"/>
    <col min="4354" max="4354" width="2.375" style="29" customWidth="1"/>
    <col min="4355" max="4355" width="18" style="29" customWidth="1"/>
    <col min="4356" max="4356" width="13.625" style="29" customWidth="1"/>
    <col min="4357" max="4357" width="13.5" style="29" customWidth="1"/>
    <col min="4358" max="4359" width="13.625" style="29" customWidth="1"/>
    <col min="4360" max="4361" width="13.5" style="29" customWidth="1"/>
    <col min="4362" max="4362" width="13.625" style="29" customWidth="1"/>
    <col min="4363" max="4363" width="13.5" style="29" customWidth="1"/>
    <col min="4364" max="4364" width="13" style="29" customWidth="1"/>
    <col min="4365" max="4366" width="9" style="29"/>
    <col min="4367" max="4367" width="9" style="29" customWidth="1"/>
    <col min="4368" max="4608" width="9" style="29"/>
    <col min="4609" max="4609" width="9.125" style="29" customWidth="1"/>
    <col min="4610" max="4610" width="2.375" style="29" customWidth="1"/>
    <col min="4611" max="4611" width="18" style="29" customWidth="1"/>
    <col min="4612" max="4612" width="13.625" style="29" customWidth="1"/>
    <col min="4613" max="4613" width="13.5" style="29" customWidth="1"/>
    <col min="4614" max="4615" width="13.625" style="29" customWidth="1"/>
    <col min="4616" max="4617" width="13.5" style="29" customWidth="1"/>
    <col min="4618" max="4618" width="13.625" style="29" customWidth="1"/>
    <col min="4619" max="4619" width="13.5" style="29" customWidth="1"/>
    <col min="4620" max="4620" width="13" style="29" customWidth="1"/>
    <col min="4621" max="4622" width="9" style="29"/>
    <col min="4623" max="4623" width="9" style="29" customWidth="1"/>
    <col min="4624" max="4864" width="9" style="29"/>
    <col min="4865" max="4865" width="9.125" style="29" customWidth="1"/>
    <col min="4866" max="4866" width="2.375" style="29" customWidth="1"/>
    <col min="4867" max="4867" width="18" style="29" customWidth="1"/>
    <col min="4868" max="4868" width="13.625" style="29" customWidth="1"/>
    <col min="4869" max="4869" width="13.5" style="29" customWidth="1"/>
    <col min="4870" max="4871" width="13.625" style="29" customWidth="1"/>
    <col min="4872" max="4873" width="13.5" style="29" customWidth="1"/>
    <col min="4874" max="4874" width="13.625" style="29" customWidth="1"/>
    <col min="4875" max="4875" width="13.5" style="29" customWidth="1"/>
    <col min="4876" max="4876" width="13" style="29" customWidth="1"/>
    <col min="4877" max="4878" width="9" style="29"/>
    <col min="4879" max="4879" width="9" style="29" customWidth="1"/>
    <col min="4880" max="5120" width="9" style="29"/>
    <col min="5121" max="5121" width="9.125" style="29" customWidth="1"/>
    <col min="5122" max="5122" width="2.375" style="29" customWidth="1"/>
    <col min="5123" max="5123" width="18" style="29" customWidth="1"/>
    <col min="5124" max="5124" width="13.625" style="29" customWidth="1"/>
    <col min="5125" max="5125" width="13.5" style="29" customWidth="1"/>
    <col min="5126" max="5127" width="13.625" style="29" customWidth="1"/>
    <col min="5128" max="5129" width="13.5" style="29" customWidth="1"/>
    <col min="5130" max="5130" width="13.625" style="29" customWidth="1"/>
    <col min="5131" max="5131" width="13.5" style="29" customWidth="1"/>
    <col min="5132" max="5132" width="13" style="29" customWidth="1"/>
    <col min="5133" max="5134" width="9" style="29"/>
    <col min="5135" max="5135" width="9" style="29" customWidth="1"/>
    <col min="5136" max="5376" width="9" style="29"/>
    <col min="5377" max="5377" width="9.125" style="29" customWidth="1"/>
    <col min="5378" max="5378" width="2.375" style="29" customWidth="1"/>
    <col min="5379" max="5379" width="18" style="29" customWidth="1"/>
    <col min="5380" max="5380" width="13.625" style="29" customWidth="1"/>
    <col min="5381" max="5381" width="13.5" style="29" customWidth="1"/>
    <col min="5382" max="5383" width="13.625" style="29" customWidth="1"/>
    <col min="5384" max="5385" width="13.5" style="29" customWidth="1"/>
    <col min="5386" max="5386" width="13.625" style="29" customWidth="1"/>
    <col min="5387" max="5387" width="13.5" style="29" customWidth="1"/>
    <col min="5388" max="5388" width="13" style="29" customWidth="1"/>
    <col min="5389" max="5390" width="9" style="29"/>
    <col min="5391" max="5391" width="9" style="29" customWidth="1"/>
    <col min="5392" max="5632" width="9" style="29"/>
    <col min="5633" max="5633" width="9.125" style="29" customWidth="1"/>
    <col min="5634" max="5634" width="2.375" style="29" customWidth="1"/>
    <col min="5635" max="5635" width="18" style="29" customWidth="1"/>
    <col min="5636" max="5636" width="13.625" style="29" customWidth="1"/>
    <col min="5637" max="5637" width="13.5" style="29" customWidth="1"/>
    <col min="5638" max="5639" width="13.625" style="29" customWidth="1"/>
    <col min="5640" max="5641" width="13.5" style="29" customWidth="1"/>
    <col min="5642" max="5642" width="13.625" style="29" customWidth="1"/>
    <col min="5643" max="5643" width="13.5" style="29" customWidth="1"/>
    <col min="5644" max="5644" width="13" style="29" customWidth="1"/>
    <col min="5645" max="5646" width="9" style="29"/>
    <col min="5647" max="5647" width="9" style="29" customWidth="1"/>
    <col min="5648" max="5888" width="9" style="29"/>
    <col min="5889" max="5889" width="9.125" style="29" customWidth="1"/>
    <col min="5890" max="5890" width="2.375" style="29" customWidth="1"/>
    <col min="5891" max="5891" width="18" style="29" customWidth="1"/>
    <col min="5892" max="5892" width="13.625" style="29" customWidth="1"/>
    <col min="5893" max="5893" width="13.5" style="29" customWidth="1"/>
    <col min="5894" max="5895" width="13.625" style="29" customWidth="1"/>
    <col min="5896" max="5897" width="13.5" style="29" customWidth="1"/>
    <col min="5898" max="5898" width="13.625" style="29" customWidth="1"/>
    <col min="5899" max="5899" width="13.5" style="29" customWidth="1"/>
    <col min="5900" max="5900" width="13" style="29" customWidth="1"/>
    <col min="5901" max="5902" width="9" style="29"/>
    <col min="5903" max="5903" width="9" style="29" customWidth="1"/>
    <col min="5904" max="6144" width="9" style="29"/>
    <col min="6145" max="6145" width="9.125" style="29" customWidth="1"/>
    <col min="6146" max="6146" width="2.375" style="29" customWidth="1"/>
    <col min="6147" max="6147" width="18" style="29" customWidth="1"/>
    <col min="6148" max="6148" width="13.625" style="29" customWidth="1"/>
    <col min="6149" max="6149" width="13.5" style="29" customWidth="1"/>
    <col min="6150" max="6151" width="13.625" style="29" customWidth="1"/>
    <col min="6152" max="6153" width="13.5" style="29" customWidth="1"/>
    <col min="6154" max="6154" width="13.625" style="29" customWidth="1"/>
    <col min="6155" max="6155" width="13.5" style="29" customWidth="1"/>
    <col min="6156" max="6156" width="13" style="29" customWidth="1"/>
    <col min="6157" max="6158" width="9" style="29"/>
    <col min="6159" max="6159" width="9" style="29" customWidth="1"/>
    <col min="6160" max="6400" width="9" style="29"/>
    <col min="6401" max="6401" width="9.125" style="29" customWidth="1"/>
    <col min="6402" max="6402" width="2.375" style="29" customWidth="1"/>
    <col min="6403" max="6403" width="18" style="29" customWidth="1"/>
    <col min="6404" max="6404" width="13.625" style="29" customWidth="1"/>
    <col min="6405" max="6405" width="13.5" style="29" customWidth="1"/>
    <col min="6406" max="6407" width="13.625" style="29" customWidth="1"/>
    <col min="6408" max="6409" width="13.5" style="29" customWidth="1"/>
    <col min="6410" max="6410" width="13.625" style="29" customWidth="1"/>
    <col min="6411" max="6411" width="13.5" style="29" customWidth="1"/>
    <col min="6412" max="6412" width="13" style="29" customWidth="1"/>
    <col min="6413" max="6414" width="9" style="29"/>
    <col min="6415" max="6415" width="9" style="29" customWidth="1"/>
    <col min="6416" max="6656" width="9" style="29"/>
    <col min="6657" max="6657" width="9.125" style="29" customWidth="1"/>
    <col min="6658" max="6658" width="2.375" style="29" customWidth="1"/>
    <col min="6659" max="6659" width="18" style="29" customWidth="1"/>
    <col min="6660" max="6660" width="13.625" style="29" customWidth="1"/>
    <col min="6661" max="6661" width="13.5" style="29" customWidth="1"/>
    <col min="6662" max="6663" width="13.625" style="29" customWidth="1"/>
    <col min="6664" max="6665" width="13.5" style="29" customWidth="1"/>
    <col min="6666" max="6666" width="13.625" style="29" customWidth="1"/>
    <col min="6667" max="6667" width="13.5" style="29" customWidth="1"/>
    <col min="6668" max="6668" width="13" style="29" customWidth="1"/>
    <col min="6669" max="6670" width="9" style="29"/>
    <col min="6671" max="6671" width="9" style="29" customWidth="1"/>
    <col min="6672" max="6912" width="9" style="29"/>
    <col min="6913" max="6913" width="9.125" style="29" customWidth="1"/>
    <col min="6914" max="6914" width="2.375" style="29" customWidth="1"/>
    <col min="6915" max="6915" width="18" style="29" customWidth="1"/>
    <col min="6916" max="6916" width="13.625" style="29" customWidth="1"/>
    <col min="6917" max="6917" width="13.5" style="29" customWidth="1"/>
    <col min="6918" max="6919" width="13.625" style="29" customWidth="1"/>
    <col min="6920" max="6921" width="13.5" style="29" customWidth="1"/>
    <col min="6922" max="6922" width="13.625" style="29" customWidth="1"/>
    <col min="6923" max="6923" width="13.5" style="29" customWidth="1"/>
    <col min="6924" max="6924" width="13" style="29" customWidth="1"/>
    <col min="6925" max="6926" width="9" style="29"/>
    <col min="6927" max="6927" width="9" style="29" customWidth="1"/>
    <col min="6928" max="7168" width="9" style="29"/>
    <col min="7169" max="7169" width="9.125" style="29" customWidth="1"/>
    <col min="7170" max="7170" width="2.375" style="29" customWidth="1"/>
    <col min="7171" max="7171" width="18" style="29" customWidth="1"/>
    <col min="7172" max="7172" width="13.625" style="29" customWidth="1"/>
    <col min="7173" max="7173" width="13.5" style="29" customWidth="1"/>
    <col min="7174" max="7175" width="13.625" style="29" customWidth="1"/>
    <col min="7176" max="7177" width="13.5" style="29" customWidth="1"/>
    <col min="7178" max="7178" width="13.625" style="29" customWidth="1"/>
    <col min="7179" max="7179" width="13.5" style="29" customWidth="1"/>
    <col min="7180" max="7180" width="13" style="29" customWidth="1"/>
    <col min="7181" max="7182" width="9" style="29"/>
    <col min="7183" max="7183" width="9" style="29" customWidth="1"/>
    <col min="7184" max="7424" width="9" style="29"/>
    <col min="7425" max="7425" width="9.125" style="29" customWidth="1"/>
    <col min="7426" max="7426" width="2.375" style="29" customWidth="1"/>
    <col min="7427" max="7427" width="18" style="29" customWidth="1"/>
    <col min="7428" max="7428" width="13.625" style="29" customWidth="1"/>
    <col min="7429" max="7429" width="13.5" style="29" customWidth="1"/>
    <col min="7430" max="7431" width="13.625" style="29" customWidth="1"/>
    <col min="7432" max="7433" width="13.5" style="29" customWidth="1"/>
    <col min="7434" max="7434" width="13.625" style="29" customWidth="1"/>
    <col min="7435" max="7435" width="13.5" style="29" customWidth="1"/>
    <col min="7436" max="7436" width="13" style="29" customWidth="1"/>
    <col min="7437" max="7438" width="9" style="29"/>
    <col min="7439" max="7439" width="9" style="29" customWidth="1"/>
    <col min="7440" max="7680" width="9" style="29"/>
    <col min="7681" max="7681" width="9.125" style="29" customWidth="1"/>
    <col min="7682" max="7682" width="2.375" style="29" customWidth="1"/>
    <col min="7683" max="7683" width="18" style="29" customWidth="1"/>
    <col min="7684" max="7684" width="13.625" style="29" customWidth="1"/>
    <col min="7685" max="7685" width="13.5" style="29" customWidth="1"/>
    <col min="7686" max="7687" width="13.625" style="29" customWidth="1"/>
    <col min="7688" max="7689" width="13.5" style="29" customWidth="1"/>
    <col min="7690" max="7690" width="13.625" style="29" customWidth="1"/>
    <col min="7691" max="7691" width="13.5" style="29" customWidth="1"/>
    <col min="7692" max="7692" width="13" style="29" customWidth="1"/>
    <col min="7693" max="7694" width="9" style="29"/>
    <col min="7695" max="7695" width="9" style="29" customWidth="1"/>
    <col min="7696" max="7936" width="9" style="29"/>
    <col min="7937" max="7937" width="9.125" style="29" customWidth="1"/>
    <col min="7938" max="7938" width="2.375" style="29" customWidth="1"/>
    <col min="7939" max="7939" width="18" style="29" customWidth="1"/>
    <col min="7940" max="7940" width="13.625" style="29" customWidth="1"/>
    <col min="7941" max="7941" width="13.5" style="29" customWidth="1"/>
    <col min="7942" max="7943" width="13.625" style="29" customWidth="1"/>
    <col min="7944" max="7945" width="13.5" style="29" customWidth="1"/>
    <col min="7946" max="7946" width="13.625" style="29" customWidth="1"/>
    <col min="7947" max="7947" width="13.5" style="29" customWidth="1"/>
    <col min="7948" max="7948" width="13" style="29" customWidth="1"/>
    <col min="7949" max="7950" width="9" style="29"/>
    <col min="7951" max="7951" width="9" style="29" customWidth="1"/>
    <col min="7952" max="8192" width="9" style="29"/>
    <col min="8193" max="8193" width="9.125" style="29" customWidth="1"/>
    <col min="8194" max="8194" width="2.375" style="29" customWidth="1"/>
    <col min="8195" max="8195" width="18" style="29" customWidth="1"/>
    <col min="8196" max="8196" width="13.625" style="29" customWidth="1"/>
    <col min="8197" max="8197" width="13.5" style="29" customWidth="1"/>
    <col min="8198" max="8199" width="13.625" style="29" customWidth="1"/>
    <col min="8200" max="8201" width="13.5" style="29" customWidth="1"/>
    <col min="8202" max="8202" width="13.625" style="29" customWidth="1"/>
    <col min="8203" max="8203" width="13.5" style="29" customWidth="1"/>
    <col min="8204" max="8204" width="13" style="29" customWidth="1"/>
    <col min="8205" max="8206" width="9" style="29"/>
    <col min="8207" max="8207" width="9" style="29" customWidth="1"/>
    <col min="8208" max="8448" width="9" style="29"/>
    <col min="8449" max="8449" width="9.125" style="29" customWidth="1"/>
    <col min="8450" max="8450" width="2.375" style="29" customWidth="1"/>
    <col min="8451" max="8451" width="18" style="29" customWidth="1"/>
    <col min="8452" max="8452" width="13.625" style="29" customWidth="1"/>
    <col min="8453" max="8453" width="13.5" style="29" customWidth="1"/>
    <col min="8454" max="8455" width="13.625" style="29" customWidth="1"/>
    <col min="8456" max="8457" width="13.5" style="29" customWidth="1"/>
    <col min="8458" max="8458" width="13.625" style="29" customWidth="1"/>
    <col min="8459" max="8459" width="13.5" style="29" customWidth="1"/>
    <col min="8460" max="8460" width="13" style="29" customWidth="1"/>
    <col min="8461" max="8462" width="9" style="29"/>
    <col min="8463" max="8463" width="9" style="29" customWidth="1"/>
    <col min="8464" max="8704" width="9" style="29"/>
    <col min="8705" max="8705" width="9.125" style="29" customWidth="1"/>
    <col min="8706" max="8706" width="2.375" style="29" customWidth="1"/>
    <col min="8707" max="8707" width="18" style="29" customWidth="1"/>
    <col min="8708" max="8708" width="13.625" style="29" customWidth="1"/>
    <col min="8709" max="8709" width="13.5" style="29" customWidth="1"/>
    <col min="8710" max="8711" width="13.625" style="29" customWidth="1"/>
    <col min="8712" max="8713" width="13.5" style="29" customWidth="1"/>
    <col min="8714" max="8714" width="13.625" style="29" customWidth="1"/>
    <col min="8715" max="8715" width="13.5" style="29" customWidth="1"/>
    <col min="8716" max="8716" width="13" style="29" customWidth="1"/>
    <col min="8717" max="8718" width="9" style="29"/>
    <col min="8719" max="8719" width="9" style="29" customWidth="1"/>
    <col min="8720" max="8960" width="9" style="29"/>
    <col min="8961" max="8961" width="9.125" style="29" customWidth="1"/>
    <col min="8962" max="8962" width="2.375" style="29" customWidth="1"/>
    <col min="8963" max="8963" width="18" style="29" customWidth="1"/>
    <col min="8964" max="8964" width="13.625" style="29" customWidth="1"/>
    <col min="8965" max="8965" width="13.5" style="29" customWidth="1"/>
    <col min="8966" max="8967" width="13.625" style="29" customWidth="1"/>
    <col min="8968" max="8969" width="13.5" style="29" customWidth="1"/>
    <col min="8970" max="8970" width="13.625" style="29" customWidth="1"/>
    <col min="8971" max="8971" width="13.5" style="29" customWidth="1"/>
    <col min="8972" max="8972" width="13" style="29" customWidth="1"/>
    <col min="8973" max="8974" width="9" style="29"/>
    <col min="8975" max="8975" width="9" style="29" customWidth="1"/>
    <col min="8976" max="9216" width="9" style="29"/>
    <col min="9217" max="9217" width="9.125" style="29" customWidth="1"/>
    <col min="9218" max="9218" width="2.375" style="29" customWidth="1"/>
    <col min="9219" max="9219" width="18" style="29" customWidth="1"/>
    <col min="9220" max="9220" width="13.625" style="29" customWidth="1"/>
    <col min="9221" max="9221" width="13.5" style="29" customWidth="1"/>
    <col min="9222" max="9223" width="13.625" style="29" customWidth="1"/>
    <col min="9224" max="9225" width="13.5" style="29" customWidth="1"/>
    <col min="9226" max="9226" width="13.625" style="29" customWidth="1"/>
    <col min="9227" max="9227" width="13.5" style="29" customWidth="1"/>
    <col min="9228" max="9228" width="13" style="29" customWidth="1"/>
    <col min="9229" max="9230" width="9" style="29"/>
    <col min="9231" max="9231" width="9" style="29" customWidth="1"/>
    <col min="9232" max="9472" width="9" style="29"/>
    <col min="9473" max="9473" width="9.125" style="29" customWidth="1"/>
    <col min="9474" max="9474" width="2.375" style="29" customWidth="1"/>
    <col min="9475" max="9475" width="18" style="29" customWidth="1"/>
    <col min="9476" max="9476" width="13.625" style="29" customWidth="1"/>
    <col min="9477" max="9477" width="13.5" style="29" customWidth="1"/>
    <col min="9478" max="9479" width="13.625" style="29" customWidth="1"/>
    <col min="9480" max="9481" width="13.5" style="29" customWidth="1"/>
    <col min="9482" max="9482" width="13.625" style="29" customWidth="1"/>
    <col min="9483" max="9483" width="13.5" style="29" customWidth="1"/>
    <col min="9484" max="9484" width="13" style="29" customWidth="1"/>
    <col min="9485" max="9486" width="9" style="29"/>
    <col min="9487" max="9487" width="9" style="29" customWidth="1"/>
    <col min="9488" max="9728" width="9" style="29"/>
    <col min="9729" max="9729" width="9.125" style="29" customWidth="1"/>
    <col min="9730" max="9730" width="2.375" style="29" customWidth="1"/>
    <col min="9731" max="9731" width="18" style="29" customWidth="1"/>
    <col min="9732" max="9732" width="13.625" style="29" customWidth="1"/>
    <col min="9733" max="9733" width="13.5" style="29" customWidth="1"/>
    <col min="9734" max="9735" width="13.625" style="29" customWidth="1"/>
    <col min="9736" max="9737" width="13.5" style="29" customWidth="1"/>
    <col min="9738" max="9738" width="13.625" style="29" customWidth="1"/>
    <col min="9739" max="9739" width="13.5" style="29" customWidth="1"/>
    <col min="9740" max="9740" width="13" style="29" customWidth="1"/>
    <col min="9741" max="9742" width="9" style="29"/>
    <col min="9743" max="9743" width="9" style="29" customWidth="1"/>
    <col min="9744" max="9984" width="9" style="29"/>
    <col min="9985" max="9985" width="9.125" style="29" customWidth="1"/>
    <col min="9986" max="9986" width="2.375" style="29" customWidth="1"/>
    <col min="9987" max="9987" width="18" style="29" customWidth="1"/>
    <col min="9988" max="9988" width="13.625" style="29" customWidth="1"/>
    <col min="9989" max="9989" width="13.5" style="29" customWidth="1"/>
    <col min="9990" max="9991" width="13.625" style="29" customWidth="1"/>
    <col min="9992" max="9993" width="13.5" style="29" customWidth="1"/>
    <col min="9994" max="9994" width="13.625" style="29" customWidth="1"/>
    <col min="9995" max="9995" width="13.5" style="29" customWidth="1"/>
    <col min="9996" max="9996" width="13" style="29" customWidth="1"/>
    <col min="9997" max="9998" width="9" style="29"/>
    <col min="9999" max="9999" width="9" style="29" customWidth="1"/>
    <col min="10000" max="10240" width="9" style="29"/>
    <col min="10241" max="10241" width="9.125" style="29" customWidth="1"/>
    <col min="10242" max="10242" width="2.375" style="29" customWidth="1"/>
    <col min="10243" max="10243" width="18" style="29" customWidth="1"/>
    <col min="10244" max="10244" width="13.625" style="29" customWidth="1"/>
    <col min="10245" max="10245" width="13.5" style="29" customWidth="1"/>
    <col min="10246" max="10247" width="13.625" style="29" customWidth="1"/>
    <col min="10248" max="10249" width="13.5" style="29" customWidth="1"/>
    <col min="10250" max="10250" width="13.625" style="29" customWidth="1"/>
    <col min="10251" max="10251" width="13.5" style="29" customWidth="1"/>
    <col min="10252" max="10252" width="13" style="29" customWidth="1"/>
    <col min="10253" max="10254" width="9" style="29"/>
    <col min="10255" max="10255" width="9" style="29" customWidth="1"/>
    <col min="10256" max="10496" width="9" style="29"/>
    <col min="10497" max="10497" width="9.125" style="29" customWidth="1"/>
    <col min="10498" max="10498" width="2.375" style="29" customWidth="1"/>
    <col min="10499" max="10499" width="18" style="29" customWidth="1"/>
    <col min="10500" max="10500" width="13.625" style="29" customWidth="1"/>
    <col min="10501" max="10501" width="13.5" style="29" customWidth="1"/>
    <col min="10502" max="10503" width="13.625" style="29" customWidth="1"/>
    <col min="10504" max="10505" width="13.5" style="29" customWidth="1"/>
    <col min="10506" max="10506" width="13.625" style="29" customWidth="1"/>
    <col min="10507" max="10507" width="13.5" style="29" customWidth="1"/>
    <col min="10508" max="10508" width="13" style="29" customWidth="1"/>
    <col min="10509" max="10510" width="9" style="29"/>
    <col min="10511" max="10511" width="9" style="29" customWidth="1"/>
    <col min="10512" max="10752" width="9" style="29"/>
    <col min="10753" max="10753" width="9.125" style="29" customWidth="1"/>
    <col min="10754" max="10754" width="2.375" style="29" customWidth="1"/>
    <col min="10755" max="10755" width="18" style="29" customWidth="1"/>
    <col min="10756" max="10756" width="13.625" style="29" customWidth="1"/>
    <col min="10757" max="10757" width="13.5" style="29" customWidth="1"/>
    <col min="10758" max="10759" width="13.625" style="29" customWidth="1"/>
    <col min="10760" max="10761" width="13.5" style="29" customWidth="1"/>
    <col min="10762" max="10762" width="13.625" style="29" customWidth="1"/>
    <col min="10763" max="10763" width="13.5" style="29" customWidth="1"/>
    <col min="10764" max="10764" width="13" style="29" customWidth="1"/>
    <col min="10765" max="10766" width="9" style="29"/>
    <col min="10767" max="10767" width="9" style="29" customWidth="1"/>
    <col min="10768" max="11008" width="9" style="29"/>
    <col min="11009" max="11009" width="9.125" style="29" customWidth="1"/>
    <col min="11010" max="11010" width="2.375" style="29" customWidth="1"/>
    <col min="11011" max="11011" width="18" style="29" customWidth="1"/>
    <col min="11012" max="11012" width="13.625" style="29" customWidth="1"/>
    <col min="11013" max="11013" width="13.5" style="29" customWidth="1"/>
    <col min="11014" max="11015" width="13.625" style="29" customWidth="1"/>
    <col min="11016" max="11017" width="13.5" style="29" customWidth="1"/>
    <col min="11018" max="11018" width="13.625" style="29" customWidth="1"/>
    <col min="11019" max="11019" width="13.5" style="29" customWidth="1"/>
    <col min="11020" max="11020" width="13" style="29" customWidth="1"/>
    <col min="11021" max="11022" width="9" style="29"/>
    <col min="11023" max="11023" width="9" style="29" customWidth="1"/>
    <col min="11024" max="11264" width="9" style="29"/>
    <col min="11265" max="11265" width="9.125" style="29" customWidth="1"/>
    <col min="11266" max="11266" width="2.375" style="29" customWidth="1"/>
    <col min="11267" max="11267" width="18" style="29" customWidth="1"/>
    <col min="11268" max="11268" width="13.625" style="29" customWidth="1"/>
    <col min="11269" max="11269" width="13.5" style="29" customWidth="1"/>
    <col min="11270" max="11271" width="13.625" style="29" customWidth="1"/>
    <col min="11272" max="11273" width="13.5" style="29" customWidth="1"/>
    <col min="11274" max="11274" width="13.625" style="29" customWidth="1"/>
    <col min="11275" max="11275" width="13.5" style="29" customWidth="1"/>
    <col min="11276" max="11276" width="13" style="29" customWidth="1"/>
    <col min="11277" max="11278" width="9" style="29"/>
    <col min="11279" max="11279" width="9" style="29" customWidth="1"/>
    <col min="11280" max="11520" width="9" style="29"/>
    <col min="11521" max="11521" width="9.125" style="29" customWidth="1"/>
    <col min="11522" max="11522" width="2.375" style="29" customWidth="1"/>
    <col min="11523" max="11523" width="18" style="29" customWidth="1"/>
    <col min="11524" max="11524" width="13.625" style="29" customWidth="1"/>
    <col min="11525" max="11525" width="13.5" style="29" customWidth="1"/>
    <col min="11526" max="11527" width="13.625" style="29" customWidth="1"/>
    <col min="11528" max="11529" width="13.5" style="29" customWidth="1"/>
    <col min="11530" max="11530" width="13.625" style="29" customWidth="1"/>
    <col min="11531" max="11531" width="13.5" style="29" customWidth="1"/>
    <col min="11532" max="11532" width="13" style="29" customWidth="1"/>
    <col min="11533" max="11534" width="9" style="29"/>
    <col min="11535" max="11535" width="9" style="29" customWidth="1"/>
    <col min="11536" max="11776" width="9" style="29"/>
    <col min="11777" max="11777" width="9.125" style="29" customWidth="1"/>
    <col min="11778" max="11778" width="2.375" style="29" customWidth="1"/>
    <col min="11779" max="11779" width="18" style="29" customWidth="1"/>
    <col min="11780" max="11780" width="13.625" style="29" customWidth="1"/>
    <col min="11781" max="11781" width="13.5" style="29" customWidth="1"/>
    <col min="11782" max="11783" width="13.625" style="29" customWidth="1"/>
    <col min="11784" max="11785" width="13.5" style="29" customWidth="1"/>
    <col min="11786" max="11786" width="13.625" style="29" customWidth="1"/>
    <col min="11787" max="11787" width="13.5" style="29" customWidth="1"/>
    <col min="11788" max="11788" width="13" style="29" customWidth="1"/>
    <col min="11789" max="11790" width="9" style="29"/>
    <col min="11791" max="11791" width="9" style="29" customWidth="1"/>
    <col min="11792" max="12032" width="9" style="29"/>
    <col min="12033" max="12033" width="9.125" style="29" customWidth="1"/>
    <col min="12034" max="12034" width="2.375" style="29" customWidth="1"/>
    <col min="12035" max="12035" width="18" style="29" customWidth="1"/>
    <col min="12036" max="12036" width="13.625" style="29" customWidth="1"/>
    <col min="12037" max="12037" width="13.5" style="29" customWidth="1"/>
    <col min="12038" max="12039" width="13.625" style="29" customWidth="1"/>
    <col min="12040" max="12041" width="13.5" style="29" customWidth="1"/>
    <col min="12042" max="12042" width="13.625" style="29" customWidth="1"/>
    <col min="12043" max="12043" width="13.5" style="29" customWidth="1"/>
    <col min="12044" max="12044" width="13" style="29" customWidth="1"/>
    <col min="12045" max="12046" width="9" style="29"/>
    <col min="12047" max="12047" width="9" style="29" customWidth="1"/>
    <col min="12048" max="12288" width="9" style="29"/>
    <col min="12289" max="12289" width="9.125" style="29" customWidth="1"/>
    <col min="12290" max="12290" width="2.375" style="29" customWidth="1"/>
    <col min="12291" max="12291" width="18" style="29" customWidth="1"/>
    <col min="12292" max="12292" width="13.625" style="29" customWidth="1"/>
    <col min="12293" max="12293" width="13.5" style="29" customWidth="1"/>
    <col min="12294" max="12295" width="13.625" style="29" customWidth="1"/>
    <col min="12296" max="12297" width="13.5" style="29" customWidth="1"/>
    <col min="12298" max="12298" width="13.625" style="29" customWidth="1"/>
    <col min="12299" max="12299" width="13.5" style="29" customWidth="1"/>
    <col min="12300" max="12300" width="13" style="29" customWidth="1"/>
    <col min="12301" max="12302" width="9" style="29"/>
    <col min="12303" max="12303" width="9" style="29" customWidth="1"/>
    <col min="12304" max="12544" width="9" style="29"/>
    <col min="12545" max="12545" width="9.125" style="29" customWidth="1"/>
    <col min="12546" max="12546" width="2.375" style="29" customWidth="1"/>
    <col min="12547" max="12547" width="18" style="29" customWidth="1"/>
    <col min="12548" max="12548" width="13.625" style="29" customWidth="1"/>
    <col min="12549" max="12549" width="13.5" style="29" customWidth="1"/>
    <col min="12550" max="12551" width="13.625" style="29" customWidth="1"/>
    <col min="12552" max="12553" width="13.5" style="29" customWidth="1"/>
    <col min="12554" max="12554" width="13.625" style="29" customWidth="1"/>
    <col min="12555" max="12555" width="13.5" style="29" customWidth="1"/>
    <col min="12556" max="12556" width="13" style="29" customWidth="1"/>
    <col min="12557" max="12558" width="9" style="29"/>
    <col min="12559" max="12559" width="9" style="29" customWidth="1"/>
    <col min="12560" max="12800" width="9" style="29"/>
    <col min="12801" max="12801" width="9.125" style="29" customWidth="1"/>
    <col min="12802" max="12802" width="2.375" style="29" customWidth="1"/>
    <col min="12803" max="12803" width="18" style="29" customWidth="1"/>
    <col min="12804" max="12804" width="13.625" style="29" customWidth="1"/>
    <col min="12805" max="12805" width="13.5" style="29" customWidth="1"/>
    <col min="12806" max="12807" width="13.625" style="29" customWidth="1"/>
    <col min="12808" max="12809" width="13.5" style="29" customWidth="1"/>
    <col min="12810" max="12810" width="13.625" style="29" customWidth="1"/>
    <col min="12811" max="12811" width="13.5" style="29" customWidth="1"/>
    <col min="12812" max="12812" width="13" style="29" customWidth="1"/>
    <col min="12813" max="12814" width="9" style="29"/>
    <col min="12815" max="12815" width="9" style="29" customWidth="1"/>
    <col min="12816" max="13056" width="9" style="29"/>
    <col min="13057" max="13057" width="9.125" style="29" customWidth="1"/>
    <col min="13058" max="13058" width="2.375" style="29" customWidth="1"/>
    <col min="13059" max="13059" width="18" style="29" customWidth="1"/>
    <col min="13060" max="13060" width="13.625" style="29" customWidth="1"/>
    <col min="13061" max="13061" width="13.5" style="29" customWidth="1"/>
    <col min="13062" max="13063" width="13.625" style="29" customWidth="1"/>
    <col min="13064" max="13065" width="13.5" style="29" customWidth="1"/>
    <col min="13066" max="13066" width="13.625" style="29" customWidth="1"/>
    <col min="13067" max="13067" width="13.5" style="29" customWidth="1"/>
    <col min="13068" max="13068" width="13" style="29" customWidth="1"/>
    <col min="13069" max="13070" width="9" style="29"/>
    <col min="13071" max="13071" width="9" style="29" customWidth="1"/>
    <col min="13072" max="13312" width="9" style="29"/>
    <col min="13313" max="13313" width="9.125" style="29" customWidth="1"/>
    <col min="13314" max="13314" width="2.375" style="29" customWidth="1"/>
    <col min="13315" max="13315" width="18" style="29" customWidth="1"/>
    <col min="13316" max="13316" width="13.625" style="29" customWidth="1"/>
    <col min="13317" max="13317" width="13.5" style="29" customWidth="1"/>
    <col min="13318" max="13319" width="13.625" style="29" customWidth="1"/>
    <col min="13320" max="13321" width="13.5" style="29" customWidth="1"/>
    <col min="13322" max="13322" width="13.625" style="29" customWidth="1"/>
    <col min="13323" max="13323" width="13.5" style="29" customWidth="1"/>
    <col min="13324" max="13324" width="13" style="29" customWidth="1"/>
    <col min="13325" max="13326" width="9" style="29"/>
    <col min="13327" max="13327" width="9" style="29" customWidth="1"/>
    <col min="13328" max="13568" width="9" style="29"/>
    <col min="13569" max="13569" width="9.125" style="29" customWidth="1"/>
    <col min="13570" max="13570" width="2.375" style="29" customWidth="1"/>
    <col min="13571" max="13571" width="18" style="29" customWidth="1"/>
    <col min="13572" max="13572" width="13.625" style="29" customWidth="1"/>
    <col min="13573" max="13573" width="13.5" style="29" customWidth="1"/>
    <col min="13574" max="13575" width="13.625" style="29" customWidth="1"/>
    <col min="13576" max="13577" width="13.5" style="29" customWidth="1"/>
    <col min="13578" max="13578" width="13.625" style="29" customWidth="1"/>
    <col min="13579" max="13579" width="13.5" style="29" customWidth="1"/>
    <col min="13580" max="13580" width="13" style="29" customWidth="1"/>
    <col min="13581" max="13582" width="9" style="29"/>
    <col min="13583" max="13583" width="9" style="29" customWidth="1"/>
    <col min="13584" max="13824" width="9" style="29"/>
    <col min="13825" max="13825" width="9.125" style="29" customWidth="1"/>
    <col min="13826" max="13826" width="2.375" style="29" customWidth="1"/>
    <col min="13827" max="13827" width="18" style="29" customWidth="1"/>
    <col min="13828" max="13828" width="13.625" style="29" customWidth="1"/>
    <col min="13829" max="13829" width="13.5" style="29" customWidth="1"/>
    <col min="13830" max="13831" width="13.625" style="29" customWidth="1"/>
    <col min="13832" max="13833" width="13.5" style="29" customWidth="1"/>
    <col min="13834" max="13834" width="13.625" style="29" customWidth="1"/>
    <col min="13835" max="13835" width="13.5" style="29" customWidth="1"/>
    <col min="13836" max="13836" width="13" style="29" customWidth="1"/>
    <col min="13837" max="13838" width="9" style="29"/>
    <col min="13839" max="13839" width="9" style="29" customWidth="1"/>
    <col min="13840" max="14080" width="9" style="29"/>
    <col min="14081" max="14081" width="9.125" style="29" customWidth="1"/>
    <col min="14082" max="14082" width="2.375" style="29" customWidth="1"/>
    <col min="14083" max="14083" width="18" style="29" customWidth="1"/>
    <col min="14084" max="14084" width="13.625" style="29" customWidth="1"/>
    <col min="14085" max="14085" width="13.5" style="29" customWidth="1"/>
    <col min="14086" max="14087" width="13.625" style="29" customWidth="1"/>
    <col min="14088" max="14089" width="13.5" style="29" customWidth="1"/>
    <col min="14090" max="14090" width="13.625" style="29" customWidth="1"/>
    <col min="14091" max="14091" width="13.5" style="29" customWidth="1"/>
    <col min="14092" max="14092" width="13" style="29" customWidth="1"/>
    <col min="14093" max="14094" width="9" style="29"/>
    <col min="14095" max="14095" width="9" style="29" customWidth="1"/>
    <col min="14096" max="14336" width="9" style="29"/>
    <col min="14337" max="14337" width="9.125" style="29" customWidth="1"/>
    <col min="14338" max="14338" width="2.375" style="29" customWidth="1"/>
    <col min="14339" max="14339" width="18" style="29" customWidth="1"/>
    <col min="14340" max="14340" width="13.625" style="29" customWidth="1"/>
    <col min="14341" max="14341" width="13.5" style="29" customWidth="1"/>
    <col min="14342" max="14343" width="13.625" style="29" customWidth="1"/>
    <col min="14344" max="14345" width="13.5" style="29" customWidth="1"/>
    <col min="14346" max="14346" width="13.625" style="29" customWidth="1"/>
    <col min="14347" max="14347" width="13.5" style="29" customWidth="1"/>
    <col min="14348" max="14348" width="13" style="29" customWidth="1"/>
    <col min="14349" max="14350" width="9" style="29"/>
    <col min="14351" max="14351" width="9" style="29" customWidth="1"/>
    <col min="14352" max="14592" width="9" style="29"/>
    <col min="14593" max="14593" width="9.125" style="29" customWidth="1"/>
    <col min="14594" max="14594" width="2.375" style="29" customWidth="1"/>
    <col min="14595" max="14595" width="18" style="29" customWidth="1"/>
    <col min="14596" max="14596" width="13.625" style="29" customWidth="1"/>
    <col min="14597" max="14597" width="13.5" style="29" customWidth="1"/>
    <col min="14598" max="14599" width="13.625" style="29" customWidth="1"/>
    <col min="14600" max="14601" width="13.5" style="29" customWidth="1"/>
    <col min="14602" max="14602" width="13.625" style="29" customWidth="1"/>
    <col min="14603" max="14603" width="13.5" style="29" customWidth="1"/>
    <col min="14604" max="14604" width="13" style="29" customWidth="1"/>
    <col min="14605" max="14606" width="9" style="29"/>
    <col min="14607" max="14607" width="9" style="29" customWidth="1"/>
    <col min="14608" max="14848" width="9" style="29"/>
    <col min="14849" max="14849" width="9.125" style="29" customWidth="1"/>
    <col min="14850" max="14850" width="2.375" style="29" customWidth="1"/>
    <col min="14851" max="14851" width="18" style="29" customWidth="1"/>
    <col min="14852" max="14852" width="13.625" style="29" customWidth="1"/>
    <col min="14853" max="14853" width="13.5" style="29" customWidth="1"/>
    <col min="14854" max="14855" width="13.625" style="29" customWidth="1"/>
    <col min="14856" max="14857" width="13.5" style="29" customWidth="1"/>
    <col min="14858" max="14858" width="13.625" style="29" customWidth="1"/>
    <col min="14859" max="14859" width="13.5" style="29" customWidth="1"/>
    <col min="14860" max="14860" width="13" style="29" customWidth="1"/>
    <col min="14861" max="14862" width="9" style="29"/>
    <col min="14863" max="14863" width="9" style="29" customWidth="1"/>
    <col min="14864" max="15104" width="9" style="29"/>
    <col min="15105" max="15105" width="9.125" style="29" customWidth="1"/>
    <col min="15106" max="15106" width="2.375" style="29" customWidth="1"/>
    <col min="15107" max="15107" width="18" style="29" customWidth="1"/>
    <col min="15108" max="15108" width="13.625" style="29" customWidth="1"/>
    <col min="15109" max="15109" width="13.5" style="29" customWidth="1"/>
    <col min="15110" max="15111" width="13.625" style="29" customWidth="1"/>
    <col min="15112" max="15113" width="13.5" style="29" customWidth="1"/>
    <col min="15114" max="15114" width="13.625" style="29" customWidth="1"/>
    <col min="15115" max="15115" width="13.5" style="29" customWidth="1"/>
    <col min="15116" max="15116" width="13" style="29" customWidth="1"/>
    <col min="15117" max="15118" width="9" style="29"/>
    <col min="15119" max="15119" width="9" style="29" customWidth="1"/>
    <col min="15120" max="15360" width="9" style="29"/>
    <col min="15361" max="15361" width="9.125" style="29" customWidth="1"/>
    <col min="15362" max="15362" width="2.375" style="29" customWidth="1"/>
    <col min="15363" max="15363" width="18" style="29" customWidth="1"/>
    <col min="15364" max="15364" width="13.625" style="29" customWidth="1"/>
    <col min="15365" max="15365" width="13.5" style="29" customWidth="1"/>
    <col min="15366" max="15367" width="13.625" style="29" customWidth="1"/>
    <col min="15368" max="15369" width="13.5" style="29" customWidth="1"/>
    <col min="15370" max="15370" width="13.625" style="29" customWidth="1"/>
    <col min="15371" max="15371" width="13.5" style="29" customWidth="1"/>
    <col min="15372" max="15372" width="13" style="29" customWidth="1"/>
    <col min="15373" max="15374" width="9" style="29"/>
    <col min="15375" max="15375" width="9" style="29" customWidth="1"/>
    <col min="15376" max="15616" width="9" style="29"/>
    <col min="15617" max="15617" width="9.125" style="29" customWidth="1"/>
    <col min="15618" max="15618" width="2.375" style="29" customWidth="1"/>
    <col min="15619" max="15619" width="18" style="29" customWidth="1"/>
    <col min="15620" max="15620" width="13.625" style="29" customWidth="1"/>
    <col min="15621" max="15621" width="13.5" style="29" customWidth="1"/>
    <col min="15622" max="15623" width="13.625" style="29" customWidth="1"/>
    <col min="15624" max="15625" width="13.5" style="29" customWidth="1"/>
    <col min="15626" max="15626" width="13.625" style="29" customWidth="1"/>
    <col min="15627" max="15627" width="13.5" style="29" customWidth="1"/>
    <col min="15628" max="15628" width="13" style="29" customWidth="1"/>
    <col min="15629" max="15630" width="9" style="29"/>
    <col min="15631" max="15631" width="9" style="29" customWidth="1"/>
    <col min="15632" max="15872" width="9" style="29"/>
    <col min="15873" max="15873" width="9.125" style="29" customWidth="1"/>
    <col min="15874" max="15874" width="2.375" style="29" customWidth="1"/>
    <col min="15875" max="15875" width="18" style="29" customWidth="1"/>
    <col min="15876" max="15876" width="13.625" style="29" customWidth="1"/>
    <col min="15877" max="15877" width="13.5" style="29" customWidth="1"/>
    <col min="15878" max="15879" width="13.625" style="29" customWidth="1"/>
    <col min="15880" max="15881" width="13.5" style="29" customWidth="1"/>
    <col min="15882" max="15882" width="13.625" style="29" customWidth="1"/>
    <col min="15883" max="15883" width="13.5" style="29" customWidth="1"/>
    <col min="15884" max="15884" width="13" style="29" customWidth="1"/>
    <col min="15885" max="15886" width="9" style="29"/>
    <col min="15887" max="15887" width="9" style="29" customWidth="1"/>
    <col min="15888" max="16128" width="9" style="29"/>
    <col min="16129" max="16129" width="9.125" style="29" customWidth="1"/>
    <col min="16130" max="16130" width="2.375" style="29" customWidth="1"/>
    <col min="16131" max="16131" width="18" style="29" customWidth="1"/>
    <col min="16132" max="16132" width="13.625" style="29" customWidth="1"/>
    <col min="16133" max="16133" width="13.5" style="29" customWidth="1"/>
    <col min="16134" max="16135" width="13.625" style="29" customWidth="1"/>
    <col min="16136" max="16137" width="13.5" style="29" customWidth="1"/>
    <col min="16138" max="16138" width="13.625" style="29" customWidth="1"/>
    <col min="16139" max="16139" width="13.5" style="29" customWidth="1"/>
    <col min="16140" max="16140" width="13" style="29" customWidth="1"/>
    <col min="16141" max="16142" width="9" style="29"/>
    <col min="16143" max="16143" width="9" style="29" customWidth="1"/>
    <col min="16144" max="16384" width="9" style="29"/>
  </cols>
  <sheetData>
    <row r="1" spans="1:12" ht="13.5" customHeight="1">
      <c r="A1" s="2715" t="s">
        <v>120</v>
      </c>
      <c r="B1" s="2715"/>
      <c r="C1" s="2715"/>
      <c r="D1" s="2715"/>
      <c r="E1" s="2715"/>
      <c r="F1" s="2715"/>
      <c r="G1" s="2715"/>
      <c r="H1" s="2715"/>
      <c r="I1" s="2715"/>
      <c r="J1" s="2715"/>
      <c r="K1" s="2715"/>
      <c r="L1" s="2715"/>
    </row>
    <row r="2" spans="1:12" ht="19.5" thickBot="1">
      <c r="A2" s="2716" t="s">
        <v>121</v>
      </c>
      <c r="B2" s="2716"/>
      <c r="C2" s="2716"/>
      <c r="D2" s="2716"/>
      <c r="E2" s="2716"/>
      <c r="F2" s="2716"/>
      <c r="G2" s="2716"/>
      <c r="H2" s="2716"/>
      <c r="I2" s="2716"/>
      <c r="J2" s="2716"/>
      <c r="K2" s="2716"/>
      <c r="L2" s="2716"/>
    </row>
    <row r="3" spans="1:12" ht="30" customHeight="1" thickBot="1">
      <c r="A3" s="2717" t="s">
        <v>122</v>
      </c>
      <c r="B3" s="2718"/>
      <c r="C3" s="2719"/>
      <c r="D3" s="2720" t="s">
        <v>123</v>
      </c>
      <c r="E3" s="2721"/>
      <c r="F3" s="2721"/>
      <c r="G3" s="2721"/>
      <c r="H3" s="2721"/>
      <c r="I3" s="2721"/>
      <c r="J3" s="2721"/>
      <c r="K3" s="2721"/>
      <c r="L3" s="2722"/>
    </row>
    <row r="4" spans="1:12" ht="30" customHeight="1">
      <c r="A4" s="2723" t="s">
        <v>124</v>
      </c>
      <c r="B4" s="2724"/>
      <c r="C4" s="2725"/>
      <c r="D4" s="2697" t="s">
        <v>125</v>
      </c>
      <c r="E4" s="2698"/>
      <c r="F4" s="2698"/>
      <c r="G4" s="2698"/>
      <c r="H4" s="2698"/>
      <c r="I4" s="2698"/>
      <c r="J4" s="2698"/>
      <c r="K4" s="2698"/>
      <c r="L4" s="2699"/>
    </row>
    <row r="5" spans="1:12" ht="30" customHeight="1">
      <c r="A5" s="2694" t="s">
        <v>126</v>
      </c>
      <c r="B5" s="2695"/>
      <c r="C5" s="2696"/>
      <c r="D5" s="2697" t="s">
        <v>127</v>
      </c>
      <c r="E5" s="2698"/>
      <c r="F5" s="2698"/>
      <c r="G5" s="2698"/>
      <c r="H5" s="2698"/>
      <c r="I5" s="2698"/>
      <c r="J5" s="2698"/>
      <c r="K5" s="2698"/>
      <c r="L5" s="2699"/>
    </row>
    <row r="6" spans="1:12" ht="30" customHeight="1">
      <c r="A6" s="2700" t="s">
        <v>128</v>
      </c>
      <c r="B6" s="2701"/>
      <c r="C6" s="30" t="s">
        <v>129</v>
      </c>
      <c r="D6" s="2704" t="s">
        <v>130</v>
      </c>
      <c r="E6" s="2705"/>
      <c r="F6" s="2705"/>
      <c r="G6" s="2706"/>
      <c r="H6" s="2707" t="s">
        <v>131</v>
      </c>
      <c r="I6" s="2709" t="s">
        <v>132</v>
      </c>
      <c r="J6" s="2710"/>
      <c r="K6" s="2710"/>
      <c r="L6" s="2711"/>
    </row>
    <row r="7" spans="1:12" ht="30" customHeight="1" thickBot="1">
      <c r="A7" s="2702"/>
      <c r="B7" s="2703"/>
      <c r="C7" s="31" t="s">
        <v>133</v>
      </c>
      <c r="D7" s="2712" t="s">
        <v>130</v>
      </c>
      <c r="E7" s="2713"/>
      <c r="F7" s="2713"/>
      <c r="G7" s="2714"/>
      <c r="H7" s="2708"/>
      <c r="I7" s="2709"/>
      <c r="J7" s="2710"/>
      <c r="K7" s="2710"/>
      <c r="L7" s="2711"/>
    </row>
    <row r="8" spans="1:12" ht="30" customHeight="1" thickTop="1" thickBot="1">
      <c r="A8" s="2726" t="s">
        <v>134</v>
      </c>
      <c r="B8" s="32">
        <v>1</v>
      </c>
      <c r="C8" s="33" t="s">
        <v>135</v>
      </c>
      <c r="D8" s="2729" t="s">
        <v>136</v>
      </c>
      <c r="E8" s="2730"/>
      <c r="F8" s="2730"/>
      <c r="G8" s="2730"/>
      <c r="H8" s="2730"/>
      <c r="I8" s="2730"/>
      <c r="J8" s="2730"/>
      <c r="K8" s="2730"/>
      <c r="L8" s="2731"/>
    </row>
    <row r="9" spans="1:12" ht="30" customHeight="1">
      <c r="A9" s="2727"/>
      <c r="B9" s="2732">
        <v>2</v>
      </c>
      <c r="C9" s="2733" t="s">
        <v>137</v>
      </c>
      <c r="D9" s="2734" t="s">
        <v>138</v>
      </c>
      <c r="E9" s="2735"/>
      <c r="F9" s="2738" t="s">
        <v>139</v>
      </c>
      <c r="G9" s="2740" t="s">
        <v>140</v>
      </c>
      <c r="H9" s="2741"/>
      <c r="I9" s="2741"/>
      <c r="J9" s="2741"/>
      <c r="K9" s="2742"/>
      <c r="L9" s="2743" t="s">
        <v>141</v>
      </c>
    </row>
    <row r="10" spans="1:12" ht="30" customHeight="1">
      <c r="A10" s="2727"/>
      <c r="B10" s="2732"/>
      <c r="C10" s="2733"/>
      <c r="D10" s="2736"/>
      <c r="E10" s="2737"/>
      <c r="F10" s="2739"/>
      <c r="G10" s="34" t="s">
        <v>142</v>
      </c>
      <c r="H10" s="35" t="s">
        <v>143</v>
      </c>
      <c r="I10" s="36" t="s">
        <v>144</v>
      </c>
      <c r="J10" s="37" t="s">
        <v>145</v>
      </c>
      <c r="K10" s="38" t="s">
        <v>146</v>
      </c>
      <c r="L10" s="2744"/>
    </row>
    <row r="11" spans="1:12" ht="27.95" customHeight="1">
      <c r="A11" s="2727"/>
      <c r="B11" s="2732"/>
      <c r="C11" s="2733"/>
      <c r="D11" s="2745" t="s">
        <v>147</v>
      </c>
      <c r="E11" s="2746"/>
      <c r="F11" s="39">
        <v>5</v>
      </c>
      <c r="G11" s="40">
        <v>5</v>
      </c>
      <c r="H11" s="41"/>
      <c r="I11" s="42"/>
      <c r="J11" s="43"/>
      <c r="K11" s="44"/>
      <c r="L11" s="45" t="s">
        <v>148</v>
      </c>
    </row>
    <row r="12" spans="1:12" ht="27.95" customHeight="1">
      <c r="A12" s="2727"/>
      <c r="B12" s="2732"/>
      <c r="C12" s="2733"/>
      <c r="D12" s="2745" t="s">
        <v>149</v>
      </c>
      <c r="E12" s="2746"/>
      <c r="F12" s="39">
        <v>6</v>
      </c>
      <c r="G12" s="40"/>
      <c r="H12" s="41">
        <v>6</v>
      </c>
      <c r="I12" s="42"/>
      <c r="J12" s="43"/>
      <c r="K12" s="44"/>
      <c r="L12" s="45" t="s">
        <v>150</v>
      </c>
    </row>
    <row r="13" spans="1:12" ht="27.95" customHeight="1">
      <c r="A13" s="2727"/>
      <c r="B13" s="2732"/>
      <c r="C13" s="2733"/>
      <c r="D13" s="2745" t="s">
        <v>151</v>
      </c>
      <c r="E13" s="2746"/>
      <c r="F13" s="39">
        <v>4</v>
      </c>
      <c r="G13" s="40"/>
      <c r="H13" s="41"/>
      <c r="I13" s="42">
        <v>4</v>
      </c>
      <c r="J13" s="43"/>
      <c r="K13" s="44"/>
      <c r="L13" s="45" t="s">
        <v>150</v>
      </c>
    </row>
    <row r="14" spans="1:12" ht="27.95" customHeight="1">
      <c r="A14" s="2727"/>
      <c r="B14" s="2732"/>
      <c r="C14" s="2733"/>
      <c r="D14" s="2745" t="s">
        <v>152</v>
      </c>
      <c r="E14" s="2756"/>
      <c r="F14" s="46">
        <v>5</v>
      </c>
      <c r="G14" s="47"/>
      <c r="H14" s="48"/>
      <c r="I14" s="49"/>
      <c r="J14" s="50">
        <v>5</v>
      </c>
      <c r="K14" s="44"/>
      <c r="L14" s="45" t="s">
        <v>150</v>
      </c>
    </row>
    <row r="15" spans="1:12" ht="27.95" customHeight="1">
      <c r="A15" s="2727"/>
      <c r="B15" s="2732"/>
      <c r="C15" s="2733"/>
      <c r="D15" s="2745" t="s">
        <v>153</v>
      </c>
      <c r="E15" s="2756"/>
      <c r="F15" s="46">
        <v>4</v>
      </c>
      <c r="G15" s="47"/>
      <c r="H15" s="48"/>
      <c r="I15" s="49"/>
      <c r="J15" s="50">
        <v>1</v>
      </c>
      <c r="K15" s="51">
        <v>3</v>
      </c>
      <c r="L15" s="45" t="s">
        <v>150</v>
      </c>
    </row>
    <row r="16" spans="1:12" ht="30" customHeight="1" thickBot="1">
      <c r="A16" s="2727"/>
      <c r="B16" s="2732"/>
      <c r="C16" s="2733"/>
      <c r="D16" s="2757" t="s">
        <v>154</v>
      </c>
      <c r="E16" s="2758"/>
      <c r="F16" s="52">
        <v>24</v>
      </c>
      <c r="G16" s="53">
        <v>5</v>
      </c>
      <c r="H16" s="54">
        <v>5</v>
      </c>
      <c r="I16" s="55">
        <v>5</v>
      </c>
      <c r="J16" s="56">
        <v>5</v>
      </c>
      <c r="K16" s="57">
        <v>4</v>
      </c>
      <c r="L16" s="58"/>
    </row>
    <row r="17" spans="1:12" ht="30" customHeight="1">
      <c r="A17" s="2727"/>
      <c r="B17" s="2750">
        <v>3</v>
      </c>
      <c r="C17" s="2759" t="s">
        <v>155</v>
      </c>
      <c r="D17" s="59" t="s">
        <v>156</v>
      </c>
      <c r="E17" s="2762" t="s">
        <v>157</v>
      </c>
      <c r="F17" s="2763"/>
      <c r="G17" s="2763"/>
      <c r="H17" s="2763"/>
      <c r="I17" s="2763"/>
      <c r="J17" s="2763"/>
      <c r="K17" s="2763"/>
      <c r="L17" s="2764"/>
    </row>
    <row r="18" spans="1:12" ht="30" customHeight="1">
      <c r="A18" s="2727"/>
      <c r="B18" s="2751"/>
      <c r="C18" s="2760"/>
      <c r="D18" s="59" t="s">
        <v>158</v>
      </c>
      <c r="E18" s="2747" t="s">
        <v>149</v>
      </c>
      <c r="F18" s="2748"/>
      <c r="G18" s="2748"/>
      <c r="H18" s="2748"/>
      <c r="I18" s="2748"/>
      <c r="J18" s="2748"/>
      <c r="K18" s="2748"/>
      <c r="L18" s="2749"/>
    </row>
    <row r="19" spans="1:12" ht="30" customHeight="1">
      <c r="A19" s="2727"/>
      <c r="B19" s="2751"/>
      <c r="C19" s="2760"/>
      <c r="D19" s="59" t="s">
        <v>159</v>
      </c>
      <c r="E19" s="2747" t="s">
        <v>160</v>
      </c>
      <c r="F19" s="2748"/>
      <c r="G19" s="2748"/>
      <c r="H19" s="2748"/>
      <c r="I19" s="2748"/>
      <c r="J19" s="2748"/>
      <c r="K19" s="2748"/>
      <c r="L19" s="2749"/>
    </row>
    <row r="20" spans="1:12" ht="30" customHeight="1">
      <c r="A20" s="2727"/>
      <c r="B20" s="2751"/>
      <c r="C20" s="2760"/>
      <c r="D20" s="59" t="s">
        <v>161</v>
      </c>
      <c r="E20" s="2747" t="s">
        <v>152</v>
      </c>
      <c r="F20" s="2748"/>
      <c r="G20" s="2748"/>
      <c r="H20" s="2748"/>
      <c r="I20" s="2748"/>
      <c r="J20" s="2748"/>
      <c r="K20" s="2748"/>
      <c r="L20" s="2749"/>
    </row>
    <row r="21" spans="1:12" ht="30" customHeight="1">
      <c r="A21" s="2727"/>
      <c r="B21" s="2752"/>
      <c r="C21" s="2761"/>
      <c r="D21" s="59" t="s">
        <v>162</v>
      </c>
      <c r="E21" s="2747" t="s">
        <v>153</v>
      </c>
      <c r="F21" s="2748"/>
      <c r="G21" s="2748"/>
      <c r="H21" s="2748"/>
      <c r="I21" s="2748"/>
      <c r="J21" s="2748"/>
      <c r="K21" s="2748"/>
      <c r="L21" s="2749"/>
    </row>
    <row r="22" spans="1:12" ht="30" customHeight="1">
      <c r="A22" s="2727"/>
      <c r="B22" s="2750">
        <v>4</v>
      </c>
      <c r="C22" s="2753" t="s">
        <v>163</v>
      </c>
      <c r="D22" s="59" t="s">
        <v>164</v>
      </c>
      <c r="E22" s="2747" t="s">
        <v>165</v>
      </c>
      <c r="F22" s="2748"/>
      <c r="G22" s="2748"/>
      <c r="H22" s="2748"/>
      <c r="I22" s="2748"/>
      <c r="J22" s="2748"/>
      <c r="K22" s="2748"/>
      <c r="L22" s="2749"/>
    </row>
    <row r="23" spans="1:12" ht="30" customHeight="1">
      <c r="A23" s="2727"/>
      <c r="B23" s="2751"/>
      <c r="C23" s="2754"/>
      <c r="D23" s="59" t="s">
        <v>166</v>
      </c>
      <c r="E23" s="2747" t="s">
        <v>165</v>
      </c>
      <c r="F23" s="2748"/>
      <c r="G23" s="2748"/>
      <c r="H23" s="2748"/>
      <c r="I23" s="2748"/>
      <c r="J23" s="2748"/>
      <c r="K23" s="2748"/>
      <c r="L23" s="2749"/>
    </row>
    <row r="24" spans="1:12" ht="30" customHeight="1">
      <c r="A24" s="2727"/>
      <c r="B24" s="2751"/>
      <c r="C24" s="2754"/>
      <c r="D24" s="59" t="s">
        <v>159</v>
      </c>
      <c r="E24" s="2747" t="s">
        <v>167</v>
      </c>
      <c r="F24" s="2748"/>
      <c r="G24" s="2748"/>
      <c r="H24" s="2748"/>
      <c r="I24" s="2748"/>
      <c r="J24" s="2748"/>
      <c r="K24" s="2748"/>
      <c r="L24" s="2749"/>
    </row>
    <row r="25" spans="1:12" ht="30" customHeight="1">
      <c r="A25" s="2727"/>
      <c r="B25" s="2751"/>
      <c r="C25" s="2754"/>
      <c r="D25" s="59" t="s">
        <v>161</v>
      </c>
      <c r="E25" s="2747" t="s">
        <v>168</v>
      </c>
      <c r="F25" s="2748"/>
      <c r="G25" s="2748"/>
      <c r="H25" s="2748"/>
      <c r="I25" s="2748"/>
      <c r="J25" s="2748"/>
      <c r="K25" s="2748"/>
      <c r="L25" s="2749"/>
    </row>
    <row r="26" spans="1:12" ht="30" customHeight="1">
      <c r="A26" s="2727"/>
      <c r="B26" s="2752"/>
      <c r="C26" s="2755"/>
      <c r="D26" s="59" t="s">
        <v>169</v>
      </c>
      <c r="E26" s="2747" t="s">
        <v>170</v>
      </c>
      <c r="F26" s="2748"/>
      <c r="G26" s="2748"/>
      <c r="H26" s="2748"/>
      <c r="I26" s="2748"/>
      <c r="J26" s="2748"/>
      <c r="K26" s="2748"/>
      <c r="L26" s="2749"/>
    </row>
    <row r="27" spans="1:12" ht="30" customHeight="1">
      <c r="A27" s="2727"/>
      <c r="B27" s="2750">
        <v>5</v>
      </c>
      <c r="C27" s="2753" t="s">
        <v>171</v>
      </c>
      <c r="D27" s="59" t="s">
        <v>164</v>
      </c>
      <c r="E27" s="2747" t="s">
        <v>165</v>
      </c>
      <c r="F27" s="2748"/>
      <c r="G27" s="2748"/>
      <c r="H27" s="2748"/>
      <c r="I27" s="2748"/>
      <c r="J27" s="2748"/>
      <c r="K27" s="2748"/>
      <c r="L27" s="2749"/>
    </row>
    <row r="28" spans="1:12" ht="30" customHeight="1">
      <c r="A28" s="2727"/>
      <c r="B28" s="2751"/>
      <c r="C28" s="2754"/>
      <c r="D28" s="59" t="s">
        <v>166</v>
      </c>
      <c r="E28" s="2747" t="s">
        <v>165</v>
      </c>
      <c r="F28" s="2748"/>
      <c r="G28" s="2748"/>
      <c r="H28" s="2748"/>
      <c r="I28" s="2748"/>
      <c r="J28" s="2748"/>
      <c r="K28" s="2748"/>
      <c r="L28" s="2749"/>
    </row>
    <row r="29" spans="1:12" ht="30" customHeight="1">
      <c r="A29" s="2727"/>
      <c r="B29" s="2751"/>
      <c r="C29" s="2754"/>
      <c r="D29" s="59" t="s">
        <v>159</v>
      </c>
      <c r="E29" s="2747" t="s">
        <v>165</v>
      </c>
      <c r="F29" s="2748"/>
      <c r="G29" s="2748"/>
      <c r="H29" s="2748"/>
      <c r="I29" s="2748"/>
      <c r="J29" s="2748"/>
      <c r="K29" s="2748"/>
      <c r="L29" s="2749"/>
    </row>
    <row r="30" spans="1:12" ht="30" customHeight="1">
      <c r="A30" s="2727"/>
      <c r="B30" s="2751"/>
      <c r="C30" s="2754"/>
      <c r="D30" s="59" t="s">
        <v>172</v>
      </c>
      <c r="E30" s="2747" t="s">
        <v>173</v>
      </c>
      <c r="F30" s="2748"/>
      <c r="G30" s="2748"/>
      <c r="H30" s="2748"/>
      <c r="I30" s="2748"/>
      <c r="J30" s="2748"/>
      <c r="K30" s="2748"/>
      <c r="L30" s="2749"/>
    </row>
    <row r="31" spans="1:12" ht="30" customHeight="1">
      <c r="A31" s="2727"/>
      <c r="B31" s="2752"/>
      <c r="C31" s="2755"/>
      <c r="D31" s="59" t="s">
        <v>162</v>
      </c>
      <c r="E31" s="2747" t="s">
        <v>165</v>
      </c>
      <c r="F31" s="2748"/>
      <c r="G31" s="2748"/>
      <c r="H31" s="2748"/>
      <c r="I31" s="2748"/>
      <c r="J31" s="2748"/>
      <c r="K31" s="2748"/>
      <c r="L31" s="2749"/>
    </row>
    <row r="32" spans="1:12" ht="19.5" customHeight="1">
      <c r="A32" s="2727"/>
      <c r="B32" s="2732">
        <v>6</v>
      </c>
      <c r="C32" s="2765" t="s">
        <v>174</v>
      </c>
      <c r="D32" s="2766" t="s">
        <v>175</v>
      </c>
      <c r="E32" s="2767"/>
      <c r="F32" s="2767"/>
      <c r="G32" s="2767"/>
      <c r="H32" s="2767"/>
      <c r="I32" s="2767"/>
      <c r="J32" s="2767"/>
      <c r="K32" s="2767"/>
      <c r="L32" s="2768"/>
    </row>
    <row r="33" spans="1:12" ht="19.5" customHeight="1">
      <c r="A33" s="2727"/>
      <c r="B33" s="2732"/>
      <c r="C33" s="2765"/>
      <c r="D33" s="2769"/>
      <c r="E33" s="2770"/>
      <c r="F33" s="2770"/>
      <c r="G33" s="2770"/>
      <c r="H33" s="2770"/>
      <c r="I33" s="2770"/>
      <c r="J33" s="2770"/>
      <c r="K33" s="2770"/>
      <c r="L33" s="2771"/>
    </row>
    <row r="34" spans="1:12" ht="19.5" customHeight="1">
      <c r="A34" s="2727"/>
      <c r="B34" s="2772">
        <v>7</v>
      </c>
      <c r="C34" s="2773" t="s">
        <v>10</v>
      </c>
      <c r="D34" s="2775"/>
      <c r="E34" s="2776"/>
      <c r="F34" s="2776"/>
      <c r="G34" s="2776"/>
      <c r="H34" s="2776"/>
      <c r="I34" s="2776"/>
      <c r="J34" s="2776"/>
      <c r="K34" s="2776"/>
      <c r="L34" s="2777"/>
    </row>
    <row r="35" spans="1:12" ht="19.5" customHeight="1" thickBot="1">
      <c r="A35" s="2728"/>
      <c r="B35" s="2772"/>
      <c r="C35" s="2774"/>
      <c r="D35" s="2775"/>
      <c r="E35" s="2776"/>
      <c r="F35" s="2776"/>
      <c r="G35" s="2776"/>
      <c r="H35" s="2776"/>
      <c r="I35" s="2776"/>
      <c r="J35" s="2776"/>
      <c r="K35" s="2776"/>
      <c r="L35" s="2777"/>
    </row>
    <row r="36" spans="1:12" ht="36" customHeight="1">
      <c r="A36" s="2792" t="s">
        <v>176</v>
      </c>
      <c r="B36" s="60">
        <v>1</v>
      </c>
      <c r="C36" s="61" t="s">
        <v>177</v>
      </c>
      <c r="D36" s="2795" t="s">
        <v>178</v>
      </c>
      <c r="E36" s="2795"/>
      <c r="F36" s="2795" t="s">
        <v>179</v>
      </c>
      <c r="G36" s="2795"/>
      <c r="H36" s="2795" t="s">
        <v>180</v>
      </c>
      <c r="I36" s="2795"/>
      <c r="J36" s="2796"/>
      <c r="K36" s="2796"/>
      <c r="L36" s="2797"/>
    </row>
    <row r="37" spans="1:12" ht="36" customHeight="1">
      <c r="A37" s="2793"/>
      <c r="B37" s="62">
        <v>2</v>
      </c>
      <c r="C37" s="62" t="s">
        <v>181</v>
      </c>
      <c r="D37" s="2747" t="s">
        <v>182</v>
      </c>
      <c r="E37" s="2779"/>
      <c r="F37" s="2747" t="s">
        <v>183</v>
      </c>
      <c r="G37" s="2779"/>
      <c r="H37" s="2778"/>
      <c r="I37" s="2732"/>
      <c r="J37" s="2778"/>
      <c r="K37" s="2732"/>
      <c r="L37" s="2798"/>
    </row>
    <row r="38" spans="1:12" ht="36" customHeight="1">
      <c r="A38" s="2793"/>
      <c r="B38" s="62">
        <v>3</v>
      </c>
      <c r="C38" s="63" t="s">
        <v>184</v>
      </c>
      <c r="D38" s="2778"/>
      <c r="E38" s="2732"/>
      <c r="F38" s="2778"/>
      <c r="G38" s="2732"/>
      <c r="H38" s="2747" t="s">
        <v>185</v>
      </c>
      <c r="I38" s="2779"/>
      <c r="J38" s="2778"/>
      <c r="K38" s="2732"/>
      <c r="L38" s="2799"/>
    </row>
    <row r="39" spans="1:12" ht="36" customHeight="1" thickBot="1">
      <c r="A39" s="2794"/>
      <c r="B39" s="64">
        <v>4</v>
      </c>
      <c r="C39" s="64" t="s">
        <v>10</v>
      </c>
      <c r="D39" s="2780"/>
      <c r="E39" s="2781"/>
      <c r="F39" s="2781"/>
      <c r="G39" s="2781"/>
      <c r="H39" s="2781"/>
      <c r="I39" s="2781"/>
      <c r="J39" s="2781"/>
      <c r="K39" s="2781"/>
      <c r="L39" s="2782"/>
    </row>
    <row r="40" spans="1:12" ht="36" customHeight="1">
      <c r="A40" s="2783" t="s">
        <v>186</v>
      </c>
      <c r="B40" s="2784">
        <v>1</v>
      </c>
      <c r="C40" s="2787" t="s">
        <v>187</v>
      </c>
      <c r="D40" s="65"/>
      <c r="E40" s="2790" t="s">
        <v>177</v>
      </c>
      <c r="F40" s="2791"/>
      <c r="G40" s="66" t="s">
        <v>188</v>
      </c>
      <c r="H40" s="2790" t="s">
        <v>177</v>
      </c>
      <c r="I40" s="2791"/>
      <c r="J40" s="67" t="s">
        <v>188</v>
      </c>
      <c r="K40" s="68" t="s">
        <v>189</v>
      </c>
      <c r="L40" s="2804"/>
    </row>
    <row r="41" spans="1:12" ht="30" customHeight="1">
      <c r="A41" s="2727"/>
      <c r="B41" s="2785"/>
      <c r="C41" s="2788"/>
      <c r="D41" s="2750" t="s">
        <v>190</v>
      </c>
      <c r="E41" s="2747" t="s">
        <v>191</v>
      </c>
      <c r="F41" s="2779"/>
      <c r="G41" s="69" t="s">
        <v>192</v>
      </c>
      <c r="H41" s="2747" t="s">
        <v>193</v>
      </c>
      <c r="I41" s="2779"/>
      <c r="J41" s="70" t="s">
        <v>194</v>
      </c>
      <c r="K41" s="2800" t="s">
        <v>195</v>
      </c>
      <c r="L41" s="2805"/>
    </row>
    <row r="42" spans="1:12" ht="30" customHeight="1">
      <c r="A42" s="2727"/>
      <c r="B42" s="2785"/>
      <c r="C42" s="2788"/>
      <c r="D42" s="2752"/>
      <c r="E42" s="2747" t="s">
        <v>196</v>
      </c>
      <c r="F42" s="2779"/>
      <c r="G42" s="69" t="s">
        <v>197</v>
      </c>
      <c r="H42" s="2778"/>
      <c r="I42" s="2732"/>
      <c r="J42" s="71"/>
      <c r="K42" s="2801"/>
      <c r="L42" s="2805"/>
    </row>
    <row r="43" spans="1:12" ht="30" customHeight="1">
      <c r="A43" s="2727"/>
      <c r="B43" s="2785"/>
      <c r="C43" s="2788"/>
      <c r="D43" s="2750" t="s">
        <v>198</v>
      </c>
      <c r="E43" s="2747" t="s">
        <v>153</v>
      </c>
      <c r="F43" s="2779"/>
      <c r="G43" s="69" t="s">
        <v>199</v>
      </c>
      <c r="H43" s="2778"/>
      <c r="I43" s="2732"/>
      <c r="J43" s="71"/>
      <c r="K43" s="2800" t="s">
        <v>200</v>
      </c>
      <c r="L43" s="2805"/>
    </row>
    <row r="44" spans="1:12" ht="30" customHeight="1">
      <c r="A44" s="2727"/>
      <c r="B44" s="2786"/>
      <c r="C44" s="2789"/>
      <c r="D44" s="2752"/>
      <c r="E44" s="2778"/>
      <c r="F44" s="2732"/>
      <c r="G44" s="59"/>
      <c r="H44" s="2778"/>
      <c r="I44" s="2732"/>
      <c r="J44" s="71"/>
      <c r="K44" s="2801"/>
      <c r="L44" s="2806"/>
    </row>
    <row r="45" spans="1:12" ht="30" customHeight="1">
      <c r="A45" s="2727"/>
      <c r="B45" s="2802">
        <v>2</v>
      </c>
      <c r="C45" s="2803" t="s">
        <v>201</v>
      </c>
      <c r="D45" s="72" t="s">
        <v>202</v>
      </c>
      <c r="E45" s="2747" t="s">
        <v>160</v>
      </c>
      <c r="F45" s="2748"/>
      <c r="G45" s="2748"/>
      <c r="H45" s="2748"/>
      <c r="I45" s="2748"/>
      <c r="J45" s="2748"/>
      <c r="K45" s="2748"/>
      <c r="L45" s="2749"/>
    </row>
    <row r="46" spans="1:12" ht="30" customHeight="1">
      <c r="A46" s="2727"/>
      <c r="B46" s="2785"/>
      <c r="C46" s="2788"/>
      <c r="D46" s="73" t="s">
        <v>203</v>
      </c>
      <c r="E46" s="2766" t="s">
        <v>204</v>
      </c>
      <c r="F46" s="2767"/>
      <c r="G46" s="2767"/>
      <c r="H46" s="2767"/>
      <c r="I46" s="2767"/>
      <c r="J46" s="2767"/>
      <c r="K46" s="2767"/>
      <c r="L46" s="2768"/>
    </row>
    <row r="47" spans="1:12" ht="30" customHeight="1">
      <c r="A47" s="2727"/>
      <c r="B47" s="2802">
        <v>3</v>
      </c>
      <c r="C47" s="2803" t="s">
        <v>205</v>
      </c>
      <c r="D47" s="59" t="s">
        <v>202</v>
      </c>
      <c r="E47" s="2747" t="s">
        <v>206</v>
      </c>
      <c r="F47" s="2748"/>
      <c r="G47" s="2748"/>
      <c r="H47" s="2748"/>
      <c r="I47" s="2748"/>
      <c r="J47" s="2748"/>
      <c r="K47" s="2748"/>
      <c r="L47" s="2749"/>
    </row>
    <row r="48" spans="1:12" ht="30" customHeight="1" thickBot="1">
      <c r="A48" s="2728"/>
      <c r="B48" s="2811"/>
      <c r="C48" s="2812"/>
      <c r="D48" s="74" t="s">
        <v>203</v>
      </c>
      <c r="E48" s="2813" t="s">
        <v>199</v>
      </c>
      <c r="F48" s="2814"/>
      <c r="G48" s="2814"/>
      <c r="H48" s="2814"/>
      <c r="I48" s="2814"/>
      <c r="J48" s="2814"/>
      <c r="K48" s="2814"/>
      <c r="L48" s="2815"/>
    </row>
    <row r="49" spans="1:12" ht="21" customHeight="1">
      <c r="A49" s="2816" t="s">
        <v>207</v>
      </c>
      <c r="B49" s="2816"/>
      <c r="C49" s="2816"/>
      <c r="D49" s="2816"/>
      <c r="E49" s="2816"/>
      <c r="F49" s="2816"/>
      <c r="G49" s="2816"/>
      <c r="H49" s="2816"/>
      <c r="I49" s="2816"/>
      <c r="J49" s="2816"/>
      <c r="K49" s="2816"/>
      <c r="L49" s="2816"/>
    </row>
    <row r="50" spans="1:12" ht="25.5" customHeight="1">
      <c r="A50" s="2809" t="s">
        <v>208</v>
      </c>
      <c r="B50" s="2809"/>
      <c r="C50" s="2809"/>
      <c r="D50" s="2809"/>
      <c r="E50" s="2809"/>
      <c r="F50" s="2809"/>
      <c r="G50" s="2809"/>
      <c r="H50" s="2809"/>
      <c r="I50" s="2809"/>
      <c r="J50" s="2809"/>
      <c r="K50" s="2809"/>
      <c r="L50" s="2809"/>
    </row>
    <row r="51" spans="1:12" ht="39.75" customHeight="1">
      <c r="A51" s="2809" t="s">
        <v>209</v>
      </c>
      <c r="B51" s="2809"/>
      <c r="C51" s="2809"/>
      <c r="D51" s="2809"/>
      <c r="E51" s="2809"/>
      <c r="F51" s="2809"/>
      <c r="G51" s="2809"/>
      <c r="H51" s="2809"/>
      <c r="I51" s="2809"/>
      <c r="J51" s="2809"/>
      <c r="K51" s="2809"/>
      <c r="L51" s="2809"/>
    </row>
    <row r="52" spans="1:12" ht="35.25" customHeight="1">
      <c r="A52" s="2809" t="s">
        <v>210</v>
      </c>
      <c r="B52" s="2809"/>
      <c r="C52" s="2809"/>
      <c r="D52" s="2809"/>
      <c r="E52" s="2809"/>
      <c r="F52" s="2809"/>
      <c r="G52" s="2809"/>
      <c r="H52" s="2809"/>
      <c r="I52" s="2809"/>
      <c r="J52" s="2809"/>
      <c r="K52" s="2809"/>
      <c r="L52" s="2809"/>
    </row>
    <row r="53" spans="1:12" ht="24.75" customHeight="1">
      <c r="A53" s="2809" t="s">
        <v>211</v>
      </c>
      <c r="B53" s="2809"/>
      <c r="C53" s="2809"/>
      <c r="D53" s="2809"/>
      <c r="E53" s="2809"/>
      <c r="F53" s="2809"/>
      <c r="G53" s="2809"/>
      <c r="H53" s="2809"/>
      <c r="I53" s="2809"/>
      <c r="J53" s="2809"/>
      <c r="K53" s="2809"/>
      <c r="L53" s="2809"/>
    </row>
    <row r="54" spans="1:12" ht="21" customHeight="1">
      <c r="A54" s="2810" t="s">
        <v>212</v>
      </c>
      <c r="B54" s="2810"/>
      <c r="C54" s="2810"/>
      <c r="D54" s="2810"/>
      <c r="E54" s="2810"/>
      <c r="F54" s="2810"/>
      <c r="G54" s="2810"/>
      <c r="H54" s="2810"/>
      <c r="I54" s="2810"/>
      <c r="J54" s="2810"/>
      <c r="K54" s="2810"/>
      <c r="L54" s="2810"/>
    </row>
    <row r="55" spans="1:12" ht="13.5" customHeight="1">
      <c r="A55" s="2810" t="s">
        <v>213</v>
      </c>
      <c r="B55" s="2810"/>
      <c r="C55" s="2810"/>
      <c r="D55" s="2810"/>
      <c r="E55" s="2810"/>
      <c r="F55" s="2810"/>
      <c r="G55" s="2810"/>
      <c r="H55" s="2810"/>
      <c r="I55" s="2810"/>
      <c r="J55" s="2810"/>
      <c r="K55" s="2810"/>
      <c r="L55" s="2810"/>
    </row>
    <row r="56" spans="1:12">
      <c r="A56" s="2808" t="s">
        <v>214</v>
      </c>
      <c r="B56" s="2808"/>
      <c r="C56" s="2808"/>
      <c r="D56" s="2808"/>
      <c r="E56" s="2808"/>
      <c r="F56" s="2808"/>
      <c r="G56" s="2808"/>
      <c r="H56" s="2808"/>
      <c r="I56" s="2808"/>
      <c r="J56" s="2808"/>
      <c r="K56" s="2808"/>
      <c r="L56" s="2808"/>
    </row>
    <row r="57" spans="1:12">
      <c r="A57" s="2807" t="s">
        <v>215</v>
      </c>
      <c r="B57" s="2808"/>
      <c r="C57" s="2808"/>
      <c r="D57" s="2808"/>
      <c r="E57" s="2808"/>
      <c r="F57" s="2808"/>
      <c r="G57" s="2808"/>
      <c r="H57" s="2808"/>
      <c r="I57" s="2808"/>
      <c r="J57" s="2808"/>
      <c r="K57" s="2808"/>
      <c r="L57" s="2808"/>
    </row>
    <row r="58" spans="1:12">
      <c r="A58" s="75" t="s">
        <v>216</v>
      </c>
    </row>
  </sheetData>
  <customSheetViews>
    <customSheetView guid="{E53F632C-6936-4B0A-A612-607F2B96BC1B}" scale="80" showPageBreaks="1" printArea="1" view="pageBreakPreview">
      <selection sqref="A1:L1"/>
      <pageMargins left="0.7" right="0.7" top="0.75" bottom="0.75" header="0.3" footer="0.3"/>
      <pageSetup paperSize="9" scale="58" orientation="portrait" r:id="rId1"/>
    </customSheetView>
  </customSheetViews>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
  <pageMargins left="0.7" right="0.7" top="0.75" bottom="0.75" header="0.3" footer="0.3"/>
  <pageSetup paperSize="9" scale="58" orientation="portrait" r:id="rId2"/>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topLeftCell="A22" zoomScale="80" zoomScaleNormal="100" zoomScaleSheetLayoutView="80" workbookViewId="0">
      <selection sqref="A1:L58"/>
    </sheetView>
  </sheetViews>
  <sheetFormatPr defaultRowHeight="13.5"/>
  <cols>
    <col min="1" max="1" width="9.125" style="327" customWidth="1"/>
    <col min="2" max="2" width="2.375" style="327" customWidth="1"/>
    <col min="3" max="3" width="18" style="327" customWidth="1"/>
    <col min="4" max="4" width="13.625" style="327" customWidth="1"/>
    <col min="5" max="5" width="13.5" style="327" customWidth="1"/>
    <col min="6" max="7" width="13.625" style="327" customWidth="1"/>
    <col min="8" max="9" width="13.5" style="327" customWidth="1"/>
    <col min="10" max="10" width="13.625" style="327" customWidth="1"/>
    <col min="11" max="11" width="13.5" style="327" customWidth="1"/>
    <col min="12" max="12" width="13" style="327" customWidth="1"/>
    <col min="13" max="14" width="9" style="327"/>
    <col min="15" max="15" width="9" style="327" customWidth="1"/>
    <col min="16" max="256" width="9" style="327"/>
    <col min="257" max="257" width="9.125" style="327" customWidth="1"/>
    <col min="258" max="258" width="2.375" style="327" customWidth="1"/>
    <col min="259" max="259" width="18" style="327" customWidth="1"/>
    <col min="260" max="260" width="13.625" style="327" customWidth="1"/>
    <col min="261" max="261" width="13.5" style="327" customWidth="1"/>
    <col min="262" max="263" width="13.625" style="327" customWidth="1"/>
    <col min="264" max="265" width="13.5" style="327" customWidth="1"/>
    <col min="266" max="266" width="13.625" style="327" customWidth="1"/>
    <col min="267" max="267" width="13.5" style="327" customWidth="1"/>
    <col min="268" max="268" width="13" style="327" customWidth="1"/>
    <col min="269" max="270" width="9" style="327"/>
    <col min="271" max="271" width="9" style="327" customWidth="1"/>
    <col min="272" max="512" width="9" style="327"/>
    <col min="513" max="513" width="9.125" style="327" customWidth="1"/>
    <col min="514" max="514" width="2.375" style="327" customWidth="1"/>
    <col min="515" max="515" width="18" style="327" customWidth="1"/>
    <col min="516" max="516" width="13.625" style="327" customWidth="1"/>
    <col min="517" max="517" width="13.5" style="327" customWidth="1"/>
    <col min="518" max="519" width="13.625" style="327" customWidth="1"/>
    <col min="520" max="521" width="13.5" style="327" customWidth="1"/>
    <col min="522" max="522" width="13.625" style="327" customWidth="1"/>
    <col min="523" max="523" width="13.5" style="327" customWidth="1"/>
    <col min="524" max="524" width="13" style="327" customWidth="1"/>
    <col min="525" max="526" width="9" style="327"/>
    <col min="527" max="527" width="9" style="327" customWidth="1"/>
    <col min="528" max="768" width="9" style="327"/>
    <col min="769" max="769" width="9.125" style="327" customWidth="1"/>
    <col min="770" max="770" width="2.375" style="327" customWidth="1"/>
    <col min="771" max="771" width="18" style="327" customWidth="1"/>
    <col min="772" max="772" width="13.625" style="327" customWidth="1"/>
    <col min="773" max="773" width="13.5" style="327" customWidth="1"/>
    <col min="774" max="775" width="13.625" style="327" customWidth="1"/>
    <col min="776" max="777" width="13.5" style="327" customWidth="1"/>
    <col min="778" max="778" width="13.625" style="327" customWidth="1"/>
    <col min="779" max="779" width="13.5" style="327" customWidth="1"/>
    <col min="780" max="780" width="13" style="327" customWidth="1"/>
    <col min="781" max="782" width="9" style="327"/>
    <col min="783" max="783" width="9" style="327" customWidth="1"/>
    <col min="784" max="1024" width="9" style="327"/>
    <col min="1025" max="1025" width="9.125" style="327" customWidth="1"/>
    <col min="1026" max="1026" width="2.375" style="327" customWidth="1"/>
    <col min="1027" max="1027" width="18" style="327" customWidth="1"/>
    <col min="1028" max="1028" width="13.625" style="327" customWidth="1"/>
    <col min="1029" max="1029" width="13.5" style="327" customWidth="1"/>
    <col min="1030" max="1031" width="13.625" style="327" customWidth="1"/>
    <col min="1032" max="1033" width="13.5" style="327" customWidth="1"/>
    <col min="1034" max="1034" width="13.625" style="327" customWidth="1"/>
    <col min="1035" max="1035" width="13.5" style="327" customWidth="1"/>
    <col min="1036" max="1036" width="13" style="327" customWidth="1"/>
    <col min="1037" max="1038" width="9" style="327"/>
    <col min="1039" max="1039" width="9" style="327" customWidth="1"/>
    <col min="1040" max="1280" width="9" style="327"/>
    <col min="1281" max="1281" width="9.125" style="327" customWidth="1"/>
    <col min="1282" max="1282" width="2.375" style="327" customWidth="1"/>
    <col min="1283" max="1283" width="18" style="327" customWidth="1"/>
    <col min="1284" max="1284" width="13.625" style="327" customWidth="1"/>
    <col min="1285" max="1285" width="13.5" style="327" customWidth="1"/>
    <col min="1286" max="1287" width="13.625" style="327" customWidth="1"/>
    <col min="1288" max="1289" width="13.5" style="327" customWidth="1"/>
    <col min="1290" max="1290" width="13.625" style="327" customWidth="1"/>
    <col min="1291" max="1291" width="13.5" style="327" customWidth="1"/>
    <col min="1292" max="1292" width="13" style="327" customWidth="1"/>
    <col min="1293" max="1294" width="9" style="327"/>
    <col min="1295" max="1295" width="9" style="327" customWidth="1"/>
    <col min="1296" max="1536" width="9" style="327"/>
    <col min="1537" max="1537" width="9.125" style="327" customWidth="1"/>
    <col min="1538" max="1538" width="2.375" style="327" customWidth="1"/>
    <col min="1539" max="1539" width="18" style="327" customWidth="1"/>
    <col min="1540" max="1540" width="13.625" style="327" customWidth="1"/>
    <col min="1541" max="1541" width="13.5" style="327" customWidth="1"/>
    <col min="1542" max="1543" width="13.625" style="327" customWidth="1"/>
    <col min="1544" max="1545" width="13.5" style="327" customWidth="1"/>
    <col min="1546" max="1546" width="13.625" style="327" customWidth="1"/>
    <col min="1547" max="1547" width="13.5" style="327" customWidth="1"/>
    <col min="1548" max="1548" width="13" style="327" customWidth="1"/>
    <col min="1549" max="1550" width="9" style="327"/>
    <col min="1551" max="1551" width="9" style="327" customWidth="1"/>
    <col min="1552" max="1792" width="9" style="327"/>
    <col min="1793" max="1793" width="9.125" style="327" customWidth="1"/>
    <col min="1794" max="1794" width="2.375" style="327" customWidth="1"/>
    <col min="1795" max="1795" width="18" style="327" customWidth="1"/>
    <col min="1796" max="1796" width="13.625" style="327" customWidth="1"/>
    <col min="1797" max="1797" width="13.5" style="327" customWidth="1"/>
    <col min="1798" max="1799" width="13.625" style="327" customWidth="1"/>
    <col min="1800" max="1801" width="13.5" style="327" customWidth="1"/>
    <col min="1802" max="1802" width="13.625" style="327" customWidth="1"/>
    <col min="1803" max="1803" width="13.5" style="327" customWidth="1"/>
    <col min="1804" max="1804" width="13" style="327" customWidth="1"/>
    <col min="1805" max="1806" width="9" style="327"/>
    <col min="1807" max="1807" width="9" style="327" customWidth="1"/>
    <col min="1808" max="2048" width="9" style="327"/>
    <col min="2049" max="2049" width="9.125" style="327" customWidth="1"/>
    <col min="2050" max="2050" width="2.375" style="327" customWidth="1"/>
    <col min="2051" max="2051" width="18" style="327" customWidth="1"/>
    <col min="2052" max="2052" width="13.625" style="327" customWidth="1"/>
    <col min="2053" max="2053" width="13.5" style="327" customWidth="1"/>
    <col min="2054" max="2055" width="13.625" style="327" customWidth="1"/>
    <col min="2056" max="2057" width="13.5" style="327" customWidth="1"/>
    <col min="2058" max="2058" width="13.625" style="327" customWidth="1"/>
    <col min="2059" max="2059" width="13.5" style="327" customWidth="1"/>
    <col min="2060" max="2060" width="13" style="327" customWidth="1"/>
    <col min="2061" max="2062" width="9" style="327"/>
    <col min="2063" max="2063" width="9" style="327" customWidth="1"/>
    <col min="2064" max="2304" width="9" style="327"/>
    <col min="2305" max="2305" width="9.125" style="327" customWidth="1"/>
    <col min="2306" max="2306" width="2.375" style="327" customWidth="1"/>
    <col min="2307" max="2307" width="18" style="327" customWidth="1"/>
    <col min="2308" max="2308" width="13.625" style="327" customWidth="1"/>
    <col min="2309" max="2309" width="13.5" style="327" customWidth="1"/>
    <col min="2310" max="2311" width="13.625" style="327" customWidth="1"/>
    <col min="2312" max="2313" width="13.5" style="327" customWidth="1"/>
    <col min="2314" max="2314" width="13.625" style="327" customWidth="1"/>
    <col min="2315" max="2315" width="13.5" style="327" customWidth="1"/>
    <col min="2316" max="2316" width="13" style="327" customWidth="1"/>
    <col min="2317" max="2318" width="9" style="327"/>
    <col min="2319" max="2319" width="9" style="327" customWidth="1"/>
    <col min="2320" max="2560" width="9" style="327"/>
    <col min="2561" max="2561" width="9.125" style="327" customWidth="1"/>
    <col min="2562" max="2562" width="2.375" style="327" customWidth="1"/>
    <col min="2563" max="2563" width="18" style="327" customWidth="1"/>
    <col min="2564" max="2564" width="13.625" style="327" customWidth="1"/>
    <col min="2565" max="2565" width="13.5" style="327" customWidth="1"/>
    <col min="2566" max="2567" width="13.625" style="327" customWidth="1"/>
    <col min="2568" max="2569" width="13.5" style="327" customWidth="1"/>
    <col min="2570" max="2570" width="13.625" style="327" customWidth="1"/>
    <col min="2571" max="2571" width="13.5" style="327" customWidth="1"/>
    <col min="2572" max="2572" width="13" style="327" customWidth="1"/>
    <col min="2573" max="2574" width="9" style="327"/>
    <col min="2575" max="2575" width="9" style="327" customWidth="1"/>
    <col min="2576" max="2816" width="9" style="327"/>
    <col min="2817" max="2817" width="9.125" style="327" customWidth="1"/>
    <col min="2818" max="2818" width="2.375" style="327" customWidth="1"/>
    <col min="2819" max="2819" width="18" style="327" customWidth="1"/>
    <col min="2820" max="2820" width="13.625" style="327" customWidth="1"/>
    <col min="2821" max="2821" width="13.5" style="327" customWidth="1"/>
    <col min="2822" max="2823" width="13.625" style="327" customWidth="1"/>
    <col min="2824" max="2825" width="13.5" style="327" customWidth="1"/>
    <col min="2826" max="2826" width="13.625" style="327" customWidth="1"/>
    <col min="2827" max="2827" width="13.5" style="327" customWidth="1"/>
    <col min="2828" max="2828" width="13" style="327" customWidth="1"/>
    <col min="2829" max="2830" width="9" style="327"/>
    <col min="2831" max="2831" width="9" style="327" customWidth="1"/>
    <col min="2832" max="3072" width="9" style="327"/>
    <col min="3073" max="3073" width="9.125" style="327" customWidth="1"/>
    <col min="3074" max="3074" width="2.375" style="327" customWidth="1"/>
    <col min="3075" max="3075" width="18" style="327" customWidth="1"/>
    <col min="3076" max="3076" width="13.625" style="327" customWidth="1"/>
    <col min="3077" max="3077" width="13.5" style="327" customWidth="1"/>
    <col min="3078" max="3079" width="13.625" style="327" customWidth="1"/>
    <col min="3080" max="3081" width="13.5" style="327" customWidth="1"/>
    <col min="3082" max="3082" width="13.625" style="327" customWidth="1"/>
    <col min="3083" max="3083" width="13.5" style="327" customWidth="1"/>
    <col min="3084" max="3084" width="13" style="327" customWidth="1"/>
    <col min="3085" max="3086" width="9" style="327"/>
    <col min="3087" max="3087" width="9" style="327" customWidth="1"/>
    <col min="3088" max="3328" width="9" style="327"/>
    <col min="3329" max="3329" width="9.125" style="327" customWidth="1"/>
    <col min="3330" max="3330" width="2.375" style="327" customWidth="1"/>
    <col min="3331" max="3331" width="18" style="327" customWidth="1"/>
    <col min="3332" max="3332" width="13.625" style="327" customWidth="1"/>
    <col min="3333" max="3333" width="13.5" style="327" customWidth="1"/>
    <col min="3334" max="3335" width="13.625" style="327" customWidth="1"/>
    <col min="3336" max="3337" width="13.5" style="327" customWidth="1"/>
    <col min="3338" max="3338" width="13.625" style="327" customWidth="1"/>
    <col min="3339" max="3339" width="13.5" style="327" customWidth="1"/>
    <col min="3340" max="3340" width="13" style="327" customWidth="1"/>
    <col min="3341" max="3342" width="9" style="327"/>
    <col min="3343" max="3343" width="9" style="327" customWidth="1"/>
    <col min="3344" max="3584" width="9" style="327"/>
    <col min="3585" max="3585" width="9.125" style="327" customWidth="1"/>
    <col min="3586" max="3586" width="2.375" style="327" customWidth="1"/>
    <col min="3587" max="3587" width="18" style="327" customWidth="1"/>
    <col min="3588" max="3588" width="13.625" style="327" customWidth="1"/>
    <col min="3589" max="3589" width="13.5" style="327" customWidth="1"/>
    <col min="3590" max="3591" width="13.625" style="327" customWidth="1"/>
    <col min="3592" max="3593" width="13.5" style="327" customWidth="1"/>
    <col min="3594" max="3594" width="13.625" style="327" customWidth="1"/>
    <col min="3595" max="3595" width="13.5" style="327" customWidth="1"/>
    <col min="3596" max="3596" width="13" style="327" customWidth="1"/>
    <col min="3597" max="3598" width="9" style="327"/>
    <col min="3599" max="3599" width="9" style="327" customWidth="1"/>
    <col min="3600" max="3840" width="9" style="327"/>
    <col min="3841" max="3841" width="9.125" style="327" customWidth="1"/>
    <col min="3842" max="3842" width="2.375" style="327" customWidth="1"/>
    <col min="3843" max="3843" width="18" style="327" customWidth="1"/>
    <col min="3844" max="3844" width="13.625" style="327" customWidth="1"/>
    <col min="3845" max="3845" width="13.5" style="327" customWidth="1"/>
    <col min="3846" max="3847" width="13.625" style="327" customWidth="1"/>
    <col min="3848" max="3849" width="13.5" style="327" customWidth="1"/>
    <col min="3850" max="3850" width="13.625" style="327" customWidth="1"/>
    <col min="3851" max="3851" width="13.5" style="327" customWidth="1"/>
    <col min="3852" max="3852" width="13" style="327" customWidth="1"/>
    <col min="3853" max="3854" width="9" style="327"/>
    <col min="3855" max="3855" width="9" style="327" customWidth="1"/>
    <col min="3856" max="4096" width="9" style="327"/>
    <col min="4097" max="4097" width="9.125" style="327" customWidth="1"/>
    <col min="4098" max="4098" width="2.375" style="327" customWidth="1"/>
    <col min="4099" max="4099" width="18" style="327" customWidth="1"/>
    <col min="4100" max="4100" width="13.625" style="327" customWidth="1"/>
    <col min="4101" max="4101" width="13.5" style="327" customWidth="1"/>
    <col min="4102" max="4103" width="13.625" style="327" customWidth="1"/>
    <col min="4104" max="4105" width="13.5" style="327" customWidth="1"/>
    <col min="4106" max="4106" width="13.625" style="327" customWidth="1"/>
    <col min="4107" max="4107" width="13.5" style="327" customWidth="1"/>
    <col min="4108" max="4108" width="13" style="327" customWidth="1"/>
    <col min="4109" max="4110" width="9" style="327"/>
    <col min="4111" max="4111" width="9" style="327" customWidth="1"/>
    <col min="4112" max="4352" width="9" style="327"/>
    <col min="4353" max="4353" width="9.125" style="327" customWidth="1"/>
    <col min="4354" max="4354" width="2.375" style="327" customWidth="1"/>
    <col min="4355" max="4355" width="18" style="327" customWidth="1"/>
    <col min="4356" max="4356" width="13.625" style="327" customWidth="1"/>
    <col min="4357" max="4357" width="13.5" style="327" customWidth="1"/>
    <col min="4358" max="4359" width="13.625" style="327" customWidth="1"/>
    <col min="4360" max="4361" width="13.5" style="327" customWidth="1"/>
    <col min="4362" max="4362" width="13.625" style="327" customWidth="1"/>
    <col min="4363" max="4363" width="13.5" style="327" customWidth="1"/>
    <col min="4364" max="4364" width="13" style="327" customWidth="1"/>
    <col min="4365" max="4366" width="9" style="327"/>
    <col min="4367" max="4367" width="9" style="327" customWidth="1"/>
    <col min="4368" max="4608" width="9" style="327"/>
    <col min="4609" max="4609" width="9.125" style="327" customWidth="1"/>
    <col min="4610" max="4610" width="2.375" style="327" customWidth="1"/>
    <col min="4611" max="4611" width="18" style="327" customWidth="1"/>
    <col min="4612" max="4612" width="13.625" style="327" customWidth="1"/>
    <col min="4613" max="4613" width="13.5" style="327" customWidth="1"/>
    <col min="4614" max="4615" width="13.625" style="327" customWidth="1"/>
    <col min="4616" max="4617" width="13.5" style="327" customWidth="1"/>
    <col min="4618" max="4618" width="13.625" style="327" customWidth="1"/>
    <col min="4619" max="4619" width="13.5" style="327" customWidth="1"/>
    <col min="4620" max="4620" width="13" style="327" customWidth="1"/>
    <col min="4621" max="4622" width="9" style="327"/>
    <col min="4623" max="4623" width="9" style="327" customWidth="1"/>
    <col min="4624" max="4864" width="9" style="327"/>
    <col min="4865" max="4865" width="9.125" style="327" customWidth="1"/>
    <col min="4866" max="4866" width="2.375" style="327" customWidth="1"/>
    <col min="4867" max="4867" width="18" style="327" customWidth="1"/>
    <col min="4868" max="4868" width="13.625" style="327" customWidth="1"/>
    <col min="4869" max="4869" width="13.5" style="327" customWidth="1"/>
    <col min="4870" max="4871" width="13.625" style="327" customWidth="1"/>
    <col min="4872" max="4873" width="13.5" style="327" customWidth="1"/>
    <col min="4874" max="4874" width="13.625" style="327" customWidth="1"/>
    <col min="4875" max="4875" width="13.5" style="327" customWidth="1"/>
    <col min="4876" max="4876" width="13" style="327" customWidth="1"/>
    <col min="4877" max="4878" width="9" style="327"/>
    <col min="4879" max="4879" width="9" style="327" customWidth="1"/>
    <col min="4880" max="5120" width="9" style="327"/>
    <col min="5121" max="5121" width="9.125" style="327" customWidth="1"/>
    <col min="5122" max="5122" width="2.375" style="327" customWidth="1"/>
    <col min="5123" max="5123" width="18" style="327" customWidth="1"/>
    <col min="5124" max="5124" width="13.625" style="327" customWidth="1"/>
    <col min="5125" max="5125" width="13.5" style="327" customWidth="1"/>
    <col min="5126" max="5127" width="13.625" style="327" customWidth="1"/>
    <col min="5128" max="5129" width="13.5" style="327" customWidth="1"/>
    <col min="5130" max="5130" width="13.625" style="327" customWidth="1"/>
    <col min="5131" max="5131" width="13.5" style="327" customWidth="1"/>
    <col min="5132" max="5132" width="13" style="327" customWidth="1"/>
    <col min="5133" max="5134" width="9" style="327"/>
    <col min="5135" max="5135" width="9" style="327" customWidth="1"/>
    <col min="5136" max="5376" width="9" style="327"/>
    <col min="5377" max="5377" width="9.125" style="327" customWidth="1"/>
    <col min="5378" max="5378" width="2.375" style="327" customWidth="1"/>
    <col min="5379" max="5379" width="18" style="327" customWidth="1"/>
    <col min="5380" max="5380" width="13.625" style="327" customWidth="1"/>
    <col min="5381" max="5381" width="13.5" style="327" customWidth="1"/>
    <col min="5382" max="5383" width="13.625" style="327" customWidth="1"/>
    <col min="5384" max="5385" width="13.5" style="327" customWidth="1"/>
    <col min="5386" max="5386" width="13.625" style="327" customWidth="1"/>
    <col min="5387" max="5387" width="13.5" style="327" customWidth="1"/>
    <col min="5388" max="5388" width="13" style="327" customWidth="1"/>
    <col min="5389" max="5390" width="9" style="327"/>
    <col min="5391" max="5391" width="9" style="327" customWidth="1"/>
    <col min="5392" max="5632" width="9" style="327"/>
    <col min="5633" max="5633" width="9.125" style="327" customWidth="1"/>
    <col min="5634" max="5634" width="2.375" style="327" customWidth="1"/>
    <col min="5635" max="5635" width="18" style="327" customWidth="1"/>
    <col min="5636" max="5636" width="13.625" style="327" customWidth="1"/>
    <col min="5637" max="5637" width="13.5" style="327" customWidth="1"/>
    <col min="5638" max="5639" width="13.625" style="327" customWidth="1"/>
    <col min="5640" max="5641" width="13.5" style="327" customWidth="1"/>
    <col min="5642" max="5642" width="13.625" style="327" customWidth="1"/>
    <col min="5643" max="5643" width="13.5" style="327" customWidth="1"/>
    <col min="5644" max="5644" width="13" style="327" customWidth="1"/>
    <col min="5645" max="5646" width="9" style="327"/>
    <col min="5647" max="5647" width="9" style="327" customWidth="1"/>
    <col min="5648" max="5888" width="9" style="327"/>
    <col min="5889" max="5889" width="9.125" style="327" customWidth="1"/>
    <col min="5890" max="5890" width="2.375" style="327" customWidth="1"/>
    <col min="5891" max="5891" width="18" style="327" customWidth="1"/>
    <col min="5892" max="5892" width="13.625" style="327" customWidth="1"/>
    <col min="5893" max="5893" width="13.5" style="327" customWidth="1"/>
    <col min="5894" max="5895" width="13.625" style="327" customWidth="1"/>
    <col min="5896" max="5897" width="13.5" style="327" customWidth="1"/>
    <col min="5898" max="5898" width="13.625" style="327" customWidth="1"/>
    <col min="5899" max="5899" width="13.5" style="327" customWidth="1"/>
    <col min="5900" max="5900" width="13" style="327" customWidth="1"/>
    <col min="5901" max="5902" width="9" style="327"/>
    <col min="5903" max="5903" width="9" style="327" customWidth="1"/>
    <col min="5904" max="6144" width="9" style="327"/>
    <col min="6145" max="6145" width="9.125" style="327" customWidth="1"/>
    <col min="6146" max="6146" width="2.375" style="327" customWidth="1"/>
    <col min="6147" max="6147" width="18" style="327" customWidth="1"/>
    <col min="6148" max="6148" width="13.625" style="327" customWidth="1"/>
    <col min="6149" max="6149" width="13.5" style="327" customWidth="1"/>
    <col min="6150" max="6151" width="13.625" style="327" customWidth="1"/>
    <col min="6152" max="6153" width="13.5" style="327" customWidth="1"/>
    <col min="6154" max="6154" width="13.625" style="327" customWidth="1"/>
    <col min="6155" max="6155" width="13.5" style="327" customWidth="1"/>
    <col min="6156" max="6156" width="13" style="327" customWidth="1"/>
    <col min="6157" max="6158" width="9" style="327"/>
    <col min="6159" max="6159" width="9" style="327" customWidth="1"/>
    <col min="6160" max="6400" width="9" style="327"/>
    <col min="6401" max="6401" width="9.125" style="327" customWidth="1"/>
    <col min="6402" max="6402" width="2.375" style="327" customWidth="1"/>
    <col min="6403" max="6403" width="18" style="327" customWidth="1"/>
    <col min="6404" max="6404" width="13.625" style="327" customWidth="1"/>
    <col min="6405" max="6405" width="13.5" style="327" customWidth="1"/>
    <col min="6406" max="6407" width="13.625" style="327" customWidth="1"/>
    <col min="6408" max="6409" width="13.5" style="327" customWidth="1"/>
    <col min="6410" max="6410" width="13.625" style="327" customWidth="1"/>
    <col min="6411" max="6411" width="13.5" style="327" customWidth="1"/>
    <col min="6412" max="6412" width="13" style="327" customWidth="1"/>
    <col min="6413" max="6414" width="9" style="327"/>
    <col min="6415" max="6415" width="9" style="327" customWidth="1"/>
    <col min="6416" max="6656" width="9" style="327"/>
    <col min="6657" max="6657" width="9.125" style="327" customWidth="1"/>
    <col min="6658" max="6658" width="2.375" style="327" customWidth="1"/>
    <col min="6659" max="6659" width="18" style="327" customWidth="1"/>
    <col min="6660" max="6660" width="13.625" style="327" customWidth="1"/>
    <col min="6661" max="6661" width="13.5" style="327" customWidth="1"/>
    <col min="6662" max="6663" width="13.625" style="327" customWidth="1"/>
    <col min="6664" max="6665" width="13.5" style="327" customWidth="1"/>
    <col min="6666" max="6666" width="13.625" style="327" customWidth="1"/>
    <col min="6667" max="6667" width="13.5" style="327" customWidth="1"/>
    <col min="6668" max="6668" width="13" style="327" customWidth="1"/>
    <col min="6669" max="6670" width="9" style="327"/>
    <col min="6671" max="6671" width="9" style="327" customWidth="1"/>
    <col min="6672" max="6912" width="9" style="327"/>
    <col min="6913" max="6913" width="9.125" style="327" customWidth="1"/>
    <col min="6914" max="6914" width="2.375" style="327" customWidth="1"/>
    <col min="6915" max="6915" width="18" style="327" customWidth="1"/>
    <col min="6916" max="6916" width="13.625" style="327" customWidth="1"/>
    <col min="6917" max="6917" width="13.5" style="327" customWidth="1"/>
    <col min="6918" max="6919" width="13.625" style="327" customWidth="1"/>
    <col min="6920" max="6921" width="13.5" style="327" customWidth="1"/>
    <col min="6922" max="6922" width="13.625" style="327" customWidth="1"/>
    <col min="6923" max="6923" width="13.5" style="327" customWidth="1"/>
    <col min="6924" max="6924" width="13" style="327" customWidth="1"/>
    <col min="6925" max="6926" width="9" style="327"/>
    <col min="6927" max="6927" width="9" style="327" customWidth="1"/>
    <col min="6928" max="7168" width="9" style="327"/>
    <col min="7169" max="7169" width="9.125" style="327" customWidth="1"/>
    <col min="7170" max="7170" width="2.375" style="327" customWidth="1"/>
    <col min="7171" max="7171" width="18" style="327" customWidth="1"/>
    <col min="7172" max="7172" width="13.625" style="327" customWidth="1"/>
    <col min="7173" max="7173" width="13.5" style="327" customWidth="1"/>
    <col min="7174" max="7175" width="13.625" style="327" customWidth="1"/>
    <col min="7176" max="7177" width="13.5" style="327" customWidth="1"/>
    <col min="7178" max="7178" width="13.625" style="327" customWidth="1"/>
    <col min="7179" max="7179" width="13.5" style="327" customWidth="1"/>
    <col min="7180" max="7180" width="13" style="327" customWidth="1"/>
    <col min="7181" max="7182" width="9" style="327"/>
    <col min="7183" max="7183" width="9" style="327" customWidth="1"/>
    <col min="7184" max="7424" width="9" style="327"/>
    <col min="7425" max="7425" width="9.125" style="327" customWidth="1"/>
    <col min="7426" max="7426" width="2.375" style="327" customWidth="1"/>
    <col min="7427" max="7427" width="18" style="327" customWidth="1"/>
    <col min="7428" max="7428" width="13.625" style="327" customWidth="1"/>
    <col min="7429" max="7429" width="13.5" style="327" customWidth="1"/>
    <col min="7430" max="7431" width="13.625" style="327" customWidth="1"/>
    <col min="7432" max="7433" width="13.5" style="327" customWidth="1"/>
    <col min="7434" max="7434" width="13.625" style="327" customWidth="1"/>
    <col min="7435" max="7435" width="13.5" style="327" customWidth="1"/>
    <col min="7436" max="7436" width="13" style="327" customWidth="1"/>
    <col min="7437" max="7438" width="9" style="327"/>
    <col min="7439" max="7439" width="9" style="327" customWidth="1"/>
    <col min="7440" max="7680" width="9" style="327"/>
    <col min="7681" max="7681" width="9.125" style="327" customWidth="1"/>
    <col min="7682" max="7682" width="2.375" style="327" customWidth="1"/>
    <col min="7683" max="7683" width="18" style="327" customWidth="1"/>
    <col min="7684" max="7684" width="13.625" style="327" customWidth="1"/>
    <col min="7685" max="7685" width="13.5" style="327" customWidth="1"/>
    <col min="7686" max="7687" width="13.625" style="327" customWidth="1"/>
    <col min="7688" max="7689" width="13.5" style="327" customWidth="1"/>
    <col min="7690" max="7690" width="13.625" style="327" customWidth="1"/>
    <col min="7691" max="7691" width="13.5" style="327" customWidth="1"/>
    <col min="7692" max="7692" width="13" style="327" customWidth="1"/>
    <col min="7693" max="7694" width="9" style="327"/>
    <col min="7695" max="7695" width="9" style="327" customWidth="1"/>
    <col min="7696" max="7936" width="9" style="327"/>
    <col min="7937" max="7937" width="9.125" style="327" customWidth="1"/>
    <col min="7938" max="7938" width="2.375" style="327" customWidth="1"/>
    <col min="7939" max="7939" width="18" style="327" customWidth="1"/>
    <col min="7940" max="7940" width="13.625" style="327" customWidth="1"/>
    <col min="7941" max="7941" width="13.5" style="327" customWidth="1"/>
    <col min="7942" max="7943" width="13.625" style="327" customWidth="1"/>
    <col min="7944" max="7945" width="13.5" style="327" customWidth="1"/>
    <col min="7946" max="7946" width="13.625" style="327" customWidth="1"/>
    <col min="7947" max="7947" width="13.5" style="327" customWidth="1"/>
    <col min="7948" max="7948" width="13" style="327" customWidth="1"/>
    <col min="7949" max="7950" width="9" style="327"/>
    <col min="7951" max="7951" width="9" style="327" customWidth="1"/>
    <col min="7952" max="8192" width="9" style="327"/>
    <col min="8193" max="8193" width="9.125" style="327" customWidth="1"/>
    <col min="8194" max="8194" width="2.375" style="327" customWidth="1"/>
    <col min="8195" max="8195" width="18" style="327" customWidth="1"/>
    <col min="8196" max="8196" width="13.625" style="327" customWidth="1"/>
    <col min="8197" max="8197" width="13.5" style="327" customWidth="1"/>
    <col min="8198" max="8199" width="13.625" style="327" customWidth="1"/>
    <col min="8200" max="8201" width="13.5" style="327" customWidth="1"/>
    <col min="8202" max="8202" width="13.625" style="327" customWidth="1"/>
    <col min="8203" max="8203" width="13.5" style="327" customWidth="1"/>
    <col min="8204" max="8204" width="13" style="327" customWidth="1"/>
    <col min="8205" max="8206" width="9" style="327"/>
    <col min="8207" max="8207" width="9" style="327" customWidth="1"/>
    <col min="8208" max="8448" width="9" style="327"/>
    <col min="8449" max="8449" width="9.125" style="327" customWidth="1"/>
    <col min="8450" max="8450" width="2.375" style="327" customWidth="1"/>
    <col min="8451" max="8451" width="18" style="327" customWidth="1"/>
    <col min="8452" max="8452" width="13.625" style="327" customWidth="1"/>
    <col min="8453" max="8453" width="13.5" style="327" customWidth="1"/>
    <col min="8454" max="8455" width="13.625" style="327" customWidth="1"/>
    <col min="8456" max="8457" width="13.5" style="327" customWidth="1"/>
    <col min="8458" max="8458" width="13.625" style="327" customWidth="1"/>
    <col min="8459" max="8459" width="13.5" style="327" customWidth="1"/>
    <col min="8460" max="8460" width="13" style="327" customWidth="1"/>
    <col min="8461" max="8462" width="9" style="327"/>
    <col min="8463" max="8463" width="9" style="327" customWidth="1"/>
    <col min="8464" max="8704" width="9" style="327"/>
    <col min="8705" max="8705" width="9.125" style="327" customWidth="1"/>
    <col min="8706" max="8706" width="2.375" style="327" customWidth="1"/>
    <col min="8707" max="8707" width="18" style="327" customWidth="1"/>
    <col min="8708" max="8708" width="13.625" style="327" customWidth="1"/>
    <col min="8709" max="8709" width="13.5" style="327" customWidth="1"/>
    <col min="8710" max="8711" width="13.625" style="327" customWidth="1"/>
    <col min="8712" max="8713" width="13.5" style="327" customWidth="1"/>
    <col min="8714" max="8714" width="13.625" style="327" customWidth="1"/>
    <col min="8715" max="8715" width="13.5" style="327" customWidth="1"/>
    <col min="8716" max="8716" width="13" style="327" customWidth="1"/>
    <col min="8717" max="8718" width="9" style="327"/>
    <col min="8719" max="8719" width="9" style="327" customWidth="1"/>
    <col min="8720" max="8960" width="9" style="327"/>
    <col min="8961" max="8961" width="9.125" style="327" customWidth="1"/>
    <col min="8962" max="8962" width="2.375" style="327" customWidth="1"/>
    <col min="8963" max="8963" width="18" style="327" customWidth="1"/>
    <col min="8964" max="8964" width="13.625" style="327" customWidth="1"/>
    <col min="8965" max="8965" width="13.5" style="327" customWidth="1"/>
    <col min="8966" max="8967" width="13.625" style="327" customWidth="1"/>
    <col min="8968" max="8969" width="13.5" style="327" customWidth="1"/>
    <col min="8970" max="8970" width="13.625" style="327" customWidth="1"/>
    <col min="8971" max="8971" width="13.5" style="327" customWidth="1"/>
    <col min="8972" max="8972" width="13" style="327" customWidth="1"/>
    <col min="8973" max="8974" width="9" style="327"/>
    <col min="8975" max="8975" width="9" style="327" customWidth="1"/>
    <col min="8976" max="9216" width="9" style="327"/>
    <col min="9217" max="9217" width="9.125" style="327" customWidth="1"/>
    <col min="9218" max="9218" width="2.375" style="327" customWidth="1"/>
    <col min="9219" max="9219" width="18" style="327" customWidth="1"/>
    <col min="9220" max="9220" width="13.625" style="327" customWidth="1"/>
    <col min="9221" max="9221" width="13.5" style="327" customWidth="1"/>
    <col min="9222" max="9223" width="13.625" style="327" customWidth="1"/>
    <col min="9224" max="9225" width="13.5" style="327" customWidth="1"/>
    <col min="9226" max="9226" width="13.625" style="327" customWidth="1"/>
    <col min="9227" max="9227" width="13.5" style="327" customWidth="1"/>
    <col min="9228" max="9228" width="13" style="327" customWidth="1"/>
    <col min="9229" max="9230" width="9" style="327"/>
    <col min="9231" max="9231" width="9" style="327" customWidth="1"/>
    <col min="9232" max="9472" width="9" style="327"/>
    <col min="9473" max="9473" width="9.125" style="327" customWidth="1"/>
    <col min="9474" max="9474" width="2.375" style="327" customWidth="1"/>
    <col min="9475" max="9475" width="18" style="327" customWidth="1"/>
    <col min="9476" max="9476" width="13.625" style="327" customWidth="1"/>
    <col min="9477" max="9477" width="13.5" style="327" customWidth="1"/>
    <col min="9478" max="9479" width="13.625" style="327" customWidth="1"/>
    <col min="9480" max="9481" width="13.5" style="327" customWidth="1"/>
    <col min="9482" max="9482" width="13.625" style="327" customWidth="1"/>
    <col min="9483" max="9483" width="13.5" style="327" customWidth="1"/>
    <col min="9484" max="9484" width="13" style="327" customWidth="1"/>
    <col min="9485" max="9486" width="9" style="327"/>
    <col min="9487" max="9487" width="9" style="327" customWidth="1"/>
    <col min="9488" max="9728" width="9" style="327"/>
    <col min="9729" max="9729" width="9.125" style="327" customWidth="1"/>
    <col min="9730" max="9730" width="2.375" style="327" customWidth="1"/>
    <col min="9731" max="9731" width="18" style="327" customWidth="1"/>
    <col min="9732" max="9732" width="13.625" style="327" customWidth="1"/>
    <col min="9733" max="9733" width="13.5" style="327" customWidth="1"/>
    <col min="9734" max="9735" width="13.625" style="327" customWidth="1"/>
    <col min="9736" max="9737" width="13.5" style="327" customWidth="1"/>
    <col min="9738" max="9738" width="13.625" style="327" customWidth="1"/>
    <col min="9739" max="9739" width="13.5" style="327" customWidth="1"/>
    <col min="9740" max="9740" width="13" style="327" customWidth="1"/>
    <col min="9741" max="9742" width="9" style="327"/>
    <col min="9743" max="9743" width="9" style="327" customWidth="1"/>
    <col min="9744" max="9984" width="9" style="327"/>
    <col min="9985" max="9985" width="9.125" style="327" customWidth="1"/>
    <col min="9986" max="9986" width="2.375" style="327" customWidth="1"/>
    <col min="9987" max="9987" width="18" style="327" customWidth="1"/>
    <col min="9988" max="9988" width="13.625" style="327" customWidth="1"/>
    <col min="9989" max="9989" width="13.5" style="327" customWidth="1"/>
    <col min="9990" max="9991" width="13.625" style="327" customWidth="1"/>
    <col min="9992" max="9993" width="13.5" style="327" customWidth="1"/>
    <col min="9994" max="9994" width="13.625" style="327" customWidth="1"/>
    <col min="9995" max="9995" width="13.5" style="327" customWidth="1"/>
    <col min="9996" max="9996" width="13" style="327" customWidth="1"/>
    <col min="9997" max="9998" width="9" style="327"/>
    <col min="9999" max="9999" width="9" style="327" customWidth="1"/>
    <col min="10000" max="10240" width="9" style="327"/>
    <col min="10241" max="10241" width="9.125" style="327" customWidth="1"/>
    <col min="10242" max="10242" width="2.375" style="327" customWidth="1"/>
    <col min="10243" max="10243" width="18" style="327" customWidth="1"/>
    <col min="10244" max="10244" width="13.625" style="327" customWidth="1"/>
    <col min="10245" max="10245" width="13.5" style="327" customWidth="1"/>
    <col min="10246" max="10247" width="13.625" style="327" customWidth="1"/>
    <col min="10248" max="10249" width="13.5" style="327" customWidth="1"/>
    <col min="10250" max="10250" width="13.625" style="327" customWidth="1"/>
    <col min="10251" max="10251" width="13.5" style="327" customWidth="1"/>
    <col min="10252" max="10252" width="13" style="327" customWidth="1"/>
    <col min="10253" max="10254" width="9" style="327"/>
    <col min="10255" max="10255" width="9" style="327" customWidth="1"/>
    <col min="10256" max="10496" width="9" style="327"/>
    <col min="10497" max="10497" width="9.125" style="327" customWidth="1"/>
    <col min="10498" max="10498" width="2.375" style="327" customWidth="1"/>
    <col min="10499" max="10499" width="18" style="327" customWidth="1"/>
    <col min="10500" max="10500" width="13.625" style="327" customWidth="1"/>
    <col min="10501" max="10501" width="13.5" style="327" customWidth="1"/>
    <col min="10502" max="10503" width="13.625" style="327" customWidth="1"/>
    <col min="10504" max="10505" width="13.5" style="327" customWidth="1"/>
    <col min="10506" max="10506" width="13.625" style="327" customWidth="1"/>
    <col min="10507" max="10507" width="13.5" style="327" customWidth="1"/>
    <col min="10508" max="10508" width="13" style="327" customWidth="1"/>
    <col min="10509" max="10510" width="9" style="327"/>
    <col min="10511" max="10511" width="9" style="327" customWidth="1"/>
    <col min="10512" max="10752" width="9" style="327"/>
    <col min="10753" max="10753" width="9.125" style="327" customWidth="1"/>
    <col min="10754" max="10754" width="2.375" style="327" customWidth="1"/>
    <col min="10755" max="10755" width="18" style="327" customWidth="1"/>
    <col min="10756" max="10756" width="13.625" style="327" customWidth="1"/>
    <col min="10757" max="10757" width="13.5" style="327" customWidth="1"/>
    <col min="10758" max="10759" width="13.625" style="327" customWidth="1"/>
    <col min="10760" max="10761" width="13.5" style="327" customWidth="1"/>
    <col min="10762" max="10762" width="13.625" style="327" customWidth="1"/>
    <col min="10763" max="10763" width="13.5" style="327" customWidth="1"/>
    <col min="10764" max="10764" width="13" style="327" customWidth="1"/>
    <col min="10765" max="10766" width="9" style="327"/>
    <col min="10767" max="10767" width="9" style="327" customWidth="1"/>
    <col min="10768" max="11008" width="9" style="327"/>
    <col min="11009" max="11009" width="9.125" style="327" customWidth="1"/>
    <col min="11010" max="11010" width="2.375" style="327" customWidth="1"/>
    <col min="11011" max="11011" width="18" style="327" customWidth="1"/>
    <col min="11012" max="11012" width="13.625" style="327" customWidth="1"/>
    <col min="11013" max="11013" width="13.5" style="327" customWidth="1"/>
    <col min="11014" max="11015" width="13.625" style="327" customWidth="1"/>
    <col min="11016" max="11017" width="13.5" style="327" customWidth="1"/>
    <col min="11018" max="11018" width="13.625" style="327" customWidth="1"/>
    <col min="11019" max="11019" width="13.5" style="327" customWidth="1"/>
    <col min="11020" max="11020" width="13" style="327" customWidth="1"/>
    <col min="11021" max="11022" width="9" style="327"/>
    <col min="11023" max="11023" width="9" style="327" customWidth="1"/>
    <col min="11024" max="11264" width="9" style="327"/>
    <col min="11265" max="11265" width="9.125" style="327" customWidth="1"/>
    <col min="11266" max="11266" width="2.375" style="327" customWidth="1"/>
    <col min="11267" max="11267" width="18" style="327" customWidth="1"/>
    <col min="11268" max="11268" width="13.625" style="327" customWidth="1"/>
    <col min="11269" max="11269" width="13.5" style="327" customWidth="1"/>
    <col min="11270" max="11271" width="13.625" style="327" customWidth="1"/>
    <col min="11272" max="11273" width="13.5" style="327" customWidth="1"/>
    <col min="11274" max="11274" width="13.625" style="327" customWidth="1"/>
    <col min="11275" max="11275" width="13.5" style="327" customWidth="1"/>
    <col min="11276" max="11276" width="13" style="327" customWidth="1"/>
    <col min="11277" max="11278" width="9" style="327"/>
    <col min="11279" max="11279" width="9" style="327" customWidth="1"/>
    <col min="11280" max="11520" width="9" style="327"/>
    <col min="11521" max="11521" width="9.125" style="327" customWidth="1"/>
    <col min="11522" max="11522" width="2.375" style="327" customWidth="1"/>
    <col min="11523" max="11523" width="18" style="327" customWidth="1"/>
    <col min="11524" max="11524" width="13.625" style="327" customWidth="1"/>
    <col min="11525" max="11525" width="13.5" style="327" customWidth="1"/>
    <col min="11526" max="11527" width="13.625" style="327" customWidth="1"/>
    <col min="11528" max="11529" width="13.5" style="327" customWidth="1"/>
    <col min="11530" max="11530" width="13.625" style="327" customWidth="1"/>
    <col min="11531" max="11531" width="13.5" style="327" customWidth="1"/>
    <col min="11532" max="11532" width="13" style="327" customWidth="1"/>
    <col min="11533" max="11534" width="9" style="327"/>
    <col min="11535" max="11535" width="9" style="327" customWidth="1"/>
    <col min="11536" max="11776" width="9" style="327"/>
    <col min="11777" max="11777" width="9.125" style="327" customWidth="1"/>
    <col min="11778" max="11778" width="2.375" style="327" customWidth="1"/>
    <col min="11779" max="11779" width="18" style="327" customWidth="1"/>
    <col min="11780" max="11780" width="13.625" style="327" customWidth="1"/>
    <col min="11781" max="11781" width="13.5" style="327" customWidth="1"/>
    <col min="11782" max="11783" width="13.625" style="327" customWidth="1"/>
    <col min="11784" max="11785" width="13.5" style="327" customWidth="1"/>
    <col min="11786" max="11786" width="13.625" style="327" customWidth="1"/>
    <col min="11787" max="11787" width="13.5" style="327" customWidth="1"/>
    <col min="11788" max="11788" width="13" style="327" customWidth="1"/>
    <col min="11789" max="11790" width="9" style="327"/>
    <col min="11791" max="11791" width="9" style="327" customWidth="1"/>
    <col min="11792" max="12032" width="9" style="327"/>
    <col min="12033" max="12033" width="9.125" style="327" customWidth="1"/>
    <col min="12034" max="12034" width="2.375" style="327" customWidth="1"/>
    <col min="12035" max="12035" width="18" style="327" customWidth="1"/>
    <col min="12036" max="12036" width="13.625" style="327" customWidth="1"/>
    <col min="12037" max="12037" width="13.5" style="327" customWidth="1"/>
    <col min="12038" max="12039" width="13.625" style="327" customWidth="1"/>
    <col min="12040" max="12041" width="13.5" style="327" customWidth="1"/>
    <col min="12042" max="12042" width="13.625" style="327" customWidth="1"/>
    <col min="12043" max="12043" width="13.5" style="327" customWidth="1"/>
    <col min="12044" max="12044" width="13" style="327" customWidth="1"/>
    <col min="12045" max="12046" width="9" style="327"/>
    <col min="12047" max="12047" width="9" style="327" customWidth="1"/>
    <col min="12048" max="12288" width="9" style="327"/>
    <col min="12289" max="12289" width="9.125" style="327" customWidth="1"/>
    <col min="12290" max="12290" width="2.375" style="327" customWidth="1"/>
    <col min="12291" max="12291" width="18" style="327" customWidth="1"/>
    <col min="12292" max="12292" width="13.625" style="327" customWidth="1"/>
    <col min="12293" max="12293" width="13.5" style="327" customWidth="1"/>
    <col min="12294" max="12295" width="13.625" style="327" customWidth="1"/>
    <col min="12296" max="12297" width="13.5" style="327" customWidth="1"/>
    <col min="12298" max="12298" width="13.625" style="327" customWidth="1"/>
    <col min="12299" max="12299" width="13.5" style="327" customWidth="1"/>
    <col min="12300" max="12300" width="13" style="327" customWidth="1"/>
    <col min="12301" max="12302" width="9" style="327"/>
    <col min="12303" max="12303" width="9" style="327" customWidth="1"/>
    <col min="12304" max="12544" width="9" style="327"/>
    <col min="12545" max="12545" width="9.125" style="327" customWidth="1"/>
    <col min="12546" max="12546" width="2.375" style="327" customWidth="1"/>
    <col min="12547" max="12547" width="18" style="327" customWidth="1"/>
    <col min="12548" max="12548" width="13.625" style="327" customWidth="1"/>
    <col min="12549" max="12549" width="13.5" style="327" customWidth="1"/>
    <col min="12550" max="12551" width="13.625" style="327" customWidth="1"/>
    <col min="12552" max="12553" width="13.5" style="327" customWidth="1"/>
    <col min="12554" max="12554" width="13.625" style="327" customWidth="1"/>
    <col min="12555" max="12555" width="13.5" style="327" customWidth="1"/>
    <col min="12556" max="12556" width="13" style="327" customWidth="1"/>
    <col min="12557" max="12558" width="9" style="327"/>
    <col min="12559" max="12559" width="9" style="327" customWidth="1"/>
    <col min="12560" max="12800" width="9" style="327"/>
    <col min="12801" max="12801" width="9.125" style="327" customWidth="1"/>
    <col min="12802" max="12802" width="2.375" style="327" customWidth="1"/>
    <col min="12803" max="12803" width="18" style="327" customWidth="1"/>
    <col min="12804" max="12804" width="13.625" style="327" customWidth="1"/>
    <col min="12805" max="12805" width="13.5" style="327" customWidth="1"/>
    <col min="12806" max="12807" width="13.625" style="327" customWidth="1"/>
    <col min="12808" max="12809" width="13.5" style="327" customWidth="1"/>
    <col min="12810" max="12810" width="13.625" style="327" customWidth="1"/>
    <col min="12811" max="12811" width="13.5" style="327" customWidth="1"/>
    <col min="12812" max="12812" width="13" style="327" customWidth="1"/>
    <col min="12813" max="12814" width="9" style="327"/>
    <col min="12815" max="12815" width="9" style="327" customWidth="1"/>
    <col min="12816" max="13056" width="9" style="327"/>
    <col min="13057" max="13057" width="9.125" style="327" customWidth="1"/>
    <col min="13058" max="13058" width="2.375" style="327" customWidth="1"/>
    <col min="13059" max="13059" width="18" style="327" customWidth="1"/>
    <col min="13060" max="13060" width="13.625" style="327" customWidth="1"/>
    <col min="13061" max="13061" width="13.5" style="327" customWidth="1"/>
    <col min="13062" max="13063" width="13.625" style="327" customWidth="1"/>
    <col min="13064" max="13065" width="13.5" style="327" customWidth="1"/>
    <col min="13066" max="13066" width="13.625" style="327" customWidth="1"/>
    <col min="13067" max="13067" width="13.5" style="327" customWidth="1"/>
    <col min="13068" max="13068" width="13" style="327" customWidth="1"/>
    <col min="13069" max="13070" width="9" style="327"/>
    <col min="13071" max="13071" width="9" style="327" customWidth="1"/>
    <col min="13072" max="13312" width="9" style="327"/>
    <col min="13313" max="13313" width="9.125" style="327" customWidth="1"/>
    <col min="13314" max="13314" width="2.375" style="327" customWidth="1"/>
    <col min="13315" max="13315" width="18" style="327" customWidth="1"/>
    <col min="13316" max="13316" width="13.625" style="327" customWidth="1"/>
    <col min="13317" max="13317" width="13.5" style="327" customWidth="1"/>
    <col min="13318" max="13319" width="13.625" style="327" customWidth="1"/>
    <col min="13320" max="13321" width="13.5" style="327" customWidth="1"/>
    <col min="13322" max="13322" width="13.625" style="327" customWidth="1"/>
    <col min="13323" max="13323" width="13.5" style="327" customWidth="1"/>
    <col min="13324" max="13324" width="13" style="327" customWidth="1"/>
    <col min="13325" max="13326" width="9" style="327"/>
    <col min="13327" max="13327" width="9" style="327" customWidth="1"/>
    <col min="13328" max="13568" width="9" style="327"/>
    <col min="13569" max="13569" width="9.125" style="327" customWidth="1"/>
    <col min="13570" max="13570" width="2.375" style="327" customWidth="1"/>
    <col min="13571" max="13571" width="18" style="327" customWidth="1"/>
    <col min="13572" max="13572" width="13.625" style="327" customWidth="1"/>
    <col min="13573" max="13573" width="13.5" style="327" customWidth="1"/>
    <col min="13574" max="13575" width="13.625" style="327" customWidth="1"/>
    <col min="13576" max="13577" width="13.5" style="327" customWidth="1"/>
    <col min="13578" max="13578" width="13.625" style="327" customWidth="1"/>
    <col min="13579" max="13579" width="13.5" style="327" customWidth="1"/>
    <col min="13580" max="13580" width="13" style="327" customWidth="1"/>
    <col min="13581" max="13582" width="9" style="327"/>
    <col min="13583" max="13583" width="9" style="327" customWidth="1"/>
    <col min="13584" max="13824" width="9" style="327"/>
    <col min="13825" max="13825" width="9.125" style="327" customWidth="1"/>
    <col min="13826" max="13826" width="2.375" style="327" customWidth="1"/>
    <col min="13827" max="13827" width="18" style="327" customWidth="1"/>
    <col min="13828" max="13828" width="13.625" style="327" customWidth="1"/>
    <col min="13829" max="13829" width="13.5" style="327" customWidth="1"/>
    <col min="13830" max="13831" width="13.625" style="327" customWidth="1"/>
    <col min="13832" max="13833" width="13.5" style="327" customWidth="1"/>
    <col min="13834" max="13834" width="13.625" style="327" customWidth="1"/>
    <col min="13835" max="13835" width="13.5" style="327" customWidth="1"/>
    <col min="13836" max="13836" width="13" style="327" customWidth="1"/>
    <col min="13837" max="13838" width="9" style="327"/>
    <col min="13839" max="13839" width="9" style="327" customWidth="1"/>
    <col min="13840" max="14080" width="9" style="327"/>
    <col min="14081" max="14081" width="9.125" style="327" customWidth="1"/>
    <col min="14082" max="14082" width="2.375" style="327" customWidth="1"/>
    <col min="14083" max="14083" width="18" style="327" customWidth="1"/>
    <col min="14084" max="14084" width="13.625" style="327" customWidth="1"/>
    <col min="14085" max="14085" width="13.5" style="327" customWidth="1"/>
    <col min="14086" max="14087" width="13.625" style="327" customWidth="1"/>
    <col min="14088" max="14089" width="13.5" style="327" customWidth="1"/>
    <col min="14090" max="14090" width="13.625" style="327" customWidth="1"/>
    <col min="14091" max="14091" width="13.5" style="327" customWidth="1"/>
    <col min="14092" max="14092" width="13" style="327" customWidth="1"/>
    <col min="14093" max="14094" width="9" style="327"/>
    <col min="14095" max="14095" width="9" style="327" customWidth="1"/>
    <col min="14096" max="14336" width="9" style="327"/>
    <col min="14337" max="14337" width="9.125" style="327" customWidth="1"/>
    <col min="14338" max="14338" width="2.375" style="327" customWidth="1"/>
    <col min="14339" max="14339" width="18" style="327" customWidth="1"/>
    <col min="14340" max="14340" width="13.625" style="327" customWidth="1"/>
    <col min="14341" max="14341" width="13.5" style="327" customWidth="1"/>
    <col min="14342" max="14343" width="13.625" style="327" customWidth="1"/>
    <col min="14344" max="14345" width="13.5" style="327" customWidth="1"/>
    <col min="14346" max="14346" width="13.625" style="327" customWidth="1"/>
    <col min="14347" max="14347" width="13.5" style="327" customWidth="1"/>
    <col min="14348" max="14348" width="13" style="327" customWidth="1"/>
    <col min="14349" max="14350" width="9" style="327"/>
    <col min="14351" max="14351" width="9" style="327" customWidth="1"/>
    <col min="14352" max="14592" width="9" style="327"/>
    <col min="14593" max="14593" width="9.125" style="327" customWidth="1"/>
    <col min="14594" max="14594" width="2.375" style="327" customWidth="1"/>
    <col min="14595" max="14595" width="18" style="327" customWidth="1"/>
    <col min="14596" max="14596" width="13.625" style="327" customWidth="1"/>
    <col min="14597" max="14597" width="13.5" style="327" customWidth="1"/>
    <col min="14598" max="14599" width="13.625" style="327" customWidth="1"/>
    <col min="14600" max="14601" width="13.5" style="327" customWidth="1"/>
    <col min="14602" max="14602" width="13.625" style="327" customWidth="1"/>
    <col min="14603" max="14603" width="13.5" style="327" customWidth="1"/>
    <col min="14604" max="14604" width="13" style="327" customWidth="1"/>
    <col min="14605" max="14606" width="9" style="327"/>
    <col min="14607" max="14607" width="9" style="327" customWidth="1"/>
    <col min="14608" max="14848" width="9" style="327"/>
    <col min="14849" max="14849" width="9.125" style="327" customWidth="1"/>
    <col min="14850" max="14850" width="2.375" style="327" customWidth="1"/>
    <col min="14851" max="14851" width="18" style="327" customWidth="1"/>
    <col min="14852" max="14852" width="13.625" style="327" customWidth="1"/>
    <col min="14853" max="14853" width="13.5" style="327" customWidth="1"/>
    <col min="14854" max="14855" width="13.625" style="327" customWidth="1"/>
    <col min="14856" max="14857" width="13.5" style="327" customWidth="1"/>
    <col min="14858" max="14858" width="13.625" style="327" customWidth="1"/>
    <col min="14859" max="14859" width="13.5" style="327" customWidth="1"/>
    <col min="14860" max="14860" width="13" style="327" customWidth="1"/>
    <col min="14861" max="14862" width="9" style="327"/>
    <col min="14863" max="14863" width="9" style="327" customWidth="1"/>
    <col min="14864" max="15104" width="9" style="327"/>
    <col min="15105" max="15105" width="9.125" style="327" customWidth="1"/>
    <col min="15106" max="15106" width="2.375" style="327" customWidth="1"/>
    <col min="15107" max="15107" width="18" style="327" customWidth="1"/>
    <col min="15108" max="15108" width="13.625" style="327" customWidth="1"/>
    <col min="15109" max="15109" width="13.5" style="327" customWidth="1"/>
    <col min="15110" max="15111" width="13.625" style="327" customWidth="1"/>
    <col min="15112" max="15113" width="13.5" style="327" customWidth="1"/>
    <col min="15114" max="15114" width="13.625" style="327" customWidth="1"/>
    <col min="15115" max="15115" width="13.5" style="327" customWidth="1"/>
    <col min="15116" max="15116" width="13" style="327" customWidth="1"/>
    <col min="15117" max="15118" width="9" style="327"/>
    <col min="15119" max="15119" width="9" style="327" customWidth="1"/>
    <col min="15120" max="15360" width="9" style="327"/>
    <col min="15361" max="15361" width="9.125" style="327" customWidth="1"/>
    <col min="15362" max="15362" width="2.375" style="327" customWidth="1"/>
    <col min="15363" max="15363" width="18" style="327" customWidth="1"/>
    <col min="15364" max="15364" width="13.625" style="327" customWidth="1"/>
    <col min="15365" max="15365" width="13.5" style="327" customWidth="1"/>
    <col min="15366" max="15367" width="13.625" style="327" customWidth="1"/>
    <col min="15368" max="15369" width="13.5" style="327" customWidth="1"/>
    <col min="15370" max="15370" width="13.625" style="327" customWidth="1"/>
    <col min="15371" max="15371" width="13.5" style="327" customWidth="1"/>
    <col min="15372" max="15372" width="13" style="327" customWidth="1"/>
    <col min="15373" max="15374" width="9" style="327"/>
    <col min="15375" max="15375" width="9" style="327" customWidth="1"/>
    <col min="15376" max="15616" width="9" style="327"/>
    <col min="15617" max="15617" width="9.125" style="327" customWidth="1"/>
    <col min="15618" max="15618" width="2.375" style="327" customWidth="1"/>
    <col min="15619" max="15619" width="18" style="327" customWidth="1"/>
    <col min="15620" max="15620" width="13.625" style="327" customWidth="1"/>
    <col min="15621" max="15621" width="13.5" style="327" customWidth="1"/>
    <col min="15622" max="15623" width="13.625" style="327" customWidth="1"/>
    <col min="15624" max="15625" width="13.5" style="327" customWidth="1"/>
    <col min="15626" max="15626" width="13.625" style="327" customWidth="1"/>
    <col min="15627" max="15627" width="13.5" style="327" customWidth="1"/>
    <col min="15628" max="15628" width="13" style="327" customWidth="1"/>
    <col min="15629" max="15630" width="9" style="327"/>
    <col min="15631" max="15631" width="9" style="327" customWidth="1"/>
    <col min="15632" max="15872" width="9" style="327"/>
    <col min="15873" max="15873" width="9.125" style="327" customWidth="1"/>
    <col min="15874" max="15874" width="2.375" style="327" customWidth="1"/>
    <col min="15875" max="15875" width="18" style="327" customWidth="1"/>
    <col min="15876" max="15876" width="13.625" style="327" customWidth="1"/>
    <col min="15877" max="15877" width="13.5" style="327" customWidth="1"/>
    <col min="15878" max="15879" width="13.625" style="327" customWidth="1"/>
    <col min="15880" max="15881" width="13.5" style="327" customWidth="1"/>
    <col min="15882" max="15882" width="13.625" style="327" customWidth="1"/>
    <col min="15883" max="15883" width="13.5" style="327" customWidth="1"/>
    <col min="15884" max="15884" width="13" style="327" customWidth="1"/>
    <col min="15885" max="15886" width="9" style="327"/>
    <col min="15887" max="15887" width="9" style="327" customWidth="1"/>
    <col min="15888" max="16128" width="9" style="327"/>
    <col min="16129" max="16129" width="9.125" style="327" customWidth="1"/>
    <col min="16130" max="16130" width="2.375" style="327" customWidth="1"/>
    <col min="16131" max="16131" width="18" style="327" customWidth="1"/>
    <col min="16132" max="16132" width="13.625" style="327" customWidth="1"/>
    <col min="16133" max="16133" width="13.5" style="327" customWidth="1"/>
    <col min="16134" max="16135" width="13.625" style="327" customWidth="1"/>
    <col min="16136" max="16137" width="13.5" style="327" customWidth="1"/>
    <col min="16138" max="16138" width="13.625" style="327" customWidth="1"/>
    <col min="16139" max="16139" width="13.5" style="327" customWidth="1"/>
    <col min="16140" max="16140" width="13" style="327" customWidth="1"/>
    <col min="16141" max="16142" width="9" style="327"/>
    <col min="16143" max="16143" width="9" style="327" customWidth="1"/>
    <col min="16144" max="16384" width="9" style="327"/>
  </cols>
  <sheetData>
    <row r="1" spans="1:12" ht="21.75" customHeight="1">
      <c r="A1" s="2838" t="s">
        <v>250</v>
      </c>
      <c r="B1" s="2838"/>
      <c r="C1" s="2838"/>
      <c r="D1" s="2838"/>
      <c r="E1" s="2838"/>
      <c r="F1" s="2838"/>
      <c r="G1" s="2838"/>
      <c r="H1" s="2838"/>
      <c r="I1" s="2838"/>
      <c r="J1" s="2838"/>
      <c r="K1" s="2838"/>
      <c r="L1" s="2838"/>
    </row>
    <row r="2" spans="1:12" ht="19.5" thickBot="1">
      <c r="A2" s="2839" t="s">
        <v>121</v>
      </c>
      <c r="B2" s="2839"/>
      <c r="C2" s="2839"/>
      <c r="D2" s="2839"/>
      <c r="E2" s="2839"/>
      <c r="F2" s="2839"/>
      <c r="G2" s="2839"/>
      <c r="H2" s="2839"/>
      <c r="I2" s="2839"/>
      <c r="J2" s="2839"/>
      <c r="K2" s="2839"/>
      <c r="L2" s="2839"/>
    </row>
    <row r="3" spans="1:12" ht="30" customHeight="1" thickBot="1">
      <c r="A3" s="2840" t="s">
        <v>122</v>
      </c>
      <c r="B3" s="2841"/>
      <c r="C3" s="2842"/>
      <c r="D3" s="2843">
        <f>様式1!K13</f>
        <v>0</v>
      </c>
      <c r="E3" s="2844"/>
      <c r="F3" s="2844"/>
      <c r="G3" s="2844"/>
      <c r="H3" s="2844"/>
      <c r="I3" s="2844"/>
      <c r="J3" s="2844"/>
      <c r="K3" s="2844"/>
      <c r="L3" s="2845"/>
    </row>
    <row r="4" spans="1:12" ht="30" customHeight="1">
      <c r="A4" s="2846" t="s">
        <v>218</v>
      </c>
      <c r="B4" s="2847"/>
      <c r="C4" s="2848"/>
      <c r="D4" s="2820">
        <f>様式1!K12</f>
        <v>0</v>
      </c>
      <c r="E4" s="2821"/>
      <c r="F4" s="2821"/>
      <c r="G4" s="2821"/>
      <c r="H4" s="2821"/>
      <c r="I4" s="2821"/>
      <c r="J4" s="2821"/>
      <c r="K4" s="2821"/>
      <c r="L4" s="2822"/>
    </row>
    <row r="5" spans="1:12" ht="30" customHeight="1">
      <c r="A5" s="2817" t="s">
        <v>126</v>
      </c>
      <c r="B5" s="2818"/>
      <c r="C5" s="2819"/>
      <c r="D5" s="2820" t="str">
        <f>様式1!Q15&amp;様式1!V15</f>
        <v/>
      </c>
      <c r="E5" s="2821"/>
      <c r="F5" s="2821"/>
      <c r="G5" s="2821"/>
      <c r="H5" s="2821"/>
      <c r="I5" s="2821"/>
      <c r="J5" s="2821"/>
      <c r="K5" s="2821"/>
      <c r="L5" s="2822"/>
    </row>
    <row r="6" spans="1:12" ht="30" customHeight="1">
      <c r="A6" s="2823" t="s">
        <v>128</v>
      </c>
      <c r="B6" s="2824"/>
      <c r="C6" s="328" t="s">
        <v>129</v>
      </c>
      <c r="D6" s="2827">
        <f>様式1!P16</f>
        <v>0</v>
      </c>
      <c r="E6" s="2828"/>
      <c r="F6" s="2828"/>
      <c r="G6" s="2829"/>
      <c r="H6" s="2830" t="s">
        <v>131</v>
      </c>
      <c r="I6" s="2832"/>
      <c r="J6" s="2833"/>
      <c r="K6" s="2833"/>
      <c r="L6" s="2834"/>
    </row>
    <row r="7" spans="1:12" ht="30" customHeight="1" thickBot="1">
      <c r="A7" s="2825"/>
      <c r="B7" s="2826"/>
      <c r="C7" s="329" t="s">
        <v>133</v>
      </c>
      <c r="D7" s="2835">
        <f>様式1!AD16</f>
        <v>0</v>
      </c>
      <c r="E7" s="2836"/>
      <c r="F7" s="2836"/>
      <c r="G7" s="2837"/>
      <c r="H7" s="2831"/>
      <c r="I7" s="2832"/>
      <c r="J7" s="2833"/>
      <c r="K7" s="2833"/>
      <c r="L7" s="2834"/>
    </row>
    <row r="8" spans="1:12" ht="30" customHeight="1" thickTop="1" thickBot="1">
      <c r="A8" s="2849" t="s">
        <v>134</v>
      </c>
      <c r="B8" s="330">
        <v>1</v>
      </c>
      <c r="C8" s="331" t="s">
        <v>251</v>
      </c>
      <c r="D8" s="2852"/>
      <c r="E8" s="2853"/>
      <c r="F8" s="2853"/>
      <c r="G8" s="2853"/>
      <c r="H8" s="2853"/>
      <c r="I8" s="2853"/>
      <c r="J8" s="2853"/>
      <c r="K8" s="2853"/>
      <c r="L8" s="2854"/>
    </row>
    <row r="9" spans="1:12" ht="27.95" customHeight="1">
      <c r="A9" s="2850"/>
      <c r="B9" s="2855">
        <v>2</v>
      </c>
      <c r="C9" s="2856" t="s">
        <v>137</v>
      </c>
      <c r="D9" s="2857" t="s">
        <v>138</v>
      </c>
      <c r="E9" s="2858"/>
      <c r="F9" s="2861" t="s">
        <v>252</v>
      </c>
      <c r="G9" s="2863" t="s">
        <v>140</v>
      </c>
      <c r="H9" s="2864"/>
      <c r="I9" s="2864"/>
      <c r="J9" s="2864"/>
      <c r="K9" s="2865"/>
      <c r="L9" s="2866" t="s">
        <v>141</v>
      </c>
    </row>
    <row r="10" spans="1:12" ht="27.95" customHeight="1">
      <c r="A10" s="2850"/>
      <c r="B10" s="2855"/>
      <c r="C10" s="2856"/>
      <c r="D10" s="2859"/>
      <c r="E10" s="2860"/>
      <c r="F10" s="2862"/>
      <c r="G10" s="332" t="s">
        <v>581</v>
      </c>
      <c r="H10" s="333" t="s">
        <v>580</v>
      </c>
      <c r="I10" s="334" t="s">
        <v>582</v>
      </c>
      <c r="J10" s="335" t="s">
        <v>145</v>
      </c>
      <c r="K10" s="336" t="s">
        <v>146</v>
      </c>
      <c r="L10" s="2867"/>
    </row>
    <row r="11" spans="1:12" ht="27.95" customHeight="1">
      <c r="A11" s="2850"/>
      <c r="B11" s="2855"/>
      <c r="C11" s="2856"/>
      <c r="D11" s="2868"/>
      <c r="E11" s="2869"/>
      <c r="F11" s="349"/>
      <c r="G11" s="350"/>
      <c r="H11" s="351"/>
      <c r="I11" s="352"/>
      <c r="J11" s="353"/>
      <c r="K11" s="354"/>
      <c r="L11" s="355"/>
    </row>
    <row r="12" spans="1:12" ht="27.95" customHeight="1">
      <c r="A12" s="2850"/>
      <c r="B12" s="2855"/>
      <c r="C12" s="2856"/>
      <c r="D12" s="2868"/>
      <c r="E12" s="2869"/>
      <c r="F12" s="349"/>
      <c r="G12" s="350"/>
      <c r="H12" s="351"/>
      <c r="I12" s="352"/>
      <c r="J12" s="353"/>
      <c r="K12" s="354"/>
      <c r="L12" s="355"/>
    </row>
    <row r="13" spans="1:12" ht="27.95" customHeight="1">
      <c r="A13" s="2850"/>
      <c r="B13" s="2855"/>
      <c r="C13" s="2856"/>
      <c r="D13" s="2868"/>
      <c r="E13" s="2869"/>
      <c r="F13" s="349"/>
      <c r="G13" s="350"/>
      <c r="H13" s="351"/>
      <c r="I13" s="352"/>
      <c r="J13" s="353"/>
      <c r="K13" s="354"/>
      <c r="L13" s="355"/>
    </row>
    <row r="14" spans="1:12" ht="27.95" customHeight="1">
      <c r="A14" s="2850"/>
      <c r="B14" s="2855"/>
      <c r="C14" s="2856"/>
      <c r="D14" s="2868"/>
      <c r="E14" s="2879"/>
      <c r="F14" s="356"/>
      <c r="G14" s="357"/>
      <c r="H14" s="358"/>
      <c r="I14" s="359"/>
      <c r="J14" s="360"/>
      <c r="K14" s="354"/>
      <c r="L14" s="355"/>
    </row>
    <row r="15" spans="1:12" ht="27.95" customHeight="1">
      <c r="A15" s="2850"/>
      <c r="B15" s="2855"/>
      <c r="C15" s="2856"/>
      <c r="D15" s="2868"/>
      <c r="E15" s="2879"/>
      <c r="F15" s="356"/>
      <c r="G15" s="357"/>
      <c r="H15" s="358"/>
      <c r="I15" s="359"/>
      <c r="J15" s="360"/>
      <c r="K15" s="361"/>
      <c r="L15" s="355"/>
    </row>
    <row r="16" spans="1:12" ht="30" customHeight="1" thickBot="1">
      <c r="A16" s="2850"/>
      <c r="B16" s="2855"/>
      <c r="C16" s="2856"/>
      <c r="D16" s="2880" t="s">
        <v>154</v>
      </c>
      <c r="E16" s="2881"/>
      <c r="F16" s="362"/>
      <c r="G16" s="363"/>
      <c r="H16" s="364"/>
      <c r="I16" s="365"/>
      <c r="J16" s="366"/>
      <c r="K16" s="367"/>
      <c r="L16" s="337"/>
    </row>
    <row r="17" spans="1:12" ht="30" customHeight="1">
      <c r="A17" s="2850"/>
      <c r="B17" s="2873">
        <v>3</v>
      </c>
      <c r="C17" s="2882" t="s">
        <v>155</v>
      </c>
      <c r="D17" s="338" t="s">
        <v>253</v>
      </c>
      <c r="E17" s="2885"/>
      <c r="F17" s="2886"/>
      <c r="G17" s="2886"/>
      <c r="H17" s="2886"/>
      <c r="I17" s="2886"/>
      <c r="J17" s="2886"/>
      <c r="K17" s="2886"/>
      <c r="L17" s="2887"/>
    </row>
    <row r="18" spans="1:12" ht="30" customHeight="1">
      <c r="A18" s="2850"/>
      <c r="B18" s="2874"/>
      <c r="C18" s="2883"/>
      <c r="D18" s="338" t="s">
        <v>254</v>
      </c>
      <c r="E18" s="2870"/>
      <c r="F18" s="2871"/>
      <c r="G18" s="2871"/>
      <c r="H18" s="2871"/>
      <c r="I18" s="2871"/>
      <c r="J18" s="2871"/>
      <c r="K18" s="2871"/>
      <c r="L18" s="2872"/>
    </row>
    <row r="19" spans="1:12" ht="30" customHeight="1">
      <c r="A19" s="2850"/>
      <c r="B19" s="2874"/>
      <c r="C19" s="2883"/>
      <c r="D19" s="338" t="s">
        <v>255</v>
      </c>
      <c r="E19" s="2870"/>
      <c r="F19" s="2871"/>
      <c r="G19" s="2871"/>
      <c r="H19" s="2871"/>
      <c r="I19" s="2871"/>
      <c r="J19" s="2871"/>
      <c r="K19" s="2871"/>
      <c r="L19" s="2872"/>
    </row>
    <row r="20" spans="1:12" ht="30" customHeight="1">
      <c r="A20" s="2850"/>
      <c r="B20" s="2874"/>
      <c r="C20" s="2883"/>
      <c r="D20" s="338" t="s">
        <v>256</v>
      </c>
      <c r="E20" s="2870"/>
      <c r="F20" s="2871"/>
      <c r="G20" s="2871"/>
      <c r="H20" s="2871"/>
      <c r="I20" s="2871"/>
      <c r="J20" s="2871"/>
      <c r="K20" s="2871"/>
      <c r="L20" s="2872"/>
    </row>
    <row r="21" spans="1:12" ht="30" customHeight="1">
      <c r="A21" s="2850"/>
      <c r="B21" s="2875"/>
      <c r="C21" s="2884"/>
      <c r="D21" s="338" t="s">
        <v>257</v>
      </c>
      <c r="E21" s="2870"/>
      <c r="F21" s="2871"/>
      <c r="G21" s="2871"/>
      <c r="H21" s="2871"/>
      <c r="I21" s="2871"/>
      <c r="J21" s="2871"/>
      <c r="K21" s="2871"/>
      <c r="L21" s="2872"/>
    </row>
    <row r="22" spans="1:12" ht="30" customHeight="1">
      <c r="A22" s="2850"/>
      <c r="B22" s="2873">
        <v>4</v>
      </c>
      <c r="C22" s="2876" t="s">
        <v>163</v>
      </c>
      <c r="D22" s="338" t="s">
        <v>253</v>
      </c>
      <c r="E22" s="2870"/>
      <c r="F22" s="2871"/>
      <c r="G22" s="2871"/>
      <c r="H22" s="2871"/>
      <c r="I22" s="2871"/>
      <c r="J22" s="2871"/>
      <c r="K22" s="2871"/>
      <c r="L22" s="2872"/>
    </row>
    <row r="23" spans="1:12" ht="30" customHeight="1">
      <c r="A23" s="2850"/>
      <c r="B23" s="2874"/>
      <c r="C23" s="2877"/>
      <c r="D23" s="338" t="s">
        <v>258</v>
      </c>
      <c r="E23" s="2870"/>
      <c r="F23" s="2871"/>
      <c r="G23" s="2871"/>
      <c r="H23" s="2871"/>
      <c r="I23" s="2871"/>
      <c r="J23" s="2871"/>
      <c r="K23" s="2871"/>
      <c r="L23" s="2872"/>
    </row>
    <row r="24" spans="1:12" ht="30" customHeight="1">
      <c r="A24" s="2850"/>
      <c r="B24" s="2874"/>
      <c r="C24" s="2877"/>
      <c r="D24" s="338" t="s">
        <v>255</v>
      </c>
      <c r="E24" s="2870"/>
      <c r="F24" s="2871"/>
      <c r="G24" s="2871"/>
      <c r="H24" s="2871"/>
      <c r="I24" s="2871"/>
      <c r="J24" s="2871"/>
      <c r="K24" s="2871"/>
      <c r="L24" s="2872"/>
    </row>
    <row r="25" spans="1:12" ht="30" customHeight="1">
      <c r="A25" s="2850"/>
      <c r="B25" s="2874"/>
      <c r="C25" s="2877"/>
      <c r="D25" s="338" t="s">
        <v>259</v>
      </c>
      <c r="E25" s="2870"/>
      <c r="F25" s="2871"/>
      <c r="G25" s="2871"/>
      <c r="H25" s="2871"/>
      <c r="I25" s="2871"/>
      <c r="J25" s="2871"/>
      <c r="K25" s="2871"/>
      <c r="L25" s="2872"/>
    </row>
    <row r="26" spans="1:12" ht="30" customHeight="1">
      <c r="A26" s="2850"/>
      <c r="B26" s="2875"/>
      <c r="C26" s="2878"/>
      <c r="D26" s="338" t="s">
        <v>260</v>
      </c>
      <c r="E26" s="2870"/>
      <c r="F26" s="2871"/>
      <c r="G26" s="2871"/>
      <c r="H26" s="2871"/>
      <c r="I26" s="2871"/>
      <c r="J26" s="2871"/>
      <c r="K26" s="2871"/>
      <c r="L26" s="2872"/>
    </row>
    <row r="27" spans="1:12" ht="30" customHeight="1">
      <c r="A27" s="2850"/>
      <c r="B27" s="2873">
        <v>5</v>
      </c>
      <c r="C27" s="2876" t="s">
        <v>171</v>
      </c>
      <c r="D27" s="338" t="s">
        <v>261</v>
      </c>
      <c r="E27" s="2870"/>
      <c r="F27" s="2871"/>
      <c r="G27" s="2871"/>
      <c r="H27" s="2871"/>
      <c r="I27" s="2871"/>
      <c r="J27" s="2871"/>
      <c r="K27" s="2871"/>
      <c r="L27" s="2872"/>
    </row>
    <row r="28" spans="1:12" ht="30" customHeight="1">
      <c r="A28" s="2850"/>
      <c r="B28" s="2874"/>
      <c r="C28" s="2877"/>
      <c r="D28" s="338" t="s">
        <v>254</v>
      </c>
      <c r="E28" s="2870"/>
      <c r="F28" s="2871"/>
      <c r="G28" s="2871"/>
      <c r="H28" s="2871"/>
      <c r="I28" s="2871"/>
      <c r="J28" s="2871"/>
      <c r="K28" s="2871"/>
      <c r="L28" s="2872"/>
    </row>
    <row r="29" spans="1:12" ht="30" customHeight="1">
      <c r="A29" s="2850"/>
      <c r="B29" s="2874"/>
      <c r="C29" s="2877"/>
      <c r="D29" s="338" t="s">
        <v>255</v>
      </c>
      <c r="E29" s="2870"/>
      <c r="F29" s="2871"/>
      <c r="G29" s="2871"/>
      <c r="H29" s="2871"/>
      <c r="I29" s="2871"/>
      <c r="J29" s="2871"/>
      <c r="K29" s="2871"/>
      <c r="L29" s="2872"/>
    </row>
    <row r="30" spans="1:12" ht="30" customHeight="1">
      <c r="A30" s="2850"/>
      <c r="B30" s="2874"/>
      <c r="C30" s="2877"/>
      <c r="D30" s="338" t="s">
        <v>259</v>
      </c>
      <c r="E30" s="2870"/>
      <c r="F30" s="2871"/>
      <c r="G30" s="2871"/>
      <c r="H30" s="2871"/>
      <c r="I30" s="2871"/>
      <c r="J30" s="2871"/>
      <c r="K30" s="2871"/>
      <c r="L30" s="2872"/>
    </row>
    <row r="31" spans="1:12" ht="30" customHeight="1">
      <c r="A31" s="2850"/>
      <c r="B31" s="2875"/>
      <c r="C31" s="2878"/>
      <c r="D31" s="338" t="s">
        <v>260</v>
      </c>
      <c r="E31" s="2870"/>
      <c r="F31" s="2871"/>
      <c r="G31" s="2871"/>
      <c r="H31" s="2871"/>
      <c r="I31" s="2871"/>
      <c r="J31" s="2871"/>
      <c r="K31" s="2871"/>
      <c r="L31" s="2872"/>
    </row>
    <row r="32" spans="1:12" ht="19.5" customHeight="1">
      <c r="A32" s="2850"/>
      <c r="B32" s="2855">
        <v>6</v>
      </c>
      <c r="C32" s="2888" t="s">
        <v>174</v>
      </c>
      <c r="D32" s="2889"/>
      <c r="E32" s="2890"/>
      <c r="F32" s="2890"/>
      <c r="G32" s="2890"/>
      <c r="H32" s="2890"/>
      <c r="I32" s="2890"/>
      <c r="J32" s="2890"/>
      <c r="K32" s="2890"/>
      <c r="L32" s="2891"/>
    </row>
    <row r="33" spans="1:12" ht="19.5" customHeight="1">
      <c r="A33" s="2850"/>
      <c r="B33" s="2855"/>
      <c r="C33" s="2888"/>
      <c r="D33" s="2892"/>
      <c r="E33" s="2893"/>
      <c r="F33" s="2893"/>
      <c r="G33" s="2893"/>
      <c r="H33" s="2893"/>
      <c r="I33" s="2893"/>
      <c r="J33" s="2893"/>
      <c r="K33" s="2893"/>
      <c r="L33" s="2894"/>
    </row>
    <row r="34" spans="1:12" ht="19.5" customHeight="1">
      <c r="A34" s="2850"/>
      <c r="B34" s="2895">
        <v>7</v>
      </c>
      <c r="C34" s="2896" t="s">
        <v>10</v>
      </c>
      <c r="D34" s="2898"/>
      <c r="E34" s="2899"/>
      <c r="F34" s="2899"/>
      <c r="G34" s="2899"/>
      <c r="H34" s="2899"/>
      <c r="I34" s="2899"/>
      <c r="J34" s="2899"/>
      <c r="K34" s="2899"/>
      <c r="L34" s="2900"/>
    </row>
    <row r="35" spans="1:12" ht="19.5" customHeight="1" thickBot="1">
      <c r="A35" s="2851"/>
      <c r="B35" s="2895"/>
      <c r="C35" s="2897"/>
      <c r="D35" s="2898"/>
      <c r="E35" s="2899"/>
      <c r="F35" s="2899"/>
      <c r="G35" s="2899"/>
      <c r="H35" s="2899"/>
      <c r="I35" s="2899"/>
      <c r="J35" s="2899"/>
      <c r="K35" s="2899"/>
      <c r="L35" s="2900"/>
    </row>
    <row r="36" spans="1:12" ht="36" customHeight="1">
      <c r="A36" s="2914" t="s">
        <v>176</v>
      </c>
      <c r="B36" s="339">
        <v>1</v>
      </c>
      <c r="C36" s="340" t="s">
        <v>177</v>
      </c>
      <c r="D36" s="2917"/>
      <c r="E36" s="2917"/>
      <c r="F36" s="2917"/>
      <c r="G36" s="2917"/>
      <c r="H36" s="2917"/>
      <c r="I36" s="2917"/>
      <c r="J36" s="2917"/>
      <c r="K36" s="2917"/>
      <c r="L36" s="2918"/>
    </row>
    <row r="37" spans="1:12" ht="36" customHeight="1">
      <c r="A37" s="2915"/>
      <c r="B37" s="338">
        <v>2</v>
      </c>
      <c r="C37" s="338" t="s">
        <v>262</v>
      </c>
      <c r="D37" s="2870"/>
      <c r="E37" s="2901"/>
      <c r="F37" s="2870"/>
      <c r="G37" s="2901"/>
      <c r="H37" s="2870"/>
      <c r="I37" s="2901"/>
      <c r="J37" s="2870"/>
      <c r="K37" s="2901"/>
      <c r="L37" s="2919"/>
    </row>
    <row r="38" spans="1:12" ht="36" customHeight="1">
      <c r="A38" s="2915"/>
      <c r="B38" s="338">
        <v>3</v>
      </c>
      <c r="C38" s="341" t="s">
        <v>184</v>
      </c>
      <c r="D38" s="2870"/>
      <c r="E38" s="2901"/>
      <c r="F38" s="2870"/>
      <c r="G38" s="2901"/>
      <c r="H38" s="2870"/>
      <c r="I38" s="2901"/>
      <c r="J38" s="2870"/>
      <c r="K38" s="2901"/>
      <c r="L38" s="2920"/>
    </row>
    <row r="39" spans="1:12" ht="36" customHeight="1" thickBot="1">
      <c r="A39" s="2916"/>
      <c r="B39" s="342">
        <v>4</v>
      </c>
      <c r="C39" s="342" t="s">
        <v>10</v>
      </c>
      <c r="D39" s="2902"/>
      <c r="E39" s="2903"/>
      <c r="F39" s="2903"/>
      <c r="G39" s="2903"/>
      <c r="H39" s="2903"/>
      <c r="I39" s="2903"/>
      <c r="J39" s="2903"/>
      <c r="K39" s="2903"/>
      <c r="L39" s="2904"/>
    </row>
    <row r="40" spans="1:12" ht="36" customHeight="1">
      <c r="A40" s="2905" t="s">
        <v>263</v>
      </c>
      <c r="B40" s="2906">
        <v>1</v>
      </c>
      <c r="C40" s="2909" t="s">
        <v>187</v>
      </c>
      <c r="D40" s="343"/>
      <c r="E40" s="2912" t="s">
        <v>177</v>
      </c>
      <c r="F40" s="2913"/>
      <c r="G40" s="339" t="s">
        <v>188</v>
      </c>
      <c r="H40" s="2912" t="s">
        <v>177</v>
      </c>
      <c r="I40" s="2913"/>
      <c r="J40" s="344" t="s">
        <v>244</v>
      </c>
      <c r="K40" s="345" t="s">
        <v>189</v>
      </c>
      <c r="L40" s="2925"/>
    </row>
    <row r="41" spans="1:12" ht="30" customHeight="1">
      <c r="A41" s="2850"/>
      <c r="B41" s="2907"/>
      <c r="C41" s="2910"/>
      <c r="D41" s="2923" t="s">
        <v>190</v>
      </c>
      <c r="E41" s="2870"/>
      <c r="F41" s="2901"/>
      <c r="G41" s="368"/>
      <c r="H41" s="2870"/>
      <c r="I41" s="2901"/>
      <c r="J41" s="369"/>
      <c r="K41" s="2921"/>
      <c r="L41" s="2926"/>
    </row>
    <row r="42" spans="1:12" ht="30" customHeight="1">
      <c r="A42" s="2850"/>
      <c r="B42" s="2907"/>
      <c r="C42" s="2910"/>
      <c r="D42" s="2908"/>
      <c r="E42" s="2870"/>
      <c r="F42" s="2901"/>
      <c r="G42" s="368"/>
      <c r="H42" s="2870"/>
      <c r="I42" s="2901"/>
      <c r="J42" s="370"/>
      <c r="K42" s="2922"/>
      <c r="L42" s="2926"/>
    </row>
    <row r="43" spans="1:12" ht="30" customHeight="1">
      <c r="A43" s="2850"/>
      <c r="B43" s="2907"/>
      <c r="C43" s="2910"/>
      <c r="D43" s="2923" t="s">
        <v>198</v>
      </c>
      <c r="E43" s="2870"/>
      <c r="F43" s="2901"/>
      <c r="G43" s="368"/>
      <c r="H43" s="2870"/>
      <c r="I43" s="2901"/>
      <c r="J43" s="370"/>
      <c r="K43" s="2921"/>
      <c r="L43" s="2926"/>
    </row>
    <row r="44" spans="1:12" ht="30" customHeight="1">
      <c r="A44" s="2850"/>
      <c r="B44" s="2908"/>
      <c r="C44" s="2911"/>
      <c r="D44" s="2908"/>
      <c r="E44" s="2870"/>
      <c r="F44" s="2901"/>
      <c r="G44" s="368"/>
      <c r="H44" s="2870"/>
      <c r="I44" s="2901"/>
      <c r="J44" s="370"/>
      <c r="K44" s="2922"/>
      <c r="L44" s="2927"/>
    </row>
    <row r="45" spans="1:12" ht="30" customHeight="1">
      <c r="A45" s="2850"/>
      <c r="B45" s="2923">
        <v>2</v>
      </c>
      <c r="C45" s="2924" t="s">
        <v>201</v>
      </c>
      <c r="D45" s="346" t="s">
        <v>202</v>
      </c>
      <c r="E45" s="2870"/>
      <c r="F45" s="2871"/>
      <c r="G45" s="2871"/>
      <c r="H45" s="2871"/>
      <c r="I45" s="2871"/>
      <c r="J45" s="2871"/>
      <c r="K45" s="2871"/>
      <c r="L45" s="2872"/>
    </row>
    <row r="46" spans="1:12" ht="30" customHeight="1">
      <c r="A46" s="2850"/>
      <c r="B46" s="2907"/>
      <c r="C46" s="2910"/>
      <c r="D46" s="347" t="s">
        <v>203</v>
      </c>
      <c r="E46" s="2889"/>
      <c r="F46" s="2890"/>
      <c r="G46" s="2890"/>
      <c r="H46" s="2890"/>
      <c r="I46" s="2890"/>
      <c r="J46" s="2890"/>
      <c r="K46" s="2890"/>
      <c r="L46" s="2891"/>
    </row>
    <row r="47" spans="1:12" ht="30" customHeight="1">
      <c r="A47" s="2850"/>
      <c r="B47" s="2923">
        <v>3</v>
      </c>
      <c r="C47" s="2924" t="s">
        <v>205</v>
      </c>
      <c r="D47" s="338" t="s">
        <v>202</v>
      </c>
      <c r="E47" s="2870"/>
      <c r="F47" s="2871"/>
      <c r="G47" s="2871"/>
      <c r="H47" s="2871"/>
      <c r="I47" s="2871"/>
      <c r="J47" s="2871"/>
      <c r="K47" s="2871"/>
      <c r="L47" s="2872"/>
    </row>
    <row r="48" spans="1:12" ht="30" customHeight="1" thickBot="1">
      <c r="A48" s="2851"/>
      <c r="B48" s="2932"/>
      <c r="C48" s="2933"/>
      <c r="D48" s="342" t="s">
        <v>203</v>
      </c>
      <c r="E48" s="2934"/>
      <c r="F48" s="2935"/>
      <c r="G48" s="2935"/>
      <c r="H48" s="2935"/>
      <c r="I48" s="2935"/>
      <c r="J48" s="2935"/>
      <c r="K48" s="2935"/>
      <c r="L48" s="2936"/>
    </row>
    <row r="49" spans="1:12" ht="21" customHeight="1">
      <c r="A49" s="2937" t="s">
        <v>207</v>
      </c>
      <c r="B49" s="2937"/>
      <c r="C49" s="2937"/>
      <c r="D49" s="2937"/>
      <c r="E49" s="2937"/>
      <c r="F49" s="2937"/>
      <c r="G49" s="2937"/>
      <c r="H49" s="2937"/>
      <c r="I49" s="2937"/>
      <c r="J49" s="2937"/>
      <c r="K49" s="2937"/>
      <c r="L49" s="2937"/>
    </row>
    <row r="50" spans="1:12" ht="25.5" customHeight="1">
      <c r="A50" s="2930" t="s">
        <v>208</v>
      </c>
      <c r="B50" s="2930"/>
      <c r="C50" s="2930"/>
      <c r="D50" s="2930"/>
      <c r="E50" s="2930"/>
      <c r="F50" s="2930"/>
      <c r="G50" s="2930"/>
      <c r="H50" s="2930"/>
      <c r="I50" s="2930"/>
      <c r="J50" s="2930"/>
      <c r="K50" s="2930"/>
      <c r="L50" s="2930"/>
    </row>
    <row r="51" spans="1:12" ht="39.75" customHeight="1">
      <c r="A51" s="2930" t="s">
        <v>209</v>
      </c>
      <c r="B51" s="2930"/>
      <c r="C51" s="2930"/>
      <c r="D51" s="2930"/>
      <c r="E51" s="2930"/>
      <c r="F51" s="2930"/>
      <c r="G51" s="2930"/>
      <c r="H51" s="2930"/>
      <c r="I51" s="2930"/>
      <c r="J51" s="2930"/>
      <c r="K51" s="2930"/>
      <c r="L51" s="2930"/>
    </row>
    <row r="52" spans="1:12" ht="35.25" customHeight="1">
      <c r="A52" s="2930" t="s">
        <v>210</v>
      </c>
      <c r="B52" s="2930"/>
      <c r="C52" s="2930"/>
      <c r="D52" s="2930"/>
      <c r="E52" s="2930"/>
      <c r="F52" s="2930"/>
      <c r="G52" s="2930"/>
      <c r="H52" s="2930"/>
      <c r="I52" s="2930"/>
      <c r="J52" s="2930"/>
      <c r="K52" s="2930"/>
      <c r="L52" s="2930"/>
    </row>
    <row r="53" spans="1:12" ht="24.75" customHeight="1">
      <c r="A53" s="2930" t="s">
        <v>211</v>
      </c>
      <c r="B53" s="2930"/>
      <c r="C53" s="2930"/>
      <c r="D53" s="2930"/>
      <c r="E53" s="2930"/>
      <c r="F53" s="2930"/>
      <c r="G53" s="2930"/>
      <c r="H53" s="2930"/>
      <c r="I53" s="2930"/>
      <c r="J53" s="2930"/>
      <c r="K53" s="2930"/>
      <c r="L53" s="2930"/>
    </row>
    <row r="54" spans="1:12" ht="21" customHeight="1">
      <c r="A54" s="2931" t="s">
        <v>212</v>
      </c>
      <c r="B54" s="2931"/>
      <c r="C54" s="2931"/>
      <c r="D54" s="2931"/>
      <c r="E54" s="2931"/>
      <c r="F54" s="2931"/>
      <c r="G54" s="2931"/>
      <c r="H54" s="2931"/>
      <c r="I54" s="2931"/>
      <c r="J54" s="2931"/>
      <c r="K54" s="2931"/>
      <c r="L54" s="2931"/>
    </row>
    <row r="55" spans="1:12">
      <c r="A55" s="2931" t="s">
        <v>213</v>
      </c>
      <c r="B55" s="2931"/>
      <c r="C55" s="2931"/>
      <c r="D55" s="2931"/>
      <c r="E55" s="2931"/>
      <c r="F55" s="2931"/>
      <c r="G55" s="2931"/>
      <c r="H55" s="2931"/>
      <c r="I55" s="2931"/>
      <c r="J55" s="2931"/>
      <c r="K55" s="2931"/>
      <c r="L55" s="2931"/>
    </row>
    <row r="56" spans="1:12">
      <c r="A56" s="2929" t="s">
        <v>264</v>
      </c>
      <c r="B56" s="2929"/>
      <c r="C56" s="2929"/>
      <c r="D56" s="2929"/>
      <c r="E56" s="2929"/>
      <c r="F56" s="2929"/>
      <c r="G56" s="2929"/>
      <c r="H56" s="2929"/>
      <c r="I56" s="2929"/>
      <c r="J56" s="2929"/>
      <c r="K56" s="2929"/>
      <c r="L56" s="2929"/>
    </row>
    <row r="57" spans="1:12">
      <c r="A57" s="2928" t="s">
        <v>215</v>
      </c>
      <c r="B57" s="2929"/>
      <c r="C57" s="2929"/>
      <c r="D57" s="2929"/>
      <c r="E57" s="2929"/>
      <c r="F57" s="2929"/>
      <c r="G57" s="2929"/>
      <c r="H57" s="2929"/>
      <c r="I57" s="2929"/>
      <c r="J57" s="2929"/>
      <c r="K57" s="2929"/>
      <c r="L57" s="2929"/>
    </row>
    <row r="58" spans="1:12">
      <c r="A58" s="348" t="s">
        <v>216</v>
      </c>
    </row>
  </sheetData>
  <customSheetViews>
    <customSheetView guid="{E53F632C-6936-4B0A-A612-607F2B96BC1B}" scale="80" showPageBreaks="1" printArea="1" view="pageBreakPreview" topLeftCell="A7">
      <selection activeCell="F16" sqref="F16:K16"/>
      <pageMargins left="0.7" right="0.7" top="0.75" bottom="0.75" header="0.3" footer="0.3"/>
      <pageSetup paperSize="9" scale="58" orientation="portrait" r:id="rId1"/>
    </customSheetView>
  </customSheetViews>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
  <dataValidations count="2">
    <dataValidation type="list" allowBlank="1" showInputMessage="1" showErrorMessage="1" sqref="L11:L15">
      <formula1>"①　夜勤,②　宿直"</formula1>
    </dataValidation>
    <dataValidation type="list" allowBlank="1" showInputMessage="1" showErrorMessage="1" sqref="K41:K44">
      <formula1>"①　夜勤(IV),②　夜勤(V),③　夜勤(VI)"</formula1>
    </dataValidation>
  </dataValidations>
  <pageMargins left="0.7" right="0.7" top="0.75" bottom="0.75" header="0.3" footer="0.3"/>
  <pageSetup paperSize="9" scale="58"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topLeftCell="A28" zoomScale="80" zoomScaleNormal="100" zoomScaleSheetLayoutView="80" workbookViewId="0">
      <selection activeCell="K16" sqref="K16"/>
    </sheetView>
  </sheetViews>
  <sheetFormatPr defaultRowHeight="13.5"/>
  <cols>
    <col min="1" max="1" width="9.125" style="29" customWidth="1"/>
    <col min="2" max="2" width="2.375" style="29" customWidth="1"/>
    <col min="3" max="3" width="18" style="29" customWidth="1"/>
    <col min="4" max="4" width="13.625" style="29" customWidth="1"/>
    <col min="5" max="5" width="13.5" style="29" customWidth="1"/>
    <col min="6" max="7" width="13.625" style="29" customWidth="1"/>
    <col min="8" max="9" width="13.5" style="29" customWidth="1"/>
    <col min="10" max="10" width="13.625" style="29" customWidth="1"/>
    <col min="11" max="11" width="13.5" style="29" customWidth="1"/>
    <col min="12" max="12" width="13" style="29" customWidth="1"/>
    <col min="13" max="14" width="9" style="29"/>
    <col min="15" max="15" width="9" style="29" customWidth="1"/>
    <col min="16" max="256" width="9" style="29"/>
    <col min="257" max="257" width="9.125" style="29" customWidth="1"/>
    <col min="258" max="258" width="2.375" style="29" customWidth="1"/>
    <col min="259" max="259" width="18" style="29" customWidth="1"/>
    <col min="260" max="260" width="13.625" style="29" customWidth="1"/>
    <col min="261" max="261" width="13.5" style="29" customWidth="1"/>
    <col min="262" max="263" width="13.625" style="29" customWidth="1"/>
    <col min="264" max="265" width="13.5" style="29" customWidth="1"/>
    <col min="266" max="266" width="13.625" style="29" customWidth="1"/>
    <col min="267" max="267" width="13.5" style="29" customWidth="1"/>
    <col min="268" max="268" width="13" style="29" customWidth="1"/>
    <col min="269" max="270" width="9" style="29"/>
    <col min="271" max="271" width="9" style="29" customWidth="1"/>
    <col min="272" max="512" width="9" style="29"/>
    <col min="513" max="513" width="9.125" style="29" customWidth="1"/>
    <col min="514" max="514" width="2.375" style="29" customWidth="1"/>
    <col min="515" max="515" width="18" style="29" customWidth="1"/>
    <col min="516" max="516" width="13.625" style="29" customWidth="1"/>
    <col min="517" max="517" width="13.5" style="29" customWidth="1"/>
    <col min="518" max="519" width="13.625" style="29" customWidth="1"/>
    <col min="520" max="521" width="13.5" style="29" customWidth="1"/>
    <col min="522" max="522" width="13.625" style="29" customWidth="1"/>
    <col min="523" max="523" width="13.5" style="29" customWidth="1"/>
    <col min="524" max="524" width="13" style="29" customWidth="1"/>
    <col min="525" max="526" width="9" style="29"/>
    <col min="527" max="527" width="9" style="29" customWidth="1"/>
    <col min="528" max="768" width="9" style="29"/>
    <col min="769" max="769" width="9.125" style="29" customWidth="1"/>
    <col min="770" max="770" width="2.375" style="29" customWidth="1"/>
    <col min="771" max="771" width="18" style="29" customWidth="1"/>
    <col min="772" max="772" width="13.625" style="29" customWidth="1"/>
    <col min="773" max="773" width="13.5" style="29" customWidth="1"/>
    <col min="774" max="775" width="13.625" style="29" customWidth="1"/>
    <col min="776" max="777" width="13.5" style="29" customWidth="1"/>
    <col min="778" max="778" width="13.625" style="29" customWidth="1"/>
    <col min="779" max="779" width="13.5" style="29" customWidth="1"/>
    <col min="780" max="780" width="13" style="29" customWidth="1"/>
    <col min="781" max="782" width="9" style="29"/>
    <col min="783" max="783" width="9" style="29" customWidth="1"/>
    <col min="784" max="1024" width="9" style="29"/>
    <col min="1025" max="1025" width="9.125" style="29" customWidth="1"/>
    <col min="1026" max="1026" width="2.375" style="29" customWidth="1"/>
    <col min="1027" max="1027" width="18" style="29" customWidth="1"/>
    <col min="1028" max="1028" width="13.625" style="29" customWidth="1"/>
    <col min="1029" max="1029" width="13.5" style="29" customWidth="1"/>
    <col min="1030" max="1031" width="13.625" style="29" customWidth="1"/>
    <col min="1032" max="1033" width="13.5" style="29" customWidth="1"/>
    <col min="1034" max="1034" width="13.625" style="29" customWidth="1"/>
    <col min="1035" max="1035" width="13.5" style="29" customWidth="1"/>
    <col min="1036" max="1036" width="13" style="29" customWidth="1"/>
    <col min="1037" max="1038" width="9" style="29"/>
    <col min="1039" max="1039" width="9" style="29" customWidth="1"/>
    <col min="1040" max="1280" width="9" style="29"/>
    <col min="1281" max="1281" width="9.125" style="29" customWidth="1"/>
    <col min="1282" max="1282" width="2.375" style="29" customWidth="1"/>
    <col min="1283" max="1283" width="18" style="29" customWidth="1"/>
    <col min="1284" max="1284" width="13.625" style="29" customWidth="1"/>
    <col min="1285" max="1285" width="13.5" style="29" customWidth="1"/>
    <col min="1286" max="1287" width="13.625" style="29" customWidth="1"/>
    <col min="1288" max="1289" width="13.5" style="29" customWidth="1"/>
    <col min="1290" max="1290" width="13.625" style="29" customWidth="1"/>
    <col min="1291" max="1291" width="13.5" style="29" customWidth="1"/>
    <col min="1292" max="1292" width="13" style="29" customWidth="1"/>
    <col min="1293" max="1294" width="9" style="29"/>
    <col min="1295" max="1295" width="9" style="29" customWidth="1"/>
    <col min="1296" max="1536" width="9" style="29"/>
    <col min="1537" max="1537" width="9.125" style="29" customWidth="1"/>
    <col min="1538" max="1538" width="2.375" style="29" customWidth="1"/>
    <col min="1539" max="1539" width="18" style="29" customWidth="1"/>
    <col min="1540" max="1540" width="13.625" style="29" customWidth="1"/>
    <col min="1541" max="1541" width="13.5" style="29" customWidth="1"/>
    <col min="1542" max="1543" width="13.625" style="29" customWidth="1"/>
    <col min="1544" max="1545" width="13.5" style="29" customWidth="1"/>
    <col min="1546" max="1546" width="13.625" style="29" customWidth="1"/>
    <col min="1547" max="1547" width="13.5" style="29" customWidth="1"/>
    <col min="1548" max="1548" width="13" style="29" customWidth="1"/>
    <col min="1549" max="1550" width="9" style="29"/>
    <col min="1551" max="1551" width="9" style="29" customWidth="1"/>
    <col min="1552" max="1792" width="9" style="29"/>
    <col min="1793" max="1793" width="9.125" style="29" customWidth="1"/>
    <col min="1794" max="1794" width="2.375" style="29" customWidth="1"/>
    <col min="1795" max="1795" width="18" style="29" customWidth="1"/>
    <col min="1796" max="1796" width="13.625" style="29" customWidth="1"/>
    <col min="1797" max="1797" width="13.5" style="29" customWidth="1"/>
    <col min="1798" max="1799" width="13.625" style="29" customWidth="1"/>
    <col min="1800" max="1801" width="13.5" style="29" customWidth="1"/>
    <col min="1802" max="1802" width="13.625" style="29" customWidth="1"/>
    <col min="1803" max="1803" width="13.5" style="29" customWidth="1"/>
    <col min="1804" max="1804" width="13" style="29" customWidth="1"/>
    <col min="1805" max="1806" width="9" style="29"/>
    <col min="1807" max="1807" width="9" style="29" customWidth="1"/>
    <col min="1808" max="2048" width="9" style="29"/>
    <col min="2049" max="2049" width="9.125" style="29" customWidth="1"/>
    <col min="2050" max="2050" width="2.375" style="29" customWidth="1"/>
    <col min="2051" max="2051" width="18" style="29" customWidth="1"/>
    <col min="2052" max="2052" width="13.625" style="29" customWidth="1"/>
    <col min="2053" max="2053" width="13.5" style="29" customWidth="1"/>
    <col min="2054" max="2055" width="13.625" style="29" customWidth="1"/>
    <col min="2056" max="2057" width="13.5" style="29" customWidth="1"/>
    <col min="2058" max="2058" width="13.625" style="29" customWidth="1"/>
    <col min="2059" max="2059" width="13.5" style="29" customWidth="1"/>
    <col min="2060" max="2060" width="13" style="29" customWidth="1"/>
    <col min="2061" max="2062" width="9" style="29"/>
    <col min="2063" max="2063" width="9" style="29" customWidth="1"/>
    <col min="2064" max="2304" width="9" style="29"/>
    <col min="2305" max="2305" width="9.125" style="29" customWidth="1"/>
    <col min="2306" max="2306" width="2.375" style="29" customWidth="1"/>
    <col min="2307" max="2307" width="18" style="29" customWidth="1"/>
    <col min="2308" max="2308" width="13.625" style="29" customWidth="1"/>
    <col min="2309" max="2309" width="13.5" style="29" customWidth="1"/>
    <col min="2310" max="2311" width="13.625" style="29" customWidth="1"/>
    <col min="2312" max="2313" width="13.5" style="29" customWidth="1"/>
    <col min="2314" max="2314" width="13.625" style="29" customWidth="1"/>
    <col min="2315" max="2315" width="13.5" style="29" customWidth="1"/>
    <col min="2316" max="2316" width="13" style="29" customWidth="1"/>
    <col min="2317" max="2318" width="9" style="29"/>
    <col min="2319" max="2319" width="9" style="29" customWidth="1"/>
    <col min="2320" max="2560" width="9" style="29"/>
    <col min="2561" max="2561" width="9.125" style="29" customWidth="1"/>
    <col min="2562" max="2562" width="2.375" style="29" customWidth="1"/>
    <col min="2563" max="2563" width="18" style="29" customWidth="1"/>
    <col min="2564" max="2564" width="13.625" style="29" customWidth="1"/>
    <col min="2565" max="2565" width="13.5" style="29" customWidth="1"/>
    <col min="2566" max="2567" width="13.625" style="29" customWidth="1"/>
    <col min="2568" max="2569" width="13.5" style="29" customWidth="1"/>
    <col min="2570" max="2570" width="13.625" style="29" customWidth="1"/>
    <col min="2571" max="2571" width="13.5" style="29" customWidth="1"/>
    <col min="2572" max="2572" width="13" style="29" customWidth="1"/>
    <col min="2573" max="2574" width="9" style="29"/>
    <col min="2575" max="2575" width="9" style="29" customWidth="1"/>
    <col min="2576" max="2816" width="9" style="29"/>
    <col min="2817" max="2817" width="9.125" style="29" customWidth="1"/>
    <col min="2818" max="2818" width="2.375" style="29" customWidth="1"/>
    <col min="2819" max="2819" width="18" style="29" customWidth="1"/>
    <col min="2820" max="2820" width="13.625" style="29" customWidth="1"/>
    <col min="2821" max="2821" width="13.5" style="29" customWidth="1"/>
    <col min="2822" max="2823" width="13.625" style="29" customWidth="1"/>
    <col min="2824" max="2825" width="13.5" style="29" customWidth="1"/>
    <col min="2826" max="2826" width="13.625" style="29" customWidth="1"/>
    <col min="2827" max="2827" width="13.5" style="29" customWidth="1"/>
    <col min="2828" max="2828" width="13" style="29" customWidth="1"/>
    <col min="2829" max="2830" width="9" style="29"/>
    <col min="2831" max="2831" width="9" style="29" customWidth="1"/>
    <col min="2832" max="3072" width="9" style="29"/>
    <col min="3073" max="3073" width="9.125" style="29" customWidth="1"/>
    <col min="3074" max="3074" width="2.375" style="29" customWidth="1"/>
    <col min="3075" max="3075" width="18" style="29" customWidth="1"/>
    <col min="3076" max="3076" width="13.625" style="29" customWidth="1"/>
    <col min="3077" max="3077" width="13.5" style="29" customWidth="1"/>
    <col min="3078" max="3079" width="13.625" style="29" customWidth="1"/>
    <col min="3080" max="3081" width="13.5" style="29" customWidth="1"/>
    <col min="3082" max="3082" width="13.625" style="29" customWidth="1"/>
    <col min="3083" max="3083" width="13.5" style="29" customWidth="1"/>
    <col min="3084" max="3084" width="13" style="29" customWidth="1"/>
    <col min="3085" max="3086" width="9" style="29"/>
    <col min="3087" max="3087" width="9" style="29" customWidth="1"/>
    <col min="3088" max="3328" width="9" style="29"/>
    <col min="3329" max="3329" width="9.125" style="29" customWidth="1"/>
    <col min="3330" max="3330" width="2.375" style="29" customWidth="1"/>
    <col min="3331" max="3331" width="18" style="29" customWidth="1"/>
    <col min="3332" max="3332" width="13.625" style="29" customWidth="1"/>
    <col min="3333" max="3333" width="13.5" style="29" customWidth="1"/>
    <col min="3334" max="3335" width="13.625" style="29" customWidth="1"/>
    <col min="3336" max="3337" width="13.5" style="29" customWidth="1"/>
    <col min="3338" max="3338" width="13.625" style="29" customWidth="1"/>
    <col min="3339" max="3339" width="13.5" style="29" customWidth="1"/>
    <col min="3340" max="3340" width="13" style="29" customWidth="1"/>
    <col min="3341" max="3342" width="9" style="29"/>
    <col min="3343" max="3343" width="9" style="29" customWidth="1"/>
    <col min="3344" max="3584" width="9" style="29"/>
    <col min="3585" max="3585" width="9.125" style="29" customWidth="1"/>
    <col min="3586" max="3586" width="2.375" style="29" customWidth="1"/>
    <col min="3587" max="3587" width="18" style="29" customWidth="1"/>
    <col min="3588" max="3588" width="13.625" style="29" customWidth="1"/>
    <col min="3589" max="3589" width="13.5" style="29" customWidth="1"/>
    <col min="3590" max="3591" width="13.625" style="29" customWidth="1"/>
    <col min="3592" max="3593" width="13.5" style="29" customWidth="1"/>
    <col min="3594" max="3594" width="13.625" style="29" customWidth="1"/>
    <col min="3595" max="3595" width="13.5" style="29" customWidth="1"/>
    <col min="3596" max="3596" width="13" style="29" customWidth="1"/>
    <col min="3597" max="3598" width="9" style="29"/>
    <col min="3599" max="3599" width="9" style="29" customWidth="1"/>
    <col min="3600" max="3840" width="9" style="29"/>
    <col min="3841" max="3841" width="9.125" style="29" customWidth="1"/>
    <col min="3842" max="3842" width="2.375" style="29" customWidth="1"/>
    <col min="3843" max="3843" width="18" style="29" customWidth="1"/>
    <col min="3844" max="3844" width="13.625" style="29" customWidth="1"/>
    <col min="3845" max="3845" width="13.5" style="29" customWidth="1"/>
    <col min="3846" max="3847" width="13.625" style="29" customWidth="1"/>
    <col min="3848" max="3849" width="13.5" style="29" customWidth="1"/>
    <col min="3850" max="3850" width="13.625" style="29" customWidth="1"/>
    <col min="3851" max="3851" width="13.5" style="29" customWidth="1"/>
    <col min="3852" max="3852" width="13" style="29" customWidth="1"/>
    <col min="3853" max="3854" width="9" style="29"/>
    <col min="3855" max="3855" width="9" style="29" customWidth="1"/>
    <col min="3856" max="4096" width="9" style="29"/>
    <col min="4097" max="4097" width="9.125" style="29" customWidth="1"/>
    <col min="4098" max="4098" width="2.375" style="29" customWidth="1"/>
    <col min="4099" max="4099" width="18" style="29" customWidth="1"/>
    <col min="4100" max="4100" width="13.625" style="29" customWidth="1"/>
    <col min="4101" max="4101" width="13.5" style="29" customWidth="1"/>
    <col min="4102" max="4103" width="13.625" style="29" customWidth="1"/>
    <col min="4104" max="4105" width="13.5" style="29" customWidth="1"/>
    <col min="4106" max="4106" width="13.625" style="29" customWidth="1"/>
    <col min="4107" max="4107" width="13.5" style="29" customWidth="1"/>
    <col min="4108" max="4108" width="13" style="29" customWidth="1"/>
    <col min="4109" max="4110" width="9" style="29"/>
    <col min="4111" max="4111" width="9" style="29" customWidth="1"/>
    <col min="4112" max="4352" width="9" style="29"/>
    <col min="4353" max="4353" width="9.125" style="29" customWidth="1"/>
    <col min="4354" max="4354" width="2.375" style="29" customWidth="1"/>
    <col min="4355" max="4355" width="18" style="29" customWidth="1"/>
    <col min="4356" max="4356" width="13.625" style="29" customWidth="1"/>
    <col min="4357" max="4357" width="13.5" style="29" customWidth="1"/>
    <col min="4358" max="4359" width="13.625" style="29" customWidth="1"/>
    <col min="4360" max="4361" width="13.5" style="29" customWidth="1"/>
    <col min="4362" max="4362" width="13.625" style="29" customWidth="1"/>
    <col min="4363" max="4363" width="13.5" style="29" customWidth="1"/>
    <col min="4364" max="4364" width="13" style="29" customWidth="1"/>
    <col min="4365" max="4366" width="9" style="29"/>
    <col min="4367" max="4367" width="9" style="29" customWidth="1"/>
    <col min="4368" max="4608" width="9" style="29"/>
    <col min="4609" max="4609" width="9.125" style="29" customWidth="1"/>
    <col min="4610" max="4610" width="2.375" style="29" customWidth="1"/>
    <col min="4611" max="4611" width="18" style="29" customWidth="1"/>
    <col min="4612" max="4612" width="13.625" style="29" customWidth="1"/>
    <col min="4613" max="4613" width="13.5" style="29" customWidth="1"/>
    <col min="4614" max="4615" width="13.625" style="29" customWidth="1"/>
    <col min="4616" max="4617" width="13.5" style="29" customWidth="1"/>
    <col min="4618" max="4618" width="13.625" style="29" customWidth="1"/>
    <col min="4619" max="4619" width="13.5" style="29" customWidth="1"/>
    <col min="4620" max="4620" width="13" style="29" customWidth="1"/>
    <col min="4621" max="4622" width="9" style="29"/>
    <col min="4623" max="4623" width="9" style="29" customWidth="1"/>
    <col min="4624" max="4864" width="9" style="29"/>
    <col min="4865" max="4865" width="9.125" style="29" customWidth="1"/>
    <col min="4866" max="4866" width="2.375" style="29" customWidth="1"/>
    <col min="4867" max="4867" width="18" style="29" customWidth="1"/>
    <col min="4868" max="4868" width="13.625" style="29" customWidth="1"/>
    <col min="4869" max="4869" width="13.5" style="29" customWidth="1"/>
    <col min="4870" max="4871" width="13.625" style="29" customWidth="1"/>
    <col min="4872" max="4873" width="13.5" style="29" customWidth="1"/>
    <col min="4874" max="4874" width="13.625" style="29" customWidth="1"/>
    <col min="4875" max="4875" width="13.5" style="29" customWidth="1"/>
    <col min="4876" max="4876" width="13" style="29" customWidth="1"/>
    <col min="4877" max="4878" width="9" style="29"/>
    <col min="4879" max="4879" width="9" style="29" customWidth="1"/>
    <col min="4880" max="5120" width="9" style="29"/>
    <col min="5121" max="5121" width="9.125" style="29" customWidth="1"/>
    <col min="5122" max="5122" width="2.375" style="29" customWidth="1"/>
    <col min="5123" max="5123" width="18" style="29" customWidth="1"/>
    <col min="5124" max="5124" width="13.625" style="29" customWidth="1"/>
    <col min="5125" max="5125" width="13.5" style="29" customWidth="1"/>
    <col min="5126" max="5127" width="13.625" style="29" customWidth="1"/>
    <col min="5128" max="5129" width="13.5" style="29" customWidth="1"/>
    <col min="5130" max="5130" width="13.625" style="29" customWidth="1"/>
    <col min="5131" max="5131" width="13.5" style="29" customWidth="1"/>
    <col min="5132" max="5132" width="13" style="29" customWidth="1"/>
    <col min="5133" max="5134" width="9" style="29"/>
    <col min="5135" max="5135" width="9" style="29" customWidth="1"/>
    <col min="5136" max="5376" width="9" style="29"/>
    <col min="5377" max="5377" width="9.125" style="29" customWidth="1"/>
    <col min="5378" max="5378" width="2.375" style="29" customWidth="1"/>
    <col min="5379" max="5379" width="18" style="29" customWidth="1"/>
    <col min="5380" max="5380" width="13.625" style="29" customWidth="1"/>
    <col min="5381" max="5381" width="13.5" style="29" customWidth="1"/>
    <col min="5382" max="5383" width="13.625" style="29" customWidth="1"/>
    <col min="5384" max="5385" width="13.5" style="29" customWidth="1"/>
    <col min="5386" max="5386" width="13.625" style="29" customWidth="1"/>
    <col min="5387" max="5387" width="13.5" style="29" customWidth="1"/>
    <col min="5388" max="5388" width="13" style="29" customWidth="1"/>
    <col min="5389" max="5390" width="9" style="29"/>
    <col min="5391" max="5391" width="9" style="29" customWidth="1"/>
    <col min="5392" max="5632" width="9" style="29"/>
    <col min="5633" max="5633" width="9.125" style="29" customWidth="1"/>
    <col min="5634" max="5634" width="2.375" style="29" customWidth="1"/>
    <col min="5635" max="5635" width="18" style="29" customWidth="1"/>
    <col min="5636" max="5636" width="13.625" style="29" customWidth="1"/>
    <col min="5637" max="5637" width="13.5" style="29" customWidth="1"/>
    <col min="5638" max="5639" width="13.625" style="29" customWidth="1"/>
    <col min="5640" max="5641" width="13.5" style="29" customWidth="1"/>
    <col min="5642" max="5642" width="13.625" style="29" customWidth="1"/>
    <col min="5643" max="5643" width="13.5" style="29" customWidth="1"/>
    <col min="5644" max="5644" width="13" style="29" customWidth="1"/>
    <col min="5645" max="5646" width="9" style="29"/>
    <col min="5647" max="5647" width="9" style="29" customWidth="1"/>
    <col min="5648" max="5888" width="9" style="29"/>
    <col min="5889" max="5889" width="9.125" style="29" customWidth="1"/>
    <col min="5890" max="5890" width="2.375" style="29" customWidth="1"/>
    <col min="5891" max="5891" width="18" style="29" customWidth="1"/>
    <col min="5892" max="5892" width="13.625" style="29" customWidth="1"/>
    <col min="5893" max="5893" width="13.5" style="29" customWidth="1"/>
    <col min="5894" max="5895" width="13.625" style="29" customWidth="1"/>
    <col min="5896" max="5897" width="13.5" style="29" customWidth="1"/>
    <col min="5898" max="5898" width="13.625" style="29" customWidth="1"/>
    <col min="5899" max="5899" width="13.5" style="29" customWidth="1"/>
    <col min="5900" max="5900" width="13" style="29" customWidth="1"/>
    <col min="5901" max="5902" width="9" style="29"/>
    <col min="5903" max="5903" width="9" style="29" customWidth="1"/>
    <col min="5904" max="6144" width="9" style="29"/>
    <col min="6145" max="6145" width="9.125" style="29" customWidth="1"/>
    <col min="6146" max="6146" width="2.375" style="29" customWidth="1"/>
    <col min="6147" max="6147" width="18" style="29" customWidth="1"/>
    <col min="6148" max="6148" width="13.625" style="29" customWidth="1"/>
    <col min="6149" max="6149" width="13.5" style="29" customWidth="1"/>
    <col min="6150" max="6151" width="13.625" style="29" customWidth="1"/>
    <col min="6152" max="6153" width="13.5" style="29" customWidth="1"/>
    <col min="6154" max="6154" width="13.625" style="29" customWidth="1"/>
    <col min="6155" max="6155" width="13.5" style="29" customWidth="1"/>
    <col min="6156" max="6156" width="13" style="29" customWidth="1"/>
    <col min="6157" max="6158" width="9" style="29"/>
    <col min="6159" max="6159" width="9" style="29" customWidth="1"/>
    <col min="6160" max="6400" width="9" style="29"/>
    <col min="6401" max="6401" width="9.125" style="29" customWidth="1"/>
    <col min="6402" max="6402" width="2.375" style="29" customWidth="1"/>
    <col min="6403" max="6403" width="18" style="29" customWidth="1"/>
    <col min="6404" max="6404" width="13.625" style="29" customWidth="1"/>
    <col min="6405" max="6405" width="13.5" style="29" customWidth="1"/>
    <col min="6406" max="6407" width="13.625" style="29" customWidth="1"/>
    <col min="6408" max="6409" width="13.5" style="29" customWidth="1"/>
    <col min="6410" max="6410" width="13.625" style="29" customWidth="1"/>
    <col min="6411" max="6411" width="13.5" style="29" customWidth="1"/>
    <col min="6412" max="6412" width="13" style="29" customWidth="1"/>
    <col min="6413" max="6414" width="9" style="29"/>
    <col min="6415" max="6415" width="9" style="29" customWidth="1"/>
    <col min="6416" max="6656" width="9" style="29"/>
    <col min="6657" max="6657" width="9.125" style="29" customWidth="1"/>
    <col min="6658" max="6658" width="2.375" style="29" customWidth="1"/>
    <col min="6659" max="6659" width="18" style="29" customWidth="1"/>
    <col min="6660" max="6660" width="13.625" style="29" customWidth="1"/>
    <col min="6661" max="6661" width="13.5" style="29" customWidth="1"/>
    <col min="6662" max="6663" width="13.625" style="29" customWidth="1"/>
    <col min="6664" max="6665" width="13.5" style="29" customWidth="1"/>
    <col min="6666" max="6666" width="13.625" style="29" customWidth="1"/>
    <col min="6667" max="6667" width="13.5" style="29" customWidth="1"/>
    <col min="6668" max="6668" width="13" style="29" customWidth="1"/>
    <col min="6669" max="6670" width="9" style="29"/>
    <col min="6671" max="6671" width="9" style="29" customWidth="1"/>
    <col min="6672" max="6912" width="9" style="29"/>
    <col min="6913" max="6913" width="9.125" style="29" customWidth="1"/>
    <col min="6914" max="6914" width="2.375" style="29" customWidth="1"/>
    <col min="6915" max="6915" width="18" style="29" customWidth="1"/>
    <col min="6916" max="6916" width="13.625" style="29" customWidth="1"/>
    <col min="6917" max="6917" width="13.5" style="29" customWidth="1"/>
    <col min="6918" max="6919" width="13.625" style="29" customWidth="1"/>
    <col min="6920" max="6921" width="13.5" style="29" customWidth="1"/>
    <col min="6922" max="6922" width="13.625" style="29" customWidth="1"/>
    <col min="6923" max="6923" width="13.5" style="29" customWidth="1"/>
    <col min="6924" max="6924" width="13" style="29" customWidth="1"/>
    <col min="6925" max="6926" width="9" style="29"/>
    <col min="6927" max="6927" width="9" style="29" customWidth="1"/>
    <col min="6928" max="7168" width="9" style="29"/>
    <col min="7169" max="7169" width="9.125" style="29" customWidth="1"/>
    <col min="7170" max="7170" width="2.375" style="29" customWidth="1"/>
    <col min="7171" max="7171" width="18" style="29" customWidth="1"/>
    <col min="7172" max="7172" width="13.625" style="29" customWidth="1"/>
    <col min="7173" max="7173" width="13.5" style="29" customWidth="1"/>
    <col min="7174" max="7175" width="13.625" style="29" customWidth="1"/>
    <col min="7176" max="7177" width="13.5" style="29" customWidth="1"/>
    <col min="7178" max="7178" width="13.625" style="29" customWidth="1"/>
    <col min="7179" max="7179" width="13.5" style="29" customWidth="1"/>
    <col min="7180" max="7180" width="13" style="29" customWidth="1"/>
    <col min="7181" max="7182" width="9" style="29"/>
    <col min="7183" max="7183" width="9" style="29" customWidth="1"/>
    <col min="7184" max="7424" width="9" style="29"/>
    <col min="7425" max="7425" width="9.125" style="29" customWidth="1"/>
    <col min="7426" max="7426" width="2.375" style="29" customWidth="1"/>
    <col min="7427" max="7427" width="18" style="29" customWidth="1"/>
    <col min="7428" max="7428" width="13.625" style="29" customWidth="1"/>
    <col min="7429" max="7429" width="13.5" style="29" customWidth="1"/>
    <col min="7430" max="7431" width="13.625" style="29" customWidth="1"/>
    <col min="7432" max="7433" width="13.5" style="29" customWidth="1"/>
    <col min="7434" max="7434" width="13.625" style="29" customWidth="1"/>
    <col min="7435" max="7435" width="13.5" style="29" customWidth="1"/>
    <col min="7436" max="7436" width="13" style="29" customWidth="1"/>
    <col min="7437" max="7438" width="9" style="29"/>
    <col min="7439" max="7439" width="9" style="29" customWidth="1"/>
    <col min="7440" max="7680" width="9" style="29"/>
    <col min="7681" max="7681" width="9.125" style="29" customWidth="1"/>
    <col min="7682" max="7682" width="2.375" style="29" customWidth="1"/>
    <col min="7683" max="7683" width="18" style="29" customWidth="1"/>
    <col min="7684" max="7684" width="13.625" style="29" customWidth="1"/>
    <col min="7685" max="7685" width="13.5" style="29" customWidth="1"/>
    <col min="7686" max="7687" width="13.625" style="29" customWidth="1"/>
    <col min="7688" max="7689" width="13.5" style="29" customWidth="1"/>
    <col min="7690" max="7690" width="13.625" style="29" customWidth="1"/>
    <col min="7691" max="7691" width="13.5" style="29" customWidth="1"/>
    <col min="7692" max="7692" width="13" style="29" customWidth="1"/>
    <col min="7693" max="7694" width="9" style="29"/>
    <col min="7695" max="7695" width="9" style="29" customWidth="1"/>
    <col min="7696" max="7936" width="9" style="29"/>
    <col min="7937" max="7937" width="9.125" style="29" customWidth="1"/>
    <col min="7938" max="7938" width="2.375" style="29" customWidth="1"/>
    <col min="7939" max="7939" width="18" style="29" customWidth="1"/>
    <col min="7940" max="7940" width="13.625" style="29" customWidth="1"/>
    <col min="7941" max="7941" width="13.5" style="29" customWidth="1"/>
    <col min="7942" max="7943" width="13.625" style="29" customWidth="1"/>
    <col min="7944" max="7945" width="13.5" style="29" customWidth="1"/>
    <col min="7946" max="7946" width="13.625" style="29" customWidth="1"/>
    <col min="7947" max="7947" width="13.5" style="29" customWidth="1"/>
    <col min="7948" max="7948" width="13" style="29" customWidth="1"/>
    <col min="7949" max="7950" width="9" style="29"/>
    <col min="7951" max="7951" width="9" style="29" customWidth="1"/>
    <col min="7952" max="8192" width="9" style="29"/>
    <col min="8193" max="8193" width="9.125" style="29" customWidth="1"/>
    <col min="8194" max="8194" width="2.375" style="29" customWidth="1"/>
    <col min="8195" max="8195" width="18" style="29" customWidth="1"/>
    <col min="8196" max="8196" width="13.625" style="29" customWidth="1"/>
    <col min="8197" max="8197" width="13.5" style="29" customWidth="1"/>
    <col min="8198" max="8199" width="13.625" style="29" customWidth="1"/>
    <col min="8200" max="8201" width="13.5" style="29" customWidth="1"/>
    <col min="8202" max="8202" width="13.625" style="29" customWidth="1"/>
    <col min="8203" max="8203" width="13.5" style="29" customWidth="1"/>
    <col min="8204" max="8204" width="13" style="29" customWidth="1"/>
    <col min="8205" max="8206" width="9" style="29"/>
    <col min="8207" max="8207" width="9" style="29" customWidth="1"/>
    <col min="8208" max="8448" width="9" style="29"/>
    <col min="8449" max="8449" width="9.125" style="29" customWidth="1"/>
    <col min="8450" max="8450" width="2.375" style="29" customWidth="1"/>
    <col min="8451" max="8451" width="18" style="29" customWidth="1"/>
    <col min="8452" max="8452" width="13.625" style="29" customWidth="1"/>
    <col min="8453" max="8453" width="13.5" style="29" customWidth="1"/>
    <col min="8454" max="8455" width="13.625" style="29" customWidth="1"/>
    <col min="8456" max="8457" width="13.5" style="29" customWidth="1"/>
    <col min="8458" max="8458" width="13.625" style="29" customWidth="1"/>
    <col min="8459" max="8459" width="13.5" style="29" customWidth="1"/>
    <col min="8460" max="8460" width="13" style="29" customWidth="1"/>
    <col min="8461" max="8462" width="9" style="29"/>
    <col min="8463" max="8463" width="9" style="29" customWidth="1"/>
    <col min="8464" max="8704" width="9" style="29"/>
    <col min="8705" max="8705" width="9.125" style="29" customWidth="1"/>
    <col min="8706" max="8706" width="2.375" style="29" customWidth="1"/>
    <col min="8707" max="8707" width="18" style="29" customWidth="1"/>
    <col min="8708" max="8708" width="13.625" style="29" customWidth="1"/>
    <col min="8709" max="8709" width="13.5" style="29" customWidth="1"/>
    <col min="8710" max="8711" width="13.625" style="29" customWidth="1"/>
    <col min="8712" max="8713" width="13.5" style="29" customWidth="1"/>
    <col min="8714" max="8714" width="13.625" style="29" customWidth="1"/>
    <col min="8715" max="8715" width="13.5" style="29" customWidth="1"/>
    <col min="8716" max="8716" width="13" style="29" customWidth="1"/>
    <col min="8717" max="8718" width="9" style="29"/>
    <col min="8719" max="8719" width="9" style="29" customWidth="1"/>
    <col min="8720" max="8960" width="9" style="29"/>
    <col min="8961" max="8961" width="9.125" style="29" customWidth="1"/>
    <col min="8962" max="8962" width="2.375" style="29" customWidth="1"/>
    <col min="8963" max="8963" width="18" style="29" customWidth="1"/>
    <col min="8964" max="8964" width="13.625" style="29" customWidth="1"/>
    <col min="8965" max="8965" width="13.5" style="29" customWidth="1"/>
    <col min="8966" max="8967" width="13.625" style="29" customWidth="1"/>
    <col min="8968" max="8969" width="13.5" style="29" customWidth="1"/>
    <col min="8970" max="8970" width="13.625" style="29" customWidth="1"/>
    <col min="8971" max="8971" width="13.5" style="29" customWidth="1"/>
    <col min="8972" max="8972" width="13" style="29" customWidth="1"/>
    <col min="8973" max="8974" width="9" style="29"/>
    <col min="8975" max="8975" width="9" style="29" customWidth="1"/>
    <col min="8976" max="9216" width="9" style="29"/>
    <col min="9217" max="9217" width="9.125" style="29" customWidth="1"/>
    <col min="9218" max="9218" width="2.375" style="29" customWidth="1"/>
    <col min="9219" max="9219" width="18" style="29" customWidth="1"/>
    <col min="9220" max="9220" width="13.625" style="29" customWidth="1"/>
    <col min="9221" max="9221" width="13.5" style="29" customWidth="1"/>
    <col min="9222" max="9223" width="13.625" style="29" customWidth="1"/>
    <col min="9224" max="9225" width="13.5" style="29" customWidth="1"/>
    <col min="9226" max="9226" width="13.625" style="29" customWidth="1"/>
    <col min="9227" max="9227" width="13.5" style="29" customWidth="1"/>
    <col min="9228" max="9228" width="13" style="29" customWidth="1"/>
    <col min="9229" max="9230" width="9" style="29"/>
    <col min="9231" max="9231" width="9" style="29" customWidth="1"/>
    <col min="9232" max="9472" width="9" style="29"/>
    <col min="9473" max="9473" width="9.125" style="29" customWidth="1"/>
    <col min="9474" max="9474" width="2.375" style="29" customWidth="1"/>
    <col min="9475" max="9475" width="18" style="29" customWidth="1"/>
    <col min="9476" max="9476" width="13.625" style="29" customWidth="1"/>
    <col min="9477" max="9477" width="13.5" style="29" customWidth="1"/>
    <col min="9478" max="9479" width="13.625" style="29" customWidth="1"/>
    <col min="9480" max="9481" width="13.5" style="29" customWidth="1"/>
    <col min="9482" max="9482" width="13.625" style="29" customWidth="1"/>
    <col min="9483" max="9483" width="13.5" style="29" customWidth="1"/>
    <col min="9484" max="9484" width="13" style="29" customWidth="1"/>
    <col min="9485" max="9486" width="9" style="29"/>
    <col min="9487" max="9487" width="9" style="29" customWidth="1"/>
    <col min="9488" max="9728" width="9" style="29"/>
    <col min="9729" max="9729" width="9.125" style="29" customWidth="1"/>
    <col min="9730" max="9730" width="2.375" style="29" customWidth="1"/>
    <col min="9731" max="9731" width="18" style="29" customWidth="1"/>
    <col min="9732" max="9732" width="13.625" style="29" customWidth="1"/>
    <col min="9733" max="9733" width="13.5" style="29" customWidth="1"/>
    <col min="9734" max="9735" width="13.625" style="29" customWidth="1"/>
    <col min="9736" max="9737" width="13.5" style="29" customWidth="1"/>
    <col min="9738" max="9738" width="13.625" style="29" customWidth="1"/>
    <col min="9739" max="9739" width="13.5" style="29" customWidth="1"/>
    <col min="9740" max="9740" width="13" style="29" customWidth="1"/>
    <col min="9741" max="9742" width="9" style="29"/>
    <col min="9743" max="9743" width="9" style="29" customWidth="1"/>
    <col min="9744" max="9984" width="9" style="29"/>
    <col min="9985" max="9985" width="9.125" style="29" customWidth="1"/>
    <col min="9986" max="9986" width="2.375" style="29" customWidth="1"/>
    <col min="9987" max="9987" width="18" style="29" customWidth="1"/>
    <col min="9988" max="9988" width="13.625" style="29" customWidth="1"/>
    <col min="9989" max="9989" width="13.5" style="29" customWidth="1"/>
    <col min="9990" max="9991" width="13.625" style="29" customWidth="1"/>
    <col min="9992" max="9993" width="13.5" style="29" customWidth="1"/>
    <col min="9994" max="9994" width="13.625" style="29" customWidth="1"/>
    <col min="9995" max="9995" width="13.5" style="29" customWidth="1"/>
    <col min="9996" max="9996" width="13" style="29" customWidth="1"/>
    <col min="9997" max="9998" width="9" style="29"/>
    <col min="9999" max="9999" width="9" style="29" customWidth="1"/>
    <col min="10000" max="10240" width="9" style="29"/>
    <col min="10241" max="10241" width="9.125" style="29" customWidth="1"/>
    <col min="10242" max="10242" width="2.375" style="29" customWidth="1"/>
    <col min="10243" max="10243" width="18" style="29" customWidth="1"/>
    <col min="10244" max="10244" width="13.625" style="29" customWidth="1"/>
    <col min="10245" max="10245" width="13.5" style="29" customWidth="1"/>
    <col min="10246" max="10247" width="13.625" style="29" customWidth="1"/>
    <col min="10248" max="10249" width="13.5" style="29" customWidth="1"/>
    <col min="10250" max="10250" width="13.625" style="29" customWidth="1"/>
    <col min="10251" max="10251" width="13.5" style="29" customWidth="1"/>
    <col min="10252" max="10252" width="13" style="29" customWidth="1"/>
    <col min="10253" max="10254" width="9" style="29"/>
    <col min="10255" max="10255" width="9" style="29" customWidth="1"/>
    <col min="10256" max="10496" width="9" style="29"/>
    <col min="10497" max="10497" width="9.125" style="29" customWidth="1"/>
    <col min="10498" max="10498" width="2.375" style="29" customWidth="1"/>
    <col min="10499" max="10499" width="18" style="29" customWidth="1"/>
    <col min="10500" max="10500" width="13.625" style="29" customWidth="1"/>
    <col min="10501" max="10501" width="13.5" style="29" customWidth="1"/>
    <col min="10502" max="10503" width="13.625" style="29" customWidth="1"/>
    <col min="10504" max="10505" width="13.5" style="29" customWidth="1"/>
    <col min="10506" max="10506" width="13.625" style="29" customWidth="1"/>
    <col min="10507" max="10507" width="13.5" style="29" customWidth="1"/>
    <col min="10508" max="10508" width="13" style="29" customWidth="1"/>
    <col min="10509" max="10510" width="9" style="29"/>
    <col min="10511" max="10511" width="9" style="29" customWidth="1"/>
    <col min="10512" max="10752" width="9" style="29"/>
    <col min="10753" max="10753" width="9.125" style="29" customWidth="1"/>
    <col min="10754" max="10754" width="2.375" style="29" customWidth="1"/>
    <col min="10755" max="10755" width="18" style="29" customWidth="1"/>
    <col min="10756" max="10756" width="13.625" style="29" customWidth="1"/>
    <col min="10757" max="10757" width="13.5" style="29" customWidth="1"/>
    <col min="10758" max="10759" width="13.625" style="29" customWidth="1"/>
    <col min="10760" max="10761" width="13.5" style="29" customWidth="1"/>
    <col min="10762" max="10762" width="13.625" style="29" customWidth="1"/>
    <col min="10763" max="10763" width="13.5" style="29" customWidth="1"/>
    <col min="10764" max="10764" width="13" style="29" customWidth="1"/>
    <col min="10765" max="10766" width="9" style="29"/>
    <col min="10767" max="10767" width="9" style="29" customWidth="1"/>
    <col min="10768" max="11008" width="9" style="29"/>
    <col min="11009" max="11009" width="9.125" style="29" customWidth="1"/>
    <col min="11010" max="11010" width="2.375" style="29" customWidth="1"/>
    <col min="11011" max="11011" width="18" style="29" customWidth="1"/>
    <col min="11012" max="11012" width="13.625" style="29" customWidth="1"/>
    <col min="11013" max="11013" width="13.5" style="29" customWidth="1"/>
    <col min="11014" max="11015" width="13.625" style="29" customWidth="1"/>
    <col min="11016" max="11017" width="13.5" style="29" customWidth="1"/>
    <col min="11018" max="11018" width="13.625" style="29" customWidth="1"/>
    <col min="11019" max="11019" width="13.5" style="29" customWidth="1"/>
    <col min="11020" max="11020" width="13" style="29" customWidth="1"/>
    <col min="11021" max="11022" width="9" style="29"/>
    <col min="11023" max="11023" width="9" style="29" customWidth="1"/>
    <col min="11024" max="11264" width="9" style="29"/>
    <col min="11265" max="11265" width="9.125" style="29" customWidth="1"/>
    <col min="11266" max="11266" width="2.375" style="29" customWidth="1"/>
    <col min="11267" max="11267" width="18" style="29" customWidth="1"/>
    <col min="11268" max="11268" width="13.625" style="29" customWidth="1"/>
    <col min="11269" max="11269" width="13.5" style="29" customWidth="1"/>
    <col min="11270" max="11271" width="13.625" style="29" customWidth="1"/>
    <col min="11272" max="11273" width="13.5" style="29" customWidth="1"/>
    <col min="11274" max="11274" width="13.625" style="29" customWidth="1"/>
    <col min="11275" max="11275" width="13.5" style="29" customWidth="1"/>
    <col min="11276" max="11276" width="13" style="29" customWidth="1"/>
    <col min="11277" max="11278" width="9" style="29"/>
    <col min="11279" max="11279" width="9" style="29" customWidth="1"/>
    <col min="11280" max="11520" width="9" style="29"/>
    <col min="11521" max="11521" width="9.125" style="29" customWidth="1"/>
    <col min="11522" max="11522" width="2.375" style="29" customWidth="1"/>
    <col min="11523" max="11523" width="18" style="29" customWidth="1"/>
    <col min="11524" max="11524" width="13.625" style="29" customWidth="1"/>
    <col min="11525" max="11525" width="13.5" style="29" customWidth="1"/>
    <col min="11526" max="11527" width="13.625" style="29" customWidth="1"/>
    <col min="11528" max="11529" width="13.5" style="29" customWidth="1"/>
    <col min="11530" max="11530" width="13.625" style="29" customWidth="1"/>
    <col min="11531" max="11531" width="13.5" style="29" customWidth="1"/>
    <col min="11532" max="11532" width="13" style="29" customWidth="1"/>
    <col min="11533" max="11534" width="9" style="29"/>
    <col min="11535" max="11535" width="9" style="29" customWidth="1"/>
    <col min="11536" max="11776" width="9" style="29"/>
    <col min="11777" max="11777" width="9.125" style="29" customWidth="1"/>
    <col min="11778" max="11778" width="2.375" style="29" customWidth="1"/>
    <col min="11779" max="11779" width="18" style="29" customWidth="1"/>
    <col min="11780" max="11780" width="13.625" style="29" customWidth="1"/>
    <col min="11781" max="11781" width="13.5" style="29" customWidth="1"/>
    <col min="11782" max="11783" width="13.625" style="29" customWidth="1"/>
    <col min="11784" max="11785" width="13.5" style="29" customWidth="1"/>
    <col min="11786" max="11786" width="13.625" style="29" customWidth="1"/>
    <col min="11787" max="11787" width="13.5" style="29" customWidth="1"/>
    <col min="11788" max="11788" width="13" style="29" customWidth="1"/>
    <col min="11789" max="11790" width="9" style="29"/>
    <col min="11791" max="11791" width="9" style="29" customWidth="1"/>
    <col min="11792" max="12032" width="9" style="29"/>
    <col min="12033" max="12033" width="9.125" style="29" customWidth="1"/>
    <col min="12034" max="12034" width="2.375" style="29" customWidth="1"/>
    <col min="12035" max="12035" width="18" style="29" customWidth="1"/>
    <col min="12036" max="12036" width="13.625" style="29" customWidth="1"/>
    <col min="12037" max="12037" width="13.5" style="29" customWidth="1"/>
    <col min="12038" max="12039" width="13.625" style="29" customWidth="1"/>
    <col min="12040" max="12041" width="13.5" style="29" customWidth="1"/>
    <col min="12042" max="12042" width="13.625" style="29" customWidth="1"/>
    <col min="12043" max="12043" width="13.5" style="29" customWidth="1"/>
    <col min="12044" max="12044" width="13" style="29" customWidth="1"/>
    <col min="12045" max="12046" width="9" style="29"/>
    <col min="12047" max="12047" width="9" style="29" customWidth="1"/>
    <col min="12048" max="12288" width="9" style="29"/>
    <col min="12289" max="12289" width="9.125" style="29" customWidth="1"/>
    <col min="12290" max="12290" width="2.375" style="29" customWidth="1"/>
    <col min="12291" max="12291" width="18" style="29" customWidth="1"/>
    <col min="12292" max="12292" width="13.625" style="29" customWidth="1"/>
    <col min="12293" max="12293" width="13.5" style="29" customWidth="1"/>
    <col min="12294" max="12295" width="13.625" style="29" customWidth="1"/>
    <col min="12296" max="12297" width="13.5" style="29" customWidth="1"/>
    <col min="12298" max="12298" width="13.625" style="29" customWidth="1"/>
    <col min="12299" max="12299" width="13.5" style="29" customWidth="1"/>
    <col min="12300" max="12300" width="13" style="29" customWidth="1"/>
    <col min="12301" max="12302" width="9" style="29"/>
    <col min="12303" max="12303" width="9" style="29" customWidth="1"/>
    <col min="12304" max="12544" width="9" style="29"/>
    <col min="12545" max="12545" width="9.125" style="29" customWidth="1"/>
    <col min="12546" max="12546" width="2.375" style="29" customWidth="1"/>
    <col min="12547" max="12547" width="18" style="29" customWidth="1"/>
    <col min="12548" max="12548" width="13.625" style="29" customWidth="1"/>
    <col min="12549" max="12549" width="13.5" style="29" customWidth="1"/>
    <col min="12550" max="12551" width="13.625" style="29" customWidth="1"/>
    <col min="12552" max="12553" width="13.5" style="29" customWidth="1"/>
    <col min="12554" max="12554" width="13.625" style="29" customWidth="1"/>
    <col min="12555" max="12555" width="13.5" style="29" customWidth="1"/>
    <col min="12556" max="12556" width="13" style="29" customWidth="1"/>
    <col min="12557" max="12558" width="9" style="29"/>
    <col min="12559" max="12559" width="9" style="29" customWidth="1"/>
    <col min="12560" max="12800" width="9" style="29"/>
    <col min="12801" max="12801" width="9.125" style="29" customWidth="1"/>
    <col min="12802" max="12802" width="2.375" style="29" customWidth="1"/>
    <col min="12803" max="12803" width="18" style="29" customWidth="1"/>
    <col min="12804" max="12804" width="13.625" style="29" customWidth="1"/>
    <col min="12805" max="12805" width="13.5" style="29" customWidth="1"/>
    <col min="12806" max="12807" width="13.625" style="29" customWidth="1"/>
    <col min="12808" max="12809" width="13.5" style="29" customWidth="1"/>
    <col min="12810" max="12810" width="13.625" style="29" customWidth="1"/>
    <col min="12811" max="12811" width="13.5" style="29" customWidth="1"/>
    <col min="12812" max="12812" width="13" style="29" customWidth="1"/>
    <col min="12813" max="12814" width="9" style="29"/>
    <col min="12815" max="12815" width="9" style="29" customWidth="1"/>
    <col min="12816" max="13056" width="9" style="29"/>
    <col min="13057" max="13057" width="9.125" style="29" customWidth="1"/>
    <col min="13058" max="13058" width="2.375" style="29" customWidth="1"/>
    <col min="13059" max="13059" width="18" style="29" customWidth="1"/>
    <col min="13060" max="13060" width="13.625" style="29" customWidth="1"/>
    <col min="13061" max="13061" width="13.5" style="29" customWidth="1"/>
    <col min="13062" max="13063" width="13.625" style="29" customWidth="1"/>
    <col min="13064" max="13065" width="13.5" style="29" customWidth="1"/>
    <col min="13066" max="13066" width="13.625" style="29" customWidth="1"/>
    <col min="13067" max="13067" width="13.5" style="29" customWidth="1"/>
    <col min="13068" max="13068" width="13" style="29" customWidth="1"/>
    <col min="13069" max="13070" width="9" style="29"/>
    <col min="13071" max="13071" width="9" style="29" customWidth="1"/>
    <col min="13072" max="13312" width="9" style="29"/>
    <col min="13313" max="13313" width="9.125" style="29" customWidth="1"/>
    <col min="13314" max="13314" width="2.375" style="29" customWidth="1"/>
    <col min="13315" max="13315" width="18" style="29" customWidth="1"/>
    <col min="13316" max="13316" width="13.625" style="29" customWidth="1"/>
    <col min="13317" max="13317" width="13.5" style="29" customWidth="1"/>
    <col min="13318" max="13319" width="13.625" style="29" customWidth="1"/>
    <col min="13320" max="13321" width="13.5" style="29" customWidth="1"/>
    <col min="13322" max="13322" width="13.625" style="29" customWidth="1"/>
    <col min="13323" max="13323" width="13.5" style="29" customWidth="1"/>
    <col min="13324" max="13324" width="13" style="29" customWidth="1"/>
    <col min="13325" max="13326" width="9" style="29"/>
    <col min="13327" max="13327" width="9" style="29" customWidth="1"/>
    <col min="13328" max="13568" width="9" style="29"/>
    <col min="13569" max="13569" width="9.125" style="29" customWidth="1"/>
    <col min="13570" max="13570" width="2.375" style="29" customWidth="1"/>
    <col min="13571" max="13571" width="18" style="29" customWidth="1"/>
    <col min="13572" max="13572" width="13.625" style="29" customWidth="1"/>
    <col min="13573" max="13573" width="13.5" style="29" customWidth="1"/>
    <col min="13574" max="13575" width="13.625" style="29" customWidth="1"/>
    <col min="13576" max="13577" width="13.5" style="29" customWidth="1"/>
    <col min="13578" max="13578" width="13.625" style="29" customWidth="1"/>
    <col min="13579" max="13579" width="13.5" style="29" customWidth="1"/>
    <col min="13580" max="13580" width="13" style="29" customWidth="1"/>
    <col min="13581" max="13582" width="9" style="29"/>
    <col min="13583" max="13583" width="9" style="29" customWidth="1"/>
    <col min="13584" max="13824" width="9" style="29"/>
    <col min="13825" max="13825" width="9.125" style="29" customWidth="1"/>
    <col min="13826" max="13826" width="2.375" style="29" customWidth="1"/>
    <col min="13827" max="13827" width="18" style="29" customWidth="1"/>
    <col min="13828" max="13828" width="13.625" style="29" customWidth="1"/>
    <col min="13829" max="13829" width="13.5" style="29" customWidth="1"/>
    <col min="13830" max="13831" width="13.625" style="29" customWidth="1"/>
    <col min="13832" max="13833" width="13.5" style="29" customWidth="1"/>
    <col min="13834" max="13834" width="13.625" style="29" customWidth="1"/>
    <col min="13835" max="13835" width="13.5" style="29" customWidth="1"/>
    <col min="13836" max="13836" width="13" style="29" customWidth="1"/>
    <col min="13837" max="13838" width="9" style="29"/>
    <col min="13839" max="13839" width="9" style="29" customWidth="1"/>
    <col min="13840" max="14080" width="9" style="29"/>
    <col min="14081" max="14081" width="9.125" style="29" customWidth="1"/>
    <col min="14082" max="14082" width="2.375" style="29" customWidth="1"/>
    <col min="14083" max="14083" width="18" style="29" customWidth="1"/>
    <col min="14084" max="14084" width="13.625" style="29" customWidth="1"/>
    <col min="14085" max="14085" width="13.5" style="29" customWidth="1"/>
    <col min="14086" max="14087" width="13.625" style="29" customWidth="1"/>
    <col min="14088" max="14089" width="13.5" style="29" customWidth="1"/>
    <col min="14090" max="14090" width="13.625" style="29" customWidth="1"/>
    <col min="14091" max="14091" width="13.5" style="29" customWidth="1"/>
    <col min="14092" max="14092" width="13" style="29" customWidth="1"/>
    <col min="14093" max="14094" width="9" style="29"/>
    <col min="14095" max="14095" width="9" style="29" customWidth="1"/>
    <col min="14096" max="14336" width="9" style="29"/>
    <col min="14337" max="14337" width="9.125" style="29" customWidth="1"/>
    <col min="14338" max="14338" width="2.375" style="29" customWidth="1"/>
    <col min="14339" max="14339" width="18" style="29" customWidth="1"/>
    <col min="14340" max="14340" width="13.625" style="29" customWidth="1"/>
    <col min="14341" max="14341" width="13.5" style="29" customWidth="1"/>
    <col min="14342" max="14343" width="13.625" style="29" customWidth="1"/>
    <col min="14344" max="14345" width="13.5" style="29" customWidth="1"/>
    <col min="14346" max="14346" width="13.625" style="29" customWidth="1"/>
    <col min="14347" max="14347" width="13.5" style="29" customWidth="1"/>
    <col min="14348" max="14348" width="13" style="29" customWidth="1"/>
    <col min="14349" max="14350" width="9" style="29"/>
    <col min="14351" max="14351" width="9" style="29" customWidth="1"/>
    <col min="14352" max="14592" width="9" style="29"/>
    <col min="14593" max="14593" width="9.125" style="29" customWidth="1"/>
    <col min="14594" max="14594" width="2.375" style="29" customWidth="1"/>
    <col min="14595" max="14595" width="18" style="29" customWidth="1"/>
    <col min="14596" max="14596" width="13.625" style="29" customWidth="1"/>
    <col min="14597" max="14597" width="13.5" style="29" customWidth="1"/>
    <col min="14598" max="14599" width="13.625" style="29" customWidth="1"/>
    <col min="14600" max="14601" width="13.5" style="29" customWidth="1"/>
    <col min="14602" max="14602" width="13.625" style="29" customWidth="1"/>
    <col min="14603" max="14603" width="13.5" style="29" customWidth="1"/>
    <col min="14604" max="14604" width="13" style="29" customWidth="1"/>
    <col min="14605" max="14606" width="9" style="29"/>
    <col min="14607" max="14607" width="9" style="29" customWidth="1"/>
    <col min="14608" max="14848" width="9" style="29"/>
    <col min="14849" max="14849" width="9.125" style="29" customWidth="1"/>
    <col min="14850" max="14850" width="2.375" style="29" customWidth="1"/>
    <col min="14851" max="14851" width="18" style="29" customWidth="1"/>
    <col min="14852" max="14852" width="13.625" style="29" customWidth="1"/>
    <col min="14853" max="14853" width="13.5" style="29" customWidth="1"/>
    <col min="14854" max="14855" width="13.625" style="29" customWidth="1"/>
    <col min="14856" max="14857" width="13.5" style="29" customWidth="1"/>
    <col min="14858" max="14858" width="13.625" style="29" customWidth="1"/>
    <col min="14859" max="14859" width="13.5" style="29" customWidth="1"/>
    <col min="14860" max="14860" width="13" style="29" customWidth="1"/>
    <col min="14861" max="14862" width="9" style="29"/>
    <col min="14863" max="14863" width="9" style="29" customWidth="1"/>
    <col min="14864" max="15104" width="9" style="29"/>
    <col min="15105" max="15105" width="9.125" style="29" customWidth="1"/>
    <col min="15106" max="15106" width="2.375" style="29" customWidth="1"/>
    <col min="15107" max="15107" width="18" style="29" customWidth="1"/>
    <col min="15108" max="15108" width="13.625" style="29" customWidth="1"/>
    <col min="15109" max="15109" width="13.5" style="29" customWidth="1"/>
    <col min="15110" max="15111" width="13.625" style="29" customWidth="1"/>
    <col min="15112" max="15113" width="13.5" style="29" customWidth="1"/>
    <col min="15114" max="15114" width="13.625" style="29" customWidth="1"/>
    <col min="15115" max="15115" width="13.5" style="29" customWidth="1"/>
    <col min="15116" max="15116" width="13" style="29" customWidth="1"/>
    <col min="15117" max="15118" width="9" style="29"/>
    <col min="15119" max="15119" width="9" style="29" customWidth="1"/>
    <col min="15120" max="15360" width="9" style="29"/>
    <col min="15361" max="15361" width="9.125" style="29" customWidth="1"/>
    <col min="15362" max="15362" width="2.375" style="29" customWidth="1"/>
    <col min="15363" max="15363" width="18" style="29" customWidth="1"/>
    <col min="15364" max="15364" width="13.625" style="29" customWidth="1"/>
    <col min="15365" max="15365" width="13.5" style="29" customWidth="1"/>
    <col min="15366" max="15367" width="13.625" style="29" customWidth="1"/>
    <col min="15368" max="15369" width="13.5" style="29" customWidth="1"/>
    <col min="15370" max="15370" width="13.625" style="29" customWidth="1"/>
    <col min="15371" max="15371" width="13.5" style="29" customWidth="1"/>
    <col min="15372" max="15372" width="13" style="29" customWidth="1"/>
    <col min="15373" max="15374" width="9" style="29"/>
    <col min="15375" max="15375" width="9" style="29" customWidth="1"/>
    <col min="15376" max="15616" width="9" style="29"/>
    <col min="15617" max="15617" width="9.125" style="29" customWidth="1"/>
    <col min="15618" max="15618" width="2.375" style="29" customWidth="1"/>
    <col min="15619" max="15619" width="18" style="29" customWidth="1"/>
    <col min="15620" max="15620" width="13.625" style="29" customWidth="1"/>
    <col min="15621" max="15621" width="13.5" style="29" customWidth="1"/>
    <col min="15622" max="15623" width="13.625" style="29" customWidth="1"/>
    <col min="15624" max="15625" width="13.5" style="29" customWidth="1"/>
    <col min="15626" max="15626" width="13.625" style="29" customWidth="1"/>
    <col min="15627" max="15627" width="13.5" style="29" customWidth="1"/>
    <col min="15628" max="15628" width="13" style="29" customWidth="1"/>
    <col min="15629" max="15630" width="9" style="29"/>
    <col min="15631" max="15631" width="9" style="29" customWidth="1"/>
    <col min="15632" max="15872" width="9" style="29"/>
    <col min="15873" max="15873" width="9.125" style="29" customWidth="1"/>
    <col min="15874" max="15874" width="2.375" style="29" customWidth="1"/>
    <col min="15875" max="15875" width="18" style="29" customWidth="1"/>
    <col min="15876" max="15876" width="13.625" style="29" customWidth="1"/>
    <col min="15877" max="15877" width="13.5" style="29" customWidth="1"/>
    <col min="15878" max="15879" width="13.625" style="29" customWidth="1"/>
    <col min="15880" max="15881" width="13.5" style="29" customWidth="1"/>
    <col min="15882" max="15882" width="13.625" style="29" customWidth="1"/>
    <col min="15883" max="15883" width="13.5" style="29" customWidth="1"/>
    <col min="15884" max="15884" width="13" style="29" customWidth="1"/>
    <col min="15885" max="15886" width="9" style="29"/>
    <col min="15887" max="15887" width="9" style="29" customWidth="1"/>
    <col min="15888" max="16128" width="9" style="29"/>
    <col min="16129" max="16129" width="9.125" style="29" customWidth="1"/>
    <col min="16130" max="16130" width="2.375" style="29" customWidth="1"/>
    <col min="16131" max="16131" width="18" style="29" customWidth="1"/>
    <col min="16132" max="16132" width="13.625" style="29" customWidth="1"/>
    <col min="16133" max="16133" width="13.5" style="29" customWidth="1"/>
    <col min="16134" max="16135" width="13.625" style="29" customWidth="1"/>
    <col min="16136" max="16137" width="13.5" style="29" customWidth="1"/>
    <col min="16138" max="16138" width="13.625" style="29" customWidth="1"/>
    <col min="16139" max="16139" width="13.5" style="29" customWidth="1"/>
    <col min="16140" max="16140" width="13" style="29" customWidth="1"/>
    <col min="16141" max="16142" width="9" style="29"/>
    <col min="16143" max="16143" width="9" style="29" customWidth="1"/>
    <col min="16144" max="16384" width="9" style="29"/>
  </cols>
  <sheetData>
    <row r="1" spans="1:12" ht="13.5" customHeight="1">
      <c r="A1" s="2715" t="s">
        <v>217</v>
      </c>
      <c r="B1" s="2715"/>
      <c r="C1" s="2715"/>
      <c r="D1" s="2715"/>
      <c r="E1" s="2715"/>
      <c r="F1" s="2715"/>
      <c r="G1" s="2715"/>
      <c r="H1" s="2715"/>
      <c r="I1" s="2715"/>
      <c r="J1" s="2715"/>
      <c r="K1" s="2715"/>
      <c r="L1" s="2715"/>
    </row>
    <row r="2" spans="1:12" ht="19.5" thickBot="1">
      <c r="A2" s="2716" t="s">
        <v>121</v>
      </c>
      <c r="B2" s="2716"/>
      <c r="C2" s="2716"/>
      <c r="D2" s="2716"/>
      <c r="E2" s="2716"/>
      <c r="F2" s="2716"/>
      <c r="G2" s="2716"/>
      <c r="H2" s="2716"/>
      <c r="I2" s="2716"/>
      <c r="J2" s="2716"/>
      <c r="K2" s="2716"/>
      <c r="L2" s="2716"/>
    </row>
    <row r="3" spans="1:12" ht="30" customHeight="1" thickBot="1">
      <c r="A3" s="2717" t="s">
        <v>122</v>
      </c>
      <c r="B3" s="2718"/>
      <c r="C3" s="2719"/>
      <c r="D3" s="2720" t="s">
        <v>123</v>
      </c>
      <c r="E3" s="2721"/>
      <c r="F3" s="2721"/>
      <c r="G3" s="2721"/>
      <c r="H3" s="2721"/>
      <c r="I3" s="2721"/>
      <c r="J3" s="2721"/>
      <c r="K3" s="2721"/>
      <c r="L3" s="2722"/>
    </row>
    <row r="4" spans="1:12" ht="30" customHeight="1">
      <c r="A4" s="2723" t="s">
        <v>218</v>
      </c>
      <c r="B4" s="2724"/>
      <c r="C4" s="2725"/>
      <c r="D4" s="2697" t="s">
        <v>125</v>
      </c>
      <c r="E4" s="2698"/>
      <c r="F4" s="2698"/>
      <c r="G4" s="2698"/>
      <c r="H4" s="2698"/>
      <c r="I4" s="2698"/>
      <c r="J4" s="2698"/>
      <c r="K4" s="2698"/>
      <c r="L4" s="2699"/>
    </row>
    <row r="5" spans="1:12" ht="30" customHeight="1">
      <c r="A5" s="2694" t="s">
        <v>126</v>
      </c>
      <c r="B5" s="2695"/>
      <c r="C5" s="2696"/>
      <c r="D5" s="2697" t="s">
        <v>127</v>
      </c>
      <c r="E5" s="2698"/>
      <c r="F5" s="2698"/>
      <c r="G5" s="2698"/>
      <c r="H5" s="2698"/>
      <c r="I5" s="2698"/>
      <c r="J5" s="2698"/>
      <c r="K5" s="2698"/>
      <c r="L5" s="2699"/>
    </row>
    <row r="6" spans="1:12" ht="30" customHeight="1">
      <c r="A6" s="2700" t="s">
        <v>128</v>
      </c>
      <c r="B6" s="2701"/>
      <c r="C6" s="30" t="s">
        <v>129</v>
      </c>
      <c r="D6" s="2704" t="s">
        <v>219</v>
      </c>
      <c r="E6" s="2705"/>
      <c r="F6" s="2705"/>
      <c r="G6" s="2706"/>
      <c r="H6" s="2707" t="s">
        <v>131</v>
      </c>
      <c r="I6" s="2709" t="s">
        <v>132</v>
      </c>
      <c r="J6" s="2710"/>
      <c r="K6" s="2710"/>
      <c r="L6" s="2711"/>
    </row>
    <row r="7" spans="1:12" ht="30" customHeight="1" thickBot="1">
      <c r="A7" s="2702"/>
      <c r="B7" s="2703"/>
      <c r="C7" s="31" t="s">
        <v>133</v>
      </c>
      <c r="D7" s="2712" t="s">
        <v>219</v>
      </c>
      <c r="E7" s="2713"/>
      <c r="F7" s="2713"/>
      <c r="G7" s="2714"/>
      <c r="H7" s="2708"/>
      <c r="I7" s="2709"/>
      <c r="J7" s="2710"/>
      <c r="K7" s="2710"/>
      <c r="L7" s="2711"/>
    </row>
    <row r="8" spans="1:12" ht="30" customHeight="1" thickTop="1" thickBot="1">
      <c r="A8" s="2726" t="s">
        <v>134</v>
      </c>
      <c r="B8" s="32">
        <v>1</v>
      </c>
      <c r="C8" s="33" t="s">
        <v>220</v>
      </c>
      <c r="D8" s="2729" t="s">
        <v>221</v>
      </c>
      <c r="E8" s="2730"/>
      <c r="F8" s="2730"/>
      <c r="G8" s="2730"/>
      <c r="H8" s="2730"/>
      <c r="I8" s="2730"/>
      <c r="J8" s="2730"/>
      <c r="K8" s="2730"/>
      <c r="L8" s="2731"/>
    </row>
    <row r="9" spans="1:12" ht="30" customHeight="1">
      <c r="A9" s="2727"/>
      <c r="B9" s="2732">
        <v>2</v>
      </c>
      <c r="C9" s="2733" t="s">
        <v>137</v>
      </c>
      <c r="D9" s="2734" t="s">
        <v>138</v>
      </c>
      <c r="E9" s="2735"/>
      <c r="F9" s="2738" t="s">
        <v>222</v>
      </c>
      <c r="G9" s="2740" t="s">
        <v>140</v>
      </c>
      <c r="H9" s="2741"/>
      <c r="I9" s="2741"/>
      <c r="J9" s="2741"/>
      <c r="K9" s="2742"/>
      <c r="L9" s="2743" t="s">
        <v>141</v>
      </c>
    </row>
    <row r="10" spans="1:12" ht="30" customHeight="1">
      <c r="A10" s="2727"/>
      <c r="B10" s="2732"/>
      <c r="C10" s="2733"/>
      <c r="D10" s="2736"/>
      <c r="E10" s="2737"/>
      <c r="F10" s="2739"/>
      <c r="G10" s="34" t="s">
        <v>142</v>
      </c>
      <c r="H10" s="35" t="s">
        <v>223</v>
      </c>
      <c r="I10" s="36" t="s">
        <v>144</v>
      </c>
      <c r="J10" s="37" t="s">
        <v>145</v>
      </c>
      <c r="K10" s="38" t="s">
        <v>146</v>
      </c>
      <c r="L10" s="2744"/>
    </row>
    <row r="11" spans="1:12" ht="27.95" customHeight="1">
      <c r="A11" s="2727"/>
      <c r="B11" s="2732"/>
      <c r="C11" s="2733"/>
      <c r="D11" s="2745" t="s">
        <v>147</v>
      </c>
      <c r="E11" s="2746"/>
      <c r="F11" s="39">
        <v>5</v>
      </c>
      <c r="G11" s="40">
        <v>5</v>
      </c>
      <c r="H11" s="41"/>
      <c r="I11" s="42"/>
      <c r="J11" s="43"/>
      <c r="K11" s="44"/>
      <c r="L11" s="45" t="s">
        <v>148</v>
      </c>
    </row>
    <row r="12" spans="1:12" ht="27.95" customHeight="1">
      <c r="A12" s="2727"/>
      <c r="B12" s="2732"/>
      <c r="C12" s="2733"/>
      <c r="D12" s="2745" t="s">
        <v>224</v>
      </c>
      <c r="E12" s="2746"/>
      <c r="F12" s="39">
        <v>6</v>
      </c>
      <c r="G12" s="40"/>
      <c r="H12" s="41">
        <v>6</v>
      </c>
      <c r="I12" s="42"/>
      <c r="J12" s="43"/>
      <c r="K12" s="44"/>
      <c r="L12" s="45" t="s">
        <v>150</v>
      </c>
    </row>
    <row r="13" spans="1:12" ht="27.95" customHeight="1">
      <c r="A13" s="2727"/>
      <c r="B13" s="2732"/>
      <c r="C13" s="2733"/>
      <c r="D13" s="2745" t="s">
        <v>151</v>
      </c>
      <c r="E13" s="2746"/>
      <c r="F13" s="39">
        <v>4</v>
      </c>
      <c r="G13" s="40"/>
      <c r="H13" s="41"/>
      <c r="I13" s="42">
        <v>4</v>
      </c>
      <c r="J13" s="43"/>
      <c r="K13" s="44"/>
      <c r="L13" s="45" t="s">
        <v>150</v>
      </c>
    </row>
    <row r="14" spans="1:12" ht="27.95" customHeight="1">
      <c r="A14" s="2727"/>
      <c r="B14" s="2732"/>
      <c r="C14" s="2733"/>
      <c r="D14" s="2745" t="s">
        <v>225</v>
      </c>
      <c r="E14" s="2756"/>
      <c r="F14" s="46">
        <v>5</v>
      </c>
      <c r="G14" s="47"/>
      <c r="H14" s="48"/>
      <c r="I14" s="49"/>
      <c r="J14" s="50">
        <v>5</v>
      </c>
      <c r="K14" s="44"/>
      <c r="L14" s="45" t="s">
        <v>150</v>
      </c>
    </row>
    <row r="15" spans="1:12" ht="27.95" customHeight="1">
      <c r="A15" s="2727"/>
      <c r="B15" s="2732"/>
      <c r="C15" s="2733"/>
      <c r="D15" s="2745" t="s">
        <v>226</v>
      </c>
      <c r="E15" s="2756"/>
      <c r="F15" s="46">
        <v>4</v>
      </c>
      <c r="G15" s="47"/>
      <c r="H15" s="48"/>
      <c r="I15" s="49"/>
      <c r="J15" s="50">
        <v>1</v>
      </c>
      <c r="K15" s="51">
        <v>3</v>
      </c>
      <c r="L15" s="45" t="s">
        <v>150</v>
      </c>
    </row>
    <row r="16" spans="1:12" ht="30" customHeight="1" thickBot="1">
      <c r="A16" s="2727"/>
      <c r="B16" s="2732"/>
      <c r="C16" s="2733"/>
      <c r="D16" s="2757" t="s">
        <v>154</v>
      </c>
      <c r="E16" s="2758"/>
      <c r="F16" s="52">
        <v>15</v>
      </c>
      <c r="G16" s="53">
        <v>5</v>
      </c>
      <c r="H16" s="54">
        <v>5</v>
      </c>
      <c r="I16" s="55">
        <v>5</v>
      </c>
      <c r="J16" s="56">
        <v>5</v>
      </c>
      <c r="K16" s="57">
        <v>4</v>
      </c>
      <c r="L16" s="58"/>
    </row>
    <row r="17" spans="1:12" ht="30" customHeight="1">
      <c r="A17" s="2727"/>
      <c r="B17" s="2750">
        <v>3</v>
      </c>
      <c r="C17" s="2759" t="s">
        <v>155</v>
      </c>
      <c r="D17" s="59" t="s">
        <v>227</v>
      </c>
      <c r="E17" s="2762" t="s">
        <v>228</v>
      </c>
      <c r="F17" s="2763"/>
      <c r="G17" s="2763"/>
      <c r="H17" s="2763"/>
      <c r="I17" s="2763"/>
      <c r="J17" s="2763"/>
      <c r="K17" s="2763"/>
      <c r="L17" s="2764"/>
    </row>
    <row r="18" spans="1:12" ht="30" customHeight="1">
      <c r="A18" s="2727"/>
      <c r="B18" s="2751"/>
      <c r="C18" s="2760"/>
      <c r="D18" s="59" t="s">
        <v>229</v>
      </c>
      <c r="E18" s="2747" t="s">
        <v>230</v>
      </c>
      <c r="F18" s="2748"/>
      <c r="G18" s="2748"/>
      <c r="H18" s="2748"/>
      <c r="I18" s="2748"/>
      <c r="J18" s="2748"/>
      <c r="K18" s="2748"/>
      <c r="L18" s="2749"/>
    </row>
    <row r="19" spans="1:12" ht="30" customHeight="1">
      <c r="A19" s="2727"/>
      <c r="B19" s="2751"/>
      <c r="C19" s="2760"/>
      <c r="D19" s="59" t="s">
        <v>231</v>
      </c>
      <c r="E19" s="2747" t="s">
        <v>151</v>
      </c>
      <c r="F19" s="2748"/>
      <c r="G19" s="2748"/>
      <c r="H19" s="2748"/>
      <c r="I19" s="2748"/>
      <c r="J19" s="2748"/>
      <c r="K19" s="2748"/>
      <c r="L19" s="2749"/>
    </row>
    <row r="20" spans="1:12" ht="30" customHeight="1">
      <c r="A20" s="2727"/>
      <c r="B20" s="2751"/>
      <c r="C20" s="2760"/>
      <c r="D20" s="59" t="s">
        <v>232</v>
      </c>
      <c r="E20" s="2747" t="s">
        <v>225</v>
      </c>
      <c r="F20" s="2748"/>
      <c r="G20" s="2748"/>
      <c r="H20" s="2748"/>
      <c r="I20" s="2748"/>
      <c r="J20" s="2748"/>
      <c r="K20" s="2748"/>
      <c r="L20" s="2749"/>
    </row>
    <row r="21" spans="1:12" ht="30" customHeight="1">
      <c r="A21" s="2727"/>
      <c r="B21" s="2752"/>
      <c r="C21" s="2761"/>
      <c r="D21" s="59" t="s">
        <v>233</v>
      </c>
      <c r="E21" s="2747" t="s">
        <v>226</v>
      </c>
      <c r="F21" s="2748"/>
      <c r="G21" s="2748"/>
      <c r="H21" s="2748"/>
      <c r="I21" s="2748"/>
      <c r="J21" s="2748"/>
      <c r="K21" s="2748"/>
      <c r="L21" s="2749"/>
    </row>
    <row r="22" spans="1:12" ht="30" customHeight="1">
      <c r="A22" s="2727"/>
      <c r="B22" s="2750">
        <v>4</v>
      </c>
      <c r="C22" s="2753" t="s">
        <v>163</v>
      </c>
      <c r="D22" s="59" t="s">
        <v>227</v>
      </c>
      <c r="E22" s="2747" t="s">
        <v>234</v>
      </c>
      <c r="F22" s="2748"/>
      <c r="G22" s="2748"/>
      <c r="H22" s="2748"/>
      <c r="I22" s="2748"/>
      <c r="J22" s="2748"/>
      <c r="K22" s="2748"/>
      <c r="L22" s="2749"/>
    </row>
    <row r="23" spans="1:12" ht="30" customHeight="1">
      <c r="A23" s="2727"/>
      <c r="B23" s="2751"/>
      <c r="C23" s="2754"/>
      <c r="D23" s="59" t="s">
        <v>229</v>
      </c>
      <c r="E23" s="2747" t="s">
        <v>234</v>
      </c>
      <c r="F23" s="2748"/>
      <c r="G23" s="2748"/>
      <c r="H23" s="2748"/>
      <c r="I23" s="2748"/>
      <c r="J23" s="2748"/>
      <c r="K23" s="2748"/>
      <c r="L23" s="2749"/>
    </row>
    <row r="24" spans="1:12" ht="30" customHeight="1">
      <c r="A24" s="2727"/>
      <c r="B24" s="2751"/>
      <c r="C24" s="2754"/>
      <c r="D24" s="59" t="s">
        <v>231</v>
      </c>
      <c r="E24" s="2747" t="s">
        <v>234</v>
      </c>
      <c r="F24" s="2748"/>
      <c r="G24" s="2748"/>
      <c r="H24" s="2748"/>
      <c r="I24" s="2748"/>
      <c r="J24" s="2748"/>
      <c r="K24" s="2748"/>
      <c r="L24" s="2749"/>
    </row>
    <row r="25" spans="1:12" ht="30" customHeight="1">
      <c r="A25" s="2727"/>
      <c r="B25" s="2751"/>
      <c r="C25" s="2754"/>
      <c r="D25" s="59" t="s">
        <v>232</v>
      </c>
      <c r="E25" s="2747" t="s">
        <v>235</v>
      </c>
      <c r="F25" s="2748"/>
      <c r="G25" s="2748"/>
      <c r="H25" s="2748"/>
      <c r="I25" s="2748"/>
      <c r="J25" s="2748"/>
      <c r="K25" s="2748"/>
      <c r="L25" s="2749"/>
    </row>
    <row r="26" spans="1:12" ht="30" customHeight="1">
      <c r="A26" s="2727"/>
      <c r="B26" s="2752"/>
      <c r="C26" s="2755"/>
      <c r="D26" s="59" t="s">
        <v>233</v>
      </c>
      <c r="E26" s="2747" t="s">
        <v>234</v>
      </c>
      <c r="F26" s="2748"/>
      <c r="G26" s="2748"/>
      <c r="H26" s="2748"/>
      <c r="I26" s="2748"/>
      <c r="J26" s="2748"/>
      <c r="K26" s="2748"/>
      <c r="L26" s="2749"/>
    </row>
    <row r="27" spans="1:12" ht="30" customHeight="1">
      <c r="A27" s="2727"/>
      <c r="B27" s="2750">
        <v>5</v>
      </c>
      <c r="C27" s="2753" t="s">
        <v>171</v>
      </c>
      <c r="D27" s="59" t="s">
        <v>227</v>
      </c>
      <c r="E27" s="2747" t="s">
        <v>234</v>
      </c>
      <c r="F27" s="2748"/>
      <c r="G27" s="2748"/>
      <c r="H27" s="2748"/>
      <c r="I27" s="2748"/>
      <c r="J27" s="2748"/>
      <c r="K27" s="2748"/>
      <c r="L27" s="2749"/>
    </row>
    <row r="28" spans="1:12" ht="30" customHeight="1">
      <c r="A28" s="2727"/>
      <c r="B28" s="2751"/>
      <c r="C28" s="2754"/>
      <c r="D28" s="59" t="s">
        <v>229</v>
      </c>
      <c r="E28" s="2747" t="s">
        <v>234</v>
      </c>
      <c r="F28" s="2748"/>
      <c r="G28" s="2748"/>
      <c r="H28" s="2748"/>
      <c r="I28" s="2748"/>
      <c r="J28" s="2748"/>
      <c r="K28" s="2748"/>
      <c r="L28" s="2749"/>
    </row>
    <row r="29" spans="1:12" ht="30" customHeight="1">
      <c r="A29" s="2727"/>
      <c r="B29" s="2751"/>
      <c r="C29" s="2754"/>
      <c r="D29" s="59" t="s">
        <v>231</v>
      </c>
      <c r="E29" s="2747" t="s">
        <v>234</v>
      </c>
      <c r="F29" s="2748"/>
      <c r="G29" s="2748"/>
      <c r="H29" s="2748"/>
      <c r="I29" s="2748"/>
      <c r="J29" s="2748"/>
      <c r="K29" s="2748"/>
      <c r="L29" s="2749"/>
    </row>
    <row r="30" spans="1:12" ht="30" customHeight="1">
      <c r="A30" s="2727"/>
      <c r="B30" s="2751"/>
      <c r="C30" s="2754"/>
      <c r="D30" s="59" t="s">
        <v>232</v>
      </c>
      <c r="E30" s="2747" t="s">
        <v>236</v>
      </c>
      <c r="F30" s="2748"/>
      <c r="G30" s="2748"/>
      <c r="H30" s="2748"/>
      <c r="I30" s="2748"/>
      <c r="J30" s="2748"/>
      <c r="K30" s="2748"/>
      <c r="L30" s="2749"/>
    </row>
    <row r="31" spans="1:12" ht="30" customHeight="1">
      <c r="A31" s="2727"/>
      <c r="B31" s="2752"/>
      <c r="C31" s="2755"/>
      <c r="D31" s="59" t="s">
        <v>233</v>
      </c>
      <c r="E31" s="2747" t="s">
        <v>234</v>
      </c>
      <c r="F31" s="2748"/>
      <c r="G31" s="2748"/>
      <c r="H31" s="2748"/>
      <c r="I31" s="2748"/>
      <c r="J31" s="2748"/>
      <c r="K31" s="2748"/>
      <c r="L31" s="2749"/>
    </row>
    <row r="32" spans="1:12" ht="19.5" customHeight="1">
      <c r="A32" s="2727"/>
      <c r="B32" s="2732">
        <v>6</v>
      </c>
      <c r="C32" s="2765" t="s">
        <v>174</v>
      </c>
      <c r="D32" s="2766" t="s">
        <v>237</v>
      </c>
      <c r="E32" s="2767"/>
      <c r="F32" s="2767"/>
      <c r="G32" s="2767"/>
      <c r="H32" s="2767"/>
      <c r="I32" s="2767"/>
      <c r="J32" s="2767"/>
      <c r="K32" s="2767"/>
      <c r="L32" s="2768"/>
    </row>
    <row r="33" spans="1:12" ht="19.5" customHeight="1">
      <c r="A33" s="2727"/>
      <c r="B33" s="2732"/>
      <c r="C33" s="2765"/>
      <c r="D33" s="2769"/>
      <c r="E33" s="2770"/>
      <c r="F33" s="2770"/>
      <c r="G33" s="2770"/>
      <c r="H33" s="2770"/>
      <c r="I33" s="2770"/>
      <c r="J33" s="2770"/>
      <c r="K33" s="2770"/>
      <c r="L33" s="2771"/>
    </row>
    <row r="34" spans="1:12" ht="19.5" customHeight="1">
      <c r="A34" s="2727"/>
      <c r="B34" s="2772">
        <v>7</v>
      </c>
      <c r="C34" s="2773" t="s">
        <v>10</v>
      </c>
      <c r="D34" s="2775"/>
      <c r="E34" s="2776"/>
      <c r="F34" s="2776"/>
      <c r="G34" s="2776"/>
      <c r="H34" s="2776"/>
      <c r="I34" s="2776"/>
      <c r="J34" s="2776"/>
      <c r="K34" s="2776"/>
      <c r="L34" s="2777"/>
    </row>
    <row r="35" spans="1:12" ht="19.5" customHeight="1" thickBot="1">
      <c r="A35" s="2728"/>
      <c r="B35" s="2772"/>
      <c r="C35" s="2774"/>
      <c r="D35" s="2775"/>
      <c r="E35" s="2776"/>
      <c r="F35" s="2776"/>
      <c r="G35" s="2776"/>
      <c r="H35" s="2776"/>
      <c r="I35" s="2776"/>
      <c r="J35" s="2776"/>
      <c r="K35" s="2776"/>
      <c r="L35" s="2777"/>
    </row>
    <row r="36" spans="1:12" ht="36" customHeight="1">
      <c r="A36" s="2792" t="s">
        <v>176</v>
      </c>
      <c r="B36" s="60">
        <v>1</v>
      </c>
      <c r="C36" s="61" t="s">
        <v>177</v>
      </c>
      <c r="D36" s="2795" t="s">
        <v>238</v>
      </c>
      <c r="E36" s="2795"/>
      <c r="F36" s="2795" t="s">
        <v>239</v>
      </c>
      <c r="G36" s="2795"/>
      <c r="H36" s="2795" t="s">
        <v>240</v>
      </c>
      <c r="I36" s="2795"/>
      <c r="J36" s="2796"/>
      <c r="K36" s="2796"/>
      <c r="L36" s="2797"/>
    </row>
    <row r="37" spans="1:12" ht="36" customHeight="1">
      <c r="A37" s="2793"/>
      <c r="B37" s="62">
        <v>2</v>
      </c>
      <c r="C37" s="62" t="s">
        <v>241</v>
      </c>
      <c r="D37" s="2747" t="s">
        <v>242</v>
      </c>
      <c r="E37" s="2779"/>
      <c r="F37" s="2747" t="s">
        <v>183</v>
      </c>
      <c r="G37" s="2779"/>
      <c r="H37" s="2778"/>
      <c r="I37" s="2732"/>
      <c r="J37" s="2778"/>
      <c r="K37" s="2732"/>
      <c r="L37" s="2798"/>
    </row>
    <row r="38" spans="1:12" ht="36" customHeight="1">
      <c r="A38" s="2793"/>
      <c r="B38" s="62">
        <v>3</v>
      </c>
      <c r="C38" s="63" t="s">
        <v>184</v>
      </c>
      <c r="D38" s="2778"/>
      <c r="E38" s="2732"/>
      <c r="F38" s="2778"/>
      <c r="G38" s="2732"/>
      <c r="H38" s="2747" t="s">
        <v>243</v>
      </c>
      <c r="I38" s="2779"/>
      <c r="J38" s="2778"/>
      <c r="K38" s="2732"/>
      <c r="L38" s="2799"/>
    </row>
    <row r="39" spans="1:12" ht="36" customHeight="1" thickBot="1">
      <c r="A39" s="2794"/>
      <c r="B39" s="64">
        <v>4</v>
      </c>
      <c r="C39" s="64" t="s">
        <v>10</v>
      </c>
      <c r="D39" s="2780"/>
      <c r="E39" s="2781"/>
      <c r="F39" s="2781"/>
      <c r="G39" s="2781"/>
      <c r="H39" s="2781"/>
      <c r="I39" s="2781"/>
      <c r="J39" s="2781"/>
      <c r="K39" s="2781"/>
      <c r="L39" s="2782"/>
    </row>
    <row r="40" spans="1:12" ht="36" customHeight="1">
      <c r="A40" s="2783" t="s">
        <v>186</v>
      </c>
      <c r="B40" s="2784">
        <v>1</v>
      </c>
      <c r="C40" s="2787" t="s">
        <v>187</v>
      </c>
      <c r="D40" s="65"/>
      <c r="E40" s="2790" t="s">
        <v>177</v>
      </c>
      <c r="F40" s="2791"/>
      <c r="G40" s="66" t="s">
        <v>188</v>
      </c>
      <c r="H40" s="2790" t="s">
        <v>177</v>
      </c>
      <c r="I40" s="2791"/>
      <c r="J40" s="67" t="s">
        <v>244</v>
      </c>
      <c r="K40" s="68" t="s">
        <v>189</v>
      </c>
      <c r="L40" s="2804"/>
    </row>
    <row r="41" spans="1:12" ht="30" customHeight="1">
      <c r="A41" s="2727"/>
      <c r="B41" s="2785"/>
      <c r="C41" s="2788"/>
      <c r="D41" s="2750" t="s">
        <v>190</v>
      </c>
      <c r="E41" s="2747" t="s">
        <v>191</v>
      </c>
      <c r="F41" s="2779"/>
      <c r="G41" s="69" t="s">
        <v>245</v>
      </c>
      <c r="H41" s="2747" t="s">
        <v>193</v>
      </c>
      <c r="I41" s="2779"/>
      <c r="J41" s="70" t="s">
        <v>246</v>
      </c>
      <c r="K41" s="2800" t="s">
        <v>195</v>
      </c>
      <c r="L41" s="2805"/>
    </row>
    <row r="42" spans="1:12" ht="30" customHeight="1">
      <c r="A42" s="2727"/>
      <c r="B42" s="2785"/>
      <c r="C42" s="2788"/>
      <c r="D42" s="2752"/>
      <c r="E42" s="2747" t="s">
        <v>247</v>
      </c>
      <c r="F42" s="2779"/>
      <c r="G42" s="69" t="s">
        <v>248</v>
      </c>
      <c r="H42" s="2778"/>
      <c r="I42" s="2732"/>
      <c r="J42" s="71"/>
      <c r="K42" s="2801"/>
      <c r="L42" s="2805"/>
    </row>
    <row r="43" spans="1:12" ht="30" customHeight="1">
      <c r="A43" s="2727"/>
      <c r="B43" s="2785"/>
      <c r="C43" s="2788"/>
      <c r="D43" s="2750" t="s">
        <v>198</v>
      </c>
      <c r="E43" s="2747" t="s">
        <v>204</v>
      </c>
      <c r="F43" s="2779"/>
      <c r="G43" s="69" t="s">
        <v>249</v>
      </c>
      <c r="H43" s="2778"/>
      <c r="I43" s="2732"/>
      <c r="J43" s="71"/>
      <c r="K43" s="2800" t="s">
        <v>200</v>
      </c>
      <c r="L43" s="2805"/>
    </row>
    <row r="44" spans="1:12" ht="30" customHeight="1">
      <c r="A44" s="2727"/>
      <c r="B44" s="2786"/>
      <c r="C44" s="2789"/>
      <c r="D44" s="2752"/>
      <c r="E44" s="2778"/>
      <c r="F44" s="2732"/>
      <c r="G44" s="59"/>
      <c r="H44" s="2778"/>
      <c r="I44" s="2732"/>
      <c r="J44" s="71"/>
      <c r="K44" s="2801"/>
      <c r="L44" s="2806"/>
    </row>
    <row r="45" spans="1:12" ht="30" customHeight="1">
      <c r="A45" s="2727"/>
      <c r="B45" s="2802">
        <v>2</v>
      </c>
      <c r="C45" s="2803" t="s">
        <v>201</v>
      </c>
      <c r="D45" s="72" t="s">
        <v>202</v>
      </c>
      <c r="E45" s="2747" t="s">
        <v>193</v>
      </c>
      <c r="F45" s="2748"/>
      <c r="G45" s="2748"/>
      <c r="H45" s="2748"/>
      <c r="I45" s="2748"/>
      <c r="J45" s="2748"/>
      <c r="K45" s="2748"/>
      <c r="L45" s="2749"/>
    </row>
    <row r="46" spans="1:12" ht="30" customHeight="1">
      <c r="A46" s="2727"/>
      <c r="B46" s="2785"/>
      <c r="C46" s="2788"/>
      <c r="D46" s="73" t="s">
        <v>203</v>
      </c>
      <c r="E46" s="2766" t="s">
        <v>226</v>
      </c>
      <c r="F46" s="2767"/>
      <c r="G46" s="2767"/>
      <c r="H46" s="2767"/>
      <c r="I46" s="2767"/>
      <c r="J46" s="2767"/>
      <c r="K46" s="2767"/>
      <c r="L46" s="2768"/>
    </row>
    <row r="47" spans="1:12" ht="30" customHeight="1">
      <c r="A47" s="2727"/>
      <c r="B47" s="2802">
        <v>3</v>
      </c>
      <c r="C47" s="2803" t="s">
        <v>205</v>
      </c>
      <c r="D47" s="59" t="s">
        <v>202</v>
      </c>
      <c r="E47" s="2747" t="s">
        <v>237</v>
      </c>
      <c r="F47" s="2748"/>
      <c r="G47" s="2748"/>
      <c r="H47" s="2748"/>
      <c r="I47" s="2748"/>
      <c r="J47" s="2748"/>
      <c r="K47" s="2748"/>
      <c r="L47" s="2749"/>
    </row>
    <row r="48" spans="1:12" ht="30" customHeight="1" thickBot="1">
      <c r="A48" s="2728"/>
      <c r="B48" s="2811"/>
      <c r="C48" s="2812"/>
      <c r="D48" s="74" t="s">
        <v>203</v>
      </c>
      <c r="E48" s="2813" t="s">
        <v>249</v>
      </c>
      <c r="F48" s="2814"/>
      <c r="G48" s="2814"/>
      <c r="H48" s="2814"/>
      <c r="I48" s="2814"/>
      <c r="J48" s="2814"/>
      <c r="K48" s="2814"/>
      <c r="L48" s="2815"/>
    </row>
    <row r="49" spans="1:12" ht="21" customHeight="1">
      <c r="A49" s="2816" t="s">
        <v>207</v>
      </c>
      <c r="B49" s="2816"/>
      <c r="C49" s="2816"/>
      <c r="D49" s="2816"/>
      <c r="E49" s="2816"/>
      <c r="F49" s="2816"/>
      <c r="G49" s="2816"/>
      <c r="H49" s="2816"/>
      <c r="I49" s="2816"/>
      <c r="J49" s="2816"/>
      <c r="K49" s="2816"/>
      <c r="L49" s="2816"/>
    </row>
    <row r="50" spans="1:12" ht="25.5" customHeight="1">
      <c r="A50" s="2809" t="s">
        <v>208</v>
      </c>
      <c r="B50" s="2809"/>
      <c r="C50" s="2809"/>
      <c r="D50" s="2809"/>
      <c r="E50" s="2809"/>
      <c r="F50" s="2809"/>
      <c r="G50" s="2809"/>
      <c r="H50" s="2809"/>
      <c r="I50" s="2809"/>
      <c r="J50" s="2809"/>
      <c r="K50" s="2809"/>
      <c r="L50" s="2809"/>
    </row>
    <row r="51" spans="1:12" ht="39.75" customHeight="1">
      <c r="A51" s="2809" t="s">
        <v>209</v>
      </c>
      <c r="B51" s="2809"/>
      <c r="C51" s="2809"/>
      <c r="D51" s="2809"/>
      <c r="E51" s="2809"/>
      <c r="F51" s="2809"/>
      <c r="G51" s="2809"/>
      <c r="H51" s="2809"/>
      <c r="I51" s="2809"/>
      <c r="J51" s="2809"/>
      <c r="K51" s="2809"/>
      <c r="L51" s="2809"/>
    </row>
    <row r="52" spans="1:12" ht="35.25" customHeight="1">
      <c r="A52" s="2809" t="s">
        <v>210</v>
      </c>
      <c r="B52" s="2809"/>
      <c r="C52" s="2809"/>
      <c r="D52" s="2809"/>
      <c r="E52" s="2809"/>
      <c r="F52" s="2809"/>
      <c r="G52" s="2809"/>
      <c r="H52" s="2809"/>
      <c r="I52" s="2809"/>
      <c r="J52" s="2809"/>
      <c r="K52" s="2809"/>
      <c r="L52" s="2809"/>
    </row>
    <row r="53" spans="1:12" ht="24.75" customHeight="1">
      <c r="A53" s="2809" t="s">
        <v>211</v>
      </c>
      <c r="B53" s="2809"/>
      <c r="C53" s="2809"/>
      <c r="D53" s="2809"/>
      <c r="E53" s="2809"/>
      <c r="F53" s="2809"/>
      <c r="G53" s="2809"/>
      <c r="H53" s="2809"/>
      <c r="I53" s="2809"/>
      <c r="J53" s="2809"/>
      <c r="K53" s="2809"/>
      <c r="L53" s="2809"/>
    </row>
    <row r="54" spans="1:12" ht="21" customHeight="1">
      <c r="A54" s="2810" t="s">
        <v>212</v>
      </c>
      <c r="B54" s="2810"/>
      <c r="C54" s="2810"/>
      <c r="D54" s="2810"/>
      <c r="E54" s="2810"/>
      <c r="F54" s="2810"/>
      <c r="G54" s="2810"/>
      <c r="H54" s="2810"/>
      <c r="I54" s="2810"/>
      <c r="J54" s="2810"/>
      <c r="K54" s="2810"/>
      <c r="L54" s="2810"/>
    </row>
    <row r="55" spans="1:12" ht="13.5" customHeight="1">
      <c r="A55" s="2810" t="s">
        <v>213</v>
      </c>
      <c r="B55" s="2810"/>
      <c r="C55" s="2810"/>
      <c r="D55" s="2810"/>
      <c r="E55" s="2810"/>
      <c r="F55" s="2810"/>
      <c r="G55" s="2810"/>
      <c r="H55" s="2810"/>
      <c r="I55" s="2810"/>
      <c r="J55" s="2810"/>
      <c r="K55" s="2810"/>
      <c r="L55" s="2810"/>
    </row>
    <row r="56" spans="1:12">
      <c r="A56" s="2808" t="s">
        <v>214</v>
      </c>
      <c r="B56" s="2808"/>
      <c r="C56" s="2808"/>
      <c r="D56" s="2808"/>
      <c r="E56" s="2808"/>
      <c r="F56" s="2808"/>
      <c r="G56" s="2808"/>
      <c r="H56" s="2808"/>
      <c r="I56" s="2808"/>
      <c r="J56" s="2808"/>
      <c r="K56" s="2808"/>
      <c r="L56" s="2808"/>
    </row>
    <row r="57" spans="1:12" ht="13.5" customHeight="1">
      <c r="A57" s="2807" t="s">
        <v>215</v>
      </c>
      <c r="B57" s="2808"/>
      <c r="C57" s="2808"/>
      <c r="D57" s="2808"/>
      <c r="E57" s="2808"/>
      <c r="F57" s="2808"/>
      <c r="G57" s="2808"/>
      <c r="H57" s="2808"/>
      <c r="I57" s="2808"/>
      <c r="J57" s="2808"/>
      <c r="K57" s="2808"/>
      <c r="L57" s="2808"/>
    </row>
    <row r="58" spans="1:12">
      <c r="A58" s="75" t="s">
        <v>216</v>
      </c>
    </row>
  </sheetData>
  <customSheetViews>
    <customSheetView guid="{E53F632C-6936-4B0A-A612-607F2B96BC1B}" scale="80" showPageBreaks="1" view="pageBreakPreview">
      <selection activeCell="K16" sqref="K16"/>
      <pageMargins left="0.7" right="0.7" top="0.75" bottom="0.75" header="0.3" footer="0.3"/>
      <pageSetup paperSize="9" scale="58" orientation="portrait" r:id="rId1"/>
    </customSheetView>
  </customSheetViews>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
  <pageMargins left="0.7" right="0.7" top="0.75" bottom="0.75" header="0.3" footer="0.3"/>
  <pageSetup paperSize="9" scale="58" orientation="portrait" r:id="rId2"/>
  <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55"/>
  <sheetViews>
    <sheetView view="pageBreakPreview" zoomScale="110" zoomScaleNormal="100" zoomScaleSheetLayoutView="110" workbookViewId="0"/>
  </sheetViews>
  <sheetFormatPr defaultRowHeight="13.5"/>
  <cols>
    <col min="1" max="1" width="1.875" style="77" customWidth="1"/>
    <col min="2" max="62" width="2.625" style="77" customWidth="1"/>
    <col min="63" max="257" width="9" style="77"/>
    <col min="258" max="318" width="2.625" style="77" customWidth="1"/>
    <col min="319" max="513" width="9" style="77"/>
    <col min="514" max="574" width="2.625" style="77" customWidth="1"/>
    <col min="575" max="769" width="9" style="77"/>
    <col min="770" max="830" width="2.625" style="77" customWidth="1"/>
    <col min="831" max="1025" width="9" style="77"/>
    <col min="1026" max="1086" width="2.625" style="77" customWidth="1"/>
    <col min="1087" max="1281" width="9" style="77"/>
    <col min="1282" max="1342" width="2.625" style="77" customWidth="1"/>
    <col min="1343" max="1537" width="9" style="77"/>
    <col min="1538" max="1598" width="2.625" style="77" customWidth="1"/>
    <col min="1599" max="1793" width="9" style="77"/>
    <col min="1794" max="1854" width="2.625" style="77" customWidth="1"/>
    <col min="1855" max="2049" width="9" style="77"/>
    <col min="2050" max="2110" width="2.625" style="77" customWidth="1"/>
    <col min="2111" max="2305" width="9" style="77"/>
    <col min="2306" max="2366" width="2.625" style="77" customWidth="1"/>
    <col min="2367" max="2561" width="9" style="77"/>
    <col min="2562" max="2622" width="2.625" style="77" customWidth="1"/>
    <col min="2623" max="2817" width="9" style="77"/>
    <col min="2818" max="2878" width="2.625" style="77" customWidth="1"/>
    <col min="2879" max="3073" width="9" style="77"/>
    <col min="3074" max="3134" width="2.625" style="77" customWidth="1"/>
    <col min="3135" max="3329" width="9" style="77"/>
    <col min="3330" max="3390" width="2.625" style="77" customWidth="1"/>
    <col min="3391" max="3585" width="9" style="77"/>
    <col min="3586" max="3646" width="2.625" style="77" customWidth="1"/>
    <col min="3647" max="3841" width="9" style="77"/>
    <col min="3842" max="3902" width="2.625" style="77" customWidth="1"/>
    <col min="3903" max="4097" width="9" style="77"/>
    <col min="4098" max="4158" width="2.625" style="77" customWidth="1"/>
    <col min="4159" max="4353" width="9" style="77"/>
    <col min="4354" max="4414" width="2.625" style="77" customWidth="1"/>
    <col min="4415" max="4609" width="9" style="77"/>
    <col min="4610" max="4670" width="2.625" style="77" customWidth="1"/>
    <col min="4671" max="4865" width="9" style="77"/>
    <col min="4866" max="4926" width="2.625" style="77" customWidth="1"/>
    <col min="4927" max="5121" width="9" style="77"/>
    <col min="5122" max="5182" width="2.625" style="77" customWidth="1"/>
    <col min="5183" max="5377" width="9" style="77"/>
    <col min="5378" max="5438" width="2.625" style="77" customWidth="1"/>
    <col min="5439" max="5633" width="9" style="77"/>
    <col min="5634" max="5694" width="2.625" style="77" customWidth="1"/>
    <col min="5695" max="5889" width="9" style="77"/>
    <col min="5890" max="5950" width="2.625" style="77" customWidth="1"/>
    <col min="5951" max="6145" width="9" style="77"/>
    <col min="6146" max="6206" width="2.625" style="77" customWidth="1"/>
    <col min="6207" max="6401" width="9" style="77"/>
    <col min="6402" max="6462" width="2.625" style="77" customWidth="1"/>
    <col min="6463" max="6657" width="9" style="77"/>
    <col min="6658" max="6718" width="2.625" style="77" customWidth="1"/>
    <col min="6719" max="6913" width="9" style="77"/>
    <col min="6914" max="6974" width="2.625" style="77" customWidth="1"/>
    <col min="6975" max="7169" width="9" style="77"/>
    <col min="7170" max="7230" width="2.625" style="77" customWidth="1"/>
    <col min="7231" max="7425" width="9" style="77"/>
    <col min="7426" max="7486" width="2.625" style="77" customWidth="1"/>
    <col min="7487" max="7681" width="9" style="77"/>
    <col min="7682" max="7742" width="2.625" style="77" customWidth="1"/>
    <col min="7743" max="7937" width="9" style="77"/>
    <col min="7938" max="7998" width="2.625" style="77" customWidth="1"/>
    <col min="7999" max="8193" width="9" style="77"/>
    <col min="8194" max="8254" width="2.625" style="77" customWidth="1"/>
    <col min="8255" max="8449" width="9" style="77"/>
    <col min="8450" max="8510" width="2.625" style="77" customWidth="1"/>
    <col min="8511" max="8705" width="9" style="77"/>
    <col min="8706" max="8766" width="2.625" style="77" customWidth="1"/>
    <col min="8767" max="8961" width="9" style="77"/>
    <col min="8962" max="9022" width="2.625" style="77" customWidth="1"/>
    <col min="9023" max="9217" width="9" style="77"/>
    <col min="9218" max="9278" width="2.625" style="77" customWidth="1"/>
    <col min="9279" max="9473" width="9" style="77"/>
    <col min="9474" max="9534" width="2.625" style="77" customWidth="1"/>
    <col min="9535" max="9729" width="9" style="77"/>
    <col min="9730" max="9790" width="2.625" style="77" customWidth="1"/>
    <col min="9791" max="9985" width="9" style="77"/>
    <col min="9986" max="10046" width="2.625" style="77" customWidth="1"/>
    <col min="10047" max="10241" width="9" style="77"/>
    <col min="10242" max="10302" width="2.625" style="77" customWidth="1"/>
    <col min="10303" max="10497" width="9" style="77"/>
    <col min="10498" max="10558" width="2.625" style="77" customWidth="1"/>
    <col min="10559" max="10753" width="9" style="77"/>
    <col min="10754" max="10814" width="2.625" style="77" customWidth="1"/>
    <col min="10815" max="11009" width="9" style="77"/>
    <col min="11010" max="11070" width="2.625" style="77" customWidth="1"/>
    <col min="11071" max="11265" width="9" style="77"/>
    <col min="11266" max="11326" width="2.625" style="77" customWidth="1"/>
    <col min="11327" max="11521" width="9" style="77"/>
    <col min="11522" max="11582" width="2.625" style="77" customWidth="1"/>
    <col min="11583" max="11777" width="9" style="77"/>
    <col min="11778" max="11838" width="2.625" style="77" customWidth="1"/>
    <col min="11839" max="12033" width="9" style="77"/>
    <col min="12034" max="12094" width="2.625" style="77" customWidth="1"/>
    <col min="12095" max="12289" width="9" style="77"/>
    <col min="12290" max="12350" width="2.625" style="77" customWidth="1"/>
    <col min="12351" max="12545" width="9" style="77"/>
    <col min="12546" max="12606" width="2.625" style="77" customWidth="1"/>
    <col min="12607" max="12801" width="9" style="77"/>
    <col min="12802" max="12862" width="2.625" style="77" customWidth="1"/>
    <col min="12863" max="13057" width="9" style="77"/>
    <col min="13058" max="13118" width="2.625" style="77" customWidth="1"/>
    <col min="13119" max="13313" width="9" style="77"/>
    <col min="13314" max="13374" width="2.625" style="77" customWidth="1"/>
    <col min="13375" max="13569" width="9" style="77"/>
    <col min="13570" max="13630" width="2.625" style="77" customWidth="1"/>
    <col min="13631" max="13825" width="9" style="77"/>
    <col min="13826" max="13886" width="2.625" style="77" customWidth="1"/>
    <col min="13887" max="14081" width="9" style="77"/>
    <col min="14082" max="14142" width="2.625" style="77" customWidth="1"/>
    <col min="14143" max="14337" width="9" style="77"/>
    <col min="14338" max="14398" width="2.625" style="77" customWidth="1"/>
    <col min="14399" max="14593" width="9" style="77"/>
    <col min="14594" max="14654" width="2.625" style="77" customWidth="1"/>
    <col min="14655" max="14849" width="9" style="77"/>
    <col min="14850" max="14910" width="2.625" style="77" customWidth="1"/>
    <col min="14911" max="15105" width="9" style="77"/>
    <col min="15106" max="15166" width="2.625" style="77" customWidth="1"/>
    <col min="15167" max="15361" width="9" style="77"/>
    <col min="15362" max="15422" width="2.625" style="77" customWidth="1"/>
    <col min="15423" max="15617" width="9" style="77"/>
    <col min="15618" max="15678" width="2.625" style="77" customWidth="1"/>
    <col min="15679" max="15873" width="9" style="77"/>
    <col min="15874" max="15934" width="2.625" style="77" customWidth="1"/>
    <col min="15935" max="16129" width="9" style="77"/>
    <col min="16130" max="16190" width="2.625" style="77" customWidth="1"/>
    <col min="16191" max="16384" width="9" style="77"/>
  </cols>
  <sheetData>
    <row r="1" spans="1:34">
      <c r="B1" s="77" t="s">
        <v>1338</v>
      </c>
    </row>
    <row r="2" spans="1:34">
      <c r="Z2" s="2996" t="s">
        <v>1323</v>
      </c>
      <c r="AA2" s="2996"/>
      <c r="AB2" s="2996"/>
      <c r="AC2" s="2996"/>
      <c r="AD2" s="2996"/>
      <c r="AE2" s="2996"/>
      <c r="AF2" s="2996"/>
      <c r="AG2" s="2996"/>
      <c r="AH2" s="2996"/>
    </row>
    <row r="4" spans="1:34" s="76" customFormat="1" ht="21" customHeight="1">
      <c r="A4" s="1120"/>
      <c r="B4" s="2997" t="s">
        <v>1324</v>
      </c>
      <c r="C4" s="2997"/>
      <c r="D4" s="2997"/>
      <c r="E4" s="2997"/>
      <c r="F4" s="2997"/>
      <c r="G4" s="2997"/>
      <c r="H4" s="2997"/>
      <c r="I4" s="2997"/>
      <c r="J4" s="2997"/>
      <c r="K4" s="2997"/>
      <c r="L4" s="2997"/>
      <c r="M4" s="2997"/>
      <c r="N4" s="2997"/>
      <c r="O4" s="2997"/>
      <c r="P4" s="2997"/>
      <c r="Q4" s="2997"/>
      <c r="R4" s="2997"/>
      <c r="S4" s="2997"/>
      <c r="T4" s="2997"/>
      <c r="U4" s="2997"/>
      <c r="V4" s="2997"/>
      <c r="W4" s="2997"/>
      <c r="X4" s="2997"/>
      <c r="Y4" s="2997"/>
      <c r="Z4" s="2997"/>
      <c r="AA4" s="2997"/>
      <c r="AB4" s="2997"/>
      <c r="AC4" s="2997"/>
      <c r="AD4" s="2997"/>
      <c r="AE4" s="2997"/>
      <c r="AF4" s="2997"/>
      <c r="AG4" s="2997"/>
      <c r="AH4" s="1120"/>
    </row>
    <row r="5" spans="1:34" s="76" customFormat="1" ht="21" customHeight="1">
      <c r="A5" s="1120"/>
      <c r="B5" s="2997" t="s">
        <v>1325</v>
      </c>
      <c r="C5" s="2997"/>
      <c r="D5" s="2997"/>
      <c r="E5" s="2997"/>
      <c r="F5" s="2997"/>
      <c r="G5" s="2997"/>
      <c r="H5" s="2997"/>
      <c r="I5" s="2997"/>
      <c r="J5" s="2997"/>
      <c r="K5" s="2997"/>
      <c r="L5" s="2997"/>
      <c r="M5" s="2997"/>
      <c r="N5" s="2997"/>
      <c r="O5" s="2997"/>
      <c r="P5" s="2997"/>
      <c r="Q5" s="2997"/>
      <c r="R5" s="2997"/>
      <c r="S5" s="2997"/>
      <c r="T5" s="2997"/>
      <c r="U5" s="2997"/>
      <c r="V5" s="2997"/>
      <c r="W5" s="2997"/>
      <c r="X5" s="2997"/>
      <c r="Y5" s="2997"/>
      <c r="Z5" s="2997"/>
      <c r="AA5" s="2997"/>
      <c r="AB5" s="2997"/>
      <c r="AC5" s="2997"/>
      <c r="AD5" s="2997"/>
      <c r="AE5" s="2997"/>
      <c r="AF5" s="2997"/>
      <c r="AG5" s="2997"/>
      <c r="AH5" s="1120"/>
    </row>
    <row r="6" spans="1:34" ht="21" customHeight="1" thickBot="1">
      <c r="A6" s="1121"/>
      <c r="B6" s="1121"/>
      <c r="C6" s="1121"/>
      <c r="D6" s="1121"/>
      <c r="E6" s="1121"/>
      <c r="F6" s="1121"/>
      <c r="G6" s="1121"/>
      <c r="H6" s="1121"/>
      <c r="I6" s="1121"/>
      <c r="J6" s="1121"/>
      <c r="K6" s="1121"/>
      <c r="L6" s="1121"/>
      <c r="M6" s="1121"/>
      <c r="N6" s="1121"/>
      <c r="O6" s="1121"/>
      <c r="P6" s="1121"/>
      <c r="Q6" s="1121"/>
      <c r="R6" s="1121"/>
      <c r="S6" s="1121"/>
      <c r="T6" s="1121"/>
      <c r="U6" s="1121"/>
      <c r="V6" s="1121"/>
      <c r="W6" s="1121"/>
      <c r="X6" s="1121"/>
      <c r="Y6" s="1121"/>
      <c r="Z6" s="1121"/>
      <c r="AA6" s="1121"/>
      <c r="AB6" s="1121"/>
      <c r="AC6" s="1121"/>
      <c r="AD6" s="1121"/>
      <c r="AE6" s="1121"/>
      <c r="AF6" s="1121"/>
      <c r="AG6" s="1121"/>
      <c r="AH6" s="1121"/>
    </row>
    <row r="7" spans="1:34" ht="21" customHeight="1">
      <c r="A7" s="1121"/>
      <c r="B7" s="2998" t="s">
        <v>265</v>
      </c>
      <c r="C7" s="2999"/>
      <c r="D7" s="2999"/>
      <c r="E7" s="2999"/>
      <c r="F7" s="2999"/>
      <c r="G7" s="2999"/>
      <c r="H7" s="2999"/>
      <c r="I7" s="2999"/>
      <c r="J7" s="2999"/>
      <c r="K7" s="2999"/>
      <c r="L7" s="2999"/>
      <c r="M7" s="2999"/>
      <c r="N7" s="3000"/>
      <c r="O7" s="3000"/>
      <c r="P7" s="3000"/>
      <c r="Q7" s="3000"/>
      <c r="R7" s="3000"/>
      <c r="S7" s="3000"/>
      <c r="T7" s="3000"/>
      <c r="U7" s="3000"/>
      <c r="V7" s="3000"/>
      <c r="W7" s="3000"/>
      <c r="X7" s="3000"/>
      <c r="Y7" s="3000"/>
      <c r="Z7" s="3000"/>
      <c r="AA7" s="3000"/>
      <c r="AB7" s="3000"/>
      <c r="AC7" s="3000"/>
      <c r="AD7" s="3000"/>
      <c r="AE7" s="3000"/>
      <c r="AF7" s="3000"/>
      <c r="AG7" s="3001"/>
      <c r="AH7" s="1121"/>
    </row>
    <row r="8" spans="1:34" ht="21" customHeight="1" thickBot="1">
      <c r="A8" s="1121"/>
      <c r="B8" s="2992" t="s">
        <v>294</v>
      </c>
      <c r="C8" s="2993"/>
      <c r="D8" s="2993"/>
      <c r="E8" s="2993"/>
      <c r="F8" s="2993"/>
      <c r="G8" s="2993"/>
      <c r="H8" s="2993"/>
      <c r="I8" s="2993"/>
      <c r="J8" s="2993"/>
      <c r="K8" s="2993"/>
      <c r="L8" s="2993"/>
      <c r="M8" s="2993"/>
      <c r="N8" s="2994" t="s">
        <v>1326</v>
      </c>
      <c r="O8" s="2994"/>
      <c r="P8" s="2994"/>
      <c r="Q8" s="2994"/>
      <c r="R8" s="2994"/>
      <c r="S8" s="2994"/>
      <c r="T8" s="2994"/>
      <c r="U8" s="2994"/>
      <c r="V8" s="2994"/>
      <c r="W8" s="2994"/>
      <c r="X8" s="2994"/>
      <c r="Y8" s="2994"/>
      <c r="Z8" s="2994"/>
      <c r="AA8" s="2994"/>
      <c r="AB8" s="2994"/>
      <c r="AC8" s="2994"/>
      <c r="AD8" s="2994"/>
      <c r="AE8" s="2994"/>
      <c r="AF8" s="2994"/>
      <c r="AG8" s="2995"/>
      <c r="AH8" s="1121"/>
    </row>
    <row r="9" spans="1:34" ht="21" customHeight="1" thickTop="1">
      <c r="A9" s="1121"/>
      <c r="B9" s="2976" t="s">
        <v>266</v>
      </c>
      <c r="C9" s="2977"/>
      <c r="D9" s="2977"/>
      <c r="E9" s="2977"/>
      <c r="F9" s="2977"/>
      <c r="G9" s="2977"/>
      <c r="H9" s="2977"/>
      <c r="I9" s="2977"/>
      <c r="J9" s="2977"/>
      <c r="K9" s="2977"/>
      <c r="L9" s="2977"/>
      <c r="M9" s="2977"/>
      <c r="N9" s="2977" t="s">
        <v>267</v>
      </c>
      <c r="O9" s="2977"/>
      <c r="P9" s="2977"/>
      <c r="Q9" s="2977"/>
      <c r="R9" s="2977"/>
      <c r="S9" s="2977"/>
      <c r="T9" s="2977"/>
      <c r="U9" s="2977"/>
      <c r="V9" s="2977"/>
      <c r="W9" s="2977"/>
      <c r="X9" s="2977"/>
      <c r="Y9" s="2977"/>
      <c r="Z9" s="2977"/>
      <c r="AA9" s="2977"/>
      <c r="AB9" s="2977"/>
      <c r="AC9" s="2977"/>
      <c r="AD9" s="2977"/>
      <c r="AE9" s="2977"/>
      <c r="AF9" s="2977"/>
      <c r="AG9" s="2978"/>
      <c r="AH9" s="1121"/>
    </row>
    <row r="10" spans="1:34" ht="21" customHeight="1">
      <c r="A10" s="1121"/>
      <c r="B10" s="2979" t="s">
        <v>268</v>
      </c>
      <c r="C10" s="2980"/>
      <c r="D10" s="2980"/>
      <c r="E10" s="2980"/>
      <c r="F10" s="2980"/>
      <c r="G10" s="2980" t="s">
        <v>269</v>
      </c>
      <c r="H10" s="2980"/>
      <c r="I10" s="2980"/>
      <c r="J10" s="2980"/>
      <c r="K10" s="2980"/>
      <c r="L10" s="2980"/>
      <c r="M10" s="2980"/>
      <c r="N10" s="2981" t="s">
        <v>1327</v>
      </c>
      <c r="O10" s="2982"/>
      <c r="P10" s="2982"/>
      <c r="Q10" s="2982"/>
      <c r="R10" s="2983"/>
      <c r="S10" s="2981" t="s">
        <v>1328</v>
      </c>
      <c r="T10" s="2982"/>
      <c r="U10" s="2982"/>
      <c r="V10" s="2982"/>
      <c r="W10" s="2983"/>
      <c r="X10" s="2990" t="s">
        <v>1329</v>
      </c>
      <c r="Y10" s="2990"/>
      <c r="Z10" s="2990"/>
      <c r="AA10" s="2990"/>
      <c r="AB10" s="2990"/>
      <c r="AC10" s="2990" t="s">
        <v>1330</v>
      </c>
      <c r="AD10" s="2990"/>
      <c r="AE10" s="2990"/>
      <c r="AF10" s="2990"/>
      <c r="AG10" s="2991"/>
      <c r="AH10" s="1121"/>
    </row>
    <row r="11" spans="1:34" ht="21" customHeight="1">
      <c r="A11" s="1121"/>
      <c r="B11" s="2979"/>
      <c r="C11" s="2980"/>
      <c r="D11" s="2980"/>
      <c r="E11" s="2980"/>
      <c r="F11" s="2980"/>
      <c r="G11" s="2980"/>
      <c r="H11" s="2980"/>
      <c r="I11" s="2980"/>
      <c r="J11" s="2980"/>
      <c r="K11" s="2980"/>
      <c r="L11" s="2980"/>
      <c r="M11" s="2980"/>
      <c r="N11" s="2984"/>
      <c r="O11" s="2985"/>
      <c r="P11" s="2985"/>
      <c r="Q11" s="2985"/>
      <c r="R11" s="2986"/>
      <c r="S11" s="2984"/>
      <c r="T11" s="2985"/>
      <c r="U11" s="2985"/>
      <c r="V11" s="2985"/>
      <c r="W11" s="2986"/>
      <c r="X11" s="2990"/>
      <c r="Y11" s="2990"/>
      <c r="Z11" s="2990"/>
      <c r="AA11" s="2990"/>
      <c r="AB11" s="2990"/>
      <c r="AC11" s="2990"/>
      <c r="AD11" s="2990"/>
      <c r="AE11" s="2990"/>
      <c r="AF11" s="2990"/>
      <c r="AG11" s="2991"/>
      <c r="AH11" s="1121"/>
    </row>
    <row r="12" spans="1:34" ht="21" customHeight="1">
      <c r="A12" s="1121"/>
      <c r="B12" s="2979"/>
      <c r="C12" s="2980"/>
      <c r="D12" s="2980"/>
      <c r="E12" s="2980"/>
      <c r="F12" s="2980"/>
      <c r="G12" s="2980"/>
      <c r="H12" s="2980"/>
      <c r="I12" s="2980"/>
      <c r="J12" s="2980"/>
      <c r="K12" s="2980"/>
      <c r="L12" s="2980"/>
      <c r="M12" s="2980"/>
      <c r="N12" s="2987"/>
      <c r="O12" s="2988"/>
      <c r="P12" s="2988"/>
      <c r="Q12" s="2988"/>
      <c r="R12" s="2989"/>
      <c r="S12" s="2987"/>
      <c r="T12" s="2988"/>
      <c r="U12" s="2988"/>
      <c r="V12" s="2988"/>
      <c r="W12" s="2989"/>
      <c r="X12" s="2990"/>
      <c r="Y12" s="2990"/>
      <c r="Z12" s="2990"/>
      <c r="AA12" s="2990"/>
      <c r="AB12" s="2990"/>
      <c r="AC12" s="2990"/>
      <c r="AD12" s="2990"/>
      <c r="AE12" s="2990"/>
      <c r="AF12" s="2990"/>
      <c r="AG12" s="2991"/>
      <c r="AH12" s="1121"/>
    </row>
    <row r="13" spans="1:34" ht="21" customHeight="1">
      <c r="A13" s="1121"/>
      <c r="B13" s="2968"/>
      <c r="C13" s="2969"/>
      <c r="D13" s="2969"/>
      <c r="E13" s="2969"/>
      <c r="F13" s="2969"/>
      <c r="G13" s="2969"/>
      <c r="H13" s="2969"/>
      <c r="I13" s="2969"/>
      <c r="J13" s="2969"/>
      <c r="K13" s="2969"/>
      <c r="L13" s="2969"/>
      <c r="M13" s="2969"/>
      <c r="N13" s="2969"/>
      <c r="O13" s="2969"/>
      <c r="P13" s="2969"/>
      <c r="Q13" s="2969"/>
      <c r="R13" s="2969"/>
      <c r="S13" s="2969"/>
      <c r="T13" s="2969"/>
      <c r="U13" s="2969"/>
      <c r="V13" s="2969"/>
      <c r="W13" s="2969"/>
      <c r="X13" s="2969"/>
      <c r="Y13" s="2969"/>
      <c r="Z13" s="2969"/>
      <c r="AA13" s="2969"/>
      <c r="AB13" s="2969"/>
      <c r="AC13" s="2969"/>
      <c r="AD13" s="2969"/>
      <c r="AE13" s="2969"/>
      <c r="AF13" s="2969"/>
      <c r="AG13" s="2970"/>
      <c r="AH13" s="1121"/>
    </row>
    <row r="14" spans="1:34" ht="21" customHeight="1">
      <c r="A14" s="1121"/>
      <c r="B14" s="2968"/>
      <c r="C14" s="2969"/>
      <c r="D14" s="2969"/>
      <c r="E14" s="2969"/>
      <c r="F14" s="2969"/>
      <c r="G14" s="2969"/>
      <c r="H14" s="2969"/>
      <c r="I14" s="2969"/>
      <c r="J14" s="2969"/>
      <c r="K14" s="2969"/>
      <c r="L14" s="2969"/>
      <c r="M14" s="2969"/>
      <c r="N14" s="2969"/>
      <c r="O14" s="2969"/>
      <c r="P14" s="2969"/>
      <c r="Q14" s="2969"/>
      <c r="R14" s="2969"/>
      <c r="S14" s="2969"/>
      <c r="T14" s="2969"/>
      <c r="U14" s="2969"/>
      <c r="V14" s="2969"/>
      <c r="W14" s="2969"/>
      <c r="X14" s="2969"/>
      <c r="Y14" s="2969"/>
      <c r="Z14" s="2969"/>
      <c r="AA14" s="2969"/>
      <c r="AB14" s="2969"/>
      <c r="AC14" s="2969"/>
      <c r="AD14" s="2969"/>
      <c r="AE14" s="2969"/>
      <c r="AF14" s="2969"/>
      <c r="AG14" s="2970"/>
      <c r="AH14" s="1121"/>
    </row>
    <row r="15" spans="1:34" ht="21" customHeight="1">
      <c r="A15" s="1121"/>
      <c r="B15" s="2968"/>
      <c r="C15" s="2969"/>
      <c r="D15" s="2969"/>
      <c r="E15" s="2969"/>
      <c r="F15" s="2969"/>
      <c r="G15" s="2969"/>
      <c r="H15" s="2969"/>
      <c r="I15" s="2969"/>
      <c r="J15" s="2969"/>
      <c r="K15" s="2969"/>
      <c r="L15" s="2969"/>
      <c r="M15" s="2969"/>
      <c r="N15" s="2969"/>
      <c r="O15" s="2969"/>
      <c r="P15" s="2969"/>
      <c r="Q15" s="2969"/>
      <c r="R15" s="2969"/>
      <c r="S15" s="2969"/>
      <c r="T15" s="2969"/>
      <c r="U15" s="2969"/>
      <c r="V15" s="2969"/>
      <c r="W15" s="2969"/>
      <c r="X15" s="2969"/>
      <c r="Y15" s="2969"/>
      <c r="Z15" s="2969"/>
      <c r="AA15" s="2969"/>
      <c r="AB15" s="2969"/>
      <c r="AC15" s="2969"/>
      <c r="AD15" s="2969"/>
      <c r="AE15" s="2969"/>
      <c r="AF15" s="2969"/>
      <c r="AG15" s="2970"/>
      <c r="AH15" s="1121"/>
    </row>
    <row r="16" spans="1:34" ht="21" customHeight="1">
      <c r="A16" s="1121"/>
      <c r="B16" s="2968"/>
      <c r="C16" s="2969"/>
      <c r="D16" s="2969"/>
      <c r="E16" s="2969"/>
      <c r="F16" s="2969"/>
      <c r="G16" s="2969"/>
      <c r="H16" s="2969"/>
      <c r="I16" s="2969"/>
      <c r="J16" s="2969"/>
      <c r="K16" s="2969"/>
      <c r="L16" s="2969"/>
      <c r="M16" s="2969"/>
      <c r="N16" s="2972"/>
      <c r="O16" s="2973"/>
      <c r="P16" s="2973"/>
      <c r="Q16" s="2973"/>
      <c r="R16" s="2974"/>
      <c r="S16" s="2972"/>
      <c r="T16" s="2973"/>
      <c r="U16" s="2973"/>
      <c r="V16" s="2973"/>
      <c r="W16" s="2974"/>
      <c r="X16" s="2972"/>
      <c r="Y16" s="2973"/>
      <c r="Z16" s="2973"/>
      <c r="AA16" s="2973"/>
      <c r="AB16" s="2974"/>
      <c r="AC16" s="2972"/>
      <c r="AD16" s="2973"/>
      <c r="AE16" s="2973"/>
      <c r="AF16" s="2973"/>
      <c r="AG16" s="2975"/>
      <c r="AH16" s="1121"/>
    </row>
    <row r="17" spans="1:34" ht="21" customHeight="1">
      <c r="A17" s="1121"/>
      <c r="B17" s="2968"/>
      <c r="C17" s="2969"/>
      <c r="D17" s="2969"/>
      <c r="E17" s="2969"/>
      <c r="F17" s="2969"/>
      <c r="G17" s="2969"/>
      <c r="H17" s="2969"/>
      <c r="I17" s="2969"/>
      <c r="J17" s="2969"/>
      <c r="K17" s="2969"/>
      <c r="L17" s="2969"/>
      <c r="M17" s="2969"/>
      <c r="N17" s="2972"/>
      <c r="O17" s="2973"/>
      <c r="P17" s="2973"/>
      <c r="Q17" s="2973"/>
      <c r="R17" s="2974"/>
      <c r="S17" s="2972"/>
      <c r="T17" s="2973"/>
      <c r="U17" s="2973"/>
      <c r="V17" s="2973"/>
      <c r="W17" s="2974"/>
      <c r="X17" s="2972"/>
      <c r="Y17" s="2973"/>
      <c r="Z17" s="2973"/>
      <c r="AA17" s="2973"/>
      <c r="AB17" s="2974"/>
      <c r="AC17" s="2972"/>
      <c r="AD17" s="2973"/>
      <c r="AE17" s="2973"/>
      <c r="AF17" s="2973"/>
      <c r="AG17" s="2975"/>
      <c r="AH17" s="1121"/>
    </row>
    <row r="18" spans="1:34" ht="21" customHeight="1">
      <c r="A18" s="1121"/>
      <c r="B18" s="2968"/>
      <c r="C18" s="2969"/>
      <c r="D18" s="2969"/>
      <c r="E18" s="2969"/>
      <c r="F18" s="2969"/>
      <c r="G18" s="2969"/>
      <c r="H18" s="2969"/>
      <c r="I18" s="2969"/>
      <c r="J18" s="2969"/>
      <c r="K18" s="2969"/>
      <c r="L18" s="2969"/>
      <c r="M18" s="2969"/>
      <c r="N18" s="2972"/>
      <c r="O18" s="2973"/>
      <c r="P18" s="2973"/>
      <c r="Q18" s="2973"/>
      <c r="R18" s="2974"/>
      <c r="S18" s="2972"/>
      <c r="T18" s="2973"/>
      <c r="U18" s="2973"/>
      <c r="V18" s="2973"/>
      <c r="W18" s="2974"/>
      <c r="X18" s="2972"/>
      <c r="Y18" s="2973"/>
      <c r="Z18" s="2973"/>
      <c r="AA18" s="2973"/>
      <c r="AB18" s="2974"/>
      <c r="AC18" s="2972"/>
      <c r="AD18" s="2973"/>
      <c r="AE18" s="2973"/>
      <c r="AF18" s="2973"/>
      <c r="AG18" s="2975"/>
      <c r="AH18" s="1121"/>
    </row>
    <row r="19" spans="1:34" ht="21" customHeight="1">
      <c r="A19" s="1121"/>
      <c r="B19" s="2968"/>
      <c r="C19" s="2969"/>
      <c r="D19" s="2969"/>
      <c r="E19" s="2969"/>
      <c r="F19" s="2969"/>
      <c r="G19" s="2969"/>
      <c r="H19" s="2969"/>
      <c r="I19" s="2969"/>
      <c r="J19" s="2969"/>
      <c r="K19" s="2969"/>
      <c r="L19" s="2969"/>
      <c r="M19" s="2969"/>
      <c r="N19" s="2972"/>
      <c r="O19" s="2973"/>
      <c r="P19" s="2973"/>
      <c r="Q19" s="2973"/>
      <c r="R19" s="2974"/>
      <c r="S19" s="2972"/>
      <c r="T19" s="2973"/>
      <c r="U19" s="2973"/>
      <c r="V19" s="2973"/>
      <c r="W19" s="2974"/>
      <c r="X19" s="2972"/>
      <c r="Y19" s="2973"/>
      <c r="Z19" s="2973"/>
      <c r="AA19" s="2973"/>
      <c r="AB19" s="2974"/>
      <c r="AC19" s="2972"/>
      <c r="AD19" s="2973"/>
      <c r="AE19" s="2973"/>
      <c r="AF19" s="2973"/>
      <c r="AG19" s="2975"/>
      <c r="AH19" s="1121"/>
    </row>
    <row r="20" spans="1:34" ht="21" customHeight="1">
      <c r="A20" s="1121"/>
      <c r="B20" s="2968"/>
      <c r="C20" s="2969"/>
      <c r="D20" s="2969"/>
      <c r="E20" s="2969"/>
      <c r="F20" s="2969"/>
      <c r="G20" s="2969"/>
      <c r="H20" s="2969"/>
      <c r="I20" s="2969"/>
      <c r="J20" s="2969"/>
      <c r="K20" s="2969"/>
      <c r="L20" s="2969"/>
      <c r="M20" s="2969"/>
      <c r="N20" s="2972"/>
      <c r="O20" s="2973"/>
      <c r="P20" s="2973"/>
      <c r="Q20" s="2973"/>
      <c r="R20" s="2974"/>
      <c r="S20" s="2972"/>
      <c r="T20" s="2973"/>
      <c r="U20" s="2973"/>
      <c r="V20" s="2973"/>
      <c r="W20" s="2974"/>
      <c r="X20" s="2972"/>
      <c r="Y20" s="2973"/>
      <c r="Z20" s="2973"/>
      <c r="AA20" s="2973"/>
      <c r="AB20" s="2974"/>
      <c r="AC20" s="2972"/>
      <c r="AD20" s="2973"/>
      <c r="AE20" s="2973"/>
      <c r="AF20" s="2973"/>
      <c r="AG20" s="2975"/>
      <c r="AH20" s="1121"/>
    </row>
    <row r="21" spans="1:34" ht="21" customHeight="1">
      <c r="A21" s="1121"/>
      <c r="B21" s="2968"/>
      <c r="C21" s="2969"/>
      <c r="D21" s="2969"/>
      <c r="E21" s="2969"/>
      <c r="F21" s="2969"/>
      <c r="G21" s="2969"/>
      <c r="H21" s="2969"/>
      <c r="I21" s="2969"/>
      <c r="J21" s="2969"/>
      <c r="K21" s="2969"/>
      <c r="L21" s="2969"/>
      <c r="M21" s="2969"/>
      <c r="N21" s="2972"/>
      <c r="O21" s="2973"/>
      <c r="P21" s="2973"/>
      <c r="Q21" s="2973"/>
      <c r="R21" s="2974"/>
      <c r="S21" s="2972"/>
      <c r="T21" s="2973"/>
      <c r="U21" s="2973"/>
      <c r="V21" s="2973"/>
      <c r="W21" s="2974"/>
      <c r="X21" s="2972"/>
      <c r="Y21" s="2973"/>
      <c r="Z21" s="2973"/>
      <c r="AA21" s="2973"/>
      <c r="AB21" s="2974"/>
      <c r="AC21" s="2972"/>
      <c r="AD21" s="2973"/>
      <c r="AE21" s="2973"/>
      <c r="AF21" s="2973"/>
      <c r="AG21" s="2975"/>
      <c r="AH21" s="1121"/>
    </row>
    <row r="22" spans="1:34" ht="21" customHeight="1">
      <c r="A22" s="1121"/>
      <c r="B22" s="2968"/>
      <c r="C22" s="2969"/>
      <c r="D22" s="2969"/>
      <c r="E22" s="2969"/>
      <c r="F22" s="2969"/>
      <c r="G22" s="2969"/>
      <c r="H22" s="2969"/>
      <c r="I22" s="2969"/>
      <c r="J22" s="2969"/>
      <c r="K22" s="2969"/>
      <c r="L22" s="2969"/>
      <c r="M22" s="2969"/>
      <c r="N22" s="2969"/>
      <c r="O22" s="2969"/>
      <c r="P22" s="2969"/>
      <c r="Q22" s="2969"/>
      <c r="R22" s="2969"/>
      <c r="S22" s="2969"/>
      <c r="T22" s="2969"/>
      <c r="U22" s="2969"/>
      <c r="V22" s="2969"/>
      <c r="W22" s="2969"/>
      <c r="X22" s="2969"/>
      <c r="Y22" s="2969"/>
      <c r="Z22" s="2969"/>
      <c r="AA22" s="2969"/>
      <c r="AB22" s="2969"/>
      <c r="AC22" s="2969"/>
      <c r="AD22" s="2969"/>
      <c r="AE22" s="2969"/>
      <c r="AF22" s="2969"/>
      <c r="AG22" s="2970"/>
      <c r="AH22" s="1121"/>
    </row>
    <row r="23" spans="1:34" ht="21" customHeight="1">
      <c r="A23" s="1121"/>
      <c r="B23" s="2968"/>
      <c r="C23" s="2969"/>
      <c r="D23" s="2969"/>
      <c r="E23" s="2969"/>
      <c r="F23" s="2969"/>
      <c r="G23" s="2969"/>
      <c r="H23" s="2969"/>
      <c r="I23" s="2969"/>
      <c r="J23" s="2969"/>
      <c r="K23" s="2969"/>
      <c r="L23" s="2969"/>
      <c r="M23" s="2969"/>
      <c r="N23" s="2969"/>
      <c r="O23" s="2969"/>
      <c r="P23" s="2969"/>
      <c r="Q23" s="2969"/>
      <c r="R23" s="2969"/>
      <c r="S23" s="2969"/>
      <c r="T23" s="2969"/>
      <c r="U23" s="2969"/>
      <c r="V23" s="2969"/>
      <c r="W23" s="2969"/>
      <c r="X23" s="2969"/>
      <c r="Y23" s="2969"/>
      <c r="Z23" s="2969"/>
      <c r="AA23" s="2969"/>
      <c r="AB23" s="2969"/>
      <c r="AC23" s="2969"/>
      <c r="AD23" s="2969"/>
      <c r="AE23" s="2969"/>
      <c r="AF23" s="2969"/>
      <c r="AG23" s="2970"/>
      <c r="AH23" s="1121"/>
    </row>
    <row r="24" spans="1:34" ht="21" customHeight="1" thickBot="1">
      <c r="A24" s="1121"/>
      <c r="B24" s="2971"/>
      <c r="C24" s="2966"/>
      <c r="D24" s="2966"/>
      <c r="E24" s="2966"/>
      <c r="F24" s="2966"/>
      <c r="G24" s="2966"/>
      <c r="H24" s="2966"/>
      <c r="I24" s="2966"/>
      <c r="J24" s="2966"/>
      <c r="K24" s="2966"/>
      <c r="L24" s="2966"/>
      <c r="M24" s="2966"/>
      <c r="N24" s="2966"/>
      <c r="O24" s="2966"/>
      <c r="P24" s="2966"/>
      <c r="Q24" s="2966"/>
      <c r="R24" s="2966"/>
      <c r="S24" s="2966"/>
      <c r="T24" s="2966"/>
      <c r="U24" s="2966"/>
      <c r="V24" s="2966"/>
      <c r="W24" s="2966"/>
      <c r="X24" s="2966"/>
      <c r="Y24" s="2966"/>
      <c r="Z24" s="2966"/>
      <c r="AA24" s="2966"/>
      <c r="AB24" s="2966"/>
      <c r="AC24" s="2966"/>
      <c r="AD24" s="2966"/>
      <c r="AE24" s="2966"/>
      <c r="AF24" s="2966"/>
      <c r="AG24" s="2967"/>
      <c r="AH24" s="1121"/>
    </row>
    <row r="25" spans="1:34" ht="21" customHeight="1" thickBot="1">
      <c r="A25" s="1121"/>
      <c r="B25" s="1122"/>
      <c r="C25" s="1122"/>
      <c r="D25" s="1122"/>
      <c r="E25" s="1122"/>
      <c r="F25" s="1122"/>
      <c r="G25" s="1122"/>
      <c r="H25" s="1122"/>
      <c r="I25" s="1122"/>
      <c r="J25" s="1122"/>
      <c r="K25" s="1122"/>
      <c r="L25" s="1122"/>
      <c r="M25" s="1122"/>
      <c r="N25" s="1122"/>
      <c r="O25" s="1122"/>
      <c r="P25" s="1122"/>
      <c r="Q25" s="1122"/>
      <c r="R25" s="1122"/>
      <c r="S25" s="1122"/>
      <c r="T25" s="1122"/>
      <c r="U25" s="1122"/>
      <c r="V25" s="1122"/>
      <c r="W25" s="1122"/>
      <c r="X25" s="1122"/>
      <c r="Y25" s="1122"/>
      <c r="Z25" s="1122"/>
      <c r="AA25" s="1122"/>
      <c r="AB25" s="1122"/>
      <c r="AC25" s="1122"/>
      <c r="AD25" s="1122"/>
      <c r="AE25" s="1122"/>
      <c r="AF25" s="1122"/>
      <c r="AG25" s="1122"/>
      <c r="AH25" s="1121"/>
    </row>
    <row r="26" spans="1:34" ht="21" customHeight="1">
      <c r="A26" s="1121"/>
      <c r="B26" s="2939" t="s">
        <v>1331</v>
      </c>
      <c r="C26" s="2940"/>
      <c r="D26" s="2940"/>
      <c r="E26" s="2940"/>
      <c r="F26" s="2940"/>
      <c r="G26" s="2940"/>
      <c r="H26" s="2940"/>
      <c r="I26" s="2940"/>
      <c r="J26" s="2940"/>
      <c r="K26" s="2940"/>
      <c r="L26" s="2940"/>
      <c r="M26" s="2940"/>
      <c r="N26" s="2940"/>
      <c r="O26" s="2940"/>
      <c r="P26" s="2940"/>
      <c r="Q26" s="2940"/>
      <c r="R26" s="2943" t="s">
        <v>1332</v>
      </c>
      <c r="S26" s="2943"/>
      <c r="T26" s="2943"/>
      <c r="U26" s="2943"/>
      <c r="V26" s="2943"/>
      <c r="W26" s="2943"/>
      <c r="X26" s="2943"/>
      <c r="Y26" s="2943"/>
      <c r="Z26" s="2943"/>
      <c r="AA26" s="2943"/>
      <c r="AB26" s="2943"/>
      <c r="AC26" s="2943"/>
      <c r="AD26" s="2943"/>
      <c r="AE26" s="2943"/>
      <c r="AF26" s="2943"/>
      <c r="AG26" s="2944"/>
      <c r="AH26" s="1121"/>
    </row>
    <row r="27" spans="1:34" ht="21" customHeight="1" thickBot="1">
      <c r="A27" s="1121"/>
      <c r="B27" s="2941"/>
      <c r="C27" s="2942"/>
      <c r="D27" s="2942"/>
      <c r="E27" s="2942"/>
      <c r="F27" s="2942"/>
      <c r="G27" s="2942"/>
      <c r="H27" s="2942"/>
      <c r="I27" s="2942"/>
      <c r="J27" s="2942"/>
      <c r="K27" s="2942"/>
      <c r="L27" s="2942"/>
      <c r="M27" s="2942"/>
      <c r="N27" s="2942"/>
      <c r="O27" s="2942"/>
      <c r="P27" s="2942"/>
      <c r="Q27" s="2942"/>
      <c r="R27" s="2945"/>
      <c r="S27" s="2945"/>
      <c r="T27" s="2945"/>
      <c r="U27" s="2945"/>
      <c r="V27" s="2945"/>
      <c r="W27" s="2945"/>
      <c r="X27" s="2945"/>
      <c r="Y27" s="2945"/>
      <c r="Z27" s="2945"/>
      <c r="AA27" s="2945"/>
      <c r="AB27" s="2945"/>
      <c r="AC27" s="2945"/>
      <c r="AD27" s="2945"/>
      <c r="AE27" s="2945"/>
      <c r="AF27" s="2945"/>
      <c r="AG27" s="2946"/>
      <c r="AH27" s="1121"/>
    </row>
    <row r="28" spans="1:34" ht="21" customHeight="1" thickBot="1">
      <c r="A28" s="1121"/>
      <c r="B28" s="1122"/>
      <c r="C28" s="1122"/>
      <c r="D28" s="1122"/>
      <c r="E28" s="1122"/>
      <c r="F28" s="1122"/>
      <c r="G28" s="1122"/>
      <c r="H28" s="1122"/>
      <c r="I28" s="1122"/>
      <c r="J28" s="1122"/>
      <c r="K28" s="1122"/>
      <c r="L28" s="1122"/>
      <c r="M28" s="1122"/>
      <c r="N28" s="1122"/>
      <c r="O28" s="1122"/>
      <c r="P28" s="1122"/>
      <c r="Q28" s="1122"/>
      <c r="R28" s="1122"/>
      <c r="S28" s="1122"/>
      <c r="T28" s="1122"/>
      <c r="U28" s="1122"/>
      <c r="V28" s="1122"/>
      <c r="W28" s="1122"/>
      <c r="X28" s="1122"/>
      <c r="Y28" s="1122"/>
      <c r="Z28" s="1122"/>
      <c r="AA28" s="1122"/>
      <c r="AB28" s="1122"/>
      <c r="AC28" s="1122"/>
      <c r="AD28" s="1122"/>
      <c r="AE28" s="1122"/>
      <c r="AF28" s="1122"/>
      <c r="AG28" s="1122"/>
      <c r="AH28" s="1121"/>
    </row>
    <row r="29" spans="1:34" ht="21" customHeight="1">
      <c r="A29" s="1121"/>
      <c r="B29" s="2947" t="s">
        <v>1333</v>
      </c>
      <c r="C29" s="2948"/>
      <c r="D29" s="2948"/>
      <c r="E29" s="2948"/>
      <c r="F29" s="2948"/>
      <c r="G29" s="2948"/>
      <c r="H29" s="2948"/>
      <c r="I29" s="2949"/>
      <c r="J29" s="2948" t="s">
        <v>270</v>
      </c>
      <c r="K29" s="2948"/>
      <c r="L29" s="2948"/>
      <c r="M29" s="2948"/>
      <c r="N29" s="2948"/>
      <c r="O29" s="2948"/>
      <c r="P29" s="2948"/>
      <c r="Q29" s="2948"/>
      <c r="R29" s="2953"/>
      <c r="S29" s="2953"/>
      <c r="T29" s="2953"/>
      <c r="U29" s="2953"/>
      <c r="V29" s="2953"/>
      <c r="W29" s="2953"/>
      <c r="X29" s="2953"/>
      <c r="Y29" s="2953"/>
      <c r="Z29" s="2953"/>
      <c r="AA29" s="2953"/>
      <c r="AB29" s="2953"/>
      <c r="AC29" s="2953"/>
      <c r="AD29" s="2953"/>
      <c r="AE29" s="2953"/>
      <c r="AF29" s="2953"/>
      <c r="AG29" s="2954"/>
      <c r="AH29" s="1121"/>
    </row>
    <row r="30" spans="1:34" ht="42.75" customHeight="1">
      <c r="A30" s="1121"/>
      <c r="B30" s="2950"/>
      <c r="C30" s="2951"/>
      <c r="D30" s="2951"/>
      <c r="E30" s="2951"/>
      <c r="F30" s="2951"/>
      <c r="G30" s="2951"/>
      <c r="H30" s="2951"/>
      <c r="I30" s="2952"/>
      <c r="J30" s="2951"/>
      <c r="K30" s="2951"/>
      <c r="L30" s="2951"/>
      <c r="M30" s="2951"/>
      <c r="N30" s="2951"/>
      <c r="O30" s="2951"/>
      <c r="P30" s="2951"/>
      <c r="Q30" s="2952"/>
      <c r="R30" s="2955" t="s">
        <v>1334</v>
      </c>
      <c r="S30" s="2956"/>
      <c r="T30" s="2956"/>
      <c r="U30" s="2956"/>
      <c r="V30" s="2956"/>
      <c r="W30" s="2956"/>
      <c r="X30" s="2956"/>
      <c r="Y30" s="2956"/>
      <c r="Z30" s="2956"/>
      <c r="AA30" s="2956"/>
      <c r="AB30" s="2956"/>
      <c r="AC30" s="2956"/>
      <c r="AD30" s="2956"/>
      <c r="AE30" s="2956"/>
      <c r="AF30" s="2956"/>
      <c r="AG30" s="2957"/>
      <c r="AH30" s="1121"/>
    </row>
    <row r="31" spans="1:34" ht="24.75" customHeight="1" thickBot="1">
      <c r="A31" s="1121"/>
      <c r="B31" s="2958"/>
      <c r="C31" s="2959"/>
      <c r="D31" s="2959"/>
      <c r="E31" s="2959"/>
      <c r="F31" s="2959"/>
      <c r="G31" s="2959"/>
      <c r="H31" s="2959"/>
      <c r="I31" s="2960"/>
      <c r="J31" s="2961"/>
      <c r="K31" s="2961"/>
      <c r="L31" s="2961"/>
      <c r="M31" s="2961"/>
      <c r="N31" s="2961"/>
      <c r="O31" s="2961"/>
      <c r="P31" s="2961"/>
      <c r="Q31" s="2962"/>
      <c r="R31" s="2963"/>
      <c r="S31" s="2961"/>
      <c r="T31" s="2961"/>
      <c r="U31" s="2961"/>
      <c r="V31" s="2961"/>
      <c r="W31" s="2961"/>
      <c r="X31" s="2961"/>
      <c r="Y31" s="2961"/>
      <c r="Z31" s="2961"/>
      <c r="AA31" s="2961"/>
      <c r="AB31" s="2961"/>
      <c r="AC31" s="2961"/>
      <c r="AD31" s="2961"/>
      <c r="AE31" s="2961"/>
      <c r="AF31" s="2961"/>
      <c r="AG31" s="2964"/>
      <c r="AH31" s="1121"/>
    </row>
    <row r="32" spans="1:34" ht="17.100000000000001" customHeight="1">
      <c r="A32" s="1121"/>
      <c r="B32" s="2965" t="s">
        <v>1335</v>
      </c>
      <c r="C32" s="2965"/>
      <c r="D32" s="2965"/>
      <c r="E32" s="2965"/>
      <c r="F32" s="2965"/>
      <c r="G32" s="2965"/>
      <c r="H32" s="2965"/>
      <c r="I32" s="2965"/>
      <c r="J32" s="2965"/>
      <c r="K32" s="2965"/>
      <c r="L32" s="2965"/>
      <c r="M32" s="2965"/>
      <c r="N32" s="2965"/>
      <c r="O32" s="2965"/>
      <c r="P32" s="2965"/>
      <c r="Q32" s="2965"/>
      <c r="R32" s="2965"/>
      <c r="S32" s="2965"/>
      <c r="T32" s="2965"/>
      <c r="U32" s="2965"/>
      <c r="V32" s="2965"/>
      <c r="W32" s="2965"/>
      <c r="X32" s="2965"/>
      <c r="Y32" s="2965"/>
      <c r="Z32" s="2965"/>
      <c r="AA32" s="2965"/>
      <c r="AB32" s="2965"/>
      <c r="AC32" s="2965"/>
      <c r="AD32" s="2965"/>
      <c r="AE32" s="2965"/>
      <c r="AF32" s="2965"/>
      <c r="AG32" s="2965"/>
      <c r="AH32" s="1121"/>
    </row>
    <row r="33" spans="1:34" ht="17.100000000000001" customHeight="1">
      <c r="A33" s="1121"/>
      <c r="B33" s="2938"/>
      <c r="C33" s="2938"/>
      <c r="D33" s="2938"/>
      <c r="E33" s="2938"/>
      <c r="F33" s="2938"/>
      <c r="G33" s="2938"/>
      <c r="H33" s="2938"/>
      <c r="I33" s="2938"/>
      <c r="J33" s="2938"/>
      <c r="K33" s="2938"/>
      <c r="L33" s="2938"/>
      <c r="M33" s="2938"/>
      <c r="N33" s="2938"/>
      <c r="O33" s="2938"/>
      <c r="P33" s="2938"/>
      <c r="Q33" s="2938"/>
      <c r="R33" s="2938"/>
      <c r="S33" s="2938"/>
      <c r="T33" s="2938"/>
      <c r="U33" s="2938"/>
      <c r="V33" s="2938"/>
      <c r="W33" s="2938"/>
      <c r="X33" s="2938"/>
      <c r="Y33" s="2938"/>
      <c r="Z33" s="2938"/>
      <c r="AA33" s="2938"/>
      <c r="AB33" s="2938"/>
      <c r="AC33" s="2938"/>
      <c r="AD33" s="2938"/>
      <c r="AE33" s="2938"/>
      <c r="AF33" s="2938"/>
      <c r="AG33" s="2938"/>
      <c r="AH33" s="1121"/>
    </row>
    <row r="34" spans="1:34" ht="17.100000000000001" customHeight="1">
      <c r="A34" s="1121"/>
      <c r="B34" s="2938" t="s">
        <v>1336</v>
      </c>
      <c r="C34" s="2938"/>
      <c r="D34" s="2938"/>
      <c r="E34" s="2938"/>
      <c r="F34" s="2938"/>
      <c r="G34" s="2938"/>
      <c r="H34" s="2938"/>
      <c r="I34" s="2938"/>
      <c r="J34" s="2938"/>
      <c r="K34" s="2938"/>
      <c r="L34" s="2938"/>
      <c r="M34" s="2938"/>
      <c r="N34" s="2938"/>
      <c r="O34" s="2938"/>
      <c r="P34" s="2938"/>
      <c r="Q34" s="2938"/>
      <c r="R34" s="2938"/>
      <c r="S34" s="2938"/>
      <c r="T34" s="2938"/>
      <c r="U34" s="2938"/>
      <c r="V34" s="2938"/>
      <c r="W34" s="2938"/>
      <c r="X34" s="2938"/>
      <c r="Y34" s="2938"/>
      <c r="Z34" s="2938"/>
      <c r="AA34" s="2938"/>
      <c r="AB34" s="2938"/>
      <c r="AC34" s="2938"/>
      <c r="AD34" s="2938"/>
      <c r="AE34" s="2938"/>
      <c r="AF34" s="2938"/>
      <c r="AG34" s="2938"/>
      <c r="AH34" s="1121"/>
    </row>
    <row r="35" spans="1:34" ht="17.100000000000001" customHeight="1">
      <c r="A35" s="1121"/>
      <c r="B35" s="2938"/>
      <c r="C35" s="2938"/>
      <c r="D35" s="2938"/>
      <c r="E35" s="2938"/>
      <c r="F35" s="2938"/>
      <c r="G35" s="2938"/>
      <c r="H35" s="2938"/>
      <c r="I35" s="2938"/>
      <c r="J35" s="2938"/>
      <c r="K35" s="2938"/>
      <c r="L35" s="2938"/>
      <c r="M35" s="2938"/>
      <c r="N35" s="2938"/>
      <c r="O35" s="2938"/>
      <c r="P35" s="2938"/>
      <c r="Q35" s="2938"/>
      <c r="R35" s="2938"/>
      <c r="S35" s="2938"/>
      <c r="T35" s="2938"/>
      <c r="U35" s="2938"/>
      <c r="V35" s="2938"/>
      <c r="W35" s="2938"/>
      <c r="X35" s="2938"/>
      <c r="Y35" s="2938"/>
      <c r="Z35" s="2938"/>
      <c r="AA35" s="2938"/>
      <c r="AB35" s="2938"/>
      <c r="AC35" s="2938"/>
      <c r="AD35" s="2938"/>
      <c r="AE35" s="2938"/>
      <c r="AF35" s="2938"/>
      <c r="AG35" s="2938"/>
      <c r="AH35" s="1121"/>
    </row>
    <row r="36" spans="1:34" ht="15" customHeight="1">
      <c r="A36" s="1121"/>
      <c r="B36" s="1123"/>
      <c r="C36" s="1123"/>
      <c r="D36" s="1123"/>
      <c r="E36" s="1123"/>
      <c r="F36" s="1123"/>
      <c r="G36" s="1124"/>
      <c r="H36" s="1124"/>
      <c r="I36" s="1124"/>
      <c r="J36" s="1124"/>
      <c r="K36" s="1124"/>
      <c r="L36" s="1124"/>
      <c r="M36" s="1124"/>
      <c r="N36" s="1123"/>
      <c r="O36" s="1123"/>
      <c r="P36" s="1123"/>
      <c r="Q36" s="1123"/>
      <c r="R36" s="1123"/>
      <c r="S36" s="1123"/>
      <c r="T36" s="1123"/>
      <c r="U36" s="1123"/>
      <c r="V36" s="1123"/>
      <c r="W36" s="1123"/>
      <c r="X36" s="1123"/>
      <c r="Y36" s="1123"/>
      <c r="Z36" s="1123"/>
      <c r="AA36" s="1123"/>
      <c r="AB36" s="1123"/>
      <c r="AC36" s="1123"/>
      <c r="AD36" s="1123"/>
      <c r="AE36" s="1123"/>
      <c r="AF36" s="1123"/>
      <c r="AG36" s="1123"/>
      <c r="AH36" s="1121"/>
    </row>
    <row r="37" spans="1:34" ht="21" customHeight="1">
      <c r="A37" s="1121"/>
      <c r="B37" s="2938" t="s">
        <v>1337</v>
      </c>
      <c r="C37" s="2938"/>
      <c r="D37" s="2938"/>
      <c r="E37" s="2938"/>
      <c r="F37" s="2938"/>
      <c r="G37" s="2938"/>
      <c r="H37" s="2938"/>
      <c r="I37" s="2938"/>
      <c r="J37" s="2938"/>
      <c r="K37" s="2938"/>
      <c r="L37" s="2938"/>
      <c r="M37" s="2938"/>
      <c r="N37" s="2938"/>
      <c r="O37" s="2938"/>
      <c r="P37" s="2938"/>
      <c r="Q37" s="2938"/>
      <c r="R37" s="2938"/>
      <c r="S37" s="2938"/>
      <c r="T37" s="2938"/>
      <c r="U37" s="2938"/>
      <c r="V37" s="2938"/>
      <c r="W37" s="2938"/>
      <c r="X37" s="2938"/>
      <c r="Y37" s="2938"/>
      <c r="Z37" s="2938"/>
      <c r="AA37" s="2938"/>
      <c r="AB37" s="2938"/>
      <c r="AC37" s="2938"/>
      <c r="AD37" s="2938"/>
      <c r="AE37" s="2938"/>
      <c r="AF37" s="2938"/>
      <c r="AG37" s="2938"/>
      <c r="AH37" s="1121"/>
    </row>
    <row r="38" spans="1:34" ht="21" customHeight="1">
      <c r="A38" s="1121"/>
      <c r="B38" s="2938"/>
      <c r="C38" s="2938"/>
      <c r="D38" s="2938"/>
      <c r="E38" s="2938"/>
      <c r="F38" s="2938"/>
      <c r="G38" s="2938"/>
      <c r="H38" s="2938"/>
      <c r="I38" s="2938"/>
      <c r="J38" s="2938"/>
      <c r="K38" s="2938"/>
      <c r="L38" s="2938"/>
      <c r="M38" s="2938"/>
      <c r="N38" s="2938"/>
      <c r="O38" s="2938"/>
      <c r="P38" s="2938"/>
      <c r="Q38" s="2938"/>
      <c r="R38" s="2938"/>
      <c r="S38" s="2938"/>
      <c r="T38" s="2938"/>
      <c r="U38" s="2938"/>
      <c r="V38" s="2938"/>
      <c r="W38" s="2938"/>
      <c r="X38" s="2938"/>
      <c r="Y38" s="2938"/>
      <c r="Z38" s="2938"/>
      <c r="AA38" s="2938"/>
      <c r="AB38" s="2938"/>
      <c r="AC38" s="2938"/>
      <c r="AD38" s="2938"/>
      <c r="AE38" s="2938"/>
      <c r="AF38" s="2938"/>
      <c r="AG38" s="2938"/>
      <c r="AH38" s="1121"/>
    </row>
    <row r="39" spans="1:34" ht="21" customHeight="1">
      <c r="A39" s="1121"/>
      <c r="B39" s="2938"/>
      <c r="C39" s="2938"/>
      <c r="D39" s="2938"/>
      <c r="E39" s="2938"/>
      <c r="F39" s="2938"/>
      <c r="G39" s="2938"/>
      <c r="H39" s="2938"/>
      <c r="I39" s="2938"/>
      <c r="J39" s="2938"/>
      <c r="K39" s="2938"/>
      <c r="L39" s="2938"/>
      <c r="M39" s="2938"/>
      <c r="N39" s="2938"/>
      <c r="O39" s="2938"/>
      <c r="P39" s="2938"/>
      <c r="Q39" s="2938"/>
      <c r="R39" s="2938"/>
      <c r="S39" s="2938"/>
      <c r="T39" s="2938"/>
      <c r="U39" s="2938"/>
      <c r="V39" s="2938"/>
      <c r="W39" s="2938"/>
      <c r="X39" s="2938"/>
      <c r="Y39" s="2938"/>
      <c r="Z39" s="2938"/>
      <c r="AA39" s="2938"/>
      <c r="AB39" s="2938"/>
      <c r="AC39" s="2938"/>
      <c r="AD39" s="2938"/>
      <c r="AE39" s="2938"/>
      <c r="AF39" s="2938"/>
      <c r="AG39" s="2938"/>
      <c r="AH39" s="1121"/>
    </row>
    <row r="40" spans="1:34" ht="21" customHeight="1">
      <c r="A40" s="1121"/>
      <c r="B40" s="2938"/>
      <c r="C40" s="2938"/>
      <c r="D40" s="2938"/>
      <c r="E40" s="2938"/>
      <c r="F40" s="2938"/>
      <c r="G40" s="2938"/>
      <c r="H40" s="2938"/>
      <c r="I40" s="2938"/>
      <c r="J40" s="2938"/>
      <c r="K40" s="2938"/>
      <c r="L40" s="2938"/>
      <c r="M40" s="2938"/>
      <c r="N40" s="2938"/>
      <c r="O40" s="2938"/>
      <c r="P40" s="2938"/>
      <c r="Q40" s="2938"/>
      <c r="R40" s="2938"/>
      <c r="S40" s="2938"/>
      <c r="T40" s="2938"/>
      <c r="U40" s="2938"/>
      <c r="V40" s="2938"/>
      <c r="W40" s="2938"/>
      <c r="X40" s="2938"/>
      <c r="Y40" s="2938"/>
      <c r="Z40" s="2938"/>
      <c r="AA40" s="2938"/>
      <c r="AB40" s="2938"/>
      <c r="AC40" s="2938"/>
      <c r="AD40" s="2938"/>
      <c r="AE40" s="2938"/>
      <c r="AF40" s="2938"/>
      <c r="AG40" s="2938"/>
      <c r="AH40" s="1121"/>
    </row>
    <row r="41" spans="1:34" ht="21" customHeight="1">
      <c r="A41" s="1121"/>
      <c r="B41" s="2938"/>
      <c r="C41" s="2938"/>
      <c r="D41" s="2938"/>
      <c r="E41" s="2938"/>
      <c r="F41" s="2938"/>
      <c r="G41" s="2938"/>
      <c r="H41" s="2938"/>
      <c r="I41" s="2938"/>
      <c r="J41" s="2938"/>
      <c r="K41" s="2938"/>
      <c r="L41" s="2938"/>
      <c r="M41" s="2938"/>
      <c r="N41" s="2938"/>
      <c r="O41" s="2938"/>
      <c r="P41" s="2938"/>
      <c r="Q41" s="2938"/>
      <c r="R41" s="2938"/>
      <c r="S41" s="2938"/>
      <c r="T41" s="2938"/>
      <c r="U41" s="2938"/>
      <c r="V41" s="2938"/>
      <c r="W41" s="2938"/>
      <c r="X41" s="2938"/>
      <c r="Y41" s="2938"/>
      <c r="Z41" s="2938"/>
      <c r="AA41" s="2938"/>
      <c r="AB41" s="2938"/>
      <c r="AC41" s="2938"/>
      <c r="AD41" s="2938"/>
      <c r="AE41" s="2938"/>
      <c r="AF41" s="2938"/>
      <c r="AG41" s="2938"/>
      <c r="AH41" s="1121"/>
    </row>
    <row r="42" spans="1:34" ht="21" customHeight="1">
      <c r="A42" s="1121"/>
      <c r="B42" s="2938"/>
      <c r="C42" s="2938"/>
      <c r="D42" s="2938"/>
      <c r="E42" s="2938"/>
      <c r="F42" s="2938"/>
      <c r="G42" s="2938"/>
      <c r="H42" s="2938"/>
      <c r="I42" s="2938"/>
      <c r="J42" s="2938"/>
      <c r="K42" s="2938"/>
      <c r="L42" s="2938"/>
      <c r="M42" s="2938"/>
      <c r="N42" s="2938"/>
      <c r="O42" s="2938"/>
      <c r="P42" s="2938"/>
      <c r="Q42" s="2938"/>
      <c r="R42" s="2938"/>
      <c r="S42" s="2938"/>
      <c r="T42" s="2938"/>
      <c r="U42" s="2938"/>
      <c r="V42" s="2938"/>
      <c r="W42" s="2938"/>
      <c r="X42" s="2938"/>
      <c r="Y42" s="2938"/>
      <c r="Z42" s="2938"/>
      <c r="AA42" s="2938"/>
      <c r="AB42" s="2938"/>
      <c r="AC42" s="2938"/>
      <c r="AD42" s="2938"/>
      <c r="AE42" s="2938"/>
      <c r="AF42" s="2938"/>
      <c r="AG42" s="2938"/>
      <c r="AH42" s="1121"/>
    </row>
    <row r="43" spans="1:34" ht="21" customHeight="1">
      <c r="A43" s="1121"/>
      <c r="B43" s="2938"/>
      <c r="C43" s="2938"/>
      <c r="D43" s="2938"/>
      <c r="E43" s="2938"/>
      <c r="F43" s="2938"/>
      <c r="G43" s="2938"/>
      <c r="H43" s="2938"/>
      <c r="I43" s="2938"/>
      <c r="J43" s="2938"/>
      <c r="K43" s="2938"/>
      <c r="L43" s="2938"/>
      <c r="M43" s="2938"/>
      <c r="N43" s="2938"/>
      <c r="O43" s="2938"/>
      <c r="P43" s="2938"/>
      <c r="Q43" s="2938"/>
      <c r="R43" s="2938"/>
      <c r="S43" s="2938"/>
      <c r="T43" s="2938"/>
      <c r="U43" s="2938"/>
      <c r="V43" s="2938"/>
      <c r="W43" s="2938"/>
      <c r="X43" s="2938"/>
      <c r="Y43" s="2938"/>
      <c r="Z43" s="2938"/>
      <c r="AA43" s="2938"/>
      <c r="AB43" s="2938"/>
      <c r="AC43" s="2938"/>
      <c r="AD43" s="2938"/>
      <c r="AE43" s="2938"/>
      <c r="AF43" s="2938"/>
      <c r="AG43" s="2938"/>
      <c r="AH43" s="1121"/>
    </row>
    <row r="44" spans="1:34" ht="21" customHeight="1">
      <c r="A44" s="1121"/>
      <c r="B44" s="2938"/>
      <c r="C44" s="2938"/>
      <c r="D44" s="2938"/>
      <c r="E44" s="2938"/>
      <c r="F44" s="2938"/>
      <c r="G44" s="2938"/>
      <c r="H44" s="2938"/>
      <c r="I44" s="2938"/>
      <c r="J44" s="2938"/>
      <c r="K44" s="2938"/>
      <c r="L44" s="2938"/>
      <c r="M44" s="2938"/>
      <c r="N44" s="2938"/>
      <c r="O44" s="2938"/>
      <c r="P44" s="2938"/>
      <c r="Q44" s="2938"/>
      <c r="R44" s="2938"/>
      <c r="S44" s="2938"/>
      <c r="T44" s="2938"/>
      <c r="U44" s="2938"/>
      <c r="V44" s="2938"/>
      <c r="W44" s="2938"/>
      <c r="X44" s="2938"/>
      <c r="Y44" s="2938"/>
      <c r="Z44" s="2938"/>
      <c r="AA44" s="2938"/>
      <c r="AB44" s="2938"/>
      <c r="AC44" s="2938"/>
      <c r="AD44" s="2938"/>
      <c r="AE44" s="2938"/>
      <c r="AF44" s="2938"/>
      <c r="AG44" s="2938"/>
      <c r="AH44" s="1121"/>
    </row>
    <row r="45" spans="1:34" ht="21" customHeight="1">
      <c r="A45" s="1121"/>
      <c r="B45" s="2938"/>
      <c r="C45" s="2938"/>
      <c r="D45" s="2938"/>
      <c r="E45" s="2938"/>
      <c r="F45" s="2938"/>
      <c r="G45" s="2938"/>
      <c r="H45" s="2938"/>
      <c r="I45" s="2938"/>
      <c r="J45" s="2938"/>
      <c r="K45" s="2938"/>
      <c r="L45" s="2938"/>
      <c r="M45" s="2938"/>
      <c r="N45" s="2938"/>
      <c r="O45" s="2938"/>
      <c r="P45" s="2938"/>
      <c r="Q45" s="2938"/>
      <c r="R45" s="2938"/>
      <c r="S45" s="2938"/>
      <c r="T45" s="2938"/>
      <c r="U45" s="2938"/>
      <c r="V45" s="2938"/>
      <c r="W45" s="2938"/>
      <c r="X45" s="2938"/>
      <c r="Y45" s="2938"/>
      <c r="Z45" s="2938"/>
      <c r="AA45" s="2938"/>
      <c r="AB45" s="2938"/>
      <c r="AC45" s="2938"/>
      <c r="AD45" s="2938"/>
      <c r="AE45" s="2938"/>
      <c r="AF45" s="2938"/>
      <c r="AG45" s="2938"/>
      <c r="AH45" s="1121"/>
    </row>
    <row r="46" spans="1:34" ht="21" customHeight="1">
      <c r="A46" s="1121"/>
      <c r="B46" s="2938"/>
      <c r="C46" s="2938"/>
      <c r="D46" s="2938"/>
      <c r="E46" s="2938"/>
      <c r="F46" s="2938"/>
      <c r="G46" s="2938"/>
      <c r="H46" s="2938"/>
      <c r="I46" s="2938"/>
      <c r="J46" s="2938"/>
      <c r="K46" s="2938"/>
      <c r="L46" s="2938"/>
      <c r="M46" s="2938"/>
      <c r="N46" s="2938"/>
      <c r="O46" s="2938"/>
      <c r="P46" s="2938"/>
      <c r="Q46" s="2938"/>
      <c r="R46" s="2938"/>
      <c r="S46" s="2938"/>
      <c r="T46" s="2938"/>
      <c r="U46" s="2938"/>
      <c r="V46" s="2938"/>
      <c r="W46" s="2938"/>
      <c r="X46" s="2938"/>
      <c r="Y46" s="2938"/>
      <c r="Z46" s="2938"/>
      <c r="AA46" s="2938"/>
      <c r="AB46" s="2938"/>
      <c r="AC46" s="2938"/>
      <c r="AD46" s="2938"/>
      <c r="AE46" s="2938"/>
      <c r="AF46" s="2938"/>
      <c r="AG46" s="2938"/>
      <c r="AH46" s="1121"/>
    </row>
    <row r="47" spans="1:34" ht="16.5" customHeight="1">
      <c r="A47" s="1121"/>
      <c r="B47" s="2938"/>
      <c r="C47" s="2938"/>
      <c r="D47" s="2938"/>
      <c r="E47" s="2938"/>
      <c r="F47" s="2938"/>
      <c r="G47" s="2938"/>
      <c r="H47" s="2938"/>
      <c r="I47" s="2938"/>
      <c r="J47" s="2938"/>
      <c r="K47" s="2938"/>
      <c r="L47" s="2938"/>
      <c r="M47" s="2938"/>
      <c r="N47" s="2938"/>
      <c r="O47" s="2938"/>
      <c r="P47" s="2938"/>
      <c r="Q47" s="2938"/>
      <c r="R47" s="2938"/>
      <c r="S47" s="2938"/>
      <c r="T47" s="2938"/>
      <c r="U47" s="2938"/>
      <c r="V47" s="2938"/>
      <c r="W47" s="2938"/>
      <c r="X47" s="2938"/>
      <c r="Y47" s="2938"/>
      <c r="Z47" s="2938"/>
      <c r="AA47" s="2938"/>
      <c r="AB47" s="2938"/>
      <c r="AC47" s="2938"/>
      <c r="AD47" s="2938"/>
      <c r="AE47" s="2938"/>
      <c r="AF47" s="2938"/>
      <c r="AG47" s="2938"/>
      <c r="AH47" s="1121"/>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4"/>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Normal="100" zoomScaleSheetLayoutView="100" workbookViewId="0"/>
  </sheetViews>
  <sheetFormatPr defaultRowHeight="13.5"/>
  <cols>
    <col min="1" max="1" width="1.5" style="1112" customWidth="1"/>
    <col min="2" max="2" width="26.625" style="1112" customWidth="1"/>
    <col min="3" max="3" width="4" style="1112" customWidth="1"/>
    <col min="4" max="6" width="20.125" style="1112" customWidth="1"/>
    <col min="7" max="7" width="3.125" style="1112" customWidth="1"/>
    <col min="8" max="8" width="1.25" style="1112" customWidth="1"/>
    <col min="9" max="9" width="2.5" style="1112" customWidth="1"/>
    <col min="10" max="256" width="9" style="1112"/>
    <col min="257" max="257" width="3.75" style="1112" customWidth="1"/>
    <col min="258" max="258" width="24.25" style="1112" customWidth="1"/>
    <col min="259" max="259" width="4" style="1112" customWidth="1"/>
    <col min="260" max="262" width="20.125" style="1112" customWidth="1"/>
    <col min="263" max="263" width="3.125" style="1112" customWidth="1"/>
    <col min="264" max="264" width="3.75" style="1112" customWidth="1"/>
    <col min="265" max="265" width="2.5" style="1112" customWidth="1"/>
    <col min="266" max="512" width="9" style="1112"/>
    <col min="513" max="513" width="3.75" style="1112" customWidth="1"/>
    <col min="514" max="514" width="24.25" style="1112" customWidth="1"/>
    <col min="515" max="515" width="4" style="1112" customWidth="1"/>
    <col min="516" max="518" width="20.125" style="1112" customWidth="1"/>
    <col min="519" max="519" width="3.125" style="1112" customWidth="1"/>
    <col min="520" max="520" width="3.75" style="1112" customWidth="1"/>
    <col min="521" max="521" width="2.5" style="1112" customWidth="1"/>
    <col min="522" max="768" width="9" style="1112"/>
    <col min="769" max="769" width="3.75" style="1112" customWidth="1"/>
    <col min="770" max="770" width="24.25" style="1112" customWidth="1"/>
    <col min="771" max="771" width="4" style="1112" customWidth="1"/>
    <col min="772" max="774" width="20.125" style="1112" customWidth="1"/>
    <col min="775" max="775" width="3.125" style="1112" customWidth="1"/>
    <col min="776" max="776" width="3.75" style="1112" customWidth="1"/>
    <col min="777" max="777" width="2.5" style="1112" customWidth="1"/>
    <col min="778" max="1024" width="9" style="1112"/>
    <col min="1025" max="1025" width="3.75" style="1112" customWidth="1"/>
    <col min="1026" max="1026" width="24.25" style="1112" customWidth="1"/>
    <col min="1027" max="1027" width="4" style="1112" customWidth="1"/>
    <col min="1028" max="1030" width="20.125" style="1112" customWidth="1"/>
    <col min="1031" max="1031" width="3.125" style="1112" customWidth="1"/>
    <col min="1032" max="1032" width="3.75" style="1112" customWidth="1"/>
    <col min="1033" max="1033" width="2.5" style="1112" customWidth="1"/>
    <col min="1034" max="1280" width="9" style="1112"/>
    <col min="1281" max="1281" width="3.75" style="1112" customWidth="1"/>
    <col min="1282" max="1282" width="24.25" style="1112" customWidth="1"/>
    <col min="1283" max="1283" width="4" style="1112" customWidth="1"/>
    <col min="1284" max="1286" width="20.125" style="1112" customWidth="1"/>
    <col min="1287" max="1287" width="3.125" style="1112" customWidth="1"/>
    <col min="1288" max="1288" width="3.75" style="1112" customWidth="1"/>
    <col min="1289" max="1289" width="2.5" style="1112" customWidth="1"/>
    <col min="1290" max="1536" width="9" style="1112"/>
    <col min="1537" max="1537" width="3.75" style="1112" customWidth="1"/>
    <col min="1538" max="1538" width="24.25" style="1112" customWidth="1"/>
    <col min="1539" max="1539" width="4" style="1112" customWidth="1"/>
    <col min="1540" max="1542" width="20.125" style="1112" customWidth="1"/>
    <col min="1543" max="1543" width="3.125" style="1112" customWidth="1"/>
    <col min="1544" max="1544" width="3.75" style="1112" customWidth="1"/>
    <col min="1545" max="1545" width="2.5" style="1112" customWidth="1"/>
    <col min="1546" max="1792" width="9" style="1112"/>
    <col min="1793" max="1793" width="3.75" style="1112" customWidth="1"/>
    <col min="1794" max="1794" width="24.25" style="1112" customWidth="1"/>
    <col min="1795" max="1795" width="4" style="1112" customWidth="1"/>
    <col min="1796" max="1798" width="20.125" style="1112" customWidth="1"/>
    <col min="1799" max="1799" width="3.125" style="1112" customWidth="1"/>
    <col min="1800" max="1800" width="3.75" style="1112" customWidth="1"/>
    <col min="1801" max="1801" width="2.5" style="1112" customWidth="1"/>
    <col min="1802" max="2048" width="9" style="1112"/>
    <col min="2049" max="2049" width="3.75" style="1112" customWidth="1"/>
    <col min="2050" max="2050" width="24.25" style="1112" customWidth="1"/>
    <col min="2051" max="2051" width="4" style="1112" customWidth="1"/>
    <col min="2052" max="2054" width="20.125" style="1112" customWidth="1"/>
    <col min="2055" max="2055" width="3.125" style="1112" customWidth="1"/>
    <col min="2056" max="2056" width="3.75" style="1112" customWidth="1"/>
    <col min="2057" max="2057" width="2.5" style="1112" customWidth="1"/>
    <col min="2058" max="2304" width="9" style="1112"/>
    <col min="2305" max="2305" width="3.75" style="1112" customWidth="1"/>
    <col min="2306" max="2306" width="24.25" style="1112" customWidth="1"/>
    <col min="2307" max="2307" width="4" style="1112" customWidth="1"/>
    <col min="2308" max="2310" width="20.125" style="1112" customWidth="1"/>
    <col min="2311" max="2311" width="3.125" style="1112" customWidth="1"/>
    <col min="2312" max="2312" width="3.75" style="1112" customWidth="1"/>
    <col min="2313" max="2313" width="2.5" style="1112" customWidth="1"/>
    <col min="2314" max="2560" width="9" style="1112"/>
    <col min="2561" max="2561" width="3.75" style="1112" customWidth="1"/>
    <col min="2562" max="2562" width="24.25" style="1112" customWidth="1"/>
    <col min="2563" max="2563" width="4" style="1112" customWidth="1"/>
    <col min="2564" max="2566" width="20.125" style="1112" customWidth="1"/>
    <col min="2567" max="2567" width="3.125" style="1112" customWidth="1"/>
    <col min="2568" max="2568" width="3.75" style="1112" customWidth="1"/>
    <col min="2569" max="2569" width="2.5" style="1112" customWidth="1"/>
    <col min="2570" max="2816" width="9" style="1112"/>
    <col min="2817" max="2817" width="3.75" style="1112" customWidth="1"/>
    <col min="2818" max="2818" width="24.25" style="1112" customWidth="1"/>
    <col min="2819" max="2819" width="4" style="1112" customWidth="1"/>
    <col min="2820" max="2822" width="20.125" style="1112" customWidth="1"/>
    <col min="2823" max="2823" width="3.125" style="1112" customWidth="1"/>
    <col min="2824" max="2824" width="3.75" style="1112" customWidth="1"/>
    <col min="2825" max="2825" width="2.5" style="1112" customWidth="1"/>
    <col min="2826" max="3072" width="9" style="1112"/>
    <col min="3073" max="3073" width="3.75" style="1112" customWidth="1"/>
    <col min="3074" max="3074" width="24.25" style="1112" customWidth="1"/>
    <col min="3075" max="3075" width="4" style="1112" customWidth="1"/>
    <col min="3076" max="3078" width="20.125" style="1112" customWidth="1"/>
    <col min="3079" max="3079" width="3.125" style="1112" customWidth="1"/>
    <col min="3080" max="3080" width="3.75" style="1112" customWidth="1"/>
    <col min="3081" max="3081" width="2.5" style="1112" customWidth="1"/>
    <col min="3082" max="3328" width="9" style="1112"/>
    <col min="3329" max="3329" width="3.75" style="1112" customWidth="1"/>
    <col min="3330" max="3330" width="24.25" style="1112" customWidth="1"/>
    <col min="3331" max="3331" width="4" style="1112" customWidth="1"/>
    <col min="3332" max="3334" width="20.125" style="1112" customWidth="1"/>
    <col min="3335" max="3335" width="3.125" style="1112" customWidth="1"/>
    <col min="3336" max="3336" width="3.75" style="1112" customWidth="1"/>
    <col min="3337" max="3337" width="2.5" style="1112" customWidth="1"/>
    <col min="3338" max="3584" width="9" style="1112"/>
    <col min="3585" max="3585" width="3.75" style="1112" customWidth="1"/>
    <col min="3586" max="3586" width="24.25" style="1112" customWidth="1"/>
    <col min="3587" max="3587" width="4" style="1112" customWidth="1"/>
    <col min="3588" max="3590" width="20.125" style="1112" customWidth="1"/>
    <col min="3591" max="3591" width="3.125" style="1112" customWidth="1"/>
    <col min="3592" max="3592" width="3.75" style="1112" customWidth="1"/>
    <col min="3593" max="3593" width="2.5" style="1112" customWidth="1"/>
    <col min="3594" max="3840" width="9" style="1112"/>
    <col min="3841" max="3841" width="3.75" style="1112" customWidth="1"/>
    <col min="3842" max="3842" width="24.25" style="1112" customWidth="1"/>
    <col min="3843" max="3843" width="4" style="1112" customWidth="1"/>
    <col min="3844" max="3846" width="20.125" style="1112" customWidth="1"/>
    <col min="3847" max="3847" width="3.125" style="1112" customWidth="1"/>
    <col min="3848" max="3848" width="3.75" style="1112" customWidth="1"/>
    <col min="3849" max="3849" width="2.5" style="1112" customWidth="1"/>
    <col min="3850" max="4096" width="9" style="1112"/>
    <col min="4097" max="4097" width="3.75" style="1112" customWidth="1"/>
    <col min="4098" max="4098" width="24.25" style="1112" customWidth="1"/>
    <col min="4099" max="4099" width="4" style="1112" customWidth="1"/>
    <col min="4100" max="4102" width="20.125" style="1112" customWidth="1"/>
    <col min="4103" max="4103" width="3.125" style="1112" customWidth="1"/>
    <col min="4104" max="4104" width="3.75" style="1112" customWidth="1"/>
    <col min="4105" max="4105" width="2.5" style="1112" customWidth="1"/>
    <col min="4106" max="4352" width="9" style="1112"/>
    <col min="4353" max="4353" width="3.75" style="1112" customWidth="1"/>
    <col min="4354" max="4354" width="24.25" style="1112" customWidth="1"/>
    <col min="4355" max="4355" width="4" style="1112" customWidth="1"/>
    <col min="4356" max="4358" width="20.125" style="1112" customWidth="1"/>
    <col min="4359" max="4359" width="3.125" style="1112" customWidth="1"/>
    <col min="4360" max="4360" width="3.75" style="1112" customWidth="1"/>
    <col min="4361" max="4361" width="2.5" style="1112" customWidth="1"/>
    <col min="4362" max="4608" width="9" style="1112"/>
    <col min="4609" max="4609" width="3.75" style="1112" customWidth="1"/>
    <col min="4610" max="4610" width="24.25" style="1112" customWidth="1"/>
    <col min="4611" max="4611" width="4" style="1112" customWidth="1"/>
    <col min="4612" max="4614" width="20.125" style="1112" customWidth="1"/>
    <col min="4615" max="4615" width="3.125" style="1112" customWidth="1"/>
    <col min="4616" max="4616" width="3.75" style="1112" customWidth="1"/>
    <col min="4617" max="4617" width="2.5" style="1112" customWidth="1"/>
    <col min="4618" max="4864" width="9" style="1112"/>
    <col min="4865" max="4865" width="3.75" style="1112" customWidth="1"/>
    <col min="4866" max="4866" width="24.25" style="1112" customWidth="1"/>
    <col min="4867" max="4867" width="4" style="1112" customWidth="1"/>
    <col min="4868" max="4870" width="20.125" style="1112" customWidth="1"/>
    <col min="4871" max="4871" width="3.125" style="1112" customWidth="1"/>
    <col min="4872" max="4872" width="3.75" style="1112" customWidth="1"/>
    <col min="4873" max="4873" width="2.5" style="1112" customWidth="1"/>
    <col min="4874" max="5120" width="9" style="1112"/>
    <col min="5121" max="5121" width="3.75" style="1112" customWidth="1"/>
    <col min="5122" max="5122" width="24.25" style="1112" customWidth="1"/>
    <col min="5123" max="5123" width="4" style="1112" customWidth="1"/>
    <col min="5124" max="5126" width="20.125" style="1112" customWidth="1"/>
    <col min="5127" max="5127" width="3.125" style="1112" customWidth="1"/>
    <col min="5128" max="5128" width="3.75" style="1112" customWidth="1"/>
    <col min="5129" max="5129" width="2.5" style="1112" customWidth="1"/>
    <col min="5130" max="5376" width="9" style="1112"/>
    <col min="5377" max="5377" width="3.75" style="1112" customWidth="1"/>
    <col min="5378" max="5378" width="24.25" style="1112" customWidth="1"/>
    <col min="5379" max="5379" width="4" style="1112" customWidth="1"/>
    <col min="5380" max="5382" width="20.125" style="1112" customWidth="1"/>
    <col min="5383" max="5383" width="3.125" style="1112" customWidth="1"/>
    <col min="5384" max="5384" width="3.75" style="1112" customWidth="1"/>
    <col min="5385" max="5385" width="2.5" style="1112" customWidth="1"/>
    <col min="5386" max="5632" width="9" style="1112"/>
    <col min="5633" max="5633" width="3.75" style="1112" customWidth="1"/>
    <col min="5634" max="5634" width="24.25" style="1112" customWidth="1"/>
    <col min="5635" max="5635" width="4" style="1112" customWidth="1"/>
    <col min="5636" max="5638" width="20.125" style="1112" customWidth="1"/>
    <col min="5639" max="5639" width="3.125" style="1112" customWidth="1"/>
    <col min="5640" max="5640" width="3.75" style="1112" customWidth="1"/>
    <col min="5641" max="5641" width="2.5" style="1112" customWidth="1"/>
    <col min="5642" max="5888" width="9" style="1112"/>
    <col min="5889" max="5889" width="3.75" style="1112" customWidth="1"/>
    <col min="5890" max="5890" width="24.25" style="1112" customWidth="1"/>
    <col min="5891" max="5891" width="4" style="1112" customWidth="1"/>
    <col min="5892" max="5894" width="20.125" style="1112" customWidth="1"/>
    <col min="5895" max="5895" width="3.125" style="1112" customWidth="1"/>
    <col min="5896" max="5896" width="3.75" style="1112" customWidth="1"/>
    <col min="5897" max="5897" width="2.5" style="1112" customWidth="1"/>
    <col min="5898" max="6144" width="9" style="1112"/>
    <col min="6145" max="6145" width="3.75" style="1112" customWidth="1"/>
    <col min="6146" max="6146" width="24.25" style="1112" customWidth="1"/>
    <col min="6147" max="6147" width="4" style="1112" customWidth="1"/>
    <col min="6148" max="6150" width="20.125" style="1112" customWidth="1"/>
    <col min="6151" max="6151" width="3.125" style="1112" customWidth="1"/>
    <col min="6152" max="6152" width="3.75" style="1112" customWidth="1"/>
    <col min="6153" max="6153" width="2.5" style="1112" customWidth="1"/>
    <col min="6154" max="6400" width="9" style="1112"/>
    <col min="6401" max="6401" width="3.75" style="1112" customWidth="1"/>
    <col min="6402" max="6402" width="24.25" style="1112" customWidth="1"/>
    <col min="6403" max="6403" width="4" style="1112" customWidth="1"/>
    <col min="6404" max="6406" width="20.125" style="1112" customWidth="1"/>
    <col min="6407" max="6407" width="3.125" style="1112" customWidth="1"/>
    <col min="6408" max="6408" width="3.75" style="1112" customWidth="1"/>
    <col min="6409" max="6409" width="2.5" style="1112" customWidth="1"/>
    <col min="6410" max="6656" width="9" style="1112"/>
    <col min="6657" max="6657" width="3.75" style="1112" customWidth="1"/>
    <col min="6658" max="6658" width="24.25" style="1112" customWidth="1"/>
    <col min="6659" max="6659" width="4" style="1112" customWidth="1"/>
    <col min="6660" max="6662" width="20.125" style="1112" customWidth="1"/>
    <col min="6663" max="6663" width="3.125" style="1112" customWidth="1"/>
    <col min="6664" max="6664" width="3.75" style="1112" customWidth="1"/>
    <col min="6665" max="6665" width="2.5" style="1112" customWidth="1"/>
    <col min="6666" max="6912" width="9" style="1112"/>
    <col min="6913" max="6913" width="3.75" style="1112" customWidth="1"/>
    <col min="6914" max="6914" width="24.25" style="1112" customWidth="1"/>
    <col min="6915" max="6915" width="4" style="1112" customWidth="1"/>
    <col min="6916" max="6918" width="20.125" style="1112" customWidth="1"/>
    <col min="6919" max="6919" width="3.125" style="1112" customWidth="1"/>
    <col min="6920" max="6920" width="3.75" style="1112" customWidth="1"/>
    <col min="6921" max="6921" width="2.5" style="1112" customWidth="1"/>
    <col min="6922" max="7168" width="9" style="1112"/>
    <col min="7169" max="7169" width="3.75" style="1112" customWidth="1"/>
    <col min="7170" max="7170" width="24.25" style="1112" customWidth="1"/>
    <col min="7171" max="7171" width="4" style="1112" customWidth="1"/>
    <col min="7172" max="7174" width="20.125" style="1112" customWidth="1"/>
    <col min="7175" max="7175" width="3.125" style="1112" customWidth="1"/>
    <col min="7176" max="7176" width="3.75" style="1112" customWidth="1"/>
    <col min="7177" max="7177" width="2.5" style="1112" customWidth="1"/>
    <col min="7178" max="7424" width="9" style="1112"/>
    <col min="7425" max="7425" width="3.75" style="1112" customWidth="1"/>
    <col min="7426" max="7426" width="24.25" style="1112" customWidth="1"/>
    <col min="7427" max="7427" width="4" style="1112" customWidth="1"/>
    <col min="7428" max="7430" width="20.125" style="1112" customWidth="1"/>
    <col min="7431" max="7431" width="3.125" style="1112" customWidth="1"/>
    <col min="7432" max="7432" width="3.75" style="1112" customWidth="1"/>
    <col min="7433" max="7433" width="2.5" style="1112" customWidth="1"/>
    <col min="7434" max="7680" width="9" style="1112"/>
    <col min="7681" max="7681" width="3.75" style="1112" customWidth="1"/>
    <col min="7682" max="7682" width="24.25" style="1112" customWidth="1"/>
    <col min="7683" max="7683" width="4" style="1112" customWidth="1"/>
    <col min="7684" max="7686" width="20.125" style="1112" customWidth="1"/>
    <col min="7687" max="7687" width="3.125" style="1112" customWidth="1"/>
    <col min="7688" max="7688" width="3.75" style="1112" customWidth="1"/>
    <col min="7689" max="7689" width="2.5" style="1112" customWidth="1"/>
    <col min="7690" max="7936" width="9" style="1112"/>
    <col min="7937" max="7937" width="3.75" style="1112" customWidth="1"/>
    <col min="7938" max="7938" width="24.25" style="1112" customWidth="1"/>
    <col min="7939" max="7939" width="4" style="1112" customWidth="1"/>
    <col min="7940" max="7942" width="20.125" style="1112" customWidth="1"/>
    <col min="7943" max="7943" width="3.125" style="1112" customWidth="1"/>
    <col min="7944" max="7944" width="3.75" style="1112" customWidth="1"/>
    <col min="7945" max="7945" width="2.5" style="1112" customWidth="1"/>
    <col min="7946" max="8192" width="9" style="1112"/>
    <col min="8193" max="8193" width="3.75" style="1112" customWidth="1"/>
    <col min="8194" max="8194" width="24.25" style="1112" customWidth="1"/>
    <col min="8195" max="8195" width="4" style="1112" customWidth="1"/>
    <col min="8196" max="8198" width="20.125" style="1112" customWidth="1"/>
    <col min="8199" max="8199" width="3.125" style="1112" customWidth="1"/>
    <col min="8200" max="8200" width="3.75" style="1112" customWidth="1"/>
    <col min="8201" max="8201" width="2.5" style="1112" customWidth="1"/>
    <col min="8202" max="8448" width="9" style="1112"/>
    <col min="8449" max="8449" width="3.75" style="1112" customWidth="1"/>
    <col min="8450" max="8450" width="24.25" style="1112" customWidth="1"/>
    <col min="8451" max="8451" width="4" style="1112" customWidth="1"/>
    <col min="8452" max="8454" width="20.125" style="1112" customWidth="1"/>
    <col min="8455" max="8455" width="3.125" style="1112" customWidth="1"/>
    <col min="8456" max="8456" width="3.75" style="1112" customWidth="1"/>
    <col min="8457" max="8457" width="2.5" style="1112" customWidth="1"/>
    <col min="8458" max="8704" width="9" style="1112"/>
    <col min="8705" max="8705" width="3.75" style="1112" customWidth="1"/>
    <col min="8706" max="8706" width="24.25" style="1112" customWidth="1"/>
    <col min="8707" max="8707" width="4" style="1112" customWidth="1"/>
    <col min="8708" max="8710" width="20.125" style="1112" customWidth="1"/>
    <col min="8711" max="8711" width="3.125" style="1112" customWidth="1"/>
    <col min="8712" max="8712" width="3.75" style="1112" customWidth="1"/>
    <col min="8713" max="8713" width="2.5" style="1112" customWidth="1"/>
    <col min="8714" max="8960" width="9" style="1112"/>
    <col min="8961" max="8961" width="3.75" style="1112" customWidth="1"/>
    <col min="8962" max="8962" width="24.25" style="1112" customWidth="1"/>
    <col min="8963" max="8963" width="4" style="1112" customWidth="1"/>
    <col min="8964" max="8966" width="20.125" style="1112" customWidth="1"/>
    <col min="8967" max="8967" width="3.125" style="1112" customWidth="1"/>
    <col min="8968" max="8968" width="3.75" style="1112" customWidth="1"/>
    <col min="8969" max="8969" width="2.5" style="1112" customWidth="1"/>
    <col min="8970" max="9216" width="9" style="1112"/>
    <col min="9217" max="9217" width="3.75" style="1112" customWidth="1"/>
    <col min="9218" max="9218" width="24.25" style="1112" customWidth="1"/>
    <col min="9219" max="9219" width="4" style="1112" customWidth="1"/>
    <col min="9220" max="9222" width="20.125" style="1112" customWidth="1"/>
    <col min="9223" max="9223" width="3.125" style="1112" customWidth="1"/>
    <col min="9224" max="9224" width="3.75" style="1112" customWidth="1"/>
    <col min="9225" max="9225" width="2.5" style="1112" customWidth="1"/>
    <col min="9226" max="9472" width="9" style="1112"/>
    <col min="9473" max="9473" width="3.75" style="1112" customWidth="1"/>
    <col min="9474" max="9474" width="24.25" style="1112" customWidth="1"/>
    <col min="9475" max="9475" width="4" style="1112" customWidth="1"/>
    <col min="9476" max="9478" width="20.125" style="1112" customWidth="1"/>
    <col min="9479" max="9479" width="3.125" style="1112" customWidth="1"/>
    <col min="9480" max="9480" width="3.75" style="1112" customWidth="1"/>
    <col min="9481" max="9481" width="2.5" style="1112" customWidth="1"/>
    <col min="9482" max="9728" width="9" style="1112"/>
    <col min="9729" max="9729" width="3.75" style="1112" customWidth="1"/>
    <col min="9730" max="9730" width="24.25" style="1112" customWidth="1"/>
    <col min="9731" max="9731" width="4" style="1112" customWidth="1"/>
    <col min="9732" max="9734" width="20.125" style="1112" customWidth="1"/>
    <col min="9735" max="9735" width="3.125" style="1112" customWidth="1"/>
    <col min="9736" max="9736" width="3.75" style="1112" customWidth="1"/>
    <col min="9737" max="9737" width="2.5" style="1112" customWidth="1"/>
    <col min="9738" max="9984" width="9" style="1112"/>
    <col min="9985" max="9985" width="3.75" style="1112" customWidth="1"/>
    <col min="9986" max="9986" width="24.25" style="1112" customWidth="1"/>
    <col min="9987" max="9987" width="4" style="1112" customWidth="1"/>
    <col min="9988" max="9990" width="20.125" style="1112" customWidth="1"/>
    <col min="9991" max="9991" width="3.125" style="1112" customWidth="1"/>
    <col min="9992" max="9992" width="3.75" style="1112" customWidth="1"/>
    <col min="9993" max="9993" width="2.5" style="1112" customWidth="1"/>
    <col min="9994" max="10240" width="9" style="1112"/>
    <col min="10241" max="10241" width="3.75" style="1112" customWidth="1"/>
    <col min="10242" max="10242" width="24.25" style="1112" customWidth="1"/>
    <col min="10243" max="10243" width="4" style="1112" customWidth="1"/>
    <col min="10244" max="10246" width="20.125" style="1112" customWidth="1"/>
    <col min="10247" max="10247" width="3.125" style="1112" customWidth="1"/>
    <col min="10248" max="10248" width="3.75" style="1112" customWidth="1"/>
    <col min="10249" max="10249" width="2.5" style="1112" customWidth="1"/>
    <col min="10250" max="10496" width="9" style="1112"/>
    <col min="10497" max="10497" width="3.75" style="1112" customWidth="1"/>
    <col min="10498" max="10498" width="24.25" style="1112" customWidth="1"/>
    <col min="10499" max="10499" width="4" style="1112" customWidth="1"/>
    <col min="10500" max="10502" width="20.125" style="1112" customWidth="1"/>
    <col min="10503" max="10503" width="3.125" style="1112" customWidth="1"/>
    <col min="10504" max="10504" width="3.75" style="1112" customWidth="1"/>
    <col min="10505" max="10505" width="2.5" style="1112" customWidth="1"/>
    <col min="10506" max="10752" width="9" style="1112"/>
    <col min="10753" max="10753" width="3.75" style="1112" customWidth="1"/>
    <col min="10754" max="10754" width="24.25" style="1112" customWidth="1"/>
    <col min="10755" max="10755" width="4" style="1112" customWidth="1"/>
    <col min="10756" max="10758" width="20.125" style="1112" customWidth="1"/>
    <col min="10759" max="10759" width="3.125" style="1112" customWidth="1"/>
    <col min="10760" max="10760" width="3.75" style="1112" customWidth="1"/>
    <col min="10761" max="10761" width="2.5" style="1112" customWidth="1"/>
    <col min="10762" max="11008" width="9" style="1112"/>
    <col min="11009" max="11009" width="3.75" style="1112" customWidth="1"/>
    <col min="11010" max="11010" width="24.25" style="1112" customWidth="1"/>
    <col min="11011" max="11011" width="4" style="1112" customWidth="1"/>
    <col min="11012" max="11014" width="20.125" style="1112" customWidth="1"/>
    <col min="11015" max="11015" width="3.125" style="1112" customWidth="1"/>
    <col min="11016" max="11016" width="3.75" style="1112" customWidth="1"/>
    <col min="11017" max="11017" width="2.5" style="1112" customWidth="1"/>
    <col min="11018" max="11264" width="9" style="1112"/>
    <col min="11265" max="11265" width="3.75" style="1112" customWidth="1"/>
    <col min="11266" max="11266" width="24.25" style="1112" customWidth="1"/>
    <col min="11267" max="11267" width="4" style="1112" customWidth="1"/>
    <col min="11268" max="11270" width="20.125" style="1112" customWidth="1"/>
    <col min="11271" max="11271" width="3.125" style="1112" customWidth="1"/>
    <col min="11272" max="11272" width="3.75" style="1112" customWidth="1"/>
    <col min="11273" max="11273" width="2.5" style="1112" customWidth="1"/>
    <col min="11274" max="11520" width="9" style="1112"/>
    <col min="11521" max="11521" width="3.75" style="1112" customWidth="1"/>
    <col min="11522" max="11522" width="24.25" style="1112" customWidth="1"/>
    <col min="11523" max="11523" width="4" style="1112" customWidth="1"/>
    <col min="11524" max="11526" width="20.125" style="1112" customWidth="1"/>
    <col min="11527" max="11527" width="3.125" style="1112" customWidth="1"/>
    <col min="11528" max="11528" width="3.75" style="1112" customWidth="1"/>
    <col min="11529" max="11529" width="2.5" style="1112" customWidth="1"/>
    <col min="11530" max="11776" width="9" style="1112"/>
    <col min="11777" max="11777" width="3.75" style="1112" customWidth="1"/>
    <col min="11778" max="11778" width="24.25" style="1112" customWidth="1"/>
    <col min="11779" max="11779" width="4" style="1112" customWidth="1"/>
    <col min="11780" max="11782" width="20.125" style="1112" customWidth="1"/>
    <col min="11783" max="11783" width="3.125" style="1112" customWidth="1"/>
    <col min="11784" max="11784" width="3.75" style="1112" customWidth="1"/>
    <col min="11785" max="11785" width="2.5" style="1112" customWidth="1"/>
    <col min="11786" max="12032" width="9" style="1112"/>
    <col min="12033" max="12033" width="3.75" style="1112" customWidth="1"/>
    <col min="12034" max="12034" width="24.25" style="1112" customWidth="1"/>
    <col min="12035" max="12035" width="4" style="1112" customWidth="1"/>
    <col min="12036" max="12038" width="20.125" style="1112" customWidth="1"/>
    <col min="12039" max="12039" width="3.125" style="1112" customWidth="1"/>
    <col min="12040" max="12040" width="3.75" style="1112" customWidth="1"/>
    <col min="12041" max="12041" width="2.5" style="1112" customWidth="1"/>
    <col min="12042" max="12288" width="9" style="1112"/>
    <col min="12289" max="12289" width="3.75" style="1112" customWidth="1"/>
    <col min="12290" max="12290" width="24.25" style="1112" customWidth="1"/>
    <col min="12291" max="12291" width="4" style="1112" customWidth="1"/>
    <col min="12292" max="12294" width="20.125" style="1112" customWidth="1"/>
    <col min="12295" max="12295" width="3.125" style="1112" customWidth="1"/>
    <col min="12296" max="12296" width="3.75" style="1112" customWidth="1"/>
    <col min="12297" max="12297" width="2.5" style="1112" customWidth="1"/>
    <col min="12298" max="12544" width="9" style="1112"/>
    <col min="12545" max="12545" width="3.75" style="1112" customWidth="1"/>
    <col min="12546" max="12546" width="24.25" style="1112" customWidth="1"/>
    <col min="12547" max="12547" width="4" style="1112" customWidth="1"/>
    <col min="12548" max="12550" width="20.125" style="1112" customWidth="1"/>
    <col min="12551" max="12551" width="3.125" style="1112" customWidth="1"/>
    <col min="12552" max="12552" width="3.75" style="1112" customWidth="1"/>
    <col min="12553" max="12553" width="2.5" style="1112" customWidth="1"/>
    <col min="12554" max="12800" width="9" style="1112"/>
    <col min="12801" max="12801" width="3.75" style="1112" customWidth="1"/>
    <col min="12802" max="12802" width="24.25" style="1112" customWidth="1"/>
    <col min="12803" max="12803" width="4" style="1112" customWidth="1"/>
    <col min="12804" max="12806" width="20.125" style="1112" customWidth="1"/>
    <col min="12807" max="12807" width="3.125" style="1112" customWidth="1"/>
    <col min="12808" max="12808" width="3.75" style="1112" customWidth="1"/>
    <col min="12809" max="12809" width="2.5" style="1112" customWidth="1"/>
    <col min="12810" max="13056" width="9" style="1112"/>
    <col min="13057" max="13057" width="3.75" style="1112" customWidth="1"/>
    <col min="13058" max="13058" width="24.25" style="1112" customWidth="1"/>
    <col min="13059" max="13059" width="4" style="1112" customWidth="1"/>
    <col min="13060" max="13062" width="20.125" style="1112" customWidth="1"/>
    <col min="13063" max="13063" width="3.125" style="1112" customWidth="1"/>
    <col min="13064" max="13064" width="3.75" style="1112" customWidth="1"/>
    <col min="13065" max="13065" width="2.5" style="1112" customWidth="1"/>
    <col min="13066" max="13312" width="9" style="1112"/>
    <col min="13313" max="13313" width="3.75" style="1112" customWidth="1"/>
    <col min="13314" max="13314" width="24.25" style="1112" customWidth="1"/>
    <col min="13315" max="13315" width="4" style="1112" customWidth="1"/>
    <col min="13316" max="13318" width="20.125" style="1112" customWidth="1"/>
    <col min="13319" max="13319" width="3.125" style="1112" customWidth="1"/>
    <col min="13320" max="13320" width="3.75" style="1112" customWidth="1"/>
    <col min="13321" max="13321" width="2.5" style="1112" customWidth="1"/>
    <col min="13322" max="13568" width="9" style="1112"/>
    <col min="13569" max="13569" width="3.75" style="1112" customWidth="1"/>
    <col min="13570" max="13570" width="24.25" style="1112" customWidth="1"/>
    <col min="13571" max="13571" width="4" style="1112" customWidth="1"/>
    <col min="13572" max="13574" width="20.125" style="1112" customWidth="1"/>
    <col min="13575" max="13575" width="3.125" style="1112" customWidth="1"/>
    <col min="13576" max="13576" width="3.75" style="1112" customWidth="1"/>
    <col min="13577" max="13577" width="2.5" style="1112" customWidth="1"/>
    <col min="13578" max="13824" width="9" style="1112"/>
    <col min="13825" max="13825" width="3.75" style="1112" customWidth="1"/>
    <col min="13826" max="13826" width="24.25" style="1112" customWidth="1"/>
    <col min="13827" max="13827" width="4" style="1112" customWidth="1"/>
    <col min="13828" max="13830" width="20.125" style="1112" customWidth="1"/>
    <col min="13831" max="13831" width="3.125" style="1112" customWidth="1"/>
    <col min="13832" max="13832" width="3.75" style="1112" customWidth="1"/>
    <col min="13833" max="13833" width="2.5" style="1112" customWidth="1"/>
    <col min="13834" max="14080" width="9" style="1112"/>
    <col min="14081" max="14081" width="3.75" style="1112" customWidth="1"/>
    <col min="14082" max="14082" width="24.25" style="1112" customWidth="1"/>
    <col min="14083" max="14083" width="4" style="1112" customWidth="1"/>
    <col min="14084" max="14086" width="20.125" style="1112" customWidth="1"/>
    <col min="14087" max="14087" width="3.125" style="1112" customWidth="1"/>
    <col min="14088" max="14088" width="3.75" style="1112" customWidth="1"/>
    <col min="14089" max="14089" width="2.5" style="1112" customWidth="1"/>
    <col min="14090" max="14336" width="9" style="1112"/>
    <col min="14337" max="14337" width="3.75" style="1112" customWidth="1"/>
    <col min="14338" max="14338" width="24.25" style="1112" customWidth="1"/>
    <col min="14339" max="14339" width="4" style="1112" customWidth="1"/>
    <col min="14340" max="14342" width="20.125" style="1112" customWidth="1"/>
    <col min="14343" max="14343" width="3.125" style="1112" customWidth="1"/>
    <col min="14344" max="14344" width="3.75" style="1112" customWidth="1"/>
    <col min="14345" max="14345" width="2.5" style="1112" customWidth="1"/>
    <col min="14346" max="14592" width="9" style="1112"/>
    <col min="14593" max="14593" width="3.75" style="1112" customWidth="1"/>
    <col min="14594" max="14594" width="24.25" style="1112" customWidth="1"/>
    <col min="14595" max="14595" width="4" style="1112" customWidth="1"/>
    <col min="14596" max="14598" width="20.125" style="1112" customWidth="1"/>
    <col min="14599" max="14599" width="3.125" style="1112" customWidth="1"/>
    <col min="14600" max="14600" width="3.75" style="1112" customWidth="1"/>
    <col min="14601" max="14601" width="2.5" style="1112" customWidth="1"/>
    <col min="14602" max="14848" width="9" style="1112"/>
    <col min="14849" max="14849" width="3.75" style="1112" customWidth="1"/>
    <col min="14850" max="14850" width="24.25" style="1112" customWidth="1"/>
    <col min="14851" max="14851" width="4" style="1112" customWidth="1"/>
    <col min="14852" max="14854" width="20.125" style="1112" customWidth="1"/>
    <col min="14855" max="14855" width="3.125" style="1112" customWidth="1"/>
    <col min="14856" max="14856" width="3.75" style="1112" customWidth="1"/>
    <col min="14857" max="14857" width="2.5" style="1112" customWidth="1"/>
    <col min="14858" max="15104" width="9" style="1112"/>
    <col min="15105" max="15105" width="3.75" style="1112" customWidth="1"/>
    <col min="15106" max="15106" width="24.25" style="1112" customWidth="1"/>
    <col min="15107" max="15107" width="4" style="1112" customWidth="1"/>
    <col min="15108" max="15110" width="20.125" style="1112" customWidth="1"/>
    <col min="15111" max="15111" width="3.125" style="1112" customWidth="1"/>
    <col min="15112" max="15112" width="3.75" style="1112" customWidth="1"/>
    <col min="15113" max="15113" width="2.5" style="1112" customWidth="1"/>
    <col min="15114" max="15360" width="9" style="1112"/>
    <col min="15361" max="15361" width="3.75" style="1112" customWidth="1"/>
    <col min="15362" max="15362" width="24.25" style="1112" customWidth="1"/>
    <col min="15363" max="15363" width="4" style="1112" customWidth="1"/>
    <col min="15364" max="15366" width="20.125" style="1112" customWidth="1"/>
    <col min="15367" max="15367" width="3.125" style="1112" customWidth="1"/>
    <col min="15368" max="15368" width="3.75" style="1112" customWidth="1"/>
    <col min="15369" max="15369" width="2.5" style="1112" customWidth="1"/>
    <col min="15370" max="15616" width="9" style="1112"/>
    <col min="15617" max="15617" width="3.75" style="1112" customWidth="1"/>
    <col min="15618" max="15618" width="24.25" style="1112" customWidth="1"/>
    <col min="15619" max="15619" width="4" style="1112" customWidth="1"/>
    <col min="15620" max="15622" width="20.125" style="1112" customWidth="1"/>
    <col min="15623" max="15623" width="3.125" style="1112" customWidth="1"/>
    <col min="15624" max="15624" width="3.75" style="1112" customWidth="1"/>
    <col min="15625" max="15625" width="2.5" style="1112" customWidth="1"/>
    <col min="15626" max="15872" width="9" style="1112"/>
    <col min="15873" max="15873" width="3.75" style="1112" customWidth="1"/>
    <col min="15874" max="15874" width="24.25" style="1112" customWidth="1"/>
    <col min="15875" max="15875" width="4" style="1112" customWidth="1"/>
    <col min="15876" max="15878" width="20.125" style="1112" customWidth="1"/>
    <col min="15879" max="15879" width="3.125" style="1112" customWidth="1"/>
    <col min="15880" max="15880" width="3.75" style="1112" customWidth="1"/>
    <col min="15881" max="15881" width="2.5" style="1112" customWidth="1"/>
    <col min="15882" max="16128" width="9" style="1112"/>
    <col min="16129" max="16129" width="3.75" style="1112" customWidth="1"/>
    <col min="16130" max="16130" width="24.25" style="1112" customWidth="1"/>
    <col min="16131" max="16131" width="4" style="1112" customWidth="1"/>
    <col min="16132" max="16134" width="20.125" style="1112" customWidth="1"/>
    <col min="16135" max="16135" width="3.125" style="1112" customWidth="1"/>
    <col min="16136" max="16136" width="3.75" style="1112" customWidth="1"/>
    <col min="16137" max="16137" width="2.5" style="1112" customWidth="1"/>
    <col min="16138" max="16384" width="9" style="1112"/>
  </cols>
  <sheetData>
    <row r="1" spans="1:9" ht="20.100000000000001" customHeight="1">
      <c r="A1" s="707"/>
      <c r="B1" s="708" t="s">
        <v>1339</v>
      </c>
      <c r="C1" s="708"/>
      <c r="D1" s="708"/>
      <c r="E1" s="708"/>
      <c r="F1" s="708"/>
      <c r="G1" s="708"/>
      <c r="H1" s="708"/>
    </row>
    <row r="2" spans="1:9" ht="20.100000000000001" customHeight="1">
      <c r="A2" s="707"/>
      <c r="B2" s="708"/>
      <c r="C2" s="708"/>
      <c r="D2" s="708"/>
      <c r="E2" s="708"/>
      <c r="F2" s="3005" t="s">
        <v>1314</v>
      </c>
      <c r="G2" s="3005"/>
      <c r="H2" s="708"/>
    </row>
    <row r="3" spans="1:9" ht="20.100000000000001" customHeight="1">
      <c r="A3" s="707"/>
      <c r="B3" s="708"/>
      <c r="C3" s="708"/>
      <c r="D3" s="708"/>
      <c r="E3" s="708"/>
      <c r="F3" s="1113"/>
      <c r="G3" s="1113"/>
      <c r="H3" s="708"/>
    </row>
    <row r="4" spans="1:9" ht="20.100000000000001" customHeight="1">
      <c r="A4" s="2403" t="s">
        <v>275</v>
      </c>
      <c r="B4" s="2403"/>
      <c r="C4" s="2403"/>
      <c r="D4" s="2403"/>
      <c r="E4" s="2403"/>
      <c r="F4" s="2403"/>
      <c r="G4" s="2403"/>
      <c r="H4" s="708"/>
    </row>
    <row r="5" spans="1:9" ht="20.100000000000001" customHeight="1">
      <c r="A5" s="704"/>
      <c r="B5" s="704"/>
      <c r="C5" s="704"/>
      <c r="D5" s="704"/>
      <c r="E5" s="704"/>
      <c r="F5" s="704"/>
      <c r="G5" s="704"/>
      <c r="H5" s="708"/>
    </row>
    <row r="6" spans="1:9" ht="36" customHeight="1">
      <c r="A6" s="704"/>
      <c r="B6" s="703" t="s">
        <v>1231</v>
      </c>
      <c r="C6" s="3006"/>
      <c r="D6" s="3007"/>
      <c r="E6" s="3007"/>
      <c r="F6" s="3007"/>
      <c r="G6" s="3008"/>
      <c r="H6" s="708"/>
    </row>
    <row r="7" spans="1:9" ht="46.5" customHeight="1">
      <c r="A7" s="708"/>
      <c r="B7" s="1114" t="s">
        <v>280</v>
      </c>
      <c r="C7" s="3009" t="s">
        <v>1315</v>
      </c>
      <c r="D7" s="3009"/>
      <c r="E7" s="3009"/>
      <c r="F7" s="3009"/>
      <c r="G7" s="3010"/>
      <c r="H7" s="708"/>
    </row>
    <row r="8" spans="1:9" ht="69.95" customHeight="1">
      <c r="A8" s="708"/>
      <c r="B8" s="1115" t="s">
        <v>1316</v>
      </c>
      <c r="C8" s="3011"/>
      <c r="D8" s="3012"/>
      <c r="E8" s="3012"/>
      <c r="F8" s="3012"/>
      <c r="G8" s="3013"/>
      <c r="H8" s="708"/>
    </row>
    <row r="9" spans="1:9" ht="69.95" customHeight="1">
      <c r="A9" s="708"/>
      <c r="B9" s="1116" t="s">
        <v>1317</v>
      </c>
      <c r="C9" s="3002"/>
      <c r="D9" s="3003"/>
      <c r="E9" s="3003"/>
      <c r="F9" s="3003"/>
      <c r="G9" s="3004"/>
      <c r="H9" s="708"/>
    </row>
    <row r="10" spans="1:9" ht="69.95" customHeight="1">
      <c r="A10" s="708"/>
      <c r="B10" s="1116" t="s">
        <v>1318</v>
      </c>
      <c r="C10" s="3002"/>
      <c r="D10" s="3003"/>
      <c r="E10" s="3003"/>
      <c r="F10" s="3003"/>
      <c r="G10" s="3004"/>
      <c r="H10" s="708"/>
    </row>
    <row r="11" spans="1:9" ht="17.25" customHeight="1">
      <c r="A11" s="708"/>
      <c r="B11" s="708"/>
      <c r="C11" s="708"/>
      <c r="D11" s="708"/>
      <c r="E11" s="708"/>
      <c r="F11" s="708"/>
      <c r="G11" s="708"/>
      <c r="H11" s="1117"/>
      <c r="I11" s="692"/>
    </row>
    <row r="12" spans="1:9" ht="17.25" customHeight="1">
      <c r="A12" s="708"/>
      <c r="B12" s="1117" t="s">
        <v>1319</v>
      </c>
      <c r="C12" s="1117"/>
      <c r="D12" s="1117"/>
      <c r="E12" s="1117"/>
      <c r="F12" s="1117"/>
      <c r="G12" s="1117"/>
      <c r="H12" s="1117"/>
      <c r="I12" s="692"/>
    </row>
    <row r="13" spans="1:9">
      <c r="A13" s="708"/>
      <c r="B13" s="1117" t="s">
        <v>1320</v>
      </c>
      <c r="C13" s="1117"/>
      <c r="D13" s="1117"/>
      <c r="E13" s="1117"/>
      <c r="F13" s="1117"/>
      <c r="G13" s="1117"/>
      <c r="H13" s="708"/>
    </row>
    <row r="14" spans="1:9">
      <c r="A14" s="1118"/>
      <c r="B14" s="1117" t="s">
        <v>1321</v>
      </c>
      <c r="C14" s="1119"/>
      <c r="D14" s="1119"/>
      <c r="E14" s="1119"/>
      <c r="F14" s="1119"/>
      <c r="G14" s="1119"/>
      <c r="H14" s="708"/>
    </row>
    <row r="15" spans="1:9" ht="17.25" customHeight="1">
      <c r="A15" s="1118"/>
      <c r="B15" s="1117" t="s">
        <v>1322</v>
      </c>
      <c r="C15" s="1119"/>
      <c r="D15" s="1119"/>
      <c r="E15" s="1119"/>
      <c r="F15" s="1119"/>
      <c r="G15" s="1119"/>
      <c r="H15" s="1117"/>
      <c r="I15" s="692"/>
    </row>
    <row r="16" spans="1:9" ht="6" customHeight="1"/>
  </sheetData>
  <mergeCells count="7">
    <mergeCell ref="C10:G10"/>
    <mergeCell ref="F2:G2"/>
    <mergeCell ref="A4:G4"/>
    <mergeCell ref="C6:G6"/>
    <mergeCell ref="C7:G7"/>
    <mergeCell ref="C8:G8"/>
    <mergeCell ref="C9:G9"/>
  </mergeCells>
  <phoneticPr fontId="4"/>
  <pageMargins left="0.7" right="0.7" top="0.75" bottom="0.75" header="0.3" footer="0.3"/>
  <pageSetup paperSize="9" scale="7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showGridLines="0" view="pageBreakPreview" zoomScale="90" zoomScaleNormal="80" zoomScaleSheetLayoutView="90" workbookViewId="0"/>
  </sheetViews>
  <sheetFormatPr defaultColWidth="9" defaultRowHeight="13.5"/>
  <cols>
    <col min="1" max="1" width="47.5" style="193" customWidth="1"/>
    <col min="2" max="3" width="3.125" style="193" customWidth="1"/>
    <col min="4" max="4" width="23.625" style="193" customWidth="1"/>
    <col min="5" max="5" width="10.375" style="193" customWidth="1"/>
    <col min="6" max="6" width="7.5" style="193" customWidth="1"/>
    <col min="7" max="7" width="17.375" style="193" customWidth="1"/>
    <col min="8" max="8" width="13.75" style="193" customWidth="1"/>
    <col min="9" max="16384" width="9" style="193"/>
  </cols>
  <sheetData>
    <row r="1" spans="1:8" ht="17.25">
      <c r="A1" s="78"/>
      <c r="B1" s="79"/>
      <c r="C1" s="79"/>
      <c r="D1" s="79"/>
      <c r="E1" s="79"/>
      <c r="F1" s="79"/>
      <c r="G1" s="3015" t="str">
        <f>様式1!AA4</f>
        <v>令和　年　月　日</v>
      </c>
      <c r="H1" s="3016"/>
    </row>
    <row r="2" spans="1:8" ht="27.75" customHeight="1">
      <c r="A2" s="80" t="s">
        <v>277</v>
      </c>
      <c r="B2" s="79"/>
      <c r="C2" s="79"/>
      <c r="D2" s="79"/>
      <c r="E2" s="79"/>
      <c r="F2" s="79"/>
    </row>
    <row r="3" spans="1:8" ht="70.5" customHeight="1">
      <c r="A3" s="3017" t="s">
        <v>278</v>
      </c>
      <c r="B3" s="3018"/>
      <c r="C3" s="3018"/>
      <c r="D3" s="3018"/>
      <c r="E3" s="3018"/>
      <c r="F3" s="3018"/>
      <c r="G3" s="3018"/>
      <c r="H3" s="3018"/>
    </row>
    <row r="4" spans="1:8" ht="12" customHeight="1">
      <c r="A4" s="194"/>
      <c r="B4" s="194"/>
      <c r="C4" s="194"/>
      <c r="D4" s="194"/>
      <c r="E4" s="194"/>
      <c r="F4" s="194"/>
      <c r="G4" s="194"/>
      <c r="H4" s="194"/>
    </row>
    <row r="5" spans="1:8" ht="36" customHeight="1">
      <c r="A5" s="81" t="s">
        <v>279</v>
      </c>
      <c r="B5" s="3019">
        <f>様式1!K12</f>
        <v>0</v>
      </c>
      <c r="C5" s="3020"/>
      <c r="D5" s="3020"/>
      <c r="E5" s="3020"/>
      <c r="F5" s="3020"/>
      <c r="G5" s="3020"/>
      <c r="H5" s="3021"/>
    </row>
    <row r="6" spans="1:8" ht="46.5" customHeight="1">
      <c r="A6" s="82" t="s">
        <v>280</v>
      </c>
      <c r="B6" s="2465" t="s">
        <v>69</v>
      </c>
      <c r="C6" s="2466"/>
      <c r="D6" s="2466"/>
      <c r="E6" s="2466"/>
      <c r="F6" s="2466"/>
      <c r="G6" s="2466"/>
      <c r="H6" s="2467"/>
    </row>
    <row r="7" spans="1:8" s="85" customFormat="1" ht="23.25" customHeight="1">
      <c r="A7" s="83"/>
      <c r="B7" s="84"/>
      <c r="C7" s="84"/>
      <c r="D7" s="84"/>
      <c r="E7" s="84"/>
      <c r="F7" s="84"/>
      <c r="G7" s="84"/>
    </row>
    <row r="8" spans="1:8" s="85" customFormat="1">
      <c r="A8" s="3022" t="s">
        <v>281</v>
      </c>
      <c r="B8" s="3025" t="s">
        <v>69</v>
      </c>
      <c r="C8" s="3026"/>
      <c r="D8" s="3026"/>
      <c r="E8" s="3026"/>
      <c r="F8" s="3026"/>
      <c r="G8" s="3026"/>
      <c r="H8" s="3027"/>
    </row>
    <row r="9" spans="1:8">
      <c r="A9" s="3023"/>
      <c r="B9" s="3028"/>
      <c r="C9" s="3029"/>
      <c r="D9" s="3029"/>
      <c r="E9" s="3029"/>
      <c r="F9" s="3029"/>
      <c r="G9" s="3029"/>
      <c r="H9" s="3030"/>
    </row>
    <row r="10" spans="1:8" ht="52.5" customHeight="1">
      <c r="A10" s="3023"/>
      <c r="B10" s="3028"/>
      <c r="C10" s="3029"/>
      <c r="D10" s="3029"/>
      <c r="E10" s="3029"/>
      <c r="F10" s="3029"/>
      <c r="G10" s="3029"/>
      <c r="H10" s="3030"/>
    </row>
    <row r="11" spans="1:8" ht="52.5" customHeight="1">
      <c r="A11" s="3023"/>
      <c r="B11" s="3028"/>
      <c r="C11" s="3029"/>
      <c r="D11" s="3029"/>
      <c r="E11" s="3029"/>
      <c r="F11" s="3029"/>
      <c r="G11" s="3029"/>
      <c r="H11" s="3030"/>
    </row>
    <row r="12" spans="1:8" ht="13.5" customHeight="1">
      <c r="A12" s="3023"/>
      <c r="B12" s="3028"/>
      <c r="C12" s="3029"/>
      <c r="D12" s="3029"/>
      <c r="E12" s="3029"/>
      <c r="F12" s="3029"/>
      <c r="G12" s="3029"/>
      <c r="H12" s="3030"/>
    </row>
    <row r="13" spans="1:8" ht="13.5" customHeight="1">
      <c r="A13" s="3024"/>
      <c r="B13" s="3031"/>
      <c r="C13" s="3032"/>
      <c r="D13" s="3032"/>
      <c r="E13" s="3032"/>
      <c r="F13" s="3032"/>
      <c r="G13" s="3032"/>
      <c r="H13" s="3033"/>
    </row>
    <row r="14" spans="1:8" s="85" customFormat="1">
      <c r="A14" s="3034" t="s">
        <v>282</v>
      </c>
      <c r="B14" s="2475" t="s">
        <v>69</v>
      </c>
      <c r="C14" s="2476"/>
      <c r="D14" s="3037" t="s">
        <v>283</v>
      </c>
      <c r="E14" s="3037"/>
      <c r="F14" s="3037"/>
      <c r="G14" s="3037"/>
      <c r="H14" s="3038"/>
    </row>
    <row r="15" spans="1:8">
      <c r="A15" s="3035"/>
      <c r="B15" s="2477"/>
      <c r="C15" s="2478"/>
      <c r="D15" s="3039"/>
      <c r="E15" s="3039"/>
      <c r="F15" s="3039"/>
      <c r="G15" s="3039"/>
      <c r="H15" s="3040"/>
    </row>
    <row r="16" spans="1:8" ht="53.1" customHeight="1">
      <c r="A16" s="3035"/>
      <c r="B16" s="2477"/>
      <c r="C16" s="2478"/>
      <c r="D16" s="3039"/>
      <c r="E16" s="3039"/>
      <c r="F16" s="3039"/>
      <c r="G16" s="3039"/>
      <c r="H16" s="3040"/>
    </row>
    <row r="17" spans="1:8" ht="53.1" customHeight="1">
      <c r="A17" s="3035"/>
      <c r="B17" s="2477"/>
      <c r="C17" s="2478"/>
      <c r="D17" s="3039"/>
      <c r="E17" s="3039"/>
      <c r="F17" s="3039"/>
      <c r="G17" s="3039"/>
      <c r="H17" s="3040"/>
    </row>
    <row r="18" spans="1:8">
      <c r="A18" s="3035"/>
      <c r="B18" s="2477"/>
      <c r="C18" s="2478"/>
      <c r="D18" s="3039"/>
      <c r="E18" s="3039"/>
      <c r="F18" s="3039"/>
      <c r="G18" s="3039"/>
      <c r="H18" s="3040"/>
    </row>
    <row r="19" spans="1:8">
      <c r="A19" s="3036"/>
      <c r="B19" s="2479"/>
      <c r="C19" s="2480"/>
      <c r="D19" s="3041"/>
      <c r="E19" s="3041"/>
      <c r="F19" s="3041"/>
      <c r="G19" s="3041"/>
      <c r="H19" s="3042"/>
    </row>
    <row r="21" spans="1:8" ht="17.25" customHeight="1">
      <c r="A21" s="3014" t="s">
        <v>284</v>
      </c>
      <c r="B21" s="3014"/>
      <c r="C21" s="3014"/>
      <c r="D21" s="3014"/>
      <c r="E21" s="3014"/>
      <c r="F21" s="3014"/>
      <c r="G21" s="3014"/>
      <c r="H21" s="3014"/>
    </row>
    <row r="22" spans="1:8" ht="16.5" customHeight="1">
      <c r="A22" s="3014" t="s">
        <v>285</v>
      </c>
      <c r="B22" s="3014"/>
      <c r="C22" s="3014"/>
      <c r="D22" s="3014"/>
      <c r="E22" s="3014"/>
      <c r="F22" s="3014"/>
      <c r="G22" s="3014"/>
      <c r="H22" s="3014"/>
    </row>
    <row r="23" spans="1:8" ht="17.25" customHeight="1">
      <c r="A23" s="3014" t="s">
        <v>286</v>
      </c>
      <c r="B23" s="3014"/>
      <c r="C23" s="3014"/>
      <c r="D23" s="3014"/>
      <c r="E23" s="3014"/>
      <c r="F23" s="3014"/>
      <c r="G23" s="3014"/>
      <c r="H23" s="3014"/>
    </row>
    <row r="24" spans="1:8" ht="17.25" customHeight="1">
      <c r="A24" s="192" t="s">
        <v>287</v>
      </c>
      <c r="B24" s="192"/>
      <c r="C24" s="192"/>
      <c r="D24" s="192"/>
      <c r="E24" s="192"/>
      <c r="F24" s="192"/>
      <c r="G24" s="192"/>
      <c r="H24" s="192"/>
    </row>
    <row r="25" spans="1:8" ht="17.25" customHeight="1">
      <c r="A25" s="3014" t="s">
        <v>288</v>
      </c>
      <c r="B25" s="3014"/>
      <c r="C25" s="3014"/>
      <c r="D25" s="3014"/>
      <c r="E25" s="3014"/>
      <c r="F25" s="3014"/>
      <c r="G25" s="3014"/>
      <c r="H25" s="3014"/>
    </row>
    <row r="26" spans="1:8" ht="17.25" customHeight="1">
      <c r="A26" s="3014" t="s">
        <v>289</v>
      </c>
      <c r="B26" s="3014"/>
      <c r="C26" s="3014"/>
      <c r="D26" s="3014"/>
      <c r="E26" s="3014"/>
      <c r="F26" s="3014"/>
      <c r="G26" s="3014"/>
      <c r="H26" s="3014"/>
    </row>
    <row r="27" spans="1:8" ht="17.25" customHeight="1">
      <c r="A27" s="3014" t="s">
        <v>290</v>
      </c>
      <c r="B27" s="3014"/>
      <c r="C27" s="3014"/>
      <c r="D27" s="3014"/>
      <c r="E27" s="3014"/>
      <c r="F27" s="3014"/>
      <c r="G27" s="3014"/>
      <c r="H27" s="3014"/>
    </row>
    <row r="28" spans="1:8" ht="17.25" customHeight="1">
      <c r="A28" s="3043" t="s">
        <v>291</v>
      </c>
      <c r="B28" s="3043"/>
      <c r="C28" s="3043"/>
      <c r="D28" s="3043"/>
      <c r="E28" s="3043"/>
      <c r="F28" s="3043"/>
      <c r="G28" s="3043"/>
      <c r="H28" s="3043"/>
    </row>
    <row r="29" spans="1:8" ht="17.25" customHeight="1">
      <c r="A29" s="3043"/>
      <c r="B29" s="3043"/>
      <c r="C29" s="3043"/>
      <c r="D29" s="3043"/>
      <c r="E29" s="3043"/>
      <c r="F29" s="3043"/>
      <c r="G29" s="3043"/>
      <c r="H29" s="3043"/>
    </row>
    <row r="30" spans="1:8" ht="17.25" customHeight="1">
      <c r="A30" s="195"/>
      <c r="B30" s="195"/>
      <c r="C30" s="195"/>
      <c r="D30" s="195"/>
      <c r="E30" s="195"/>
      <c r="F30" s="195"/>
      <c r="G30" s="195"/>
      <c r="H30" s="195"/>
    </row>
    <row r="31" spans="1:8" ht="17.25" customHeight="1">
      <c r="A31" s="195"/>
      <c r="B31" s="195"/>
      <c r="C31" s="195"/>
      <c r="D31" s="195"/>
      <c r="E31" s="195"/>
      <c r="F31" s="195"/>
      <c r="G31" s="195"/>
      <c r="H31" s="195"/>
    </row>
    <row r="32" spans="1:8" ht="17.25" customHeight="1">
      <c r="A32" s="195"/>
      <c r="B32" s="195"/>
      <c r="C32" s="195"/>
      <c r="D32" s="195"/>
      <c r="E32" s="195"/>
      <c r="F32" s="195"/>
      <c r="G32" s="195"/>
      <c r="H32" s="195"/>
    </row>
    <row r="33" spans="1:8" ht="17.25" customHeight="1">
      <c r="A33" s="195"/>
      <c r="B33" s="195"/>
      <c r="C33" s="195"/>
      <c r="D33" s="195"/>
      <c r="E33" s="195"/>
      <c r="F33" s="195"/>
      <c r="G33" s="195"/>
      <c r="H33" s="195"/>
    </row>
    <row r="34" spans="1:8" ht="17.25" customHeight="1">
      <c r="A34" s="3014"/>
      <c r="B34" s="3014"/>
      <c r="C34" s="3014"/>
      <c r="D34" s="3014"/>
      <c r="E34" s="3014"/>
      <c r="F34" s="3014"/>
      <c r="G34" s="3014"/>
      <c r="H34" s="3014"/>
    </row>
    <row r="35" spans="1:8">
      <c r="A35" s="3014"/>
      <c r="B35" s="3014"/>
      <c r="C35" s="3014"/>
      <c r="D35" s="3014"/>
      <c r="E35" s="3014"/>
      <c r="F35" s="3014"/>
      <c r="G35" s="3014"/>
      <c r="H35" s="3014"/>
    </row>
    <row r="36" spans="1:8">
      <c r="A36" s="3014"/>
      <c r="B36" s="3014"/>
      <c r="C36" s="3014"/>
      <c r="D36" s="3014"/>
      <c r="E36" s="3014"/>
      <c r="F36" s="3014"/>
      <c r="G36" s="3014"/>
      <c r="H36" s="3014"/>
    </row>
    <row r="37" spans="1:8">
      <c r="A37" s="3014"/>
      <c r="B37" s="3014"/>
      <c r="C37" s="3014"/>
      <c r="D37" s="3014"/>
      <c r="E37" s="3014"/>
      <c r="F37" s="3014"/>
      <c r="G37" s="3014"/>
      <c r="H37" s="3014"/>
    </row>
  </sheetData>
  <sheetProtection selectLockedCells="1"/>
  <customSheetViews>
    <customSheetView guid="{E53F632C-6936-4B0A-A612-607F2B96BC1B}" scale="90" showPageBreaks="1" showGridLines="0" printArea="1" view="pageBreakPreview">
      <selection activeCell="B6" sqref="B6:H6"/>
      <pageMargins left="0.7" right="0.7" top="0.75" bottom="0.75" header="0.3" footer="0.3"/>
      <pageSetup paperSize="9" scale="70" orientation="portrait" r:id="rId1"/>
    </customSheetView>
  </customSheetViews>
  <mergeCells count="22">
    <mergeCell ref="A34:H34"/>
    <mergeCell ref="A35:H35"/>
    <mergeCell ref="A36:H36"/>
    <mergeCell ref="A37:H37"/>
    <mergeCell ref="A23:H23"/>
    <mergeCell ref="A25:H25"/>
    <mergeCell ref="A26:H26"/>
    <mergeCell ref="A27:H27"/>
    <mergeCell ref="A28:H28"/>
    <mergeCell ref="A29:H29"/>
    <mergeCell ref="A22:H22"/>
    <mergeCell ref="G1:H1"/>
    <mergeCell ref="A3:H3"/>
    <mergeCell ref="B5:H5"/>
    <mergeCell ref="B6:H6"/>
    <mergeCell ref="A8:A13"/>
    <mergeCell ref="B8:H13"/>
    <mergeCell ref="A14:A19"/>
    <mergeCell ref="B14:C19"/>
    <mergeCell ref="D14:H14"/>
    <mergeCell ref="D15:H19"/>
    <mergeCell ref="A21:H21"/>
  </mergeCells>
  <phoneticPr fontId="4"/>
  <dataValidations count="2">
    <dataValidation type="list" allowBlank="1" showInputMessage="1" showErrorMessage="1" sqref="B6:F6">
      <formula1>"　,,１　新規,２　変更,３　終了"</formula1>
    </dataValidation>
    <dataValidation type="list" allowBlank="1" showInputMessage="1" showErrorMessage="1" sqref="B8:H13 B14:B19 I14:N19">
      <formula1>"　,有,無"</formula1>
    </dataValidation>
  </dataValidations>
  <pageMargins left="0.7" right="0.7" top="0.75" bottom="0.75" header="0.3" footer="0.3"/>
  <pageSetup paperSize="9" scale="70"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zoomScaleNormal="100" zoomScaleSheetLayoutView="100" workbookViewId="0"/>
  </sheetViews>
  <sheetFormatPr defaultColWidth="8.125" defaultRowHeight="13.5"/>
  <cols>
    <col min="1" max="1" width="9.75" style="86" customWidth="1"/>
    <col min="2" max="2" width="12" style="86" customWidth="1"/>
    <col min="3" max="3" width="12.75" style="86" customWidth="1"/>
    <col min="4" max="4" width="3.5" style="86" bestFit="1" customWidth="1"/>
    <col min="5" max="5" width="28.875" style="86" customWidth="1"/>
    <col min="6" max="6" width="18.125" style="86" customWidth="1"/>
    <col min="7" max="7" width="4.625" style="86" customWidth="1"/>
    <col min="8" max="8" width="1" style="86" customWidth="1"/>
    <col min="9" max="256" width="8.125" style="86"/>
    <col min="257" max="257" width="3.375" style="86" customWidth="1"/>
    <col min="258" max="258" width="12" style="86" customWidth="1"/>
    <col min="259" max="259" width="12.75" style="86" customWidth="1"/>
    <col min="260" max="260" width="3.5" style="86" bestFit="1" customWidth="1"/>
    <col min="261" max="261" width="28.875" style="86" customWidth="1"/>
    <col min="262" max="262" width="18.125" style="86" customWidth="1"/>
    <col min="263" max="263" width="4.625" style="86" customWidth="1"/>
    <col min="264" max="264" width="2.25" style="86" customWidth="1"/>
    <col min="265" max="512" width="8.125" style="86"/>
    <col min="513" max="513" width="3.375" style="86" customWidth="1"/>
    <col min="514" max="514" width="12" style="86" customWidth="1"/>
    <col min="515" max="515" width="12.75" style="86" customWidth="1"/>
    <col min="516" max="516" width="3.5" style="86" bestFit="1" customWidth="1"/>
    <col min="517" max="517" width="28.875" style="86" customWidth="1"/>
    <col min="518" max="518" width="18.125" style="86" customWidth="1"/>
    <col min="519" max="519" width="4.625" style="86" customWidth="1"/>
    <col min="520" max="520" width="2.25" style="86" customWidth="1"/>
    <col min="521" max="768" width="8.125" style="86"/>
    <col min="769" max="769" width="3.375" style="86" customWidth="1"/>
    <col min="770" max="770" width="12" style="86" customWidth="1"/>
    <col min="771" max="771" width="12.75" style="86" customWidth="1"/>
    <col min="772" max="772" width="3.5" style="86" bestFit="1" customWidth="1"/>
    <col min="773" max="773" width="28.875" style="86" customWidth="1"/>
    <col min="774" max="774" width="18.125" style="86" customWidth="1"/>
    <col min="775" max="775" width="4.625" style="86" customWidth="1"/>
    <col min="776" max="776" width="2.25" style="86" customWidth="1"/>
    <col min="777" max="1024" width="8.125" style="86"/>
    <col min="1025" max="1025" width="3.375" style="86" customWidth="1"/>
    <col min="1026" max="1026" width="12" style="86" customWidth="1"/>
    <col min="1027" max="1027" width="12.75" style="86" customWidth="1"/>
    <col min="1028" max="1028" width="3.5" style="86" bestFit="1" customWidth="1"/>
    <col min="1029" max="1029" width="28.875" style="86" customWidth="1"/>
    <col min="1030" max="1030" width="18.125" style="86" customWidth="1"/>
    <col min="1031" max="1031" width="4.625" style="86" customWidth="1"/>
    <col min="1032" max="1032" width="2.25" style="86" customWidth="1"/>
    <col min="1033" max="1280" width="8.125" style="86"/>
    <col min="1281" max="1281" width="3.375" style="86" customWidth="1"/>
    <col min="1282" max="1282" width="12" style="86" customWidth="1"/>
    <col min="1283" max="1283" width="12.75" style="86" customWidth="1"/>
    <col min="1284" max="1284" width="3.5" style="86" bestFit="1" customWidth="1"/>
    <col min="1285" max="1285" width="28.875" style="86" customWidth="1"/>
    <col min="1286" max="1286" width="18.125" style="86" customWidth="1"/>
    <col min="1287" max="1287" width="4.625" style="86" customWidth="1"/>
    <col min="1288" max="1288" width="2.25" style="86" customWidth="1"/>
    <col min="1289" max="1536" width="8.125" style="86"/>
    <col min="1537" max="1537" width="3.375" style="86" customWidth="1"/>
    <col min="1538" max="1538" width="12" style="86" customWidth="1"/>
    <col min="1539" max="1539" width="12.75" style="86" customWidth="1"/>
    <col min="1540" max="1540" width="3.5" style="86" bestFit="1" customWidth="1"/>
    <col min="1541" max="1541" width="28.875" style="86" customWidth="1"/>
    <col min="1542" max="1542" width="18.125" style="86" customWidth="1"/>
    <col min="1543" max="1543" width="4.625" style="86" customWidth="1"/>
    <col min="1544" max="1544" width="2.25" style="86" customWidth="1"/>
    <col min="1545" max="1792" width="8.125" style="86"/>
    <col min="1793" max="1793" width="3.375" style="86" customWidth="1"/>
    <col min="1794" max="1794" width="12" style="86" customWidth="1"/>
    <col min="1795" max="1795" width="12.75" style="86" customWidth="1"/>
    <col min="1796" max="1796" width="3.5" style="86" bestFit="1" customWidth="1"/>
    <col min="1797" max="1797" width="28.875" style="86" customWidth="1"/>
    <col min="1798" max="1798" width="18.125" style="86" customWidth="1"/>
    <col min="1799" max="1799" width="4.625" style="86" customWidth="1"/>
    <col min="1800" max="1800" width="2.25" style="86" customWidth="1"/>
    <col min="1801" max="2048" width="8.125" style="86"/>
    <col min="2049" max="2049" width="3.375" style="86" customWidth="1"/>
    <col min="2050" max="2050" width="12" style="86" customWidth="1"/>
    <col min="2051" max="2051" width="12.75" style="86" customWidth="1"/>
    <col min="2052" max="2052" width="3.5" style="86" bestFit="1" customWidth="1"/>
    <col min="2053" max="2053" width="28.875" style="86" customWidth="1"/>
    <col min="2054" max="2054" width="18.125" style="86" customWidth="1"/>
    <col min="2055" max="2055" width="4.625" style="86" customWidth="1"/>
    <col min="2056" max="2056" width="2.25" style="86" customWidth="1"/>
    <col min="2057" max="2304" width="8.125" style="86"/>
    <col min="2305" max="2305" width="3.375" style="86" customWidth="1"/>
    <col min="2306" max="2306" width="12" style="86" customWidth="1"/>
    <col min="2307" max="2307" width="12.75" style="86" customWidth="1"/>
    <col min="2308" max="2308" width="3.5" style="86" bestFit="1" customWidth="1"/>
    <col min="2309" max="2309" width="28.875" style="86" customWidth="1"/>
    <col min="2310" max="2310" width="18.125" style="86" customWidth="1"/>
    <col min="2311" max="2311" width="4.625" style="86" customWidth="1"/>
    <col min="2312" max="2312" width="2.25" style="86" customWidth="1"/>
    <col min="2313" max="2560" width="8.125" style="86"/>
    <col min="2561" max="2561" width="3.375" style="86" customWidth="1"/>
    <col min="2562" max="2562" width="12" style="86" customWidth="1"/>
    <col min="2563" max="2563" width="12.75" style="86" customWidth="1"/>
    <col min="2564" max="2564" width="3.5" style="86" bestFit="1" customWidth="1"/>
    <col min="2565" max="2565" width="28.875" style="86" customWidth="1"/>
    <col min="2566" max="2566" width="18.125" style="86" customWidth="1"/>
    <col min="2567" max="2567" width="4.625" style="86" customWidth="1"/>
    <col min="2568" max="2568" width="2.25" style="86" customWidth="1"/>
    <col min="2569" max="2816" width="8.125" style="86"/>
    <col min="2817" max="2817" width="3.375" style="86" customWidth="1"/>
    <col min="2818" max="2818" width="12" style="86" customWidth="1"/>
    <col min="2819" max="2819" width="12.75" style="86" customWidth="1"/>
    <col min="2820" max="2820" width="3.5" style="86" bestFit="1" customWidth="1"/>
    <col min="2821" max="2821" width="28.875" style="86" customWidth="1"/>
    <col min="2822" max="2822" width="18.125" style="86" customWidth="1"/>
    <col min="2823" max="2823" width="4.625" style="86" customWidth="1"/>
    <col min="2824" max="2824" width="2.25" style="86" customWidth="1"/>
    <col min="2825" max="3072" width="8.125" style="86"/>
    <col min="3073" max="3073" width="3.375" style="86" customWidth="1"/>
    <col min="3074" max="3074" width="12" style="86" customWidth="1"/>
    <col min="3075" max="3075" width="12.75" style="86" customWidth="1"/>
    <col min="3076" max="3076" width="3.5" style="86" bestFit="1" customWidth="1"/>
    <col min="3077" max="3077" width="28.875" style="86" customWidth="1"/>
    <col min="3078" max="3078" width="18.125" style="86" customWidth="1"/>
    <col min="3079" max="3079" width="4.625" style="86" customWidth="1"/>
    <col min="3080" max="3080" width="2.25" style="86" customWidth="1"/>
    <col min="3081" max="3328" width="8.125" style="86"/>
    <col min="3329" max="3329" width="3.375" style="86" customWidth="1"/>
    <col min="3330" max="3330" width="12" style="86" customWidth="1"/>
    <col min="3331" max="3331" width="12.75" style="86" customWidth="1"/>
    <col min="3332" max="3332" width="3.5" style="86" bestFit="1" customWidth="1"/>
    <col min="3333" max="3333" width="28.875" style="86" customWidth="1"/>
    <col min="3334" max="3334" width="18.125" style="86" customWidth="1"/>
    <col min="3335" max="3335" width="4.625" style="86" customWidth="1"/>
    <col min="3336" max="3336" width="2.25" style="86" customWidth="1"/>
    <col min="3337" max="3584" width="8.125" style="86"/>
    <col min="3585" max="3585" width="3.375" style="86" customWidth="1"/>
    <col min="3586" max="3586" width="12" style="86" customWidth="1"/>
    <col min="3587" max="3587" width="12.75" style="86" customWidth="1"/>
    <col min="3588" max="3588" width="3.5" style="86" bestFit="1" customWidth="1"/>
    <col min="3589" max="3589" width="28.875" style="86" customWidth="1"/>
    <col min="3590" max="3590" width="18.125" style="86" customWidth="1"/>
    <col min="3591" max="3591" width="4.625" style="86" customWidth="1"/>
    <col min="3592" max="3592" width="2.25" style="86" customWidth="1"/>
    <col min="3593" max="3840" width="8.125" style="86"/>
    <col min="3841" max="3841" width="3.375" style="86" customWidth="1"/>
    <col min="3842" max="3842" width="12" style="86" customWidth="1"/>
    <col min="3843" max="3843" width="12.75" style="86" customWidth="1"/>
    <col min="3844" max="3844" width="3.5" style="86" bestFit="1" customWidth="1"/>
    <col min="3845" max="3845" width="28.875" style="86" customWidth="1"/>
    <col min="3846" max="3846" width="18.125" style="86" customWidth="1"/>
    <col min="3847" max="3847" width="4.625" style="86" customWidth="1"/>
    <col min="3848" max="3848" width="2.25" style="86" customWidth="1"/>
    <col min="3849" max="4096" width="8.125" style="86"/>
    <col min="4097" max="4097" width="3.375" style="86" customWidth="1"/>
    <col min="4098" max="4098" width="12" style="86" customWidth="1"/>
    <col min="4099" max="4099" width="12.75" style="86" customWidth="1"/>
    <col min="4100" max="4100" width="3.5" style="86" bestFit="1" customWidth="1"/>
    <col min="4101" max="4101" width="28.875" style="86" customWidth="1"/>
    <col min="4102" max="4102" width="18.125" style="86" customWidth="1"/>
    <col min="4103" max="4103" width="4.625" style="86" customWidth="1"/>
    <col min="4104" max="4104" width="2.25" style="86" customWidth="1"/>
    <col min="4105" max="4352" width="8.125" style="86"/>
    <col min="4353" max="4353" width="3.375" style="86" customWidth="1"/>
    <col min="4354" max="4354" width="12" style="86" customWidth="1"/>
    <col min="4355" max="4355" width="12.75" style="86" customWidth="1"/>
    <col min="4356" max="4356" width="3.5" style="86" bestFit="1" customWidth="1"/>
    <col min="4357" max="4357" width="28.875" style="86" customWidth="1"/>
    <col min="4358" max="4358" width="18.125" style="86" customWidth="1"/>
    <col min="4359" max="4359" width="4.625" style="86" customWidth="1"/>
    <col min="4360" max="4360" width="2.25" style="86" customWidth="1"/>
    <col min="4361" max="4608" width="8.125" style="86"/>
    <col min="4609" max="4609" width="3.375" style="86" customWidth="1"/>
    <col min="4610" max="4610" width="12" style="86" customWidth="1"/>
    <col min="4611" max="4611" width="12.75" style="86" customWidth="1"/>
    <col min="4612" max="4612" width="3.5" style="86" bestFit="1" customWidth="1"/>
    <col min="4613" max="4613" width="28.875" style="86" customWidth="1"/>
    <col min="4614" max="4614" width="18.125" style="86" customWidth="1"/>
    <col min="4615" max="4615" width="4.625" style="86" customWidth="1"/>
    <col min="4616" max="4616" width="2.25" style="86" customWidth="1"/>
    <col min="4617" max="4864" width="8.125" style="86"/>
    <col min="4865" max="4865" width="3.375" style="86" customWidth="1"/>
    <col min="4866" max="4866" width="12" style="86" customWidth="1"/>
    <col min="4867" max="4867" width="12.75" style="86" customWidth="1"/>
    <col min="4868" max="4868" width="3.5" style="86" bestFit="1" customWidth="1"/>
    <col min="4869" max="4869" width="28.875" style="86" customWidth="1"/>
    <col min="4870" max="4870" width="18.125" style="86" customWidth="1"/>
    <col min="4871" max="4871" width="4.625" style="86" customWidth="1"/>
    <col min="4872" max="4872" width="2.25" style="86" customWidth="1"/>
    <col min="4873" max="5120" width="8.125" style="86"/>
    <col min="5121" max="5121" width="3.375" style="86" customWidth="1"/>
    <col min="5122" max="5122" width="12" style="86" customWidth="1"/>
    <col min="5123" max="5123" width="12.75" style="86" customWidth="1"/>
    <col min="5124" max="5124" width="3.5" style="86" bestFit="1" customWidth="1"/>
    <col min="5125" max="5125" width="28.875" style="86" customWidth="1"/>
    <col min="5126" max="5126" width="18.125" style="86" customWidth="1"/>
    <col min="5127" max="5127" width="4.625" style="86" customWidth="1"/>
    <col min="5128" max="5128" width="2.25" style="86" customWidth="1"/>
    <col min="5129" max="5376" width="8.125" style="86"/>
    <col min="5377" max="5377" width="3.375" style="86" customWidth="1"/>
    <col min="5378" max="5378" width="12" style="86" customWidth="1"/>
    <col min="5379" max="5379" width="12.75" style="86" customWidth="1"/>
    <col min="5380" max="5380" width="3.5" style="86" bestFit="1" customWidth="1"/>
    <col min="5381" max="5381" width="28.875" style="86" customWidth="1"/>
    <col min="5382" max="5382" width="18.125" style="86" customWidth="1"/>
    <col min="5383" max="5383" width="4.625" style="86" customWidth="1"/>
    <col min="5384" max="5384" width="2.25" style="86" customWidth="1"/>
    <col min="5385" max="5632" width="8.125" style="86"/>
    <col min="5633" max="5633" width="3.375" style="86" customWidth="1"/>
    <col min="5634" max="5634" width="12" style="86" customWidth="1"/>
    <col min="5635" max="5635" width="12.75" style="86" customWidth="1"/>
    <col min="5636" max="5636" width="3.5" style="86" bestFit="1" customWidth="1"/>
    <col min="5637" max="5637" width="28.875" style="86" customWidth="1"/>
    <col min="5638" max="5638" width="18.125" style="86" customWidth="1"/>
    <col min="5639" max="5639" width="4.625" style="86" customWidth="1"/>
    <col min="5640" max="5640" width="2.25" style="86" customWidth="1"/>
    <col min="5641" max="5888" width="8.125" style="86"/>
    <col min="5889" max="5889" width="3.375" style="86" customWidth="1"/>
    <col min="5890" max="5890" width="12" style="86" customWidth="1"/>
    <col min="5891" max="5891" width="12.75" style="86" customWidth="1"/>
    <col min="5892" max="5892" width="3.5" style="86" bestFit="1" customWidth="1"/>
    <col min="5893" max="5893" width="28.875" style="86" customWidth="1"/>
    <col min="5894" max="5894" width="18.125" style="86" customWidth="1"/>
    <col min="5895" max="5895" width="4.625" style="86" customWidth="1"/>
    <col min="5896" max="5896" width="2.25" style="86" customWidth="1"/>
    <col min="5897" max="6144" width="8.125" style="86"/>
    <col min="6145" max="6145" width="3.375" style="86" customWidth="1"/>
    <col min="6146" max="6146" width="12" style="86" customWidth="1"/>
    <col min="6147" max="6147" width="12.75" style="86" customWidth="1"/>
    <col min="6148" max="6148" width="3.5" style="86" bestFit="1" customWidth="1"/>
    <col min="6149" max="6149" width="28.875" style="86" customWidth="1"/>
    <col min="6150" max="6150" width="18.125" style="86" customWidth="1"/>
    <col min="6151" max="6151" width="4.625" style="86" customWidth="1"/>
    <col min="6152" max="6152" width="2.25" style="86" customWidth="1"/>
    <col min="6153" max="6400" width="8.125" style="86"/>
    <col min="6401" max="6401" width="3.375" style="86" customWidth="1"/>
    <col min="6402" max="6402" width="12" style="86" customWidth="1"/>
    <col min="6403" max="6403" width="12.75" style="86" customWidth="1"/>
    <col min="6404" max="6404" width="3.5" style="86" bestFit="1" customWidth="1"/>
    <col min="6405" max="6405" width="28.875" style="86" customWidth="1"/>
    <col min="6406" max="6406" width="18.125" style="86" customWidth="1"/>
    <col min="6407" max="6407" width="4.625" style="86" customWidth="1"/>
    <col min="6408" max="6408" width="2.25" style="86" customWidth="1"/>
    <col min="6409" max="6656" width="8.125" style="86"/>
    <col min="6657" max="6657" width="3.375" style="86" customWidth="1"/>
    <col min="6658" max="6658" width="12" style="86" customWidth="1"/>
    <col min="6659" max="6659" width="12.75" style="86" customWidth="1"/>
    <col min="6660" max="6660" width="3.5" style="86" bestFit="1" customWidth="1"/>
    <col min="6661" max="6661" width="28.875" style="86" customWidth="1"/>
    <col min="6662" max="6662" width="18.125" style="86" customWidth="1"/>
    <col min="6663" max="6663" width="4.625" style="86" customWidth="1"/>
    <col min="6664" max="6664" width="2.25" style="86" customWidth="1"/>
    <col min="6665" max="6912" width="8.125" style="86"/>
    <col min="6913" max="6913" width="3.375" style="86" customWidth="1"/>
    <col min="6914" max="6914" width="12" style="86" customWidth="1"/>
    <col min="6915" max="6915" width="12.75" style="86" customWidth="1"/>
    <col min="6916" max="6916" width="3.5" style="86" bestFit="1" customWidth="1"/>
    <col min="6917" max="6917" width="28.875" style="86" customWidth="1"/>
    <col min="6918" max="6918" width="18.125" style="86" customWidth="1"/>
    <col min="6919" max="6919" width="4.625" style="86" customWidth="1"/>
    <col min="6920" max="6920" width="2.25" style="86" customWidth="1"/>
    <col min="6921" max="7168" width="8.125" style="86"/>
    <col min="7169" max="7169" width="3.375" style="86" customWidth="1"/>
    <col min="7170" max="7170" width="12" style="86" customWidth="1"/>
    <col min="7171" max="7171" width="12.75" style="86" customWidth="1"/>
    <col min="7172" max="7172" width="3.5" style="86" bestFit="1" customWidth="1"/>
    <col min="7173" max="7173" width="28.875" style="86" customWidth="1"/>
    <col min="7174" max="7174" width="18.125" style="86" customWidth="1"/>
    <col min="7175" max="7175" width="4.625" style="86" customWidth="1"/>
    <col min="7176" max="7176" width="2.25" style="86" customWidth="1"/>
    <col min="7177" max="7424" width="8.125" style="86"/>
    <col min="7425" max="7425" width="3.375" style="86" customWidth="1"/>
    <col min="7426" max="7426" width="12" style="86" customWidth="1"/>
    <col min="7427" max="7427" width="12.75" style="86" customWidth="1"/>
    <col min="7428" max="7428" width="3.5" style="86" bestFit="1" customWidth="1"/>
    <col min="7429" max="7429" width="28.875" style="86" customWidth="1"/>
    <col min="7430" max="7430" width="18.125" style="86" customWidth="1"/>
    <col min="7431" max="7431" width="4.625" style="86" customWidth="1"/>
    <col min="7432" max="7432" width="2.25" style="86" customWidth="1"/>
    <col min="7433" max="7680" width="8.125" style="86"/>
    <col min="7681" max="7681" width="3.375" style="86" customWidth="1"/>
    <col min="7682" max="7682" width="12" style="86" customWidth="1"/>
    <col min="7683" max="7683" width="12.75" style="86" customWidth="1"/>
    <col min="7684" max="7684" width="3.5" style="86" bestFit="1" customWidth="1"/>
    <col min="7685" max="7685" width="28.875" style="86" customWidth="1"/>
    <col min="7686" max="7686" width="18.125" style="86" customWidth="1"/>
    <col min="7687" max="7687" width="4.625" style="86" customWidth="1"/>
    <col min="7688" max="7688" width="2.25" style="86" customWidth="1"/>
    <col min="7689" max="7936" width="8.125" style="86"/>
    <col min="7937" max="7937" width="3.375" style="86" customWidth="1"/>
    <col min="7938" max="7938" width="12" style="86" customWidth="1"/>
    <col min="7939" max="7939" width="12.75" style="86" customWidth="1"/>
    <col min="7940" max="7940" width="3.5" style="86" bestFit="1" customWidth="1"/>
    <col min="7941" max="7941" width="28.875" style="86" customWidth="1"/>
    <col min="7942" max="7942" width="18.125" style="86" customWidth="1"/>
    <col min="7943" max="7943" width="4.625" style="86" customWidth="1"/>
    <col min="7944" max="7944" width="2.25" style="86" customWidth="1"/>
    <col min="7945" max="8192" width="8.125" style="86"/>
    <col min="8193" max="8193" width="3.375" style="86" customWidth="1"/>
    <col min="8194" max="8194" width="12" style="86" customWidth="1"/>
    <col min="8195" max="8195" width="12.75" style="86" customWidth="1"/>
    <col min="8196" max="8196" width="3.5" style="86" bestFit="1" customWidth="1"/>
    <col min="8197" max="8197" width="28.875" style="86" customWidth="1"/>
    <col min="8198" max="8198" width="18.125" style="86" customWidth="1"/>
    <col min="8199" max="8199" width="4.625" style="86" customWidth="1"/>
    <col min="8200" max="8200" width="2.25" style="86" customWidth="1"/>
    <col min="8201" max="8448" width="8.125" style="86"/>
    <col min="8449" max="8449" width="3.375" style="86" customWidth="1"/>
    <col min="8450" max="8450" width="12" style="86" customWidth="1"/>
    <col min="8451" max="8451" width="12.75" style="86" customWidth="1"/>
    <col min="8452" max="8452" width="3.5" style="86" bestFit="1" customWidth="1"/>
    <col min="8453" max="8453" width="28.875" style="86" customWidth="1"/>
    <col min="8454" max="8454" width="18.125" style="86" customWidth="1"/>
    <col min="8455" max="8455" width="4.625" style="86" customWidth="1"/>
    <col min="8456" max="8456" width="2.25" style="86" customWidth="1"/>
    <col min="8457" max="8704" width="8.125" style="86"/>
    <col min="8705" max="8705" width="3.375" style="86" customWidth="1"/>
    <col min="8706" max="8706" width="12" style="86" customWidth="1"/>
    <col min="8707" max="8707" width="12.75" style="86" customWidth="1"/>
    <col min="8708" max="8708" width="3.5" style="86" bestFit="1" customWidth="1"/>
    <col min="8709" max="8709" width="28.875" style="86" customWidth="1"/>
    <col min="8710" max="8710" width="18.125" style="86" customWidth="1"/>
    <col min="8711" max="8711" width="4.625" style="86" customWidth="1"/>
    <col min="8712" max="8712" width="2.25" style="86" customWidth="1"/>
    <col min="8713" max="8960" width="8.125" style="86"/>
    <col min="8961" max="8961" width="3.375" style="86" customWidth="1"/>
    <col min="8962" max="8962" width="12" style="86" customWidth="1"/>
    <col min="8963" max="8963" width="12.75" style="86" customWidth="1"/>
    <col min="8964" max="8964" width="3.5" style="86" bestFit="1" customWidth="1"/>
    <col min="8965" max="8965" width="28.875" style="86" customWidth="1"/>
    <col min="8966" max="8966" width="18.125" style="86" customWidth="1"/>
    <col min="8967" max="8967" width="4.625" style="86" customWidth="1"/>
    <col min="8968" max="8968" width="2.25" style="86" customWidth="1"/>
    <col min="8969" max="9216" width="8.125" style="86"/>
    <col min="9217" max="9217" width="3.375" style="86" customWidth="1"/>
    <col min="9218" max="9218" width="12" style="86" customWidth="1"/>
    <col min="9219" max="9219" width="12.75" style="86" customWidth="1"/>
    <col min="9220" max="9220" width="3.5" style="86" bestFit="1" customWidth="1"/>
    <col min="9221" max="9221" width="28.875" style="86" customWidth="1"/>
    <col min="9222" max="9222" width="18.125" style="86" customWidth="1"/>
    <col min="9223" max="9223" width="4.625" style="86" customWidth="1"/>
    <col min="9224" max="9224" width="2.25" style="86" customWidth="1"/>
    <col min="9225" max="9472" width="8.125" style="86"/>
    <col min="9473" max="9473" width="3.375" style="86" customWidth="1"/>
    <col min="9474" max="9474" width="12" style="86" customWidth="1"/>
    <col min="9475" max="9475" width="12.75" style="86" customWidth="1"/>
    <col min="9476" max="9476" width="3.5" style="86" bestFit="1" customWidth="1"/>
    <col min="9477" max="9477" width="28.875" style="86" customWidth="1"/>
    <col min="9478" max="9478" width="18.125" style="86" customWidth="1"/>
    <col min="9479" max="9479" width="4.625" style="86" customWidth="1"/>
    <col min="9480" max="9480" width="2.25" style="86" customWidth="1"/>
    <col min="9481" max="9728" width="8.125" style="86"/>
    <col min="9729" max="9729" width="3.375" style="86" customWidth="1"/>
    <col min="9730" max="9730" width="12" style="86" customWidth="1"/>
    <col min="9731" max="9731" width="12.75" style="86" customWidth="1"/>
    <col min="9732" max="9732" width="3.5" style="86" bestFit="1" customWidth="1"/>
    <col min="9733" max="9733" width="28.875" style="86" customWidth="1"/>
    <col min="9734" max="9734" width="18.125" style="86" customWidth="1"/>
    <col min="9735" max="9735" width="4.625" style="86" customWidth="1"/>
    <col min="9736" max="9736" width="2.25" style="86" customWidth="1"/>
    <col min="9737" max="9984" width="8.125" style="86"/>
    <col min="9985" max="9985" width="3.375" style="86" customWidth="1"/>
    <col min="9986" max="9986" width="12" style="86" customWidth="1"/>
    <col min="9987" max="9987" width="12.75" style="86" customWidth="1"/>
    <col min="9988" max="9988" width="3.5" style="86" bestFit="1" customWidth="1"/>
    <col min="9989" max="9989" width="28.875" style="86" customWidth="1"/>
    <col min="9990" max="9990" width="18.125" style="86" customWidth="1"/>
    <col min="9991" max="9991" width="4.625" style="86" customWidth="1"/>
    <col min="9992" max="9992" width="2.25" style="86" customWidth="1"/>
    <col min="9993" max="10240" width="8.125" style="86"/>
    <col min="10241" max="10241" width="3.375" style="86" customWidth="1"/>
    <col min="10242" max="10242" width="12" style="86" customWidth="1"/>
    <col min="10243" max="10243" width="12.75" style="86" customWidth="1"/>
    <col min="10244" max="10244" width="3.5" style="86" bestFit="1" customWidth="1"/>
    <col min="10245" max="10245" width="28.875" style="86" customWidth="1"/>
    <col min="10246" max="10246" width="18.125" style="86" customWidth="1"/>
    <col min="10247" max="10247" width="4.625" style="86" customWidth="1"/>
    <col min="10248" max="10248" width="2.25" style="86" customWidth="1"/>
    <col min="10249" max="10496" width="8.125" style="86"/>
    <col min="10497" max="10497" width="3.375" style="86" customWidth="1"/>
    <col min="10498" max="10498" width="12" style="86" customWidth="1"/>
    <col min="10499" max="10499" width="12.75" style="86" customWidth="1"/>
    <col min="10500" max="10500" width="3.5" style="86" bestFit="1" customWidth="1"/>
    <col min="10501" max="10501" width="28.875" style="86" customWidth="1"/>
    <col min="10502" max="10502" width="18.125" style="86" customWidth="1"/>
    <col min="10503" max="10503" width="4.625" style="86" customWidth="1"/>
    <col min="10504" max="10504" width="2.25" style="86" customWidth="1"/>
    <col min="10505" max="10752" width="8.125" style="86"/>
    <col min="10753" max="10753" width="3.375" style="86" customWidth="1"/>
    <col min="10754" max="10754" width="12" style="86" customWidth="1"/>
    <col min="10755" max="10755" width="12.75" style="86" customWidth="1"/>
    <col min="10756" max="10756" width="3.5" style="86" bestFit="1" customWidth="1"/>
    <col min="10757" max="10757" width="28.875" style="86" customWidth="1"/>
    <col min="10758" max="10758" width="18.125" style="86" customWidth="1"/>
    <col min="10759" max="10759" width="4.625" style="86" customWidth="1"/>
    <col min="10760" max="10760" width="2.25" style="86" customWidth="1"/>
    <col min="10761" max="11008" width="8.125" style="86"/>
    <col min="11009" max="11009" width="3.375" style="86" customWidth="1"/>
    <col min="11010" max="11010" width="12" style="86" customWidth="1"/>
    <col min="11011" max="11011" width="12.75" style="86" customWidth="1"/>
    <col min="11012" max="11012" width="3.5" style="86" bestFit="1" customWidth="1"/>
    <col min="11013" max="11013" width="28.875" style="86" customWidth="1"/>
    <col min="11014" max="11014" width="18.125" style="86" customWidth="1"/>
    <col min="11015" max="11015" width="4.625" style="86" customWidth="1"/>
    <col min="11016" max="11016" width="2.25" style="86" customWidth="1"/>
    <col min="11017" max="11264" width="8.125" style="86"/>
    <col min="11265" max="11265" width="3.375" style="86" customWidth="1"/>
    <col min="11266" max="11266" width="12" style="86" customWidth="1"/>
    <col min="11267" max="11267" width="12.75" style="86" customWidth="1"/>
    <col min="11268" max="11268" width="3.5" style="86" bestFit="1" customWidth="1"/>
    <col min="11269" max="11269" width="28.875" style="86" customWidth="1"/>
    <col min="11270" max="11270" width="18.125" style="86" customWidth="1"/>
    <col min="11271" max="11271" width="4.625" style="86" customWidth="1"/>
    <col min="11272" max="11272" width="2.25" style="86" customWidth="1"/>
    <col min="11273" max="11520" width="8.125" style="86"/>
    <col min="11521" max="11521" width="3.375" style="86" customWidth="1"/>
    <col min="11522" max="11522" width="12" style="86" customWidth="1"/>
    <col min="11523" max="11523" width="12.75" style="86" customWidth="1"/>
    <col min="11524" max="11524" width="3.5" style="86" bestFit="1" customWidth="1"/>
    <col min="11525" max="11525" width="28.875" style="86" customWidth="1"/>
    <col min="11526" max="11526" width="18.125" style="86" customWidth="1"/>
    <col min="11527" max="11527" width="4.625" style="86" customWidth="1"/>
    <col min="11528" max="11528" width="2.25" style="86" customWidth="1"/>
    <col min="11529" max="11776" width="8.125" style="86"/>
    <col min="11777" max="11777" width="3.375" style="86" customWidth="1"/>
    <col min="11778" max="11778" width="12" style="86" customWidth="1"/>
    <col min="11779" max="11779" width="12.75" style="86" customWidth="1"/>
    <col min="11780" max="11780" width="3.5" style="86" bestFit="1" customWidth="1"/>
    <col min="11781" max="11781" width="28.875" style="86" customWidth="1"/>
    <col min="11782" max="11782" width="18.125" style="86" customWidth="1"/>
    <col min="11783" max="11783" width="4.625" style="86" customWidth="1"/>
    <col min="11784" max="11784" width="2.25" style="86" customWidth="1"/>
    <col min="11785" max="12032" width="8.125" style="86"/>
    <col min="12033" max="12033" width="3.375" style="86" customWidth="1"/>
    <col min="12034" max="12034" width="12" style="86" customWidth="1"/>
    <col min="12035" max="12035" width="12.75" style="86" customWidth="1"/>
    <col min="12036" max="12036" width="3.5" style="86" bestFit="1" customWidth="1"/>
    <col min="12037" max="12037" width="28.875" style="86" customWidth="1"/>
    <col min="12038" max="12038" width="18.125" style="86" customWidth="1"/>
    <col min="12039" max="12039" width="4.625" style="86" customWidth="1"/>
    <col min="12040" max="12040" width="2.25" style="86" customWidth="1"/>
    <col min="12041" max="12288" width="8.125" style="86"/>
    <col min="12289" max="12289" width="3.375" style="86" customWidth="1"/>
    <col min="12290" max="12290" width="12" style="86" customWidth="1"/>
    <col min="12291" max="12291" width="12.75" style="86" customWidth="1"/>
    <col min="12292" max="12292" width="3.5" style="86" bestFit="1" customWidth="1"/>
    <col min="12293" max="12293" width="28.875" style="86" customWidth="1"/>
    <col min="12294" max="12294" width="18.125" style="86" customWidth="1"/>
    <col min="12295" max="12295" width="4.625" style="86" customWidth="1"/>
    <col min="12296" max="12296" width="2.25" style="86" customWidth="1"/>
    <col min="12297" max="12544" width="8.125" style="86"/>
    <col min="12545" max="12545" width="3.375" style="86" customWidth="1"/>
    <col min="12546" max="12546" width="12" style="86" customWidth="1"/>
    <col min="12547" max="12547" width="12.75" style="86" customWidth="1"/>
    <col min="12548" max="12548" width="3.5" style="86" bestFit="1" customWidth="1"/>
    <col min="12549" max="12549" width="28.875" style="86" customWidth="1"/>
    <col min="12550" max="12550" width="18.125" style="86" customWidth="1"/>
    <col min="12551" max="12551" width="4.625" style="86" customWidth="1"/>
    <col min="12552" max="12552" width="2.25" style="86" customWidth="1"/>
    <col min="12553" max="12800" width="8.125" style="86"/>
    <col min="12801" max="12801" width="3.375" style="86" customWidth="1"/>
    <col min="12802" max="12802" width="12" style="86" customWidth="1"/>
    <col min="12803" max="12803" width="12.75" style="86" customWidth="1"/>
    <col min="12804" max="12804" width="3.5" style="86" bestFit="1" customWidth="1"/>
    <col min="12805" max="12805" width="28.875" style="86" customWidth="1"/>
    <col min="12806" max="12806" width="18.125" style="86" customWidth="1"/>
    <col min="12807" max="12807" width="4.625" style="86" customWidth="1"/>
    <col min="12808" max="12808" width="2.25" style="86" customWidth="1"/>
    <col min="12809" max="13056" width="8.125" style="86"/>
    <col min="13057" max="13057" width="3.375" style="86" customWidth="1"/>
    <col min="13058" max="13058" width="12" style="86" customWidth="1"/>
    <col min="13059" max="13059" width="12.75" style="86" customWidth="1"/>
    <col min="13060" max="13060" width="3.5" style="86" bestFit="1" customWidth="1"/>
    <col min="13061" max="13061" width="28.875" style="86" customWidth="1"/>
    <col min="13062" max="13062" width="18.125" style="86" customWidth="1"/>
    <col min="13063" max="13063" width="4.625" style="86" customWidth="1"/>
    <col min="13064" max="13064" width="2.25" style="86" customWidth="1"/>
    <col min="13065" max="13312" width="8.125" style="86"/>
    <col min="13313" max="13313" width="3.375" style="86" customWidth="1"/>
    <col min="13314" max="13314" width="12" style="86" customWidth="1"/>
    <col min="13315" max="13315" width="12.75" style="86" customWidth="1"/>
    <col min="13316" max="13316" width="3.5" style="86" bestFit="1" customWidth="1"/>
    <col min="13317" max="13317" width="28.875" style="86" customWidth="1"/>
    <col min="13318" max="13318" width="18.125" style="86" customWidth="1"/>
    <col min="13319" max="13319" width="4.625" style="86" customWidth="1"/>
    <col min="13320" max="13320" width="2.25" style="86" customWidth="1"/>
    <col min="13321" max="13568" width="8.125" style="86"/>
    <col min="13569" max="13569" width="3.375" style="86" customWidth="1"/>
    <col min="13570" max="13570" width="12" style="86" customWidth="1"/>
    <col min="13571" max="13571" width="12.75" style="86" customWidth="1"/>
    <col min="13572" max="13572" width="3.5" style="86" bestFit="1" customWidth="1"/>
    <col min="13573" max="13573" width="28.875" style="86" customWidth="1"/>
    <col min="13574" max="13574" width="18.125" style="86" customWidth="1"/>
    <col min="13575" max="13575" width="4.625" style="86" customWidth="1"/>
    <col min="13576" max="13576" width="2.25" style="86" customWidth="1"/>
    <col min="13577" max="13824" width="8.125" style="86"/>
    <col min="13825" max="13825" width="3.375" style="86" customWidth="1"/>
    <col min="13826" max="13826" width="12" style="86" customWidth="1"/>
    <col min="13827" max="13827" width="12.75" style="86" customWidth="1"/>
    <col min="13828" max="13828" width="3.5" style="86" bestFit="1" customWidth="1"/>
    <col min="13829" max="13829" width="28.875" style="86" customWidth="1"/>
    <col min="13830" max="13830" width="18.125" style="86" customWidth="1"/>
    <col min="13831" max="13831" width="4.625" style="86" customWidth="1"/>
    <col min="13832" max="13832" width="2.25" style="86" customWidth="1"/>
    <col min="13833" max="14080" width="8.125" style="86"/>
    <col min="14081" max="14081" width="3.375" style="86" customWidth="1"/>
    <col min="14082" max="14082" width="12" style="86" customWidth="1"/>
    <col min="14083" max="14083" width="12.75" style="86" customWidth="1"/>
    <col min="14084" max="14084" width="3.5" style="86" bestFit="1" customWidth="1"/>
    <col min="14085" max="14085" width="28.875" style="86" customWidth="1"/>
    <col min="14086" max="14086" width="18.125" style="86" customWidth="1"/>
    <col min="14087" max="14087" width="4.625" style="86" customWidth="1"/>
    <col min="14088" max="14088" width="2.25" style="86" customWidth="1"/>
    <col min="14089" max="14336" width="8.125" style="86"/>
    <col min="14337" max="14337" width="3.375" style="86" customWidth="1"/>
    <col min="14338" max="14338" width="12" style="86" customWidth="1"/>
    <col min="14339" max="14339" width="12.75" style="86" customWidth="1"/>
    <col min="14340" max="14340" width="3.5" style="86" bestFit="1" customWidth="1"/>
    <col min="14341" max="14341" width="28.875" style="86" customWidth="1"/>
    <col min="14342" max="14342" width="18.125" style="86" customWidth="1"/>
    <col min="14343" max="14343" width="4.625" style="86" customWidth="1"/>
    <col min="14344" max="14344" width="2.25" style="86" customWidth="1"/>
    <col min="14345" max="14592" width="8.125" style="86"/>
    <col min="14593" max="14593" width="3.375" style="86" customWidth="1"/>
    <col min="14594" max="14594" width="12" style="86" customWidth="1"/>
    <col min="14595" max="14595" width="12.75" style="86" customWidth="1"/>
    <col min="14596" max="14596" width="3.5" style="86" bestFit="1" customWidth="1"/>
    <col min="14597" max="14597" width="28.875" style="86" customWidth="1"/>
    <col min="14598" max="14598" width="18.125" style="86" customWidth="1"/>
    <col min="14599" max="14599" width="4.625" style="86" customWidth="1"/>
    <col min="14600" max="14600" width="2.25" style="86" customWidth="1"/>
    <col min="14601" max="14848" width="8.125" style="86"/>
    <col min="14849" max="14849" width="3.375" style="86" customWidth="1"/>
    <col min="14850" max="14850" width="12" style="86" customWidth="1"/>
    <col min="14851" max="14851" width="12.75" style="86" customWidth="1"/>
    <col min="14852" max="14852" width="3.5" style="86" bestFit="1" customWidth="1"/>
    <col min="14853" max="14853" width="28.875" style="86" customWidth="1"/>
    <col min="14854" max="14854" width="18.125" style="86" customWidth="1"/>
    <col min="14855" max="14855" width="4.625" style="86" customWidth="1"/>
    <col min="14856" max="14856" width="2.25" style="86" customWidth="1"/>
    <col min="14857" max="15104" width="8.125" style="86"/>
    <col min="15105" max="15105" width="3.375" style="86" customWidth="1"/>
    <col min="15106" max="15106" width="12" style="86" customWidth="1"/>
    <col min="15107" max="15107" width="12.75" style="86" customWidth="1"/>
    <col min="15108" max="15108" width="3.5" style="86" bestFit="1" customWidth="1"/>
    <col min="15109" max="15109" width="28.875" style="86" customWidth="1"/>
    <col min="15110" max="15110" width="18.125" style="86" customWidth="1"/>
    <col min="15111" max="15111" width="4.625" style="86" customWidth="1"/>
    <col min="15112" max="15112" width="2.25" style="86" customWidth="1"/>
    <col min="15113" max="15360" width="8.125" style="86"/>
    <col min="15361" max="15361" width="3.375" style="86" customWidth="1"/>
    <col min="15362" max="15362" width="12" style="86" customWidth="1"/>
    <col min="15363" max="15363" width="12.75" style="86" customWidth="1"/>
    <col min="15364" max="15364" width="3.5" style="86" bestFit="1" customWidth="1"/>
    <col min="15365" max="15365" width="28.875" style="86" customWidth="1"/>
    <col min="15366" max="15366" width="18.125" style="86" customWidth="1"/>
    <col min="15367" max="15367" width="4.625" style="86" customWidth="1"/>
    <col min="15368" max="15368" width="2.25" style="86" customWidth="1"/>
    <col min="15369" max="15616" width="8.125" style="86"/>
    <col min="15617" max="15617" width="3.375" style="86" customWidth="1"/>
    <col min="15618" max="15618" width="12" style="86" customWidth="1"/>
    <col min="15619" max="15619" width="12.75" style="86" customWidth="1"/>
    <col min="15620" max="15620" width="3.5" style="86" bestFit="1" customWidth="1"/>
    <col min="15621" max="15621" width="28.875" style="86" customWidth="1"/>
    <col min="15622" max="15622" width="18.125" style="86" customWidth="1"/>
    <col min="15623" max="15623" width="4.625" style="86" customWidth="1"/>
    <col min="15624" max="15624" width="2.25" style="86" customWidth="1"/>
    <col min="15625" max="15872" width="8.125" style="86"/>
    <col min="15873" max="15873" width="3.375" style="86" customWidth="1"/>
    <col min="15874" max="15874" width="12" style="86" customWidth="1"/>
    <col min="15875" max="15875" width="12.75" style="86" customWidth="1"/>
    <col min="15876" max="15876" width="3.5" style="86" bestFit="1" customWidth="1"/>
    <col min="15877" max="15877" width="28.875" style="86" customWidth="1"/>
    <col min="15878" max="15878" width="18.125" style="86" customWidth="1"/>
    <col min="15879" max="15879" width="4.625" style="86" customWidth="1"/>
    <col min="15880" max="15880" width="2.25" style="86" customWidth="1"/>
    <col min="15881" max="16128" width="8.125" style="86"/>
    <col min="16129" max="16129" width="3.375" style="86" customWidth="1"/>
    <col min="16130" max="16130" width="12" style="86" customWidth="1"/>
    <col min="16131" max="16131" width="12.75" style="86" customWidth="1"/>
    <col min="16132" max="16132" width="3.5" style="86" bestFit="1" customWidth="1"/>
    <col min="16133" max="16133" width="28.875" style="86" customWidth="1"/>
    <col min="16134" max="16134" width="18.125" style="86" customWidth="1"/>
    <col min="16135" max="16135" width="4.625" style="86" customWidth="1"/>
    <col min="16136" max="16136" width="2.25" style="86" customWidth="1"/>
    <col min="16137" max="16384" width="8.125" style="86"/>
  </cols>
  <sheetData>
    <row r="1" spans="1:7" ht="20.100000000000001" customHeight="1">
      <c r="A1" s="1125" t="s">
        <v>1370</v>
      </c>
      <c r="B1" s="1126"/>
      <c r="C1" s="1126"/>
      <c r="D1" s="1126"/>
      <c r="E1" s="1126"/>
      <c r="F1" s="1126"/>
      <c r="G1" s="1127"/>
    </row>
    <row r="2" spans="1:7" ht="20.100000000000001" customHeight="1">
      <c r="A2" s="1125"/>
      <c r="B2" s="1126"/>
      <c r="C2" s="1126"/>
      <c r="D2" s="1126"/>
      <c r="E2" s="1126"/>
      <c r="F2" s="1128"/>
      <c r="G2" s="1127" t="s">
        <v>1340</v>
      </c>
    </row>
    <row r="3" spans="1:7" ht="20.100000000000001" customHeight="1">
      <c r="A3" s="1125"/>
      <c r="B3" s="1126"/>
      <c r="C3" s="1126"/>
      <c r="D3" s="1126"/>
      <c r="E3" s="1126"/>
      <c r="F3" s="1126"/>
      <c r="G3" s="1127"/>
    </row>
    <row r="4" spans="1:7" ht="20.100000000000001" customHeight="1">
      <c r="A4" s="1125"/>
      <c r="B4" s="3066" t="s">
        <v>1341</v>
      </c>
      <c r="C4" s="3066"/>
      <c r="D4" s="3066"/>
      <c r="E4" s="3066"/>
      <c r="F4" s="3066"/>
      <c r="G4" s="3066"/>
    </row>
    <row r="5" spans="1:7" ht="20.100000000000001" customHeight="1">
      <c r="A5" s="1125"/>
      <c r="B5" s="3066" t="s">
        <v>1342</v>
      </c>
      <c r="C5" s="3066"/>
      <c r="D5" s="3066"/>
      <c r="E5" s="3066"/>
      <c r="F5" s="3066"/>
      <c r="G5" s="3066"/>
    </row>
    <row r="6" spans="1:7" ht="20.100000000000001" customHeight="1">
      <c r="A6" s="1125"/>
      <c r="B6" s="1128"/>
      <c r="C6" s="1128"/>
      <c r="D6" s="1128"/>
      <c r="E6" s="1128"/>
      <c r="F6" s="1128"/>
      <c r="G6" s="1128"/>
    </row>
    <row r="7" spans="1:7" ht="32.25" customHeight="1">
      <c r="A7" s="1128"/>
      <c r="B7" s="3067" t="s">
        <v>1343</v>
      </c>
      <c r="C7" s="3067"/>
      <c r="D7" s="3064"/>
      <c r="E7" s="3064"/>
      <c r="F7" s="3064"/>
      <c r="G7" s="3064"/>
    </row>
    <row r="8" spans="1:7" ht="32.25" customHeight="1">
      <c r="A8" s="1128"/>
      <c r="B8" s="3068" t="s">
        <v>1344</v>
      </c>
      <c r="C8" s="3069"/>
      <c r="D8" s="3055"/>
      <c r="E8" s="3070"/>
      <c r="F8" s="3070"/>
      <c r="G8" s="3056"/>
    </row>
    <row r="9" spans="1:7" ht="32.25" customHeight="1">
      <c r="A9" s="1126"/>
      <c r="B9" s="3071" t="s">
        <v>1345</v>
      </c>
      <c r="C9" s="3071"/>
      <c r="D9" s="3064" t="s">
        <v>1346</v>
      </c>
      <c r="E9" s="3064"/>
      <c r="F9" s="3064"/>
      <c r="G9" s="3064"/>
    </row>
    <row r="10" spans="1:7" ht="12" customHeight="1">
      <c r="A10" s="1126"/>
      <c r="B10" s="1129"/>
      <c r="C10" s="1129"/>
      <c r="D10" s="1130"/>
      <c r="E10" s="1130"/>
      <c r="F10" s="1130"/>
      <c r="G10" s="1130"/>
    </row>
    <row r="11" spans="1:7" ht="37.5" customHeight="1">
      <c r="A11" s="1126"/>
      <c r="B11" s="3072" t="s">
        <v>1347</v>
      </c>
      <c r="C11" s="3073"/>
      <c r="D11" s="3073"/>
      <c r="E11" s="3073"/>
      <c r="F11" s="1131"/>
      <c r="G11" s="1132" t="s">
        <v>297</v>
      </c>
    </row>
    <row r="12" spans="1:7" ht="37.5" customHeight="1">
      <c r="A12" s="1126"/>
      <c r="B12" s="3051" t="s">
        <v>1348</v>
      </c>
      <c r="C12" s="3052"/>
      <c r="D12" s="1133" t="s">
        <v>1349</v>
      </c>
      <c r="E12" s="1134" t="s">
        <v>1350</v>
      </c>
      <c r="F12" s="1135"/>
      <c r="G12" s="1132" t="s">
        <v>814</v>
      </c>
    </row>
    <row r="13" spans="1:7" ht="37.5" customHeight="1">
      <c r="A13" s="1126"/>
      <c r="B13" s="3053"/>
      <c r="C13" s="3054"/>
      <c r="D13" s="1133" t="s">
        <v>389</v>
      </c>
      <c r="E13" s="1136" t="s">
        <v>1351</v>
      </c>
      <c r="F13" s="3064" t="s">
        <v>1352</v>
      </c>
      <c r="G13" s="3064"/>
    </row>
    <row r="14" spans="1:7" ht="37.5" customHeight="1">
      <c r="A14" s="1126"/>
      <c r="B14" s="3051" t="s">
        <v>1353</v>
      </c>
      <c r="C14" s="3052"/>
      <c r="D14" s="1133" t="s">
        <v>1349</v>
      </c>
      <c r="E14" s="1134" t="s">
        <v>1354</v>
      </c>
      <c r="F14" s="3064"/>
      <c r="G14" s="3064"/>
    </row>
    <row r="15" spans="1:7" ht="37.5" customHeight="1">
      <c r="A15" s="1126"/>
      <c r="B15" s="3062"/>
      <c r="C15" s="3063"/>
      <c r="D15" s="1133" t="s">
        <v>389</v>
      </c>
      <c r="E15" s="1137" t="s">
        <v>1355</v>
      </c>
      <c r="F15" s="3065"/>
      <c r="G15" s="3064"/>
    </row>
    <row r="16" spans="1:7" ht="37.5" customHeight="1">
      <c r="A16" s="1126"/>
      <c r="B16" s="3053"/>
      <c r="C16" s="3054"/>
      <c r="D16" s="1133" t="s">
        <v>392</v>
      </c>
      <c r="E16" s="1137" t="s">
        <v>1356</v>
      </c>
      <c r="F16" s="1135"/>
      <c r="G16" s="1132" t="s">
        <v>297</v>
      </c>
    </row>
    <row r="17" spans="1:7" ht="45" customHeight="1">
      <c r="A17" s="1126"/>
      <c r="B17" s="3047" t="s">
        <v>1357</v>
      </c>
      <c r="C17" s="3048"/>
      <c r="D17" s="3049"/>
      <c r="E17" s="3049"/>
      <c r="F17" s="3050"/>
      <c r="G17" s="3049"/>
    </row>
    <row r="18" spans="1:7" ht="45" customHeight="1">
      <c r="A18" s="1126"/>
      <c r="B18" s="3051" t="s">
        <v>1358</v>
      </c>
      <c r="C18" s="3052"/>
      <c r="D18" s="1133" t="s">
        <v>1349</v>
      </c>
      <c r="E18" s="1137" t="s">
        <v>1359</v>
      </c>
      <c r="F18" s="3055" t="s">
        <v>1352</v>
      </c>
      <c r="G18" s="3056"/>
    </row>
    <row r="19" spans="1:7" ht="89.25" customHeight="1">
      <c r="A19" s="1126"/>
      <c r="B19" s="3053"/>
      <c r="C19" s="3054"/>
      <c r="D19" s="1133" t="s">
        <v>389</v>
      </c>
      <c r="E19" s="1137" t="s">
        <v>1360</v>
      </c>
      <c r="F19" s="3055" t="s">
        <v>1352</v>
      </c>
      <c r="G19" s="3056"/>
    </row>
    <row r="20" spans="1:7" ht="9.75" customHeight="1">
      <c r="A20" s="1126"/>
      <c r="B20" s="1138"/>
      <c r="C20" s="1138"/>
      <c r="D20" s="1138"/>
      <c r="E20" s="1139"/>
      <c r="F20" s="1140"/>
      <c r="G20" s="1140"/>
    </row>
    <row r="21" spans="1:7" ht="45" customHeight="1">
      <c r="A21" s="1126"/>
      <c r="B21" s="3057" t="s">
        <v>833</v>
      </c>
      <c r="C21" s="1134" t="s">
        <v>1361</v>
      </c>
      <c r="D21" s="3047" t="s">
        <v>1362</v>
      </c>
      <c r="E21" s="3060"/>
      <c r="F21" s="3060"/>
      <c r="G21" s="3048"/>
    </row>
    <row r="22" spans="1:7" ht="54.75" customHeight="1">
      <c r="A22" s="1126"/>
      <c r="B22" s="3058"/>
      <c r="C22" s="1134" t="s">
        <v>1363</v>
      </c>
      <c r="D22" s="3053" t="s">
        <v>1364</v>
      </c>
      <c r="E22" s="3061"/>
      <c r="F22" s="3061"/>
      <c r="G22" s="3054"/>
    </row>
    <row r="23" spans="1:7" ht="18" customHeight="1">
      <c r="A23" s="1126"/>
      <c r="B23" s="3059"/>
      <c r="C23" s="1134" t="s">
        <v>1365</v>
      </c>
      <c r="D23" s="3053" t="s">
        <v>1366</v>
      </c>
      <c r="E23" s="3061"/>
      <c r="F23" s="3061"/>
      <c r="G23" s="3054"/>
    </row>
    <row r="24" spans="1:7" ht="9" customHeight="1">
      <c r="A24" s="1126"/>
      <c r="B24" s="1138"/>
      <c r="C24" s="1138"/>
      <c r="D24" s="1138"/>
      <c r="E24" s="1139"/>
      <c r="F24" s="1140"/>
      <c r="G24" s="1140"/>
    </row>
    <row r="25" spans="1:7" ht="24" customHeight="1">
      <c r="A25" s="1126"/>
      <c r="B25" s="3044" t="s">
        <v>1367</v>
      </c>
      <c r="C25" s="3044"/>
      <c r="D25" s="3044"/>
      <c r="E25" s="3044"/>
      <c r="F25" s="3044"/>
      <c r="G25" s="3044"/>
    </row>
    <row r="26" spans="1:7" ht="75.75" customHeight="1">
      <c r="A26" s="1126"/>
      <c r="B26" s="3045" t="s">
        <v>1368</v>
      </c>
      <c r="C26" s="3045"/>
      <c r="D26" s="3045"/>
      <c r="E26" s="3045"/>
      <c r="F26" s="3045"/>
      <c r="G26" s="3045"/>
    </row>
    <row r="27" spans="1:7" ht="45.75" customHeight="1">
      <c r="A27" s="1126"/>
      <c r="B27" s="3044" t="s">
        <v>1369</v>
      </c>
      <c r="C27" s="3046"/>
      <c r="D27" s="3046"/>
      <c r="E27" s="3046"/>
      <c r="F27" s="3046"/>
      <c r="G27" s="3046"/>
    </row>
  </sheetData>
  <mergeCells count="26">
    <mergeCell ref="B14:C16"/>
    <mergeCell ref="F14:G14"/>
    <mergeCell ref="F15:G15"/>
    <mergeCell ref="B4:G4"/>
    <mergeCell ref="B5:G5"/>
    <mergeCell ref="B7:C7"/>
    <mergeCell ref="D7:G7"/>
    <mergeCell ref="B8:C8"/>
    <mergeCell ref="D8:G8"/>
    <mergeCell ref="B9:C9"/>
    <mergeCell ref="D9:G9"/>
    <mergeCell ref="B11:E11"/>
    <mergeCell ref="B12:C13"/>
    <mergeCell ref="F13:G13"/>
    <mergeCell ref="B25:G25"/>
    <mergeCell ref="B26:G26"/>
    <mergeCell ref="B27:G27"/>
    <mergeCell ref="B17:C17"/>
    <mergeCell ref="D17:G17"/>
    <mergeCell ref="B18:C19"/>
    <mergeCell ref="F18:G18"/>
    <mergeCell ref="F19:G19"/>
    <mergeCell ref="B21:B23"/>
    <mergeCell ref="D21:G21"/>
    <mergeCell ref="D22:G22"/>
    <mergeCell ref="D23:G23"/>
  </mergeCells>
  <phoneticPr fontId="4"/>
  <pageMargins left="0.59055118110236227" right="0.51181102362204722" top="0.65" bottom="0.41" header="0.31496062992125984" footer="0.31496062992125984"/>
  <pageSetup paperSize="9" scale="8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view="pageBreakPreview" zoomScale="90" zoomScaleNormal="100" zoomScaleSheetLayoutView="90" workbookViewId="0"/>
  </sheetViews>
  <sheetFormatPr defaultColWidth="9" defaultRowHeight="13.5"/>
  <cols>
    <col min="1" max="1" width="0.75" style="215" customWidth="1"/>
    <col min="2" max="2" width="24.25" style="215" customWidth="1"/>
    <col min="3" max="3" width="4" style="215" customWidth="1"/>
    <col min="4" max="6" width="20.125" style="215" customWidth="1"/>
    <col min="7" max="7" width="3.125" style="215" customWidth="1"/>
    <col min="8" max="8" width="3.75" style="215" customWidth="1"/>
    <col min="9" max="9" width="2.5" style="215" customWidth="1"/>
    <col min="10" max="10" width="9" style="215"/>
    <col min="11" max="11" width="14" style="215" customWidth="1"/>
    <col min="12" max="16384" width="9" style="215"/>
  </cols>
  <sheetData>
    <row r="1" spans="1:12" ht="27.75" customHeight="1">
      <c r="A1" s="371"/>
      <c r="B1" s="326" t="s">
        <v>302</v>
      </c>
      <c r="F1" s="3080" t="str">
        <f>様式1!AA4</f>
        <v>令和　年　月　日</v>
      </c>
      <c r="G1" s="2459"/>
    </row>
    <row r="2" spans="1:12" ht="27.75" customHeight="1">
      <c r="A2" s="371"/>
      <c r="K2" s="223"/>
      <c r="L2" s="223"/>
    </row>
    <row r="3" spans="1:12" ht="27.75" customHeight="1">
      <c r="A3" s="371"/>
      <c r="F3" s="231"/>
      <c r="G3" s="231"/>
      <c r="K3" s="223"/>
      <c r="L3" s="223"/>
    </row>
    <row r="4" spans="1:12" ht="36" customHeight="1">
      <c r="B4" s="3081" t="s">
        <v>303</v>
      </c>
      <c r="C4" s="3082"/>
      <c r="D4" s="3082"/>
      <c r="E4" s="3082"/>
      <c r="F4" s="3082"/>
      <c r="G4" s="3082"/>
      <c r="K4" s="223"/>
      <c r="L4" s="223"/>
    </row>
    <row r="5" spans="1:12" ht="36" customHeight="1">
      <c r="A5" s="216"/>
      <c r="B5" s="216"/>
      <c r="C5" s="216"/>
      <c r="D5" s="216"/>
      <c r="E5" s="216"/>
      <c r="F5" s="216"/>
      <c r="G5" s="216"/>
      <c r="K5" s="223"/>
      <c r="L5" s="223"/>
    </row>
    <row r="6" spans="1:12" ht="36" customHeight="1">
      <c r="A6" s="216"/>
      <c r="B6" s="372" t="s">
        <v>271</v>
      </c>
      <c r="C6" s="3083">
        <f>様式1!K12</f>
        <v>0</v>
      </c>
      <c r="D6" s="3084"/>
      <c r="E6" s="3084"/>
      <c r="F6" s="3084"/>
      <c r="G6" s="3085"/>
      <c r="K6" s="223"/>
      <c r="L6" s="223"/>
    </row>
    <row r="7" spans="1:12" ht="55.5" customHeight="1">
      <c r="B7" s="388" t="s">
        <v>272</v>
      </c>
      <c r="C7" s="3086" t="s">
        <v>69</v>
      </c>
      <c r="D7" s="3086"/>
      <c r="E7" s="3086"/>
      <c r="F7" s="3086"/>
      <c r="G7" s="3087"/>
      <c r="K7" s="223"/>
      <c r="L7" s="223"/>
    </row>
    <row r="8" spans="1:12" ht="55.5" customHeight="1">
      <c r="B8" s="389" t="s">
        <v>304</v>
      </c>
      <c r="C8" s="3088" t="s">
        <v>69</v>
      </c>
      <c r="D8" s="3089"/>
      <c r="E8" s="3089"/>
      <c r="F8" s="3089"/>
      <c r="G8" s="3090"/>
    </row>
    <row r="9" spans="1:12" ht="42.6" customHeight="1">
      <c r="B9" s="3091" t="s">
        <v>305</v>
      </c>
      <c r="C9" s="390" t="s">
        <v>306</v>
      </c>
      <c r="D9" s="221" t="s">
        <v>307</v>
      </c>
      <c r="E9" s="396"/>
      <c r="F9" s="221" t="s">
        <v>273</v>
      </c>
      <c r="G9" s="391"/>
    </row>
    <row r="10" spans="1:12" ht="42.6" customHeight="1">
      <c r="B10" s="3092"/>
      <c r="C10" s="392" t="s">
        <v>308</v>
      </c>
      <c r="D10" s="222" t="s">
        <v>309</v>
      </c>
      <c r="E10" s="396"/>
      <c r="F10" s="222" t="s">
        <v>273</v>
      </c>
      <c r="G10" s="393"/>
    </row>
    <row r="11" spans="1:12" ht="42.6" customHeight="1">
      <c r="B11" s="3093"/>
      <c r="C11" s="394" t="s">
        <v>310</v>
      </c>
      <c r="D11" s="224" t="s">
        <v>311</v>
      </c>
      <c r="E11" s="396"/>
      <c r="F11" s="224" t="s">
        <v>273</v>
      </c>
      <c r="G11" s="395"/>
    </row>
    <row r="13" spans="1:12" ht="17.25" customHeight="1">
      <c r="B13" s="3074" t="s">
        <v>296</v>
      </c>
      <c r="C13" s="3075"/>
      <c r="D13" s="3075"/>
      <c r="E13" s="3075"/>
      <c r="F13" s="3075"/>
      <c r="G13" s="3075"/>
      <c r="H13" s="226"/>
      <c r="I13" s="226"/>
    </row>
    <row r="14" spans="1:12" ht="34.5" customHeight="1">
      <c r="B14" s="3076" t="s">
        <v>312</v>
      </c>
      <c r="C14" s="3077"/>
      <c r="D14" s="3077"/>
      <c r="E14" s="3077"/>
      <c r="F14" s="3077"/>
      <c r="G14" s="3077"/>
      <c r="H14" s="226"/>
      <c r="I14" s="226"/>
    </row>
    <row r="15" spans="1:12" ht="34.5" customHeight="1">
      <c r="B15" s="3078" t="s">
        <v>313</v>
      </c>
      <c r="C15" s="3078"/>
      <c r="D15" s="3078"/>
      <c r="E15" s="3078"/>
      <c r="F15" s="3078"/>
      <c r="G15" s="3078"/>
      <c r="H15" s="226"/>
      <c r="I15" s="226"/>
    </row>
    <row r="16" spans="1:12">
      <c r="B16" s="3079" t="s">
        <v>314</v>
      </c>
      <c r="C16" s="3075"/>
      <c r="D16" s="3075"/>
      <c r="E16" s="3075"/>
      <c r="F16" s="3075"/>
      <c r="G16" s="3075"/>
    </row>
    <row r="17" spans="2:2">
      <c r="B17" s="227"/>
    </row>
  </sheetData>
  <sheetProtection selectLockedCells="1"/>
  <customSheetViews>
    <customSheetView guid="{E53F632C-6936-4B0A-A612-607F2B96BC1B}" scale="90" showPageBreaks="1" showGridLines="0" printArea="1" view="pageBreakPreview">
      <selection activeCell="C7" sqref="C7:G7"/>
      <pageMargins left="0.7" right="0.7" top="0.75" bottom="0.75" header="0.3" footer="0.3"/>
      <pageSetup paperSize="9" scale="94" orientation="portrait" r:id="rId1"/>
    </customSheetView>
  </customSheetViews>
  <mergeCells count="10">
    <mergeCell ref="B13:G13"/>
    <mergeCell ref="B14:G14"/>
    <mergeCell ref="B15:G15"/>
    <mergeCell ref="B16:G16"/>
    <mergeCell ref="F1:G1"/>
    <mergeCell ref="B4:G4"/>
    <mergeCell ref="C6:G6"/>
    <mergeCell ref="C7:G7"/>
    <mergeCell ref="C8:G8"/>
    <mergeCell ref="B9:B11"/>
  </mergeCells>
  <phoneticPr fontId="4"/>
  <dataValidations count="2">
    <dataValidation type="list" allowBlank="1" showInputMessage="1" showErrorMessage="1" sqref="C7:G7">
      <formula1>"　,①　新規,②　変更,③　終了"</formula1>
    </dataValidation>
    <dataValidation type="list" allowBlank="1" showInputMessage="1" showErrorMessage="1" sqref="C8:G8">
      <formula1>"　,身体障害者,知的障害者,精神障害者,難病患者等"</formula1>
    </dataValidation>
  </dataValidations>
  <pageMargins left="0.7" right="0.7" top="0.75" bottom="0.75" header="0.3" footer="0.3"/>
  <pageSetup paperSize="9" scale="94"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9"/>
  <sheetViews>
    <sheetView showGridLines="0" view="pageBreakPreview" zoomScale="90" zoomScaleNormal="100" zoomScaleSheetLayoutView="90" workbookViewId="0"/>
  </sheetViews>
  <sheetFormatPr defaultColWidth="9" defaultRowHeight="13.5"/>
  <cols>
    <col min="1" max="1" width="1.125" style="401" customWidth="1"/>
    <col min="2" max="14" width="2.625" style="401" customWidth="1"/>
    <col min="15" max="16" width="26.625" style="401" customWidth="1"/>
    <col min="17" max="45" width="2.625" style="401" customWidth="1"/>
    <col min="46" max="16384" width="9" style="401"/>
  </cols>
  <sheetData>
    <row r="1" spans="1:16" s="215" customFormat="1" ht="33" customHeight="1">
      <c r="A1" s="371"/>
      <c r="B1" s="397" t="s">
        <v>315</v>
      </c>
      <c r="C1" s="398"/>
      <c r="D1" s="398"/>
      <c r="E1" s="398"/>
      <c r="F1" s="398"/>
      <c r="G1" s="398"/>
      <c r="H1" s="398"/>
      <c r="I1" s="398"/>
      <c r="J1" s="398"/>
      <c r="K1" s="398"/>
      <c r="L1" s="398"/>
      <c r="M1" s="398"/>
      <c r="N1" s="398"/>
      <c r="O1" s="398"/>
      <c r="P1" s="399" t="str">
        <f>様式1!AA4</f>
        <v>令和　年　月　日</v>
      </c>
    </row>
    <row r="2" spans="1:16" s="215" customFormat="1" ht="21.75" customHeight="1">
      <c r="A2" s="371"/>
      <c r="B2" s="3099"/>
      <c r="C2" s="3100"/>
      <c r="D2" s="3100"/>
      <c r="E2" s="3100"/>
      <c r="F2" s="3100"/>
      <c r="G2" s="3100"/>
      <c r="H2" s="3100"/>
      <c r="I2" s="3100"/>
      <c r="J2" s="3100"/>
      <c r="K2" s="3100"/>
      <c r="L2" s="3100"/>
      <c r="M2" s="3100"/>
      <c r="N2" s="3100"/>
      <c r="O2" s="3100"/>
      <c r="P2" s="3100"/>
    </row>
    <row r="3" spans="1:16" s="400" customFormat="1" ht="21" customHeight="1">
      <c r="B3" s="3101" t="s">
        <v>316</v>
      </c>
      <c r="C3" s="3101"/>
      <c r="D3" s="3101"/>
      <c r="E3" s="3101"/>
      <c r="F3" s="3101"/>
      <c r="G3" s="3101"/>
      <c r="H3" s="3101"/>
      <c r="I3" s="3101"/>
      <c r="J3" s="3101"/>
      <c r="K3" s="3101"/>
      <c r="L3" s="3101"/>
      <c r="M3" s="3101"/>
      <c r="N3" s="3101"/>
      <c r="O3" s="3101"/>
      <c r="P3" s="3101"/>
    </row>
    <row r="4" spans="1:16" s="215" customFormat="1" ht="27" customHeight="1" thickBot="1">
      <c r="A4" s="216"/>
      <c r="B4" s="3102"/>
      <c r="C4" s="3103"/>
      <c r="D4" s="3103"/>
      <c r="E4" s="3103"/>
      <c r="F4" s="3103"/>
      <c r="G4" s="3103"/>
      <c r="H4" s="3103"/>
      <c r="I4" s="3103"/>
      <c r="J4" s="3103"/>
      <c r="K4" s="3103"/>
      <c r="L4" s="3103"/>
      <c r="M4" s="3103"/>
      <c r="N4" s="3103"/>
      <c r="O4" s="3103"/>
      <c r="P4" s="3103"/>
    </row>
    <row r="5" spans="1:16" s="215" customFormat="1" ht="36" customHeight="1">
      <c r="A5" s="216"/>
      <c r="B5" s="3104" t="s">
        <v>271</v>
      </c>
      <c r="C5" s="3105"/>
      <c r="D5" s="3105"/>
      <c r="E5" s="3105"/>
      <c r="F5" s="3105"/>
      <c r="G5" s="3105"/>
      <c r="H5" s="3105"/>
      <c r="I5" s="3105"/>
      <c r="J5" s="3105"/>
      <c r="K5" s="3105"/>
      <c r="L5" s="3105"/>
      <c r="M5" s="3105"/>
      <c r="N5" s="3106"/>
      <c r="O5" s="3107">
        <f>様式1!K12</f>
        <v>0</v>
      </c>
      <c r="P5" s="3108"/>
    </row>
    <row r="6" spans="1:16" s="215" customFormat="1" ht="36" customHeight="1">
      <c r="B6" s="3094" t="s">
        <v>294</v>
      </c>
      <c r="C6" s="3095"/>
      <c r="D6" s="3095"/>
      <c r="E6" s="3095"/>
      <c r="F6" s="3095"/>
      <c r="G6" s="3095"/>
      <c r="H6" s="3095"/>
      <c r="I6" s="3095"/>
      <c r="J6" s="3095"/>
      <c r="K6" s="3095"/>
      <c r="L6" s="3095"/>
      <c r="M6" s="3095"/>
      <c r="N6" s="3096"/>
      <c r="O6" s="3097" t="s">
        <v>69</v>
      </c>
      <c r="P6" s="3098"/>
    </row>
    <row r="7" spans="1:16" ht="36" customHeight="1">
      <c r="B7" s="3109" t="s">
        <v>266</v>
      </c>
      <c r="C7" s="3110"/>
      <c r="D7" s="3110"/>
      <c r="E7" s="3110"/>
      <c r="F7" s="3110"/>
      <c r="G7" s="3110"/>
      <c r="H7" s="3110"/>
      <c r="I7" s="3110"/>
      <c r="J7" s="3110"/>
      <c r="K7" s="3110"/>
      <c r="L7" s="3110"/>
      <c r="M7" s="3110"/>
      <c r="N7" s="3111"/>
      <c r="O7" s="3112" t="s">
        <v>267</v>
      </c>
      <c r="P7" s="3113"/>
    </row>
    <row r="8" spans="1:16" ht="21" customHeight="1">
      <c r="B8" s="3114" t="s">
        <v>268</v>
      </c>
      <c r="C8" s="3115"/>
      <c r="D8" s="3115"/>
      <c r="E8" s="3115"/>
      <c r="F8" s="3115"/>
      <c r="G8" s="3115" t="s">
        <v>269</v>
      </c>
      <c r="H8" s="3115"/>
      <c r="I8" s="3115"/>
      <c r="J8" s="3115"/>
      <c r="K8" s="3115"/>
      <c r="L8" s="3115"/>
      <c r="M8" s="3115"/>
      <c r="N8" s="3115"/>
      <c r="O8" s="3116" t="s">
        <v>317</v>
      </c>
      <c r="P8" s="3119" t="s">
        <v>318</v>
      </c>
    </row>
    <row r="9" spans="1:16" ht="21" customHeight="1">
      <c r="B9" s="3114"/>
      <c r="C9" s="3115"/>
      <c r="D9" s="3115"/>
      <c r="E9" s="3115"/>
      <c r="F9" s="3115"/>
      <c r="G9" s="3115"/>
      <c r="H9" s="3115"/>
      <c r="I9" s="3115"/>
      <c r="J9" s="3115"/>
      <c r="K9" s="3115"/>
      <c r="L9" s="3115"/>
      <c r="M9" s="3115"/>
      <c r="N9" s="3115"/>
      <c r="O9" s="3117"/>
      <c r="P9" s="3119"/>
    </row>
    <row r="10" spans="1:16" ht="21" customHeight="1">
      <c r="B10" s="3114"/>
      <c r="C10" s="3115"/>
      <c r="D10" s="3115"/>
      <c r="E10" s="3115"/>
      <c r="F10" s="3115"/>
      <c r="G10" s="3115"/>
      <c r="H10" s="3115"/>
      <c r="I10" s="3115"/>
      <c r="J10" s="3115"/>
      <c r="K10" s="3115"/>
      <c r="L10" s="3115"/>
      <c r="M10" s="3115"/>
      <c r="N10" s="3115"/>
      <c r="O10" s="3118"/>
      <c r="P10" s="3119"/>
    </row>
    <row r="11" spans="1:16" ht="21" customHeight="1">
      <c r="B11" s="3120"/>
      <c r="C11" s="3121"/>
      <c r="D11" s="3121"/>
      <c r="E11" s="3121"/>
      <c r="F11" s="3121"/>
      <c r="G11" s="3121"/>
      <c r="H11" s="3121"/>
      <c r="I11" s="3121"/>
      <c r="J11" s="3121"/>
      <c r="K11" s="3121"/>
      <c r="L11" s="3121"/>
      <c r="M11" s="3121"/>
      <c r="N11" s="3121"/>
      <c r="O11" s="486"/>
      <c r="P11" s="487"/>
    </row>
    <row r="12" spans="1:16" ht="21" customHeight="1">
      <c r="B12" s="3120"/>
      <c r="C12" s="3121"/>
      <c r="D12" s="3121"/>
      <c r="E12" s="3121"/>
      <c r="F12" s="3121"/>
      <c r="G12" s="3121"/>
      <c r="H12" s="3121"/>
      <c r="I12" s="3121"/>
      <c r="J12" s="3121"/>
      <c r="K12" s="3121"/>
      <c r="L12" s="3121"/>
      <c r="M12" s="3121"/>
      <c r="N12" s="3121"/>
      <c r="O12" s="486"/>
      <c r="P12" s="487"/>
    </row>
    <row r="13" spans="1:16" ht="21" customHeight="1">
      <c r="B13" s="3120"/>
      <c r="C13" s="3121"/>
      <c r="D13" s="3121"/>
      <c r="E13" s="3121"/>
      <c r="F13" s="3121"/>
      <c r="G13" s="3121"/>
      <c r="H13" s="3121"/>
      <c r="I13" s="3121"/>
      <c r="J13" s="3121"/>
      <c r="K13" s="3121"/>
      <c r="L13" s="3121"/>
      <c r="M13" s="3121"/>
      <c r="N13" s="3121"/>
      <c r="O13" s="486"/>
      <c r="P13" s="487"/>
    </row>
    <row r="14" spans="1:16" ht="21" customHeight="1">
      <c r="B14" s="3120"/>
      <c r="C14" s="3121"/>
      <c r="D14" s="3121"/>
      <c r="E14" s="3121"/>
      <c r="F14" s="3121"/>
      <c r="G14" s="3121"/>
      <c r="H14" s="3121"/>
      <c r="I14" s="3121"/>
      <c r="J14" s="3121"/>
      <c r="K14" s="3121"/>
      <c r="L14" s="3121"/>
      <c r="M14" s="3121"/>
      <c r="N14" s="3121"/>
      <c r="O14" s="486"/>
      <c r="P14" s="488"/>
    </row>
    <row r="15" spans="1:16" ht="21" customHeight="1">
      <c r="B15" s="3120"/>
      <c r="C15" s="3121"/>
      <c r="D15" s="3121"/>
      <c r="E15" s="3121"/>
      <c r="F15" s="3121"/>
      <c r="G15" s="3121"/>
      <c r="H15" s="3121"/>
      <c r="I15" s="3121"/>
      <c r="J15" s="3121"/>
      <c r="K15" s="3121"/>
      <c r="L15" s="3121"/>
      <c r="M15" s="3121"/>
      <c r="N15" s="3121"/>
      <c r="O15" s="486"/>
      <c r="P15" s="488"/>
    </row>
    <row r="16" spans="1:16" ht="21" customHeight="1">
      <c r="B16" s="3120"/>
      <c r="C16" s="3121"/>
      <c r="D16" s="3121"/>
      <c r="E16" s="3121"/>
      <c r="F16" s="3121"/>
      <c r="G16" s="3121"/>
      <c r="H16" s="3121"/>
      <c r="I16" s="3121"/>
      <c r="J16" s="3121"/>
      <c r="K16" s="3121"/>
      <c r="L16" s="3121"/>
      <c r="M16" s="3121"/>
      <c r="N16" s="3121"/>
      <c r="O16" s="486"/>
      <c r="P16" s="488"/>
    </row>
    <row r="17" spans="2:16" ht="21" customHeight="1">
      <c r="B17" s="3120"/>
      <c r="C17" s="3121"/>
      <c r="D17" s="3121"/>
      <c r="E17" s="3121"/>
      <c r="F17" s="3121"/>
      <c r="G17" s="3121"/>
      <c r="H17" s="3121"/>
      <c r="I17" s="3121"/>
      <c r="J17" s="3121"/>
      <c r="K17" s="3121"/>
      <c r="L17" s="3121"/>
      <c r="M17" s="3121"/>
      <c r="N17" s="3121"/>
      <c r="O17" s="486"/>
      <c r="P17" s="488"/>
    </row>
    <row r="18" spans="2:16" ht="21" customHeight="1">
      <c r="B18" s="3120"/>
      <c r="C18" s="3121"/>
      <c r="D18" s="3121"/>
      <c r="E18" s="3121"/>
      <c r="F18" s="3121"/>
      <c r="G18" s="3121"/>
      <c r="H18" s="3121"/>
      <c r="I18" s="3121"/>
      <c r="J18" s="3121"/>
      <c r="K18" s="3121"/>
      <c r="L18" s="3121"/>
      <c r="M18" s="3121"/>
      <c r="N18" s="3121"/>
      <c r="O18" s="486"/>
      <c r="P18" s="488"/>
    </row>
    <row r="19" spans="2:16" ht="21" customHeight="1">
      <c r="B19" s="3120"/>
      <c r="C19" s="3121"/>
      <c r="D19" s="3121"/>
      <c r="E19" s="3121"/>
      <c r="F19" s="3121"/>
      <c r="G19" s="3121"/>
      <c r="H19" s="3121"/>
      <c r="I19" s="3121"/>
      <c r="J19" s="3121"/>
      <c r="K19" s="3121"/>
      <c r="L19" s="3121"/>
      <c r="M19" s="3121"/>
      <c r="N19" s="3121"/>
      <c r="O19" s="486"/>
      <c r="P19" s="488"/>
    </row>
    <row r="20" spans="2:16" ht="21" customHeight="1">
      <c r="B20" s="3120"/>
      <c r="C20" s="3121"/>
      <c r="D20" s="3121"/>
      <c r="E20" s="3121"/>
      <c r="F20" s="3121"/>
      <c r="G20" s="3121"/>
      <c r="H20" s="3121"/>
      <c r="I20" s="3121"/>
      <c r="J20" s="3121"/>
      <c r="K20" s="3121"/>
      <c r="L20" s="3121"/>
      <c r="M20" s="3121"/>
      <c r="N20" s="3121"/>
      <c r="O20" s="486"/>
      <c r="P20" s="488"/>
    </row>
    <row r="21" spans="2:16" ht="21" customHeight="1">
      <c r="B21" s="3120"/>
      <c r="C21" s="3121"/>
      <c r="D21" s="3121"/>
      <c r="E21" s="3121"/>
      <c r="F21" s="3121"/>
      <c r="G21" s="3121"/>
      <c r="H21" s="3121"/>
      <c r="I21" s="3121"/>
      <c r="J21" s="3121"/>
      <c r="K21" s="3121"/>
      <c r="L21" s="3121"/>
      <c r="M21" s="3121"/>
      <c r="N21" s="3121"/>
      <c r="O21" s="486"/>
      <c r="P21" s="488"/>
    </row>
    <row r="22" spans="2:16" ht="21" customHeight="1" thickBot="1">
      <c r="B22" s="3124"/>
      <c r="C22" s="3125"/>
      <c r="D22" s="3125"/>
      <c r="E22" s="3125"/>
      <c r="F22" s="3125"/>
      <c r="G22" s="3121"/>
      <c r="H22" s="3121"/>
      <c r="I22" s="3121"/>
      <c r="J22" s="3121"/>
      <c r="K22" s="3121"/>
      <c r="L22" s="3121"/>
      <c r="M22" s="3121"/>
      <c r="N22" s="3121"/>
      <c r="O22" s="489"/>
      <c r="P22" s="490"/>
    </row>
    <row r="23" spans="2:16" ht="21" customHeight="1" thickBot="1">
      <c r="B23" s="402"/>
      <c r="C23" s="402"/>
      <c r="D23" s="402"/>
      <c r="E23" s="402"/>
      <c r="F23" s="402"/>
      <c r="G23" s="402"/>
      <c r="H23" s="402"/>
      <c r="I23" s="402"/>
      <c r="J23" s="402"/>
      <c r="K23" s="402"/>
      <c r="L23" s="402"/>
      <c r="M23" s="402"/>
      <c r="N23" s="402"/>
      <c r="O23" s="402"/>
      <c r="P23" s="402"/>
    </row>
    <row r="24" spans="2:16" ht="21" customHeight="1">
      <c r="B24" s="3126" t="s">
        <v>319</v>
      </c>
      <c r="C24" s="3127"/>
      <c r="D24" s="3127"/>
      <c r="E24" s="3127"/>
      <c r="F24" s="3127"/>
      <c r="G24" s="3127"/>
      <c r="H24" s="3127"/>
      <c r="I24" s="3127"/>
      <c r="J24" s="3128"/>
      <c r="K24" s="3128"/>
      <c r="L24" s="3128"/>
      <c r="M24" s="3128"/>
      <c r="N24" s="3129"/>
      <c r="O24" s="3134" t="s">
        <v>320</v>
      </c>
      <c r="P24" s="403"/>
    </row>
    <row r="25" spans="2:16" ht="42.75" customHeight="1">
      <c r="B25" s="3130"/>
      <c r="C25" s="3131"/>
      <c r="D25" s="3131"/>
      <c r="E25" s="3131"/>
      <c r="F25" s="3131"/>
      <c r="G25" s="3131"/>
      <c r="H25" s="3131"/>
      <c r="I25" s="3131"/>
      <c r="J25" s="3132"/>
      <c r="K25" s="3132"/>
      <c r="L25" s="3132"/>
      <c r="M25" s="3132"/>
      <c r="N25" s="3133"/>
      <c r="O25" s="3135"/>
      <c r="P25" s="404" t="s">
        <v>321</v>
      </c>
    </row>
    <row r="26" spans="2:16" ht="24.75" customHeight="1" thickBot="1">
      <c r="B26" s="3136"/>
      <c r="C26" s="3137"/>
      <c r="D26" s="3137"/>
      <c r="E26" s="3137"/>
      <c r="F26" s="3137"/>
      <c r="G26" s="3137"/>
      <c r="H26" s="3137"/>
      <c r="I26" s="3137"/>
      <c r="J26" s="3138"/>
      <c r="K26" s="3138"/>
      <c r="L26" s="3138"/>
      <c r="M26" s="3138"/>
      <c r="N26" s="3139"/>
      <c r="O26" s="491"/>
      <c r="P26" s="492"/>
    </row>
    <row r="27" spans="2:16" ht="13.5" customHeight="1">
      <c r="B27" s="402"/>
      <c r="C27" s="402"/>
      <c r="D27" s="402"/>
      <c r="E27" s="402"/>
      <c r="F27" s="402"/>
      <c r="G27" s="402"/>
      <c r="H27" s="402"/>
      <c r="I27" s="402"/>
      <c r="J27" s="405"/>
      <c r="K27" s="405"/>
      <c r="L27" s="405"/>
      <c r="M27" s="405"/>
      <c r="N27" s="405"/>
      <c r="O27" s="406"/>
      <c r="P27" s="406"/>
    </row>
    <row r="28" spans="2:16" ht="27" customHeight="1">
      <c r="B28" s="3140" t="s">
        <v>322</v>
      </c>
      <c r="C28" s="3123"/>
      <c r="D28" s="3123"/>
      <c r="E28" s="3123"/>
      <c r="F28" s="3123"/>
      <c r="G28" s="3123"/>
      <c r="H28" s="3123"/>
      <c r="I28" s="3123"/>
      <c r="J28" s="3123"/>
      <c r="K28" s="3123"/>
      <c r="L28" s="3123"/>
      <c r="M28" s="3123"/>
      <c r="N28" s="3123"/>
      <c r="O28" s="3123"/>
      <c r="P28" s="3123"/>
    </row>
    <row r="29" spans="2:16" ht="20.25" customHeight="1">
      <c r="B29" s="3140" t="s">
        <v>323</v>
      </c>
      <c r="C29" s="3123"/>
      <c r="D29" s="3123"/>
      <c r="E29" s="3123"/>
      <c r="F29" s="3123"/>
      <c r="G29" s="3123"/>
      <c r="H29" s="3123"/>
      <c r="I29" s="3123"/>
      <c r="J29" s="3123"/>
      <c r="K29" s="3123"/>
      <c r="L29" s="3123"/>
      <c r="M29" s="3123"/>
      <c r="N29" s="3123"/>
      <c r="O29" s="3123"/>
      <c r="P29" s="3123"/>
    </row>
    <row r="30" spans="2:16" ht="13.5" customHeight="1">
      <c r="B30" s="407"/>
      <c r="C30" s="408"/>
      <c r="D30" s="408"/>
      <c r="E30" s="408"/>
      <c r="F30" s="408"/>
      <c r="G30" s="408"/>
      <c r="H30" s="408"/>
      <c r="I30" s="408"/>
      <c r="J30" s="408"/>
      <c r="K30" s="408"/>
      <c r="L30" s="408"/>
      <c r="M30" s="408"/>
      <c r="N30" s="408"/>
      <c r="O30" s="408"/>
      <c r="P30" s="408"/>
    </row>
    <row r="31" spans="2:16" ht="21" customHeight="1">
      <c r="B31" s="3122" t="s">
        <v>324</v>
      </c>
      <c r="C31" s="3123"/>
      <c r="D31" s="3123"/>
      <c r="E31" s="3123"/>
      <c r="F31" s="3123"/>
      <c r="G31" s="3123"/>
      <c r="H31" s="3123"/>
      <c r="I31" s="3123"/>
      <c r="J31" s="3123"/>
      <c r="K31" s="3123"/>
      <c r="L31" s="3123"/>
      <c r="M31" s="3123"/>
      <c r="N31" s="3123"/>
      <c r="O31" s="3123"/>
      <c r="P31" s="3123"/>
    </row>
    <row r="32" spans="2:16" ht="21" customHeight="1">
      <c r="B32" s="3123"/>
      <c r="C32" s="3123"/>
      <c r="D32" s="3123"/>
      <c r="E32" s="3123"/>
      <c r="F32" s="3123"/>
      <c r="G32" s="3123"/>
      <c r="H32" s="3123"/>
      <c r="I32" s="3123"/>
      <c r="J32" s="3123"/>
      <c r="K32" s="3123"/>
      <c r="L32" s="3123"/>
      <c r="M32" s="3123"/>
      <c r="N32" s="3123"/>
      <c r="O32" s="3123"/>
      <c r="P32" s="3123"/>
    </row>
    <row r="33" spans="2:16" ht="21" customHeight="1">
      <c r="B33" s="3123"/>
      <c r="C33" s="3123"/>
      <c r="D33" s="3123"/>
      <c r="E33" s="3123"/>
      <c r="F33" s="3123"/>
      <c r="G33" s="3123"/>
      <c r="H33" s="3123"/>
      <c r="I33" s="3123"/>
      <c r="J33" s="3123"/>
      <c r="K33" s="3123"/>
      <c r="L33" s="3123"/>
      <c r="M33" s="3123"/>
      <c r="N33" s="3123"/>
      <c r="O33" s="3123"/>
      <c r="P33" s="3123"/>
    </row>
    <row r="34" spans="2:16" ht="21" customHeight="1">
      <c r="B34" s="3123"/>
      <c r="C34" s="3123"/>
      <c r="D34" s="3123"/>
      <c r="E34" s="3123"/>
      <c r="F34" s="3123"/>
      <c r="G34" s="3123"/>
      <c r="H34" s="3123"/>
      <c r="I34" s="3123"/>
      <c r="J34" s="3123"/>
      <c r="K34" s="3123"/>
      <c r="L34" s="3123"/>
      <c r="M34" s="3123"/>
      <c r="N34" s="3123"/>
      <c r="O34" s="3123"/>
      <c r="P34" s="3123"/>
    </row>
    <row r="35" spans="2:16" ht="21" customHeight="1">
      <c r="B35" s="3123"/>
      <c r="C35" s="3123"/>
      <c r="D35" s="3123"/>
      <c r="E35" s="3123"/>
      <c r="F35" s="3123"/>
      <c r="G35" s="3123"/>
      <c r="H35" s="3123"/>
      <c r="I35" s="3123"/>
      <c r="J35" s="3123"/>
      <c r="K35" s="3123"/>
      <c r="L35" s="3123"/>
      <c r="M35" s="3123"/>
      <c r="N35" s="3123"/>
      <c r="O35" s="3123"/>
      <c r="P35" s="3123"/>
    </row>
    <row r="36" spans="2:16" ht="21" customHeight="1">
      <c r="B36" s="409"/>
      <c r="C36" s="409"/>
      <c r="D36" s="409"/>
      <c r="E36" s="409"/>
      <c r="F36" s="409"/>
      <c r="G36" s="409"/>
      <c r="H36" s="409"/>
      <c r="I36" s="409"/>
      <c r="J36" s="409"/>
      <c r="K36" s="409"/>
      <c r="L36" s="409"/>
      <c r="M36" s="409"/>
      <c r="N36" s="409"/>
      <c r="O36" s="409"/>
      <c r="P36" s="409"/>
    </row>
    <row r="37" spans="2:16" ht="21" customHeight="1">
      <c r="B37" s="409"/>
      <c r="C37" s="409"/>
      <c r="D37" s="409"/>
      <c r="E37" s="409"/>
      <c r="F37" s="409"/>
      <c r="G37" s="409"/>
      <c r="H37" s="409"/>
      <c r="I37" s="409"/>
      <c r="J37" s="409"/>
      <c r="K37" s="409"/>
      <c r="L37" s="409"/>
      <c r="M37" s="409"/>
      <c r="N37" s="409"/>
      <c r="O37" s="409"/>
      <c r="P37" s="409"/>
    </row>
    <row r="38" spans="2:16" ht="21" customHeight="1">
      <c r="B38" s="409"/>
      <c r="C38" s="409"/>
      <c r="D38" s="409"/>
      <c r="E38" s="409"/>
      <c r="F38" s="409"/>
      <c r="G38" s="409"/>
      <c r="H38" s="409"/>
      <c r="I38" s="409"/>
      <c r="J38" s="409"/>
      <c r="K38" s="409"/>
      <c r="L38" s="409"/>
      <c r="M38" s="409"/>
      <c r="N38" s="409"/>
      <c r="O38" s="409"/>
      <c r="P38" s="409"/>
    </row>
    <row r="39" spans="2:16" ht="21" customHeight="1">
      <c r="B39" s="409"/>
      <c r="C39" s="409"/>
      <c r="D39" s="409"/>
      <c r="E39" s="409"/>
      <c r="F39" s="409"/>
      <c r="G39" s="409"/>
      <c r="H39" s="409"/>
      <c r="I39" s="409"/>
      <c r="J39" s="409"/>
      <c r="K39" s="409"/>
      <c r="L39" s="409"/>
      <c r="M39" s="409"/>
      <c r="N39" s="409"/>
      <c r="O39" s="409"/>
      <c r="P39" s="409"/>
    </row>
    <row r="40" spans="2:16" ht="21" customHeight="1">
      <c r="B40" s="409"/>
      <c r="C40" s="409"/>
      <c r="D40" s="409"/>
      <c r="E40" s="409"/>
      <c r="F40" s="409"/>
      <c r="G40" s="409"/>
      <c r="H40" s="409"/>
      <c r="I40" s="409"/>
      <c r="J40" s="409"/>
      <c r="K40" s="409"/>
      <c r="L40" s="409"/>
      <c r="M40" s="409"/>
      <c r="N40" s="409"/>
      <c r="O40" s="409"/>
      <c r="P40" s="409"/>
    </row>
    <row r="41" spans="2:16" ht="16.5" customHeight="1">
      <c r="B41" s="409"/>
      <c r="C41" s="409"/>
      <c r="D41" s="409"/>
      <c r="E41" s="409"/>
      <c r="F41" s="409"/>
      <c r="G41" s="409"/>
      <c r="H41" s="409"/>
      <c r="I41" s="409"/>
      <c r="J41" s="409"/>
      <c r="K41" s="409"/>
      <c r="L41" s="409"/>
      <c r="M41" s="409"/>
      <c r="N41" s="409"/>
      <c r="O41" s="409"/>
      <c r="P41" s="409"/>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sheetProtection selectLockedCells="1"/>
  <customSheetViews>
    <customSheetView guid="{E53F632C-6936-4B0A-A612-607F2B96BC1B}" scale="90" showPageBreaks="1" showGridLines="0" view="pageBreakPreview">
      <selection activeCell="B26" sqref="B26:N26"/>
      <pageMargins left="0.7" right="0.7" top="0.75" bottom="0.75" header="0.3" footer="0.3"/>
      <pageSetup paperSize="9" scale="95" orientation="portrait" r:id="rId1"/>
    </customSheetView>
  </customSheetViews>
  <mergeCells count="43">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7:N7"/>
    <mergeCell ref="O7:P7"/>
    <mergeCell ref="B8:F10"/>
    <mergeCell ref="G8:N10"/>
    <mergeCell ref="O8:O10"/>
    <mergeCell ref="P8:P10"/>
    <mergeCell ref="B6:N6"/>
    <mergeCell ref="O6:P6"/>
    <mergeCell ref="B2:P2"/>
    <mergeCell ref="B3:P3"/>
    <mergeCell ref="B4:P4"/>
    <mergeCell ref="B5:N5"/>
    <mergeCell ref="O5:P5"/>
  </mergeCells>
  <phoneticPr fontId="4"/>
  <dataValidations count="2">
    <dataValidation type="list" allowBlank="1" showInputMessage="1" showErrorMessage="1" sqref="Q6:S6">
      <formula1>"①　新規,②　変更,③　終了"</formula1>
    </dataValidation>
    <dataValidation type="list" allowBlank="1" showInputMessage="1" showErrorMessage="1" sqref="O6:P6">
      <formula1>"　,①　新規,②　変更,③　終了"</formula1>
    </dataValidation>
  </dataValidations>
  <pageMargins left="0.7" right="0.7" top="0.75" bottom="0.75" header="0.3" footer="0.3"/>
  <pageSetup paperSize="9" scale="95"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showGridLines="0" view="pageBreakPreview" zoomScale="90" zoomScaleNormal="100" zoomScaleSheetLayoutView="90" workbookViewId="0"/>
  </sheetViews>
  <sheetFormatPr defaultColWidth="9" defaultRowHeight="13.5"/>
  <cols>
    <col min="1" max="1" width="1.25" style="215" customWidth="1"/>
    <col min="2" max="2" width="24.25" style="215" customWidth="1"/>
    <col min="3" max="3" width="4" style="215" customWidth="1"/>
    <col min="4" max="6" width="20.125" style="215" customWidth="1"/>
    <col min="7" max="7" width="3.125" style="215" customWidth="1"/>
    <col min="8" max="8" width="3.75" style="215" customWidth="1"/>
    <col min="9" max="9" width="2.5" style="215" customWidth="1"/>
    <col min="10" max="16384" width="9" style="215"/>
  </cols>
  <sheetData>
    <row r="1" spans="1:7" ht="27.75" customHeight="1">
      <c r="A1" s="414"/>
      <c r="B1" s="397" t="s">
        <v>325</v>
      </c>
      <c r="C1" s="410"/>
      <c r="D1" s="410"/>
      <c r="E1" s="410"/>
      <c r="F1" s="3080" t="str">
        <f>様式1!AA4</f>
        <v>令和　年　月　日</v>
      </c>
      <c r="G1" s="2459"/>
    </row>
    <row r="2" spans="1:7" ht="27.75" customHeight="1">
      <c r="A2" s="414"/>
      <c r="B2" s="410"/>
      <c r="C2" s="410"/>
      <c r="D2" s="410"/>
      <c r="E2" s="410"/>
      <c r="F2" s="410"/>
      <c r="G2" s="410"/>
    </row>
    <row r="3" spans="1:7" ht="20.25" customHeight="1">
      <c r="A3" s="414"/>
      <c r="B3" s="410"/>
      <c r="C3" s="410"/>
      <c r="D3" s="410"/>
      <c r="E3" s="410"/>
      <c r="F3" s="411"/>
      <c r="G3" s="411"/>
    </row>
    <row r="4" spans="1:7" ht="36" customHeight="1">
      <c r="A4" s="3141" t="s">
        <v>326</v>
      </c>
      <c r="B4" s="3141"/>
      <c r="C4" s="3141"/>
      <c r="D4" s="3141"/>
      <c r="E4" s="3141"/>
      <c r="F4" s="3141"/>
      <c r="G4" s="3141"/>
    </row>
    <row r="5" spans="1:7" ht="28.5" customHeight="1">
      <c r="A5" s="412"/>
      <c r="B5" s="412"/>
      <c r="C5" s="412"/>
      <c r="D5" s="412"/>
      <c r="E5" s="412"/>
      <c r="F5" s="412"/>
      <c r="G5" s="412"/>
    </row>
    <row r="6" spans="1:7" ht="43.5" customHeight="1">
      <c r="A6" s="412"/>
      <c r="B6" s="413" t="s">
        <v>271</v>
      </c>
      <c r="C6" s="3083">
        <f>様式1!K12</f>
        <v>0</v>
      </c>
      <c r="D6" s="3084"/>
      <c r="E6" s="3084"/>
      <c r="F6" s="3084"/>
      <c r="G6" s="3085"/>
    </row>
    <row r="7" spans="1:7" ht="43.5" customHeight="1">
      <c r="B7" s="388" t="s">
        <v>272</v>
      </c>
      <c r="C7" s="3086" t="s">
        <v>69</v>
      </c>
      <c r="D7" s="3086"/>
      <c r="E7" s="3086"/>
      <c r="F7" s="3086"/>
      <c r="G7" s="3087"/>
    </row>
    <row r="8" spans="1:7" ht="19.5" customHeight="1">
      <c r="B8" s="3142" t="s">
        <v>327</v>
      </c>
      <c r="C8" s="217"/>
      <c r="D8" s="415"/>
      <c r="E8" s="415"/>
      <c r="F8" s="415"/>
      <c r="G8" s="416"/>
    </row>
    <row r="9" spans="1:7" ht="33" customHeight="1">
      <c r="B9" s="3143"/>
      <c r="C9" s="218"/>
      <c r="D9" s="219" t="s">
        <v>328</v>
      </c>
      <c r="E9" s="219" t="s">
        <v>329</v>
      </c>
      <c r="F9" s="219" t="s">
        <v>330</v>
      </c>
      <c r="G9" s="417"/>
    </row>
    <row r="10" spans="1:7" ht="33" customHeight="1">
      <c r="B10" s="3143"/>
      <c r="C10" s="218"/>
      <c r="D10" s="419"/>
      <c r="E10" s="419"/>
      <c r="F10" s="420" t="s">
        <v>69</v>
      </c>
      <c r="G10" s="417"/>
    </row>
    <row r="11" spans="1:7" ht="33" customHeight="1">
      <c r="B11" s="3143"/>
      <c r="C11" s="218"/>
      <c r="D11" s="419"/>
      <c r="E11" s="419"/>
      <c r="F11" s="420" t="s">
        <v>69</v>
      </c>
      <c r="G11" s="417"/>
    </row>
    <row r="12" spans="1:7" ht="33" customHeight="1">
      <c r="B12" s="3143"/>
      <c r="C12" s="218"/>
      <c r="D12" s="419"/>
      <c r="E12" s="419"/>
      <c r="F12" s="420" t="s">
        <v>69</v>
      </c>
      <c r="G12" s="417"/>
    </row>
    <row r="13" spans="1:7" ht="33" customHeight="1">
      <c r="B13" s="3143"/>
      <c r="C13" s="218"/>
      <c r="D13" s="419"/>
      <c r="E13" s="419"/>
      <c r="F13" s="420" t="s">
        <v>69</v>
      </c>
      <c r="G13" s="417"/>
    </row>
    <row r="14" spans="1:7" ht="33" customHeight="1">
      <c r="B14" s="3143"/>
      <c r="C14" s="218"/>
      <c r="D14" s="419"/>
      <c r="E14" s="419"/>
      <c r="F14" s="420" t="s">
        <v>69</v>
      </c>
      <c r="G14" s="417"/>
    </row>
    <row r="15" spans="1:7" ht="19.5" customHeight="1">
      <c r="B15" s="3144"/>
      <c r="C15" s="220"/>
      <c r="D15" s="415"/>
      <c r="E15" s="415"/>
      <c r="F15" s="415"/>
      <c r="G15" s="418"/>
    </row>
    <row r="18" spans="2:9" ht="17.25" customHeight="1">
      <c r="B18" s="225" t="s">
        <v>276</v>
      </c>
      <c r="C18" s="226"/>
      <c r="D18" s="226"/>
      <c r="E18" s="226"/>
      <c r="F18" s="226"/>
      <c r="G18" s="226"/>
      <c r="H18" s="226"/>
      <c r="I18" s="226"/>
    </row>
    <row r="19" spans="2:9" ht="36" customHeight="1">
      <c r="B19" s="3076" t="s">
        <v>331</v>
      </c>
      <c r="C19" s="3145"/>
      <c r="D19" s="3145"/>
      <c r="E19" s="3145"/>
      <c r="F19" s="3145"/>
      <c r="G19" s="3145"/>
      <c r="H19" s="226"/>
      <c r="I19" s="226"/>
    </row>
    <row r="20" spans="2:9" ht="34.5" customHeight="1">
      <c r="B20" s="3076"/>
      <c r="C20" s="3075"/>
      <c r="D20" s="3075"/>
      <c r="E20" s="3075"/>
      <c r="F20" s="3075"/>
      <c r="G20" s="3075"/>
    </row>
    <row r="21" spans="2:9">
      <c r="B21" s="227"/>
    </row>
  </sheetData>
  <sheetProtection selectLockedCells="1"/>
  <customSheetViews>
    <customSheetView guid="{E53F632C-6936-4B0A-A612-607F2B96BC1B}" scale="90" showPageBreaks="1" showGridLines="0" view="pageBreakPreview">
      <selection activeCell="C7" sqref="C7:G7"/>
      <pageMargins left="0.7" right="0.7" top="0.75" bottom="0.75" header="0.3" footer="0.3"/>
      <pageSetup paperSize="9" scale="94" orientation="portrait" r:id="rId1"/>
    </customSheetView>
  </customSheetViews>
  <mergeCells count="7">
    <mergeCell ref="B20:G20"/>
    <mergeCell ref="F1:G1"/>
    <mergeCell ref="A4:G4"/>
    <mergeCell ref="C6:G6"/>
    <mergeCell ref="C7:G7"/>
    <mergeCell ref="B8:B15"/>
    <mergeCell ref="B19:G19"/>
  </mergeCells>
  <phoneticPr fontId="4"/>
  <dataValidations count="4">
    <dataValidation type="list" allowBlank="1" showInputMessage="1" showErrorMessage="1" sqref="G11:G14">
      <formula1>"有,無"</formula1>
    </dataValidation>
    <dataValidation type="list" allowBlank="1" showInputMessage="1" showErrorMessage="1" sqref="G10">
      <formula1>"有・無,有,無"</formula1>
    </dataValidation>
    <dataValidation type="list" allowBlank="1" showInputMessage="1" showErrorMessage="1" sqref="C7:H7">
      <formula1>"　,①　新規,②　変更,③　終了"</formula1>
    </dataValidation>
    <dataValidation type="list" allowBlank="1" showInputMessage="1" showErrorMessage="1" sqref="F10:F14">
      <formula1>"　,有,無"</formula1>
    </dataValidation>
  </dataValidations>
  <pageMargins left="0.7" right="0.7" top="0.75" bottom="0.75" header="0.3" footer="0.3"/>
  <pageSetup paperSize="9" scale="94"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4"/>
  <sheetViews>
    <sheetView showGridLines="0" view="pageBreakPreview" zoomScaleNormal="100" zoomScaleSheetLayoutView="100" workbookViewId="0">
      <selection activeCell="AJ25" sqref="AJ25"/>
    </sheetView>
  </sheetViews>
  <sheetFormatPr defaultColWidth="8.25" defaultRowHeight="21" customHeight="1"/>
  <cols>
    <col min="1" max="1" width="2.625" style="596" customWidth="1"/>
    <col min="2" max="2" width="15" style="773" customWidth="1"/>
    <col min="3" max="5" width="6.625" style="596" customWidth="1"/>
    <col min="6" max="36" width="2.625" style="596" customWidth="1"/>
    <col min="37" max="37" width="6.625" style="596" customWidth="1"/>
    <col min="38" max="39" width="7.625" style="596" customWidth="1"/>
    <col min="40" max="40" width="5.625" style="596" customWidth="1"/>
    <col min="41" max="16384" width="8.25" style="596"/>
  </cols>
  <sheetData>
    <row r="1" spans="1:40" ht="18" customHeight="1">
      <c r="A1" s="3236" t="s">
        <v>1374</v>
      </c>
      <c r="C1" s="3237"/>
      <c r="D1" s="3237"/>
      <c r="E1" s="3237"/>
      <c r="F1" s="3237"/>
      <c r="G1" s="3237"/>
      <c r="H1" s="3237"/>
      <c r="I1" s="3237"/>
      <c r="J1" s="3237"/>
      <c r="K1" s="3237"/>
      <c r="L1" s="3237"/>
      <c r="M1" s="3237"/>
      <c r="N1" s="3237"/>
      <c r="O1" s="3237"/>
      <c r="P1" s="3237"/>
      <c r="Q1" s="3237"/>
      <c r="R1" s="3237"/>
      <c r="S1" s="3237"/>
      <c r="T1" s="3237"/>
      <c r="U1" s="3237"/>
      <c r="V1" s="3237"/>
      <c r="W1" s="3237"/>
      <c r="X1" s="3238"/>
      <c r="Y1" s="3238"/>
      <c r="Z1" s="785"/>
      <c r="AA1" s="785"/>
      <c r="AB1" s="785"/>
      <c r="AC1" s="785"/>
      <c r="AD1" s="3239"/>
      <c r="AE1" s="3239"/>
      <c r="AF1" s="3239"/>
      <c r="AG1" s="3239"/>
      <c r="AH1" s="3239"/>
      <c r="AI1" s="3240" t="s">
        <v>1375</v>
      </c>
      <c r="AJ1" s="3240"/>
      <c r="AK1" s="3241" t="s">
        <v>1376</v>
      </c>
      <c r="AL1" s="3241"/>
      <c r="AM1" s="3241"/>
      <c r="AN1" s="3241"/>
    </row>
    <row r="2" spans="1:40" ht="18" customHeight="1">
      <c r="A2" s="785"/>
      <c r="B2" s="3242"/>
      <c r="C2" s="3242"/>
      <c r="D2" s="3242"/>
      <c r="E2" s="3242"/>
      <c r="F2" s="3242"/>
      <c r="G2" s="3242"/>
      <c r="H2" s="3242"/>
      <c r="I2" s="3242"/>
      <c r="J2" s="3242"/>
      <c r="K2" s="3242"/>
      <c r="L2" s="3242"/>
      <c r="M2" s="3243">
        <v>2024</v>
      </c>
      <c r="N2" s="3243"/>
      <c r="O2" s="3243"/>
      <c r="P2" s="3243"/>
      <c r="Q2" s="3244" t="s">
        <v>837</v>
      </c>
      <c r="R2" s="3244"/>
      <c r="S2" s="3243">
        <v>5</v>
      </c>
      <c r="T2" s="3243"/>
      <c r="U2" s="3244" t="s">
        <v>838</v>
      </c>
      <c r="V2" s="3244"/>
      <c r="W2" s="3242"/>
      <c r="X2" s="3242"/>
      <c r="Y2" s="3242"/>
      <c r="Z2" s="785"/>
      <c r="AA2" s="785"/>
      <c r="AC2" s="3240"/>
      <c r="AD2" s="3242"/>
      <c r="AE2" s="3242"/>
      <c r="AF2" s="3242"/>
      <c r="AG2" s="3242"/>
      <c r="AH2" s="3242"/>
      <c r="AI2" s="3240" t="s">
        <v>1377</v>
      </c>
      <c r="AJ2" s="3240"/>
      <c r="AK2" s="3245"/>
      <c r="AL2" s="3245"/>
      <c r="AM2" s="3245"/>
      <c r="AN2" s="3245"/>
    </row>
    <row r="3" spans="1:40" ht="18" customHeight="1">
      <c r="A3" s="3246"/>
      <c r="B3" s="3246"/>
      <c r="C3" s="3246"/>
      <c r="D3" s="3246"/>
      <c r="E3" s="3246"/>
      <c r="F3" s="3246"/>
      <c r="G3" s="3246"/>
      <c r="H3" s="3246"/>
      <c r="I3" s="3246"/>
      <c r="J3" s="3246"/>
      <c r="K3" s="3246"/>
      <c r="L3" s="3246"/>
      <c r="M3" s="3246"/>
      <c r="N3" s="3246"/>
      <c r="O3" s="3246"/>
      <c r="P3" s="3246"/>
      <c r="Q3" s="3246"/>
      <c r="R3" s="3246"/>
      <c r="S3" s="3246"/>
      <c r="T3" s="3246"/>
      <c r="U3" s="3246"/>
      <c r="V3" s="3246"/>
      <c r="W3" s="3246"/>
      <c r="Y3" s="3247"/>
      <c r="Z3" s="3247"/>
      <c r="AA3" s="3247"/>
      <c r="AB3" s="785"/>
      <c r="AC3" s="3247"/>
      <c r="AD3" s="3247"/>
      <c r="AE3" s="3247"/>
      <c r="AF3" s="3247"/>
      <c r="AG3" s="3247"/>
      <c r="AH3" s="3247"/>
      <c r="AI3" s="3248" t="s">
        <v>1378</v>
      </c>
      <c r="AJ3" s="3240"/>
      <c r="AK3" s="3249"/>
      <c r="AL3" s="3249"/>
      <c r="AM3" s="3249"/>
      <c r="AN3" s="3249"/>
    </row>
    <row r="4" spans="1:40" ht="18" customHeight="1">
      <c r="A4" s="3246"/>
      <c r="B4" s="3246"/>
      <c r="C4" s="3246"/>
      <c r="D4" s="3246"/>
      <c r="E4" s="3246"/>
      <c r="F4" s="3246"/>
      <c r="G4" s="3246"/>
      <c r="H4" s="3246"/>
      <c r="I4" s="3246"/>
      <c r="J4" s="3246"/>
      <c r="K4" s="3246"/>
      <c r="L4" s="3246"/>
      <c r="M4" s="3246"/>
      <c r="N4" s="3246"/>
      <c r="O4" s="3246"/>
      <c r="P4" s="3246"/>
      <c r="Q4" s="3246"/>
      <c r="R4" s="3246"/>
      <c r="S4" s="3246"/>
      <c r="T4" s="3246"/>
      <c r="U4" s="3246"/>
      <c r="V4" s="3246"/>
      <c r="W4" s="3246"/>
      <c r="Y4" s="3247"/>
      <c r="Z4" s="3247"/>
      <c r="AA4" s="3247"/>
      <c r="AB4" s="785"/>
      <c r="AC4" s="3247"/>
      <c r="AD4" s="3247"/>
      <c r="AE4" s="3247"/>
      <c r="AF4" s="3247"/>
      <c r="AG4" s="3247"/>
      <c r="AH4" s="3247"/>
      <c r="AI4" s="3248" t="s">
        <v>1379</v>
      </c>
      <c r="AJ4" s="3240"/>
      <c r="AK4" s="3249"/>
      <c r="AL4" s="3249"/>
      <c r="AM4" s="3249"/>
      <c r="AN4" s="3249"/>
    </row>
    <row r="5" spans="1:40" ht="18" customHeight="1">
      <c r="A5" s="3246"/>
      <c r="B5" s="3246"/>
      <c r="C5" s="3246"/>
      <c r="D5" s="3246"/>
      <c r="E5" s="3246"/>
      <c r="F5" s="3246"/>
      <c r="G5" s="3246"/>
      <c r="H5" s="3246"/>
      <c r="I5" s="3246"/>
      <c r="J5" s="3246"/>
      <c r="K5" s="3246"/>
      <c r="L5" s="3246"/>
      <c r="M5" s="3246"/>
      <c r="N5" s="3246"/>
      <c r="O5" s="3246"/>
      <c r="P5" s="3246"/>
      <c r="Q5" s="3246"/>
      <c r="R5" s="3246"/>
      <c r="S5" s="3246"/>
      <c r="U5" s="3246"/>
      <c r="V5" s="3246"/>
      <c r="W5" s="3246"/>
      <c r="Y5" s="3247"/>
      <c r="Z5" s="3247"/>
      <c r="AA5" s="3247"/>
      <c r="AB5" s="785"/>
      <c r="AC5" s="3247"/>
      <c r="AD5" s="3247"/>
      <c r="AE5" s="3247"/>
      <c r="AF5" s="3247"/>
      <c r="AG5" s="3248" t="s">
        <v>1380</v>
      </c>
      <c r="AH5" s="3250"/>
      <c r="AI5" s="3250"/>
      <c r="AJ5" s="3250"/>
      <c r="AK5" s="3247" t="s">
        <v>1381</v>
      </c>
      <c r="AL5" s="3251"/>
      <c r="AM5" s="3247" t="s">
        <v>1382</v>
      </c>
      <c r="AN5" s="785"/>
    </row>
    <row r="6" spans="1:40" ht="9.9499999999999993" customHeight="1">
      <c r="A6" s="785"/>
      <c r="B6" s="3252"/>
      <c r="C6" s="3252"/>
      <c r="D6" s="3252"/>
      <c r="E6" s="3252"/>
      <c r="F6" s="3252"/>
      <c r="G6" s="3252"/>
      <c r="H6" s="3252"/>
      <c r="I6" s="3252"/>
      <c r="J6" s="3252"/>
      <c r="K6" s="3252"/>
      <c r="L6" s="3252"/>
      <c r="M6" s="3252"/>
      <c r="N6" s="3252"/>
      <c r="O6" s="3252"/>
      <c r="P6" s="3252"/>
      <c r="Q6" s="3252"/>
      <c r="R6" s="3252"/>
      <c r="S6" s="3252"/>
      <c r="T6" s="3252"/>
      <c r="U6" s="3252"/>
      <c r="V6" s="3252"/>
      <c r="W6" s="3252"/>
      <c r="X6" s="3242"/>
      <c r="Y6" s="3242"/>
      <c r="Z6" s="3242"/>
      <c r="AA6" s="3242"/>
      <c r="AB6" s="3242"/>
      <c r="AC6" s="3242"/>
      <c r="AD6" s="3242"/>
      <c r="AE6" s="3242"/>
      <c r="AF6" s="3242"/>
      <c r="AG6" s="3242"/>
      <c r="AH6" s="3242"/>
      <c r="AI6" s="3242"/>
      <c r="AJ6" s="3242"/>
      <c r="AK6" s="3242"/>
      <c r="AL6" s="3242"/>
      <c r="AM6" s="785"/>
      <c r="AN6" s="785"/>
    </row>
    <row r="7" spans="1:40" ht="15" customHeight="1">
      <c r="A7" s="3253" t="s">
        <v>1383</v>
      </c>
      <c r="B7" s="3254" t="s">
        <v>1384</v>
      </c>
      <c r="C7" s="2011" t="s">
        <v>1385</v>
      </c>
      <c r="D7" s="3254" t="s">
        <v>1386</v>
      </c>
      <c r="E7" s="3255" t="s">
        <v>1387</v>
      </c>
      <c r="F7" s="3256" t="s">
        <v>1388</v>
      </c>
      <c r="G7" s="3256"/>
      <c r="H7" s="3256"/>
      <c r="I7" s="3256"/>
      <c r="J7" s="3256"/>
      <c r="K7" s="3256"/>
      <c r="L7" s="3256"/>
      <c r="M7" s="3256"/>
      <c r="N7" s="3256"/>
      <c r="O7" s="3256"/>
      <c r="P7" s="3256"/>
      <c r="Q7" s="3256"/>
      <c r="R7" s="3256"/>
      <c r="S7" s="3256"/>
      <c r="T7" s="3256"/>
      <c r="U7" s="3256"/>
      <c r="V7" s="3256"/>
      <c r="W7" s="3256"/>
      <c r="X7" s="3256"/>
      <c r="Y7" s="3256"/>
      <c r="Z7" s="3256"/>
      <c r="AA7" s="3256"/>
      <c r="AB7" s="3256"/>
      <c r="AC7" s="3256"/>
      <c r="AD7" s="3256"/>
      <c r="AE7" s="3256"/>
      <c r="AF7" s="3256"/>
      <c r="AG7" s="3256"/>
      <c r="AH7" s="3256"/>
      <c r="AI7" s="3256"/>
      <c r="AJ7" s="3256"/>
      <c r="AK7" s="3257" t="s">
        <v>1389</v>
      </c>
      <c r="AL7" s="3258" t="s">
        <v>1390</v>
      </c>
      <c r="AM7" s="3259" t="s">
        <v>1391</v>
      </c>
      <c r="AN7" s="3259"/>
    </row>
    <row r="8" spans="1:40" ht="15" customHeight="1">
      <c r="A8" s="3253"/>
      <c r="B8" s="3254"/>
      <c r="C8" s="3260"/>
      <c r="D8" s="3254"/>
      <c r="E8" s="3255"/>
      <c r="F8" s="3254" t="s">
        <v>994</v>
      </c>
      <c r="G8" s="3254"/>
      <c r="H8" s="3254"/>
      <c r="I8" s="3254"/>
      <c r="J8" s="3254"/>
      <c r="K8" s="3254"/>
      <c r="L8" s="3254"/>
      <c r="M8" s="3254" t="s">
        <v>995</v>
      </c>
      <c r="N8" s="3254"/>
      <c r="O8" s="3254"/>
      <c r="P8" s="3254"/>
      <c r="Q8" s="3254"/>
      <c r="R8" s="3254"/>
      <c r="S8" s="3254"/>
      <c r="T8" s="3254" t="s">
        <v>996</v>
      </c>
      <c r="U8" s="3254"/>
      <c r="V8" s="3254"/>
      <c r="W8" s="3254"/>
      <c r="X8" s="3254"/>
      <c r="Y8" s="3254"/>
      <c r="Z8" s="3254"/>
      <c r="AA8" s="3254" t="s">
        <v>997</v>
      </c>
      <c r="AB8" s="3254"/>
      <c r="AC8" s="3254"/>
      <c r="AD8" s="3254"/>
      <c r="AE8" s="3254"/>
      <c r="AF8" s="3254"/>
      <c r="AG8" s="3254"/>
      <c r="AH8" s="3254" t="s">
        <v>1392</v>
      </c>
      <c r="AI8" s="3254"/>
      <c r="AJ8" s="3254"/>
      <c r="AK8" s="3257"/>
      <c r="AL8" s="3258"/>
      <c r="AM8" s="3259"/>
      <c r="AN8" s="3259"/>
    </row>
    <row r="9" spans="1:40" ht="15" customHeight="1">
      <c r="A9" s="3253"/>
      <c r="B9" s="3254"/>
      <c r="C9" s="3260"/>
      <c r="D9" s="3254"/>
      <c r="E9" s="3255"/>
      <c r="F9" s="3261">
        <f>DATE($M$2,$S$2,1)</f>
        <v>45413</v>
      </c>
      <c r="G9" s="3261">
        <f>DATE($M$2,$S$2,2)</f>
        <v>45414</v>
      </c>
      <c r="H9" s="3261">
        <f>DATE($M$2,$S$2,3)</f>
        <v>45415</v>
      </c>
      <c r="I9" s="3261">
        <f>DATE($M$2,$S$2,4)</f>
        <v>45416</v>
      </c>
      <c r="J9" s="3261">
        <f>DATE($M$2,$S$2,5)</f>
        <v>45417</v>
      </c>
      <c r="K9" s="3261">
        <f>DATE($M$2,$S$2,6)</f>
        <v>45418</v>
      </c>
      <c r="L9" s="3261">
        <f>DATE($M$2,$S$2,7)</f>
        <v>45419</v>
      </c>
      <c r="M9" s="3261">
        <f>DATE($M$2,$S$2,8)</f>
        <v>45420</v>
      </c>
      <c r="N9" s="3261">
        <f>DATE($M$2,$S$2,9)</f>
        <v>45421</v>
      </c>
      <c r="O9" s="3261">
        <f>DATE($M$2,$S$2,10)</f>
        <v>45422</v>
      </c>
      <c r="P9" s="3261">
        <f>DATE($M$2,$S$2,11)</f>
        <v>45423</v>
      </c>
      <c r="Q9" s="3261">
        <f>DATE($M$2,$S$2,12)</f>
        <v>45424</v>
      </c>
      <c r="R9" s="3261">
        <f>DATE($M$2,$S$2,13)</f>
        <v>45425</v>
      </c>
      <c r="S9" s="3261">
        <f>DATE($M$2,$S$2,14)</f>
        <v>45426</v>
      </c>
      <c r="T9" s="3261">
        <f>DATE($M$2,$S$2,15)</f>
        <v>45427</v>
      </c>
      <c r="U9" s="3261">
        <f>DATE($M$2,$S$2,16)</f>
        <v>45428</v>
      </c>
      <c r="V9" s="3261">
        <f>DATE($M$2,$S$2,17)</f>
        <v>45429</v>
      </c>
      <c r="W9" s="3261">
        <f>DATE($M$2,$S$2,18)</f>
        <v>45430</v>
      </c>
      <c r="X9" s="3261">
        <f>DATE($M$2,$S$2,19)</f>
        <v>45431</v>
      </c>
      <c r="Y9" s="3261">
        <f>DATE($M$2,$S$2,20)</f>
        <v>45432</v>
      </c>
      <c r="Z9" s="3261">
        <f>DATE($M$2,$S$2,21)</f>
        <v>45433</v>
      </c>
      <c r="AA9" s="3261">
        <f>DATE($M$2,$S$2,22)</f>
        <v>45434</v>
      </c>
      <c r="AB9" s="3261">
        <f>DATE($M$2,$S$2,23)</f>
        <v>45435</v>
      </c>
      <c r="AC9" s="3261">
        <f>DATE($M$2,$S$2,24)</f>
        <v>45436</v>
      </c>
      <c r="AD9" s="3261">
        <f>DATE($M$2,$S$2,25)</f>
        <v>45437</v>
      </c>
      <c r="AE9" s="3261">
        <f>DATE($M$2,$S$2,26)</f>
        <v>45438</v>
      </c>
      <c r="AF9" s="3261">
        <f>DATE($M$2,$S$2,27)</f>
        <v>45439</v>
      </c>
      <c r="AG9" s="3261">
        <f>DATE($M$2,$S$2,28)</f>
        <v>45440</v>
      </c>
      <c r="AH9" s="3261">
        <f>IF(DAY(EOMONTH(F9,0))&lt;29,"",DATE($M$2,$S$2,29))</f>
        <v>45441</v>
      </c>
      <c r="AI9" s="3261">
        <f>IF(DAY(EOMONTH(F9,0))&lt;30,"",DATE($M$2,$S$2,30))</f>
        <v>45442</v>
      </c>
      <c r="AJ9" s="3261">
        <f>IF(DAY(EOMONTH(F9,0))&lt;31,"",DATE($M$2,$S$2,31))</f>
        <v>45443</v>
      </c>
      <c r="AK9" s="3257"/>
      <c r="AL9" s="3258"/>
      <c r="AM9" s="3259"/>
      <c r="AN9" s="3259"/>
    </row>
    <row r="10" spans="1:40" ht="15" customHeight="1">
      <c r="A10" s="3253"/>
      <c r="B10" s="3254"/>
      <c r="C10" s="2014"/>
      <c r="D10" s="3254"/>
      <c r="E10" s="3255"/>
      <c r="F10" s="3262">
        <f>DATE($M$2,$S$2,1)</f>
        <v>45413</v>
      </c>
      <c r="G10" s="3262">
        <f>DATE($M$2,$S$2,2)</f>
        <v>45414</v>
      </c>
      <c r="H10" s="3262">
        <f>DATE($M$2,$S$2,3)</f>
        <v>45415</v>
      </c>
      <c r="I10" s="3262">
        <f>DATE($M$2,$S$2,4)</f>
        <v>45416</v>
      </c>
      <c r="J10" s="3262">
        <f>DATE($M$2,$S$2,5)</f>
        <v>45417</v>
      </c>
      <c r="K10" s="3262">
        <f>DATE($M$2,$S$2,6)</f>
        <v>45418</v>
      </c>
      <c r="L10" s="3262">
        <f>DATE($M$2,$S$2,7)</f>
        <v>45419</v>
      </c>
      <c r="M10" s="3262">
        <f>DATE($M$2,$S$2,8)</f>
        <v>45420</v>
      </c>
      <c r="N10" s="3262">
        <f>DATE($M$2,$S$2,9)</f>
        <v>45421</v>
      </c>
      <c r="O10" s="3262">
        <f>DATE($M$2,$S$2,10)</f>
        <v>45422</v>
      </c>
      <c r="P10" s="3262">
        <f>DATE($M$2,$S$2,11)</f>
        <v>45423</v>
      </c>
      <c r="Q10" s="3262">
        <f>DATE($M$2,$S$2,12)</f>
        <v>45424</v>
      </c>
      <c r="R10" s="3262">
        <f>DATE($M$2,$S$2,13)</f>
        <v>45425</v>
      </c>
      <c r="S10" s="3262">
        <f>DATE($M$2,$S$2,14)</f>
        <v>45426</v>
      </c>
      <c r="T10" s="3262">
        <f>DATE($M$2,$S$2,15)</f>
        <v>45427</v>
      </c>
      <c r="U10" s="3262">
        <f>DATE($M$2,$S$2,16)</f>
        <v>45428</v>
      </c>
      <c r="V10" s="3262">
        <f>DATE($M$2,$S$2,17)</f>
        <v>45429</v>
      </c>
      <c r="W10" s="3262">
        <f>DATE($M$2,$S$2,18)</f>
        <v>45430</v>
      </c>
      <c r="X10" s="3262">
        <f>DATE($M$2,$S$2,19)</f>
        <v>45431</v>
      </c>
      <c r="Y10" s="3262">
        <f>DATE($M$2,$S$2,20)</f>
        <v>45432</v>
      </c>
      <c r="Z10" s="3262">
        <f>DATE($M$2,$S$2,21)</f>
        <v>45433</v>
      </c>
      <c r="AA10" s="3262">
        <f>DATE($M$2,$S$2,22)</f>
        <v>45434</v>
      </c>
      <c r="AB10" s="3262">
        <f>DATE($M$2,$S$2,23)</f>
        <v>45435</v>
      </c>
      <c r="AC10" s="3262">
        <f>DATE($M$2,$S$2,24)</f>
        <v>45436</v>
      </c>
      <c r="AD10" s="3262">
        <f>DATE($M$2,$S$2,25)</f>
        <v>45437</v>
      </c>
      <c r="AE10" s="3262">
        <f>DATE($M$2,$S$2,26)</f>
        <v>45438</v>
      </c>
      <c r="AF10" s="3262">
        <f>DATE($M$2,$S$2,27)</f>
        <v>45439</v>
      </c>
      <c r="AG10" s="3262">
        <f>DATE($M$2,$S$2,28)</f>
        <v>45440</v>
      </c>
      <c r="AH10" s="3262">
        <f>IF(DAY(EOMONTH(F10,0))&lt;29,"",DATE($M$2,$S$2,29))</f>
        <v>45441</v>
      </c>
      <c r="AI10" s="3262">
        <f>IF(DAY(EOMONTH(F10,0))&lt;30,"",DATE($M$2,$S$2,30))</f>
        <v>45442</v>
      </c>
      <c r="AJ10" s="3262">
        <f>IF(DAY(EOMONTH(F10,0))&lt;31,"",DATE($M$2,$S$2,31))</f>
        <v>45443</v>
      </c>
      <c r="AK10" s="3257"/>
      <c r="AL10" s="3258"/>
      <c r="AM10" s="3259"/>
      <c r="AN10" s="3259"/>
    </row>
    <row r="11" spans="1:40" ht="18" customHeight="1">
      <c r="A11" s="3263">
        <v>1</v>
      </c>
      <c r="B11" s="3264"/>
      <c r="C11" s="3265"/>
      <c r="D11" s="3266"/>
      <c r="E11" s="3267"/>
      <c r="F11" s="3268"/>
      <c r="G11" s="3268"/>
      <c r="H11" s="3268"/>
      <c r="I11" s="3268"/>
      <c r="J11" s="3268"/>
      <c r="K11" s="3268"/>
      <c r="L11" s="3268"/>
      <c r="M11" s="3268"/>
      <c r="N11" s="3268"/>
      <c r="O11" s="3268"/>
      <c r="P11" s="3268"/>
      <c r="Q11" s="3268"/>
      <c r="R11" s="3268"/>
      <c r="S11" s="3268"/>
      <c r="T11" s="3268"/>
      <c r="U11" s="3268"/>
      <c r="V11" s="3268"/>
      <c r="W11" s="3268"/>
      <c r="X11" s="3268"/>
      <c r="Y11" s="3268"/>
      <c r="Z11" s="3268"/>
      <c r="AA11" s="3268"/>
      <c r="AB11" s="3268"/>
      <c r="AC11" s="3268"/>
      <c r="AD11" s="3268"/>
      <c r="AE11" s="3268"/>
      <c r="AF11" s="3268"/>
      <c r="AG11" s="3268"/>
      <c r="AH11" s="3268"/>
      <c r="AI11" s="3268"/>
      <c r="AJ11" s="3268"/>
      <c r="AK11" s="3269">
        <f>+SUM(F11:AJ11)</f>
        <v>0</v>
      </c>
      <c r="AL11" s="3270">
        <f>IF($AK$3="４週",AK11/4,AK11/(DAY(EOMONTH($F$9,0))/7))</f>
        <v>0</v>
      </c>
      <c r="AM11" s="3271"/>
      <c r="AN11" s="3271"/>
    </row>
    <row r="12" spans="1:40" ht="18" customHeight="1">
      <c r="A12" s="3263">
        <v>2</v>
      </c>
      <c r="B12" s="3264"/>
      <c r="C12" s="3265"/>
      <c r="D12" s="3266"/>
      <c r="E12" s="3267"/>
      <c r="F12" s="3268"/>
      <c r="G12" s="3268"/>
      <c r="H12" s="3268"/>
      <c r="I12" s="3268"/>
      <c r="J12" s="3268"/>
      <c r="K12" s="3268"/>
      <c r="L12" s="3268"/>
      <c r="M12" s="3268"/>
      <c r="N12" s="3268"/>
      <c r="O12" s="3268"/>
      <c r="P12" s="3268"/>
      <c r="Q12" s="3268"/>
      <c r="R12" s="3268"/>
      <c r="S12" s="3268"/>
      <c r="T12" s="3268"/>
      <c r="U12" s="3268"/>
      <c r="V12" s="3268"/>
      <c r="W12" s="3268"/>
      <c r="X12" s="3268"/>
      <c r="Y12" s="3268"/>
      <c r="Z12" s="3268"/>
      <c r="AA12" s="3268"/>
      <c r="AB12" s="3268"/>
      <c r="AC12" s="3268"/>
      <c r="AD12" s="3268"/>
      <c r="AE12" s="3268"/>
      <c r="AF12" s="3268"/>
      <c r="AG12" s="3268"/>
      <c r="AH12" s="3268"/>
      <c r="AI12" s="3268"/>
      <c r="AJ12" s="3268"/>
      <c r="AK12" s="3269">
        <f t="shared" ref="AK12:AK31" si="0">+SUM(F12:AJ12)</f>
        <v>0</v>
      </c>
      <c r="AL12" s="3270">
        <f t="shared" ref="AL12:AL30" si="1">IF($AK$3="４週",AK12/4,AK12/(DAY(EOMONTH($F$9,0))/7))</f>
        <v>0</v>
      </c>
      <c r="AM12" s="3271"/>
      <c r="AN12" s="3271"/>
    </row>
    <row r="13" spans="1:40" ht="18" customHeight="1">
      <c r="A13" s="3263">
        <v>3</v>
      </c>
      <c r="B13" s="3264"/>
      <c r="C13" s="3265"/>
      <c r="D13" s="3266"/>
      <c r="E13" s="3267"/>
      <c r="F13" s="3268"/>
      <c r="G13" s="3268"/>
      <c r="H13" s="3268"/>
      <c r="I13" s="3268"/>
      <c r="J13" s="3268"/>
      <c r="K13" s="3268"/>
      <c r="L13" s="3268"/>
      <c r="M13" s="3268"/>
      <c r="N13" s="3268"/>
      <c r="O13" s="3268"/>
      <c r="P13" s="3268"/>
      <c r="Q13" s="3268"/>
      <c r="R13" s="3268"/>
      <c r="S13" s="3268"/>
      <c r="T13" s="3268"/>
      <c r="U13" s="3268"/>
      <c r="V13" s="3268"/>
      <c r="W13" s="3268"/>
      <c r="X13" s="3268"/>
      <c r="Y13" s="3268"/>
      <c r="Z13" s="3268"/>
      <c r="AA13" s="3268"/>
      <c r="AB13" s="3268"/>
      <c r="AC13" s="3268"/>
      <c r="AD13" s="3268"/>
      <c r="AE13" s="3268"/>
      <c r="AF13" s="3268"/>
      <c r="AG13" s="3268"/>
      <c r="AH13" s="3268"/>
      <c r="AI13" s="3268"/>
      <c r="AJ13" s="3268"/>
      <c r="AK13" s="3269">
        <f t="shared" si="0"/>
        <v>0</v>
      </c>
      <c r="AL13" s="3270">
        <f t="shared" si="1"/>
        <v>0</v>
      </c>
      <c r="AM13" s="3271"/>
      <c r="AN13" s="3271"/>
    </row>
    <row r="14" spans="1:40" ht="18" customHeight="1">
      <c r="A14" s="3263">
        <v>4</v>
      </c>
      <c r="B14" s="3264"/>
      <c r="C14" s="3265"/>
      <c r="D14" s="3266"/>
      <c r="E14" s="3267"/>
      <c r="F14" s="3268"/>
      <c r="G14" s="3268"/>
      <c r="H14" s="3268"/>
      <c r="I14" s="3268"/>
      <c r="J14" s="3268"/>
      <c r="K14" s="3268"/>
      <c r="L14" s="3268"/>
      <c r="M14" s="3268"/>
      <c r="N14" s="3268"/>
      <c r="O14" s="3268"/>
      <c r="P14" s="3268"/>
      <c r="Q14" s="3268"/>
      <c r="R14" s="3268"/>
      <c r="S14" s="3268"/>
      <c r="T14" s="3268"/>
      <c r="U14" s="3268"/>
      <c r="V14" s="3268"/>
      <c r="W14" s="3268"/>
      <c r="X14" s="3268"/>
      <c r="Y14" s="3268"/>
      <c r="Z14" s="3268"/>
      <c r="AA14" s="3268"/>
      <c r="AB14" s="3268"/>
      <c r="AC14" s="3268"/>
      <c r="AD14" s="3268"/>
      <c r="AE14" s="3268"/>
      <c r="AF14" s="3268"/>
      <c r="AG14" s="3268"/>
      <c r="AH14" s="3268"/>
      <c r="AI14" s="3268"/>
      <c r="AJ14" s="3268"/>
      <c r="AK14" s="3269">
        <f t="shared" si="0"/>
        <v>0</v>
      </c>
      <c r="AL14" s="3270">
        <f t="shared" si="1"/>
        <v>0</v>
      </c>
      <c r="AM14" s="3271"/>
      <c r="AN14" s="3271"/>
    </row>
    <row r="15" spans="1:40" ht="18" customHeight="1">
      <c r="A15" s="3263">
        <v>5</v>
      </c>
      <c r="B15" s="3264"/>
      <c r="C15" s="3265"/>
      <c r="D15" s="3266"/>
      <c r="E15" s="3267"/>
      <c r="F15" s="3268"/>
      <c r="G15" s="3268"/>
      <c r="H15" s="3268"/>
      <c r="I15" s="3268"/>
      <c r="J15" s="3268"/>
      <c r="K15" s="3268"/>
      <c r="L15" s="3268"/>
      <c r="M15" s="3268"/>
      <c r="N15" s="3268"/>
      <c r="O15" s="3268"/>
      <c r="P15" s="3268"/>
      <c r="Q15" s="3268"/>
      <c r="R15" s="3268"/>
      <c r="S15" s="3268"/>
      <c r="T15" s="3268"/>
      <c r="U15" s="3268"/>
      <c r="V15" s="3268"/>
      <c r="W15" s="3268"/>
      <c r="X15" s="3268"/>
      <c r="Y15" s="3268"/>
      <c r="Z15" s="3268"/>
      <c r="AA15" s="3268"/>
      <c r="AB15" s="3268"/>
      <c r="AC15" s="3268"/>
      <c r="AD15" s="3268"/>
      <c r="AE15" s="3268"/>
      <c r="AF15" s="3268"/>
      <c r="AG15" s="3268"/>
      <c r="AH15" s="3268"/>
      <c r="AI15" s="3268"/>
      <c r="AJ15" s="3268"/>
      <c r="AK15" s="3269">
        <f t="shared" si="0"/>
        <v>0</v>
      </c>
      <c r="AL15" s="3270">
        <f t="shared" si="1"/>
        <v>0</v>
      </c>
      <c r="AM15" s="3271"/>
      <c r="AN15" s="3271"/>
    </row>
    <row r="16" spans="1:40" ht="18" customHeight="1">
      <c r="A16" s="3263">
        <v>6</v>
      </c>
      <c r="B16" s="3264"/>
      <c r="C16" s="3265"/>
      <c r="D16" s="3266"/>
      <c r="E16" s="3267"/>
      <c r="F16" s="3268"/>
      <c r="G16" s="3268"/>
      <c r="H16" s="3268"/>
      <c r="I16" s="3268"/>
      <c r="J16" s="3268"/>
      <c r="K16" s="3268"/>
      <c r="L16" s="3268"/>
      <c r="M16" s="3268"/>
      <c r="N16" s="3268"/>
      <c r="O16" s="3268"/>
      <c r="P16" s="3268"/>
      <c r="Q16" s="3268"/>
      <c r="R16" s="3268"/>
      <c r="S16" s="3268"/>
      <c r="T16" s="3268"/>
      <c r="U16" s="3268"/>
      <c r="V16" s="3268"/>
      <c r="W16" s="3268"/>
      <c r="X16" s="3268"/>
      <c r="Y16" s="3268"/>
      <c r="Z16" s="3268"/>
      <c r="AA16" s="3268"/>
      <c r="AB16" s="3268"/>
      <c r="AC16" s="3268"/>
      <c r="AD16" s="3268"/>
      <c r="AE16" s="3268"/>
      <c r="AF16" s="3268"/>
      <c r="AG16" s="3268"/>
      <c r="AH16" s="3268"/>
      <c r="AI16" s="3268"/>
      <c r="AJ16" s="3268"/>
      <c r="AK16" s="3269">
        <f t="shared" si="0"/>
        <v>0</v>
      </c>
      <c r="AL16" s="3270">
        <f t="shared" si="1"/>
        <v>0</v>
      </c>
      <c r="AM16" s="3271"/>
      <c r="AN16" s="3271"/>
    </row>
    <row r="17" spans="1:40" ht="18" customHeight="1">
      <c r="A17" s="3263">
        <v>7</v>
      </c>
      <c r="B17" s="3264"/>
      <c r="C17" s="3265"/>
      <c r="D17" s="3266"/>
      <c r="E17" s="3267"/>
      <c r="F17" s="3268"/>
      <c r="G17" s="3268"/>
      <c r="H17" s="3268"/>
      <c r="I17" s="3268"/>
      <c r="J17" s="3268"/>
      <c r="K17" s="3268"/>
      <c r="L17" s="3268"/>
      <c r="M17" s="3268"/>
      <c r="N17" s="3268"/>
      <c r="O17" s="3268"/>
      <c r="P17" s="3268"/>
      <c r="Q17" s="3268"/>
      <c r="R17" s="3268"/>
      <c r="S17" s="3268"/>
      <c r="T17" s="3268"/>
      <c r="U17" s="3268"/>
      <c r="V17" s="3268"/>
      <c r="W17" s="3268"/>
      <c r="X17" s="3268"/>
      <c r="Y17" s="3268"/>
      <c r="Z17" s="3268"/>
      <c r="AA17" s="3268"/>
      <c r="AB17" s="3268"/>
      <c r="AC17" s="3268"/>
      <c r="AD17" s="3268"/>
      <c r="AE17" s="3268"/>
      <c r="AF17" s="3268"/>
      <c r="AG17" s="3268"/>
      <c r="AH17" s="3268"/>
      <c r="AI17" s="3268"/>
      <c r="AJ17" s="3268"/>
      <c r="AK17" s="3269">
        <f t="shared" si="0"/>
        <v>0</v>
      </c>
      <c r="AL17" s="3270">
        <f t="shared" si="1"/>
        <v>0</v>
      </c>
      <c r="AM17" s="3271"/>
      <c r="AN17" s="3271"/>
    </row>
    <row r="18" spans="1:40" ht="18" customHeight="1">
      <c r="A18" s="3263">
        <v>8</v>
      </c>
      <c r="B18" s="3264"/>
      <c r="C18" s="3265"/>
      <c r="D18" s="3266"/>
      <c r="E18" s="3267"/>
      <c r="F18" s="3268"/>
      <c r="G18" s="3268"/>
      <c r="H18" s="3268"/>
      <c r="I18" s="3268"/>
      <c r="J18" s="3268"/>
      <c r="K18" s="3268"/>
      <c r="L18" s="3268"/>
      <c r="M18" s="3268"/>
      <c r="N18" s="3268"/>
      <c r="O18" s="3268"/>
      <c r="P18" s="3268"/>
      <c r="Q18" s="3268"/>
      <c r="R18" s="3268"/>
      <c r="S18" s="3268"/>
      <c r="T18" s="3268"/>
      <c r="U18" s="3268"/>
      <c r="V18" s="3268"/>
      <c r="W18" s="3268"/>
      <c r="X18" s="3268"/>
      <c r="Y18" s="3268"/>
      <c r="Z18" s="3268"/>
      <c r="AA18" s="3268"/>
      <c r="AB18" s="3268"/>
      <c r="AC18" s="3268"/>
      <c r="AD18" s="3268"/>
      <c r="AE18" s="3268"/>
      <c r="AF18" s="3268"/>
      <c r="AG18" s="3268"/>
      <c r="AH18" s="3268"/>
      <c r="AI18" s="3268"/>
      <c r="AJ18" s="3268"/>
      <c r="AK18" s="3269">
        <f t="shared" si="0"/>
        <v>0</v>
      </c>
      <c r="AL18" s="3270">
        <f t="shared" si="1"/>
        <v>0</v>
      </c>
      <c r="AM18" s="3271"/>
      <c r="AN18" s="3271"/>
    </row>
    <row r="19" spans="1:40" ht="18" customHeight="1">
      <c r="A19" s="3263">
        <v>9</v>
      </c>
      <c r="B19" s="3264"/>
      <c r="C19" s="3265"/>
      <c r="D19" s="3266"/>
      <c r="E19" s="3267"/>
      <c r="F19" s="3268"/>
      <c r="G19" s="3268"/>
      <c r="H19" s="3268"/>
      <c r="I19" s="3268"/>
      <c r="J19" s="3268"/>
      <c r="K19" s="3268"/>
      <c r="L19" s="3268"/>
      <c r="M19" s="3268"/>
      <c r="N19" s="3268"/>
      <c r="O19" s="3268"/>
      <c r="P19" s="3268"/>
      <c r="Q19" s="3268"/>
      <c r="R19" s="3268"/>
      <c r="S19" s="3268"/>
      <c r="T19" s="3268"/>
      <c r="U19" s="3268"/>
      <c r="V19" s="3268"/>
      <c r="W19" s="3268"/>
      <c r="X19" s="3268"/>
      <c r="Y19" s="3268"/>
      <c r="Z19" s="3268"/>
      <c r="AA19" s="3268"/>
      <c r="AB19" s="3268"/>
      <c r="AC19" s="3268"/>
      <c r="AD19" s="3268"/>
      <c r="AE19" s="3268"/>
      <c r="AF19" s="3268"/>
      <c r="AG19" s="3268"/>
      <c r="AH19" s="3268"/>
      <c r="AI19" s="3268"/>
      <c r="AJ19" s="3268"/>
      <c r="AK19" s="3269">
        <f t="shared" si="0"/>
        <v>0</v>
      </c>
      <c r="AL19" s="3270">
        <f t="shared" si="1"/>
        <v>0</v>
      </c>
      <c r="AM19" s="3271"/>
      <c r="AN19" s="3271"/>
    </row>
    <row r="20" spans="1:40" ht="18" customHeight="1">
      <c r="A20" s="3263">
        <v>10</v>
      </c>
      <c r="B20" s="3264"/>
      <c r="C20" s="3265"/>
      <c r="D20" s="3266"/>
      <c r="E20" s="3267"/>
      <c r="F20" s="3268"/>
      <c r="G20" s="3268"/>
      <c r="H20" s="3268"/>
      <c r="I20" s="3268"/>
      <c r="J20" s="3268"/>
      <c r="K20" s="3268"/>
      <c r="L20" s="3268"/>
      <c r="M20" s="3268"/>
      <c r="N20" s="3268"/>
      <c r="O20" s="3268"/>
      <c r="P20" s="3268"/>
      <c r="Q20" s="3268"/>
      <c r="R20" s="3268"/>
      <c r="S20" s="3268"/>
      <c r="T20" s="3268"/>
      <c r="U20" s="3268"/>
      <c r="V20" s="3268"/>
      <c r="W20" s="3268"/>
      <c r="X20" s="3268"/>
      <c r="Y20" s="3268"/>
      <c r="Z20" s="3268"/>
      <c r="AA20" s="3268"/>
      <c r="AB20" s="3268"/>
      <c r="AC20" s="3268"/>
      <c r="AD20" s="3268"/>
      <c r="AE20" s="3268"/>
      <c r="AF20" s="3268"/>
      <c r="AG20" s="3268"/>
      <c r="AH20" s="3268"/>
      <c r="AI20" s="3268"/>
      <c r="AJ20" s="3268"/>
      <c r="AK20" s="3269">
        <f t="shared" si="0"/>
        <v>0</v>
      </c>
      <c r="AL20" s="3270">
        <f t="shared" si="1"/>
        <v>0</v>
      </c>
      <c r="AM20" s="3271"/>
      <c r="AN20" s="3271"/>
    </row>
    <row r="21" spans="1:40" ht="18" customHeight="1">
      <c r="A21" s="3263">
        <v>11</v>
      </c>
      <c r="B21" s="3264"/>
      <c r="C21" s="3265"/>
      <c r="D21" s="3266"/>
      <c r="E21" s="3267"/>
      <c r="F21" s="3268"/>
      <c r="G21" s="3268"/>
      <c r="H21" s="3268"/>
      <c r="I21" s="3268"/>
      <c r="J21" s="3268"/>
      <c r="K21" s="3268"/>
      <c r="L21" s="3268"/>
      <c r="M21" s="3268"/>
      <c r="N21" s="3268"/>
      <c r="O21" s="3268"/>
      <c r="P21" s="3268"/>
      <c r="Q21" s="3268"/>
      <c r="R21" s="3268"/>
      <c r="S21" s="3268"/>
      <c r="T21" s="3268"/>
      <c r="U21" s="3268"/>
      <c r="V21" s="3268"/>
      <c r="W21" s="3268"/>
      <c r="X21" s="3268"/>
      <c r="Y21" s="3268"/>
      <c r="Z21" s="3268"/>
      <c r="AA21" s="3268"/>
      <c r="AB21" s="3268"/>
      <c r="AC21" s="3268"/>
      <c r="AD21" s="3268"/>
      <c r="AE21" s="3268"/>
      <c r="AF21" s="3268"/>
      <c r="AG21" s="3268"/>
      <c r="AH21" s="3268"/>
      <c r="AI21" s="3268"/>
      <c r="AJ21" s="3268"/>
      <c r="AK21" s="3269">
        <f t="shared" si="0"/>
        <v>0</v>
      </c>
      <c r="AL21" s="3270">
        <f t="shared" si="1"/>
        <v>0</v>
      </c>
      <c r="AM21" s="3271"/>
      <c r="AN21" s="3271"/>
    </row>
    <row r="22" spans="1:40" ht="18" customHeight="1">
      <c r="A22" s="3263">
        <v>12</v>
      </c>
      <c r="B22" s="3264"/>
      <c r="C22" s="3265"/>
      <c r="D22" s="3266"/>
      <c r="E22" s="3267"/>
      <c r="F22" s="3268"/>
      <c r="G22" s="3268"/>
      <c r="H22" s="3268"/>
      <c r="I22" s="3268"/>
      <c r="J22" s="3268"/>
      <c r="K22" s="3268"/>
      <c r="L22" s="3268"/>
      <c r="M22" s="3268"/>
      <c r="N22" s="3268"/>
      <c r="O22" s="3268"/>
      <c r="P22" s="3268"/>
      <c r="Q22" s="3268"/>
      <c r="R22" s="3268"/>
      <c r="S22" s="3268"/>
      <c r="T22" s="3268"/>
      <c r="U22" s="3268"/>
      <c r="V22" s="3268"/>
      <c r="W22" s="3268"/>
      <c r="X22" s="3268"/>
      <c r="Y22" s="3268"/>
      <c r="Z22" s="3268"/>
      <c r="AA22" s="3268"/>
      <c r="AB22" s="3268"/>
      <c r="AC22" s="3268"/>
      <c r="AD22" s="3268"/>
      <c r="AE22" s="3268"/>
      <c r="AF22" s="3268"/>
      <c r="AG22" s="3268"/>
      <c r="AH22" s="3268"/>
      <c r="AI22" s="3268"/>
      <c r="AJ22" s="3268"/>
      <c r="AK22" s="3269">
        <f t="shared" si="0"/>
        <v>0</v>
      </c>
      <c r="AL22" s="3270">
        <f t="shared" si="1"/>
        <v>0</v>
      </c>
      <c r="AM22" s="3271"/>
      <c r="AN22" s="3271"/>
    </row>
    <row r="23" spans="1:40" ht="18" customHeight="1">
      <c r="A23" s="3263">
        <v>13</v>
      </c>
      <c r="B23" s="3264"/>
      <c r="C23" s="3265"/>
      <c r="D23" s="3266"/>
      <c r="E23" s="3267"/>
      <c r="F23" s="3268"/>
      <c r="G23" s="3268"/>
      <c r="H23" s="3268"/>
      <c r="I23" s="3268"/>
      <c r="J23" s="3268"/>
      <c r="K23" s="3268"/>
      <c r="L23" s="3268"/>
      <c r="M23" s="3268"/>
      <c r="N23" s="3268"/>
      <c r="O23" s="3268"/>
      <c r="P23" s="3268"/>
      <c r="Q23" s="3268"/>
      <c r="R23" s="3268"/>
      <c r="S23" s="3268"/>
      <c r="T23" s="3268"/>
      <c r="U23" s="3268"/>
      <c r="V23" s="3268"/>
      <c r="W23" s="3268"/>
      <c r="X23" s="3268"/>
      <c r="Y23" s="3268"/>
      <c r="Z23" s="3268"/>
      <c r="AA23" s="3268"/>
      <c r="AB23" s="3268"/>
      <c r="AC23" s="3268"/>
      <c r="AD23" s="3268"/>
      <c r="AE23" s="3268"/>
      <c r="AF23" s="3268"/>
      <c r="AG23" s="3268"/>
      <c r="AH23" s="3268"/>
      <c r="AI23" s="3268"/>
      <c r="AJ23" s="3268"/>
      <c r="AK23" s="3269">
        <f t="shared" si="0"/>
        <v>0</v>
      </c>
      <c r="AL23" s="3270">
        <f t="shared" si="1"/>
        <v>0</v>
      </c>
      <c r="AM23" s="3271"/>
      <c r="AN23" s="3271"/>
    </row>
    <row r="24" spans="1:40" ht="18" customHeight="1">
      <c r="A24" s="3263">
        <v>14</v>
      </c>
      <c r="B24" s="3264"/>
      <c r="C24" s="3265"/>
      <c r="D24" s="3266"/>
      <c r="E24" s="3267"/>
      <c r="F24" s="3268"/>
      <c r="G24" s="3268"/>
      <c r="H24" s="3268"/>
      <c r="I24" s="3268"/>
      <c r="J24" s="3268"/>
      <c r="K24" s="3268"/>
      <c r="L24" s="3268"/>
      <c r="M24" s="3268"/>
      <c r="N24" s="3268"/>
      <c r="O24" s="3268"/>
      <c r="P24" s="3268"/>
      <c r="Q24" s="3268"/>
      <c r="R24" s="3268"/>
      <c r="S24" s="3268"/>
      <c r="T24" s="3268"/>
      <c r="U24" s="3268"/>
      <c r="V24" s="3268"/>
      <c r="W24" s="3268"/>
      <c r="X24" s="3268"/>
      <c r="Y24" s="3268"/>
      <c r="Z24" s="3268"/>
      <c r="AA24" s="3268"/>
      <c r="AB24" s="3268"/>
      <c r="AC24" s="3268"/>
      <c r="AD24" s="3268"/>
      <c r="AE24" s="3268"/>
      <c r="AF24" s="3268"/>
      <c r="AG24" s="3268"/>
      <c r="AH24" s="3268"/>
      <c r="AI24" s="3268"/>
      <c r="AJ24" s="3268"/>
      <c r="AK24" s="3269">
        <f t="shared" si="0"/>
        <v>0</v>
      </c>
      <c r="AL24" s="3270">
        <f t="shared" si="1"/>
        <v>0</v>
      </c>
      <c r="AM24" s="3271"/>
      <c r="AN24" s="3271"/>
    </row>
    <row r="25" spans="1:40" ht="18" customHeight="1">
      <c r="A25" s="3263">
        <v>15</v>
      </c>
      <c r="B25" s="3264"/>
      <c r="C25" s="3265"/>
      <c r="D25" s="3266"/>
      <c r="E25" s="3267"/>
      <c r="F25" s="3268"/>
      <c r="G25" s="3268"/>
      <c r="H25" s="3268"/>
      <c r="I25" s="3268"/>
      <c r="J25" s="3268"/>
      <c r="K25" s="3268"/>
      <c r="L25" s="3268"/>
      <c r="M25" s="3268"/>
      <c r="N25" s="3268"/>
      <c r="O25" s="3268"/>
      <c r="P25" s="3268"/>
      <c r="Q25" s="3268"/>
      <c r="R25" s="3268"/>
      <c r="S25" s="3268"/>
      <c r="T25" s="3268"/>
      <c r="U25" s="3268"/>
      <c r="V25" s="3268"/>
      <c r="W25" s="3268"/>
      <c r="X25" s="3268"/>
      <c r="Y25" s="3268"/>
      <c r="Z25" s="3268"/>
      <c r="AA25" s="3268"/>
      <c r="AB25" s="3268"/>
      <c r="AC25" s="3268"/>
      <c r="AD25" s="3268"/>
      <c r="AE25" s="3268"/>
      <c r="AF25" s="3268"/>
      <c r="AG25" s="3268"/>
      <c r="AH25" s="3268"/>
      <c r="AI25" s="3268"/>
      <c r="AJ25" s="3268"/>
      <c r="AK25" s="3269">
        <f t="shared" si="0"/>
        <v>0</v>
      </c>
      <c r="AL25" s="3270">
        <f t="shared" si="1"/>
        <v>0</v>
      </c>
      <c r="AM25" s="3271"/>
      <c r="AN25" s="3271"/>
    </row>
    <row r="26" spans="1:40" ht="18" customHeight="1">
      <c r="A26" s="3263">
        <v>16</v>
      </c>
      <c r="B26" s="3264"/>
      <c r="C26" s="3265"/>
      <c r="D26" s="3266"/>
      <c r="E26" s="3267"/>
      <c r="F26" s="3268"/>
      <c r="G26" s="3268"/>
      <c r="H26" s="3268"/>
      <c r="I26" s="3268"/>
      <c r="J26" s="3268"/>
      <c r="K26" s="3268"/>
      <c r="L26" s="3268"/>
      <c r="M26" s="3268"/>
      <c r="N26" s="3268"/>
      <c r="O26" s="3268"/>
      <c r="P26" s="3268"/>
      <c r="Q26" s="3268"/>
      <c r="R26" s="3268"/>
      <c r="S26" s="3268"/>
      <c r="T26" s="3268"/>
      <c r="U26" s="3268"/>
      <c r="V26" s="3268"/>
      <c r="W26" s="3268"/>
      <c r="X26" s="3268"/>
      <c r="Y26" s="3268"/>
      <c r="Z26" s="3268"/>
      <c r="AA26" s="3268"/>
      <c r="AB26" s="3268"/>
      <c r="AC26" s="3268"/>
      <c r="AD26" s="3268"/>
      <c r="AE26" s="3268"/>
      <c r="AF26" s="3268"/>
      <c r="AG26" s="3268"/>
      <c r="AH26" s="3268"/>
      <c r="AI26" s="3268"/>
      <c r="AJ26" s="3268"/>
      <c r="AK26" s="3269">
        <f t="shared" si="0"/>
        <v>0</v>
      </c>
      <c r="AL26" s="3270">
        <f t="shared" si="1"/>
        <v>0</v>
      </c>
      <c r="AM26" s="3271"/>
      <c r="AN26" s="3271"/>
    </row>
    <row r="27" spans="1:40" ht="18" customHeight="1">
      <c r="A27" s="3263">
        <v>17</v>
      </c>
      <c r="B27" s="3264"/>
      <c r="C27" s="3265"/>
      <c r="D27" s="3266"/>
      <c r="E27" s="3267"/>
      <c r="F27" s="3268"/>
      <c r="G27" s="3268"/>
      <c r="H27" s="3268"/>
      <c r="I27" s="3268"/>
      <c r="J27" s="3268"/>
      <c r="K27" s="3268"/>
      <c r="L27" s="3268"/>
      <c r="M27" s="3268"/>
      <c r="N27" s="3268"/>
      <c r="O27" s="3268"/>
      <c r="P27" s="3268"/>
      <c r="Q27" s="3268"/>
      <c r="R27" s="3268"/>
      <c r="S27" s="3268"/>
      <c r="T27" s="3268"/>
      <c r="U27" s="3268"/>
      <c r="V27" s="3268"/>
      <c r="W27" s="3268"/>
      <c r="X27" s="3268"/>
      <c r="Y27" s="3268"/>
      <c r="Z27" s="3268"/>
      <c r="AA27" s="3268"/>
      <c r="AB27" s="3268"/>
      <c r="AC27" s="3268"/>
      <c r="AD27" s="3268"/>
      <c r="AE27" s="3268"/>
      <c r="AF27" s="3268"/>
      <c r="AG27" s="3268"/>
      <c r="AH27" s="3268"/>
      <c r="AI27" s="3268"/>
      <c r="AJ27" s="3268"/>
      <c r="AK27" s="3269">
        <f t="shared" si="0"/>
        <v>0</v>
      </c>
      <c r="AL27" s="3270">
        <f t="shared" si="1"/>
        <v>0</v>
      </c>
      <c r="AM27" s="3271"/>
      <c r="AN27" s="3271"/>
    </row>
    <row r="28" spans="1:40" ht="18" customHeight="1">
      <c r="A28" s="3263">
        <v>18</v>
      </c>
      <c r="B28" s="3264"/>
      <c r="C28" s="3265"/>
      <c r="D28" s="3266"/>
      <c r="E28" s="3267"/>
      <c r="F28" s="3268"/>
      <c r="G28" s="3268"/>
      <c r="H28" s="3268"/>
      <c r="I28" s="3268"/>
      <c r="J28" s="3268"/>
      <c r="K28" s="3268"/>
      <c r="L28" s="3268"/>
      <c r="M28" s="3268"/>
      <c r="N28" s="3268"/>
      <c r="O28" s="3268"/>
      <c r="P28" s="3268"/>
      <c r="Q28" s="3268"/>
      <c r="R28" s="3268"/>
      <c r="S28" s="3268"/>
      <c r="T28" s="3268"/>
      <c r="U28" s="3268"/>
      <c r="V28" s="3268"/>
      <c r="W28" s="3268"/>
      <c r="X28" s="3268"/>
      <c r="Y28" s="3268"/>
      <c r="Z28" s="3268"/>
      <c r="AA28" s="3268"/>
      <c r="AB28" s="3268"/>
      <c r="AC28" s="3268"/>
      <c r="AD28" s="3268"/>
      <c r="AE28" s="3268"/>
      <c r="AF28" s="3268"/>
      <c r="AG28" s="3268"/>
      <c r="AH28" s="3268"/>
      <c r="AI28" s="3268"/>
      <c r="AJ28" s="3268"/>
      <c r="AK28" s="3269">
        <f t="shared" si="0"/>
        <v>0</v>
      </c>
      <c r="AL28" s="3270">
        <f t="shared" si="1"/>
        <v>0</v>
      </c>
      <c r="AM28" s="3271"/>
      <c r="AN28" s="3271"/>
    </row>
    <row r="29" spans="1:40" ht="18" customHeight="1">
      <c r="A29" s="3263">
        <v>19</v>
      </c>
      <c r="B29" s="3264"/>
      <c r="C29" s="3265"/>
      <c r="D29" s="3266"/>
      <c r="E29" s="3267"/>
      <c r="F29" s="3268"/>
      <c r="G29" s="3268"/>
      <c r="H29" s="3268"/>
      <c r="I29" s="3268"/>
      <c r="J29" s="3268"/>
      <c r="K29" s="3268"/>
      <c r="L29" s="3268"/>
      <c r="M29" s="3268"/>
      <c r="N29" s="3268"/>
      <c r="O29" s="3268"/>
      <c r="P29" s="3268"/>
      <c r="Q29" s="3268"/>
      <c r="R29" s="3268"/>
      <c r="S29" s="3268"/>
      <c r="T29" s="3268"/>
      <c r="U29" s="3268"/>
      <c r="V29" s="3268"/>
      <c r="W29" s="3268"/>
      <c r="X29" s="3268"/>
      <c r="Y29" s="3268"/>
      <c r="Z29" s="3268"/>
      <c r="AA29" s="3268"/>
      <c r="AB29" s="3268"/>
      <c r="AC29" s="3268"/>
      <c r="AD29" s="3268"/>
      <c r="AE29" s="3268"/>
      <c r="AF29" s="3268"/>
      <c r="AG29" s="3268"/>
      <c r="AH29" s="3268"/>
      <c r="AI29" s="3268"/>
      <c r="AJ29" s="3268"/>
      <c r="AK29" s="3269">
        <f t="shared" si="0"/>
        <v>0</v>
      </c>
      <c r="AL29" s="3270">
        <f t="shared" si="1"/>
        <v>0</v>
      </c>
      <c r="AM29" s="3271"/>
      <c r="AN29" s="3271"/>
    </row>
    <row r="30" spans="1:40" ht="18" customHeight="1">
      <c r="A30" s="3263">
        <v>20</v>
      </c>
      <c r="B30" s="3264"/>
      <c r="C30" s="3265"/>
      <c r="D30" s="3266"/>
      <c r="E30" s="3267"/>
      <c r="F30" s="3268"/>
      <c r="G30" s="3268"/>
      <c r="H30" s="3268"/>
      <c r="I30" s="3268"/>
      <c r="J30" s="3268"/>
      <c r="K30" s="3268"/>
      <c r="L30" s="3268"/>
      <c r="M30" s="3268"/>
      <c r="N30" s="3268"/>
      <c r="O30" s="3268"/>
      <c r="P30" s="3268"/>
      <c r="Q30" s="3268"/>
      <c r="R30" s="3268"/>
      <c r="S30" s="3268"/>
      <c r="T30" s="3268"/>
      <c r="U30" s="3268"/>
      <c r="V30" s="3268"/>
      <c r="W30" s="3268"/>
      <c r="X30" s="3268"/>
      <c r="Y30" s="3268"/>
      <c r="Z30" s="3268"/>
      <c r="AA30" s="3268"/>
      <c r="AB30" s="3268"/>
      <c r="AC30" s="3268"/>
      <c r="AD30" s="3268"/>
      <c r="AE30" s="3268"/>
      <c r="AF30" s="3268"/>
      <c r="AG30" s="3268"/>
      <c r="AH30" s="3268"/>
      <c r="AI30" s="3268"/>
      <c r="AJ30" s="3268"/>
      <c r="AK30" s="3269">
        <f t="shared" si="0"/>
        <v>0</v>
      </c>
      <c r="AL30" s="3270">
        <f t="shared" si="1"/>
        <v>0</v>
      </c>
      <c r="AM30" s="3271"/>
      <c r="AN30" s="3271"/>
    </row>
    <row r="31" spans="1:40" ht="18" customHeight="1">
      <c r="A31" s="3255" t="s">
        <v>154</v>
      </c>
      <c r="B31" s="3272"/>
      <c r="C31" s="3272"/>
      <c r="D31" s="3272"/>
      <c r="E31" s="3272"/>
      <c r="F31" s="3273">
        <f>+SUM(F11:F30)</f>
        <v>0</v>
      </c>
      <c r="G31" s="3273">
        <f t="shared" ref="G31:AJ31" si="2">+SUM(G11:G30)</f>
        <v>0</v>
      </c>
      <c r="H31" s="3273">
        <f t="shared" si="2"/>
        <v>0</v>
      </c>
      <c r="I31" s="3273">
        <f t="shared" si="2"/>
        <v>0</v>
      </c>
      <c r="J31" s="3273">
        <f t="shared" si="2"/>
        <v>0</v>
      </c>
      <c r="K31" s="3273">
        <f t="shared" si="2"/>
        <v>0</v>
      </c>
      <c r="L31" s="3273">
        <f t="shared" si="2"/>
        <v>0</v>
      </c>
      <c r="M31" s="3273">
        <f t="shared" si="2"/>
        <v>0</v>
      </c>
      <c r="N31" s="3273">
        <f t="shared" si="2"/>
        <v>0</v>
      </c>
      <c r="O31" s="3273">
        <f t="shared" si="2"/>
        <v>0</v>
      </c>
      <c r="P31" s="3273">
        <f t="shared" si="2"/>
        <v>0</v>
      </c>
      <c r="Q31" s="3273">
        <f t="shared" si="2"/>
        <v>0</v>
      </c>
      <c r="R31" s="3273">
        <f t="shared" si="2"/>
        <v>0</v>
      </c>
      <c r="S31" s="3273">
        <f t="shared" si="2"/>
        <v>0</v>
      </c>
      <c r="T31" s="3273">
        <f t="shared" si="2"/>
        <v>0</v>
      </c>
      <c r="U31" s="3273">
        <f t="shared" si="2"/>
        <v>0</v>
      </c>
      <c r="V31" s="3273">
        <f t="shared" si="2"/>
        <v>0</v>
      </c>
      <c r="W31" s="3273">
        <f t="shared" si="2"/>
        <v>0</v>
      </c>
      <c r="X31" s="3273">
        <f t="shared" si="2"/>
        <v>0</v>
      </c>
      <c r="Y31" s="3273">
        <f t="shared" si="2"/>
        <v>0</v>
      </c>
      <c r="Z31" s="3273">
        <f t="shared" si="2"/>
        <v>0</v>
      </c>
      <c r="AA31" s="3273">
        <f t="shared" si="2"/>
        <v>0</v>
      </c>
      <c r="AB31" s="3273">
        <f t="shared" si="2"/>
        <v>0</v>
      </c>
      <c r="AC31" s="3273">
        <f t="shared" si="2"/>
        <v>0</v>
      </c>
      <c r="AD31" s="3273">
        <f t="shared" si="2"/>
        <v>0</v>
      </c>
      <c r="AE31" s="3273">
        <f t="shared" si="2"/>
        <v>0</v>
      </c>
      <c r="AF31" s="3273">
        <f t="shared" si="2"/>
        <v>0</v>
      </c>
      <c r="AG31" s="3273">
        <f t="shared" si="2"/>
        <v>0</v>
      </c>
      <c r="AH31" s="3273">
        <f t="shared" si="2"/>
        <v>0</v>
      </c>
      <c r="AI31" s="3273">
        <f t="shared" si="2"/>
        <v>0</v>
      </c>
      <c r="AJ31" s="3273">
        <f t="shared" si="2"/>
        <v>0</v>
      </c>
      <c r="AK31" s="3269">
        <f t="shared" si="0"/>
        <v>0</v>
      </c>
      <c r="AL31" s="3270">
        <f>IF($AK$3="４週",AK31/4,AK31/(DAY(EOMONTH($F$9,0))/7))</f>
        <v>0</v>
      </c>
      <c r="AM31" s="3253"/>
      <c r="AN31" s="3253"/>
    </row>
    <row r="32" spans="1:40" ht="18" customHeight="1">
      <c r="A32" s="3272" t="s">
        <v>1393</v>
      </c>
      <c r="B32" s="3272"/>
      <c r="C32" s="3272"/>
      <c r="D32" s="3272"/>
      <c r="E32" s="3274"/>
      <c r="F32" s="3275"/>
      <c r="G32" s="3275"/>
      <c r="H32" s="3275"/>
      <c r="I32" s="3275"/>
      <c r="J32" s="3275"/>
      <c r="K32" s="3275"/>
      <c r="L32" s="3275"/>
      <c r="M32" s="3275"/>
      <c r="N32" s="3275"/>
      <c r="O32" s="3275"/>
      <c r="P32" s="3275"/>
      <c r="Q32" s="3275"/>
      <c r="R32" s="3275"/>
      <c r="S32" s="3275"/>
      <c r="T32" s="3275"/>
      <c r="U32" s="3275"/>
      <c r="V32" s="3275"/>
      <c r="W32" s="3275"/>
      <c r="X32" s="3275"/>
      <c r="Y32" s="3275"/>
      <c r="Z32" s="3275"/>
      <c r="AA32" s="3275"/>
      <c r="AB32" s="3275"/>
      <c r="AC32" s="3275"/>
      <c r="AD32" s="3275"/>
      <c r="AE32" s="3275"/>
      <c r="AF32" s="3275"/>
      <c r="AG32" s="3275"/>
      <c r="AH32" s="3275"/>
      <c r="AI32" s="3275"/>
      <c r="AJ32" s="3275"/>
      <c r="AK32" s="3273"/>
      <c r="AL32" s="3276"/>
      <c r="AM32" s="3253"/>
      <c r="AN32" s="3253"/>
    </row>
    <row r="33" spans="1:39" ht="15" customHeight="1">
      <c r="A33" s="3252"/>
      <c r="B33" s="3252"/>
      <c r="C33" s="3252"/>
      <c r="D33" s="3252"/>
      <c r="E33" s="3252"/>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623"/>
      <c r="AG33" s="623"/>
      <c r="AH33" s="623"/>
      <c r="AI33" s="623"/>
      <c r="AJ33" s="623"/>
      <c r="AK33" s="3252"/>
      <c r="AL33" s="3252"/>
      <c r="AM33" s="785"/>
    </row>
    <row r="34" spans="1:39" ht="15" customHeight="1">
      <c r="A34" s="623" t="s">
        <v>1394</v>
      </c>
      <c r="B34" s="3277"/>
      <c r="C34" s="3278"/>
      <c r="D34" s="3278"/>
      <c r="E34" s="3278"/>
      <c r="F34" s="3279"/>
      <c r="G34" s="3278"/>
      <c r="H34" s="3280"/>
      <c r="I34" s="3280"/>
      <c r="J34" s="3280"/>
      <c r="K34" s="3280"/>
      <c r="L34" s="3280"/>
      <c r="M34" s="3280"/>
      <c r="N34" s="3280"/>
      <c r="O34" s="3280"/>
      <c r="P34" s="3280"/>
      <c r="Q34" s="3280"/>
      <c r="R34" s="3280">
        <v>6</v>
      </c>
      <c r="S34" s="3280"/>
      <c r="T34" s="3280"/>
      <c r="U34" s="3280"/>
      <c r="V34" s="3280"/>
      <c r="W34" s="3280"/>
      <c r="X34" s="3280">
        <v>7</v>
      </c>
      <c r="Y34" s="3280"/>
      <c r="Z34" s="3280"/>
      <c r="AA34" s="3280"/>
      <c r="AB34" s="3280"/>
      <c r="AC34" s="3280"/>
      <c r="AD34" s="3280">
        <v>8</v>
      </c>
      <c r="AE34" s="3280"/>
      <c r="AF34" s="3280"/>
      <c r="AG34" s="3281"/>
      <c r="AH34" s="3281"/>
      <c r="AI34" s="3281"/>
      <c r="AJ34" s="3281">
        <v>9</v>
      </c>
      <c r="AK34" s="3282"/>
      <c r="AL34" s="3282"/>
      <c r="AM34" s="785"/>
    </row>
    <row r="35" spans="1:39" s="623" customFormat="1" ht="15" customHeight="1">
      <c r="A35" s="623" t="s">
        <v>1395</v>
      </c>
      <c r="B35" s="3283"/>
      <c r="C35" s="3283"/>
      <c r="D35" s="3283"/>
      <c r="E35" s="3283"/>
      <c r="F35" s="3283"/>
      <c r="G35" s="3283"/>
      <c r="H35" s="3238"/>
      <c r="I35" s="3238"/>
      <c r="J35" s="3238"/>
      <c r="K35" s="3238"/>
      <c r="L35" s="3238"/>
      <c r="M35" s="3238"/>
      <c r="N35" s="3238"/>
      <c r="O35" s="3238"/>
      <c r="P35" s="3238"/>
      <c r="Q35" s="3238"/>
      <c r="R35" s="3238"/>
      <c r="S35" s="3238"/>
      <c r="T35" s="3238"/>
      <c r="U35" s="3238"/>
      <c r="V35" s="3238"/>
      <c r="W35" s="3238"/>
      <c r="X35" s="3238"/>
      <c r="Y35" s="3238"/>
      <c r="Z35" s="3238"/>
      <c r="AA35" s="3238"/>
      <c r="AB35" s="3238"/>
      <c r="AC35" s="3238"/>
      <c r="AD35" s="3238"/>
      <c r="AE35" s="3238"/>
      <c r="AF35" s="3238"/>
      <c r="AG35" s="3238"/>
      <c r="AH35" s="3238"/>
      <c r="AI35" s="3238"/>
      <c r="AJ35" s="3238"/>
      <c r="AK35" s="3238"/>
      <c r="AL35" s="3238"/>
      <c r="AM35" s="3238"/>
    </row>
    <row r="36" spans="1:39" s="623" customFormat="1" ht="15" customHeight="1">
      <c r="A36" s="623" t="s">
        <v>1396</v>
      </c>
      <c r="B36" s="3283"/>
      <c r="C36" s="3283"/>
      <c r="D36" s="3283"/>
      <c r="E36" s="3283"/>
      <c r="F36" s="3283"/>
      <c r="G36" s="3283"/>
      <c r="H36" s="3238"/>
      <c r="I36" s="3238"/>
      <c r="J36" s="3238"/>
      <c r="K36" s="3238"/>
      <c r="L36" s="3238"/>
      <c r="M36" s="3238"/>
      <c r="N36" s="3238"/>
      <c r="O36" s="3238"/>
      <c r="P36" s="3238"/>
      <c r="Q36" s="3238"/>
      <c r="R36" s="3238"/>
      <c r="S36" s="3238"/>
      <c r="T36" s="3238"/>
      <c r="U36" s="3238"/>
      <c r="V36" s="3238"/>
      <c r="W36" s="3238"/>
      <c r="X36" s="3238"/>
      <c r="Y36" s="3238"/>
      <c r="Z36" s="3238"/>
      <c r="AA36" s="3238"/>
      <c r="AB36" s="3238"/>
      <c r="AC36" s="3238"/>
      <c r="AD36" s="3238"/>
      <c r="AE36" s="3238"/>
      <c r="AF36" s="3238"/>
      <c r="AG36" s="3238"/>
      <c r="AH36" s="3238"/>
      <c r="AI36" s="3238"/>
      <c r="AJ36" s="3238"/>
      <c r="AK36" s="3238"/>
      <c r="AL36" s="3238"/>
      <c r="AM36" s="3238"/>
    </row>
    <row r="37" spans="1:39" s="623" customFormat="1" ht="15" customHeight="1">
      <c r="A37" s="623" t="s">
        <v>1397</v>
      </c>
      <c r="B37" s="3283"/>
      <c r="C37" s="3283"/>
      <c r="D37" s="3283"/>
      <c r="E37" s="3283"/>
      <c r="F37" s="3283"/>
      <c r="G37" s="3283"/>
      <c r="H37" s="3238"/>
      <c r="I37" s="3238"/>
      <c r="J37" s="3238"/>
      <c r="K37" s="3238"/>
      <c r="L37" s="3238"/>
      <c r="M37" s="3238"/>
      <c r="N37" s="3238"/>
      <c r="O37" s="3238"/>
      <c r="P37" s="3238"/>
      <c r="Q37" s="3238"/>
      <c r="R37" s="3238"/>
      <c r="S37" s="3238"/>
      <c r="T37" s="3238"/>
      <c r="U37" s="3238"/>
      <c r="V37" s="3238"/>
      <c r="W37" s="3238"/>
      <c r="X37" s="3238"/>
      <c r="Y37" s="3238"/>
      <c r="Z37" s="3238"/>
      <c r="AA37" s="3238"/>
      <c r="AB37" s="3238"/>
      <c r="AC37" s="3238"/>
      <c r="AD37" s="3238"/>
      <c r="AE37" s="3238"/>
      <c r="AF37" s="3238"/>
      <c r="AG37" s="3238"/>
      <c r="AH37" s="3238"/>
      <c r="AI37" s="3238"/>
      <c r="AJ37" s="3238"/>
      <c r="AK37" s="3238"/>
      <c r="AL37" s="3238"/>
      <c r="AM37" s="3238"/>
    </row>
    <row r="38" spans="1:39" s="623" customFormat="1" ht="15" customHeight="1">
      <c r="A38" s="623" t="s">
        <v>1398</v>
      </c>
      <c r="B38" s="3283"/>
      <c r="C38" s="3283"/>
      <c r="D38" s="3283"/>
      <c r="E38" s="3283"/>
      <c r="F38" s="3283"/>
      <c r="G38" s="3283"/>
      <c r="H38" s="3238"/>
      <c r="I38" s="3238"/>
      <c r="J38" s="3238"/>
      <c r="K38" s="3238"/>
      <c r="L38" s="3238"/>
      <c r="M38" s="3238"/>
      <c r="N38" s="3238"/>
      <c r="O38" s="3238"/>
      <c r="P38" s="3238"/>
      <c r="Q38" s="3238"/>
      <c r="R38" s="3238"/>
      <c r="S38" s="3238"/>
      <c r="T38" s="3238"/>
      <c r="U38" s="3238"/>
      <c r="V38" s="3238"/>
      <c r="W38" s="3238"/>
      <c r="X38" s="3238"/>
      <c r="Y38" s="3238"/>
      <c r="Z38" s="3238"/>
      <c r="AA38" s="3238"/>
      <c r="AB38" s="3238"/>
      <c r="AC38" s="3238"/>
      <c r="AD38" s="3238"/>
      <c r="AE38" s="3238"/>
      <c r="AF38" s="3238"/>
      <c r="AG38" s="3238"/>
      <c r="AH38" s="3238"/>
      <c r="AI38" s="3238"/>
      <c r="AJ38" s="3238"/>
      <c r="AK38" s="3238"/>
      <c r="AL38" s="3238"/>
      <c r="AM38" s="3238"/>
    </row>
    <row r="39" spans="1:39" ht="15" customHeight="1">
      <c r="A39" s="623" t="s">
        <v>1399</v>
      </c>
      <c r="B39" s="3284"/>
      <c r="C39" s="623"/>
      <c r="D39" s="623"/>
      <c r="E39" s="623"/>
      <c r="F39" s="623"/>
      <c r="G39" s="623"/>
    </row>
    <row r="40" spans="1:39" ht="15" customHeight="1">
      <c r="A40" s="623" t="s">
        <v>1400</v>
      </c>
      <c r="B40" s="3284"/>
      <c r="C40" s="623"/>
      <c r="D40" s="623"/>
      <c r="E40" s="623"/>
      <c r="F40" s="623"/>
      <c r="G40" s="623"/>
    </row>
    <row r="41" spans="1:39" ht="15" customHeight="1">
      <c r="A41" s="623"/>
      <c r="B41" s="3285" t="s">
        <v>1401</v>
      </c>
      <c r="C41" s="3254" t="s">
        <v>1402</v>
      </c>
      <c r="D41" s="3254"/>
      <c r="E41" s="3254"/>
      <c r="F41" s="623"/>
      <c r="G41" s="623"/>
    </row>
    <row r="42" spans="1:39" ht="15" customHeight="1">
      <c r="A42" s="623"/>
      <c r="B42" s="3286" t="s">
        <v>1403</v>
      </c>
      <c r="C42" s="3287" t="s">
        <v>1404</v>
      </c>
      <c r="D42" s="3287"/>
      <c r="E42" s="3287"/>
      <c r="F42" s="623"/>
      <c r="G42" s="623"/>
    </row>
    <row r="43" spans="1:39" ht="15" customHeight="1">
      <c r="A43" s="623"/>
      <c r="B43" s="3286" t="s">
        <v>1405</v>
      </c>
      <c r="C43" s="3287" t="s">
        <v>1406</v>
      </c>
      <c r="D43" s="3287"/>
      <c r="E43" s="3287"/>
      <c r="F43" s="623"/>
      <c r="G43" s="623"/>
    </row>
    <row r="44" spans="1:39" ht="15" customHeight="1">
      <c r="A44" s="623"/>
      <c r="B44" s="3286" t="s">
        <v>1407</v>
      </c>
      <c r="C44" s="3287" t="s">
        <v>1408</v>
      </c>
      <c r="D44" s="3287"/>
      <c r="E44" s="3287"/>
      <c r="F44" s="623"/>
      <c r="G44" s="623"/>
    </row>
    <row r="45" spans="1:39" ht="15" customHeight="1">
      <c r="A45" s="623"/>
      <c r="B45" s="3286" t="s">
        <v>1409</v>
      </c>
      <c r="C45" s="3287" t="s">
        <v>1410</v>
      </c>
      <c r="D45" s="3287"/>
      <c r="E45" s="3287"/>
      <c r="F45" s="623"/>
      <c r="G45" s="623"/>
    </row>
    <row r="46" spans="1:39" ht="15" customHeight="1">
      <c r="A46" s="623"/>
      <c r="B46" s="623" t="s">
        <v>1411</v>
      </c>
      <c r="C46" s="623"/>
      <c r="D46" s="623"/>
      <c r="E46" s="623"/>
      <c r="F46" s="623"/>
      <c r="G46" s="623"/>
    </row>
    <row r="47" spans="1:39" ht="15" customHeight="1">
      <c r="A47" s="623"/>
      <c r="B47" s="623" t="s">
        <v>1412</v>
      </c>
      <c r="C47" s="623"/>
      <c r="D47" s="623"/>
      <c r="E47" s="623"/>
      <c r="F47" s="623"/>
      <c r="G47" s="623"/>
    </row>
    <row r="48" spans="1:39" ht="15" customHeight="1">
      <c r="A48" s="623"/>
      <c r="B48" s="623" t="s">
        <v>1413</v>
      </c>
      <c r="C48" s="623"/>
      <c r="D48" s="623"/>
      <c r="E48" s="623"/>
      <c r="F48" s="623"/>
      <c r="G48" s="623"/>
    </row>
    <row r="49" spans="1:7" ht="15" customHeight="1">
      <c r="A49" s="623" t="s">
        <v>1414</v>
      </c>
      <c r="B49" s="3284"/>
      <c r="C49" s="623"/>
      <c r="D49" s="623"/>
      <c r="E49" s="623"/>
      <c r="F49" s="623"/>
      <c r="G49" s="623"/>
    </row>
    <row r="50" spans="1:7" ht="15" customHeight="1">
      <c r="A50" s="623" t="s">
        <v>1415</v>
      </c>
      <c r="B50" s="3284"/>
      <c r="C50" s="623"/>
      <c r="D50" s="623"/>
      <c r="E50" s="623"/>
      <c r="F50" s="623"/>
      <c r="G50" s="623"/>
    </row>
    <row r="51" spans="1:7" ht="15" customHeight="1">
      <c r="A51" s="623" t="s">
        <v>1416</v>
      </c>
      <c r="B51" s="3284"/>
      <c r="C51" s="623"/>
      <c r="D51" s="623"/>
      <c r="E51" s="623"/>
      <c r="F51" s="623"/>
      <c r="G51" s="623"/>
    </row>
    <row r="52" spans="1:7" ht="15" customHeight="1">
      <c r="A52" s="623" t="s">
        <v>1417</v>
      </c>
      <c r="B52" s="3284"/>
      <c r="C52" s="623"/>
      <c r="D52" s="623"/>
      <c r="E52" s="623"/>
      <c r="F52" s="623"/>
      <c r="G52" s="623"/>
    </row>
    <row r="53" spans="1:7" ht="15" customHeight="1">
      <c r="A53" s="623" t="s">
        <v>1418</v>
      </c>
      <c r="B53" s="3284"/>
      <c r="C53" s="623"/>
      <c r="D53" s="623"/>
      <c r="E53" s="623"/>
      <c r="F53" s="623"/>
      <c r="G53" s="623"/>
    </row>
    <row r="54" spans="1:7" ht="15" customHeight="1">
      <c r="A54" s="623" t="s">
        <v>1419</v>
      </c>
      <c r="B54" s="3284"/>
      <c r="C54" s="623"/>
      <c r="D54" s="623"/>
      <c r="E54" s="623"/>
      <c r="F54" s="623"/>
      <c r="G54" s="623"/>
    </row>
    <row r="55" spans="1:7" ht="15" customHeight="1">
      <c r="A55" s="623"/>
      <c r="B55" s="623" t="s">
        <v>1420</v>
      </c>
      <c r="C55" s="623"/>
      <c r="D55" s="623"/>
      <c r="E55" s="623"/>
      <c r="F55" s="623"/>
      <c r="G55" s="623"/>
    </row>
    <row r="56" spans="1:7" ht="15" customHeight="1">
      <c r="A56" s="623"/>
      <c r="B56" s="623" t="s">
        <v>1421</v>
      </c>
      <c r="C56" s="623"/>
      <c r="D56" s="623"/>
      <c r="E56" s="623"/>
      <c r="F56" s="623"/>
      <c r="G56" s="623"/>
    </row>
    <row r="57" spans="1:7" ht="15" customHeight="1">
      <c r="A57" s="623" t="s">
        <v>1422</v>
      </c>
      <c r="B57" s="3284"/>
      <c r="C57" s="623"/>
      <c r="D57" s="623"/>
      <c r="E57" s="623"/>
      <c r="F57" s="623"/>
      <c r="G57" s="623"/>
    </row>
    <row r="58" spans="1:7" ht="15" customHeight="1">
      <c r="A58" s="623" t="s">
        <v>1423</v>
      </c>
      <c r="B58" s="3284"/>
      <c r="C58" s="623"/>
      <c r="D58" s="623"/>
      <c r="E58" s="623"/>
      <c r="F58" s="623"/>
      <c r="G58" s="623"/>
    </row>
    <row r="59" spans="1:7" ht="15" customHeight="1">
      <c r="A59" s="623" t="s">
        <v>1424</v>
      </c>
      <c r="B59" s="3284"/>
      <c r="C59" s="623"/>
      <c r="D59" s="623"/>
      <c r="E59" s="623"/>
      <c r="F59" s="623"/>
      <c r="G59" s="623"/>
    </row>
    <row r="60" spans="1:7" ht="15" customHeight="1">
      <c r="A60" s="623" t="s">
        <v>1425</v>
      </c>
      <c r="B60" s="3284"/>
      <c r="C60" s="623"/>
      <c r="D60" s="623"/>
      <c r="E60" s="623"/>
      <c r="F60" s="623"/>
      <c r="G60" s="623"/>
    </row>
    <row r="61" spans="1:7" ht="15" customHeight="1">
      <c r="A61" s="623" t="s">
        <v>1426</v>
      </c>
      <c r="B61" s="3284"/>
      <c r="C61" s="623"/>
      <c r="D61" s="623"/>
      <c r="E61" s="623"/>
      <c r="F61" s="623"/>
      <c r="G61" s="623"/>
    </row>
    <row r="62" spans="1:7" ht="15" customHeight="1">
      <c r="A62" s="623" t="s">
        <v>1427</v>
      </c>
      <c r="B62" s="3284"/>
      <c r="C62" s="623"/>
      <c r="D62" s="623"/>
      <c r="E62" s="623"/>
      <c r="F62" s="623"/>
      <c r="G62" s="623"/>
    </row>
    <row r="63" spans="1:7" ht="15" customHeight="1">
      <c r="A63" s="623" t="s">
        <v>1428</v>
      </c>
      <c r="B63" s="3284"/>
      <c r="C63" s="623"/>
      <c r="D63" s="623"/>
      <c r="E63" s="623"/>
      <c r="F63" s="623"/>
      <c r="G63" s="623"/>
    </row>
    <row r="64" spans="1:7" ht="15" customHeight="1">
      <c r="A64" s="623" t="s">
        <v>1429</v>
      </c>
      <c r="B64" s="3284"/>
      <c r="C64" s="623"/>
      <c r="D64" s="623"/>
      <c r="E64" s="623"/>
      <c r="F64" s="623"/>
      <c r="G64" s="623"/>
    </row>
  </sheetData>
  <mergeCells count="51">
    <mergeCell ref="C42:E42"/>
    <mergeCell ref="C43:E43"/>
    <mergeCell ref="C44:E44"/>
    <mergeCell ref="C45:E45"/>
    <mergeCell ref="AM29:AN29"/>
    <mergeCell ref="AM30:AN30"/>
    <mergeCell ref="A31:E31"/>
    <mergeCell ref="AM31:AN32"/>
    <mergeCell ref="A32:E32"/>
    <mergeCell ref="C41:E41"/>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4"/>
  <dataValidations count="3">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
  <sheetViews>
    <sheetView view="pageBreakPreview" zoomScale="90" zoomScaleNormal="145" zoomScaleSheetLayoutView="90" workbookViewId="0"/>
  </sheetViews>
  <sheetFormatPr defaultRowHeight="13.5"/>
  <cols>
    <col min="1" max="1" width="3.75" style="212" customWidth="1"/>
    <col min="2" max="2" width="20.375" style="212" customWidth="1"/>
    <col min="3" max="3" width="3.875" style="212" bestFit="1" customWidth="1"/>
    <col min="4" max="7" width="16.375" style="212" customWidth="1"/>
    <col min="8" max="8" width="3.75" style="212" customWidth="1"/>
    <col min="9" max="9" width="2.5" style="212" customWidth="1"/>
    <col min="10" max="256" width="9" style="212"/>
    <col min="257" max="257" width="3.75" style="212" customWidth="1"/>
    <col min="258" max="258" width="20.375" style="212" customWidth="1"/>
    <col min="259" max="259" width="3.875" style="212" bestFit="1" customWidth="1"/>
    <col min="260" max="263" width="16.375" style="212" customWidth="1"/>
    <col min="264" max="264" width="3.75" style="212" customWidth="1"/>
    <col min="265" max="265" width="2.5" style="212" customWidth="1"/>
    <col min="266" max="512" width="9" style="212"/>
    <col min="513" max="513" width="3.75" style="212" customWidth="1"/>
    <col min="514" max="514" width="20.375" style="212" customWidth="1"/>
    <col min="515" max="515" width="3.875" style="212" bestFit="1" customWidth="1"/>
    <col min="516" max="519" width="16.375" style="212" customWidth="1"/>
    <col min="520" max="520" width="3.75" style="212" customWidth="1"/>
    <col min="521" max="521" width="2.5" style="212" customWidth="1"/>
    <col min="522" max="768" width="9" style="212"/>
    <col min="769" max="769" width="3.75" style="212" customWidth="1"/>
    <col min="770" max="770" width="20.375" style="212" customWidth="1"/>
    <col min="771" max="771" width="3.875" style="212" bestFit="1" customWidth="1"/>
    <col min="772" max="775" width="16.375" style="212" customWidth="1"/>
    <col min="776" max="776" width="3.75" style="212" customWidth="1"/>
    <col min="777" max="777" width="2.5" style="212" customWidth="1"/>
    <col min="778" max="1024" width="9" style="212"/>
    <col min="1025" max="1025" width="3.75" style="212" customWidth="1"/>
    <col min="1026" max="1026" width="20.375" style="212" customWidth="1"/>
    <col min="1027" max="1027" width="3.875" style="212" bestFit="1" customWidth="1"/>
    <col min="1028" max="1031" width="16.375" style="212" customWidth="1"/>
    <col min="1032" max="1032" width="3.75" style="212" customWidth="1"/>
    <col min="1033" max="1033" width="2.5" style="212" customWidth="1"/>
    <col min="1034" max="1280" width="9" style="212"/>
    <col min="1281" max="1281" width="3.75" style="212" customWidth="1"/>
    <col min="1282" max="1282" width="20.375" style="212" customWidth="1"/>
    <col min="1283" max="1283" width="3.875" style="212" bestFit="1" customWidth="1"/>
    <col min="1284" max="1287" width="16.375" style="212" customWidth="1"/>
    <col min="1288" max="1288" width="3.75" style="212" customWidth="1"/>
    <col min="1289" max="1289" width="2.5" style="212" customWidth="1"/>
    <col min="1290" max="1536" width="9" style="212"/>
    <col min="1537" max="1537" width="3.75" style="212" customWidth="1"/>
    <col min="1538" max="1538" width="20.375" style="212" customWidth="1"/>
    <col min="1539" max="1539" width="3.875" style="212" bestFit="1" customWidth="1"/>
    <col min="1540" max="1543" width="16.375" style="212" customWidth="1"/>
    <col min="1544" max="1544" width="3.75" style="212" customWidth="1"/>
    <col min="1545" max="1545" width="2.5" style="212" customWidth="1"/>
    <col min="1546" max="1792" width="9" style="212"/>
    <col min="1793" max="1793" width="3.75" style="212" customWidth="1"/>
    <col min="1794" max="1794" width="20.375" style="212" customWidth="1"/>
    <col min="1795" max="1795" width="3.875" style="212" bestFit="1" customWidth="1"/>
    <col min="1796" max="1799" width="16.375" style="212" customWidth="1"/>
    <col min="1800" max="1800" width="3.75" style="212" customWidth="1"/>
    <col min="1801" max="1801" width="2.5" style="212" customWidth="1"/>
    <col min="1802" max="2048" width="9" style="212"/>
    <col min="2049" max="2049" width="3.75" style="212" customWidth="1"/>
    <col min="2050" max="2050" width="20.375" style="212" customWidth="1"/>
    <col min="2051" max="2051" width="3.875" style="212" bestFit="1" customWidth="1"/>
    <col min="2052" max="2055" width="16.375" style="212" customWidth="1"/>
    <col min="2056" max="2056" width="3.75" style="212" customWidth="1"/>
    <col min="2057" max="2057" width="2.5" style="212" customWidth="1"/>
    <col min="2058" max="2304" width="9" style="212"/>
    <col min="2305" max="2305" width="3.75" style="212" customWidth="1"/>
    <col min="2306" max="2306" width="20.375" style="212" customWidth="1"/>
    <col min="2307" max="2307" width="3.875" style="212" bestFit="1" customWidth="1"/>
    <col min="2308" max="2311" width="16.375" style="212" customWidth="1"/>
    <col min="2312" max="2312" width="3.75" style="212" customWidth="1"/>
    <col min="2313" max="2313" width="2.5" style="212" customWidth="1"/>
    <col min="2314" max="2560" width="9" style="212"/>
    <col min="2561" max="2561" width="3.75" style="212" customWidth="1"/>
    <col min="2562" max="2562" width="20.375" style="212" customWidth="1"/>
    <col min="2563" max="2563" width="3.875" style="212" bestFit="1" customWidth="1"/>
    <col min="2564" max="2567" width="16.375" style="212" customWidth="1"/>
    <col min="2568" max="2568" width="3.75" style="212" customWidth="1"/>
    <col min="2569" max="2569" width="2.5" style="212" customWidth="1"/>
    <col min="2570" max="2816" width="9" style="212"/>
    <col min="2817" max="2817" width="3.75" style="212" customWidth="1"/>
    <col min="2818" max="2818" width="20.375" style="212" customWidth="1"/>
    <col min="2819" max="2819" width="3.875" style="212" bestFit="1" customWidth="1"/>
    <col min="2820" max="2823" width="16.375" style="212" customWidth="1"/>
    <col min="2824" max="2824" width="3.75" style="212" customWidth="1"/>
    <col min="2825" max="2825" width="2.5" style="212" customWidth="1"/>
    <col min="2826" max="3072" width="9" style="212"/>
    <col min="3073" max="3073" width="3.75" style="212" customWidth="1"/>
    <col min="3074" max="3074" width="20.375" style="212" customWidth="1"/>
    <col min="3075" max="3075" width="3.875" style="212" bestFit="1" customWidth="1"/>
    <col min="3076" max="3079" width="16.375" style="212" customWidth="1"/>
    <col min="3080" max="3080" width="3.75" style="212" customWidth="1"/>
    <col min="3081" max="3081" width="2.5" style="212" customWidth="1"/>
    <col min="3082" max="3328" width="9" style="212"/>
    <col min="3329" max="3329" width="3.75" style="212" customWidth="1"/>
    <col min="3330" max="3330" width="20.375" style="212" customWidth="1"/>
    <col min="3331" max="3331" width="3.875" style="212" bestFit="1" customWidth="1"/>
    <col min="3332" max="3335" width="16.375" style="212" customWidth="1"/>
    <col min="3336" max="3336" width="3.75" style="212" customWidth="1"/>
    <col min="3337" max="3337" width="2.5" style="212" customWidth="1"/>
    <col min="3338" max="3584" width="9" style="212"/>
    <col min="3585" max="3585" width="3.75" style="212" customWidth="1"/>
    <col min="3586" max="3586" width="20.375" style="212" customWidth="1"/>
    <col min="3587" max="3587" width="3.875" style="212" bestFit="1" customWidth="1"/>
    <col min="3588" max="3591" width="16.375" style="212" customWidth="1"/>
    <col min="3592" max="3592" width="3.75" style="212" customWidth="1"/>
    <col min="3593" max="3593" width="2.5" style="212" customWidth="1"/>
    <col min="3594" max="3840" width="9" style="212"/>
    <col min="3841" max="3841" width="3.75" style="212" customWidth="1"/>
    <col min="3842" max="3842" width="20.375" style="212" customWidth="1"/>
    <col min="3843" max="3843" width="3.875" style="212" bestFit="1" customWidth="1"/>
    <col min="3844" max="3847" width="16.375" style="212" customWidth="1"/>
    <col min="3848" max="3848" width="3.75" style="212" customWidth="1"/>
    <col min="3849" max="3849" width="2.5" style="212" customWidth="1"/>
    <col min="3850" max="4096" width="9" style="212"/>
    <col min="4097" max="4097" width="3.75" style="212" customWidth="1"/>
    <col min="4098" max="4098" width="20.375" style="212" customWidth="1"/>
    <col min="4099" max="4099" width="3.875" style="212" bestFit="1" customWidth="1"/>
    <col min="4100" max="4103" width="16.375" style="212" customWidth="1"/>
    <col min="4104" max="4104" width="3.75" style="212" customWidth="1"/>
    <col min="4105" max="4105" width="2.5" style="212" customWidth="1"/>
    <col min="4106" max="4352" width="9" style="212"/>
    <col min="4353" max="4353" width="3.75" style="212" customWidth="1"/>
    <col min="4354" max="4354" width="20.375" style="212" customWidth="1"/>
    <col min="4355" max="4355" width="3.875" style="212" bestFit="1" customWidth="1"/>
    <col min="4356" max="4359" width="16.375" style="212" customWidth="1"/>
    <col min="4360" max="4360" width="3.75" style="212" customWidth="1"/>
    <col min="4361" max="4361" width="2.5" style="212" customWidth="1"/>
    <col min="4362" max="4608" width="9" style="212"/>
    <col min="4609" max="4609" width="3.75" style="212" customWidth="1"/>
    <col min="4610" max="4610" width="20.375" style="212" customWidth="1"/>
    <col min="4611" max="4611" width="3.875" style="212" bestFit="1" customWidth="1"/>
    <col min="4612" max="4615" width="16.375" style="212" customWidth="1"/>
    <col min="4616" max="4616" width="3.75" style="212" customWidth="1"/>
    <col min="4617" max="4617" width="2.5" style="212" customWidth="1"/>
    <col min="4618" max="4864" width="9" style="212"/>
    <col min="4865" max="4865" width="3.75" style="212" customWidth="1"/>
    <col min="4866" max="4866" width="20.375" style="212" customWidth="1"/>
    <col min="4867" max="4867" width="3.875" style="212" bestFit="1" customWidth="1"/>
    <col min="4868" max="4871" width="16.375" style="212" customWidth="1"/>
    <col min="4872" max="4872" width="3.75" style="212" customWidth="1"/>
    <col min="4873" max="4873" width="2.5" style="212" customWidth="1"/>
    <col min="4874" max="5120" width="9" style="212"/>
    <col min="5121" max="5121" width="3.75" style="212" customWidth="1"/>
    <col min="5122" max="5122" width="20.375" style="212" customWidth="1"/>
    <col min="5123" max="5123" width="3.875" style="212" bestFit="1" customWidth="1"/>
    <col min="5124" max="5127" width="16.375" style="212" customWidth="1"/>
    <col min="5128" max="5128" width="3.75" style="212" customWidth="1"/>
    <col min="5129" max="5129" width="2.5" style="212" customWidth="1"/>
    <col min="5130" max="5376" width="9" style="212"/>
    <col min="5377" max="5377" width="3.75" style="212" customWidth="1"/>
    <col min="5378" max="5378" width="20.375" style="212" customWidth="1"/>
    <col min="5379" max="5379" width="3.875" style="212" bestFit="1" customWidth="1"/>
    <col min="5380" max="5383" width="16.375" style="212" customWidth="1"/>
    <col min="5384" max="5384" width="3.75" style="212" customWidth="1"/>
    <col min="5385" max="5385" width="2.5" style="212" customWidth="1"/>
    <col min="5386" max="5632" width="9" style="212"/>
    <col min="5633" max="5633" width="3.75" style="212" customWidth="1"/>
    <col min="5634" max="5634" width="20.375" style="212" customWidth="1"/>
    <col min="5635" max="5635" width="3.875" style="212" bestFit="1" customWidth="1"/>
    <col min="5636" max="5639" width="16.375" style="212" customWidth="1"/>
    <col min="5640" max="5640" width="3.75" style="212" customWidth="1"/>
    <col min="5641" max="5641" width="2.5" style="212" customWidth="1"/>
    <col min="5642" max="5888" width="9" style="212"/>
    <col min="5889" max="5889" width="3.75" style="212" customWidth="1"/>
    <col min="5890" max="5890" width="20.375" style="212" customWidth="1"/>
    <col min="5891" max="5891" width="3.875" style="212" bestFit="1" customWidth="1"/>
    <col min="5892" max="5895" width="16.375" style="212" customWidth="1"/>
    <col min="5896" max="5896" width="3.75" style="212" customWidth="1"/>
    <col min="5897" max="5897" width="2.5" style="212" customWidth="1"/>
    <col min="5898" max="6144" width="9" style="212"/>
    <col min="6145" max="6145" width="3.75" style="212" customWidth="1"/>
    <col min="6146" max="6146" width="20.375" style="212" customWidth="1"/>
    <col min="6147" max="6147" width="3.875" style="212" bestFit="1" customWidth="1"/>
    <col min="6148" max="6151" width="16.375" style="212" customWidth="1"/>
    <col min="6152" max="6152" width="3.75" style="212" customWidth="1"/>
    <col min="6153" max="6153" width="2.5" style="212" customWidth="1"/>
    <col min="6154" max="6400" width="9" style="212"/>
    <col min="6401" max="6401" width="3.75" style="212" customWidth="1"/>
    <col min="6402" max="6402" width="20.375" style="212" customWidth="1"/>
    <col min="6403" max="6403" width="3.875" style="212" bestFit="1" customWidth="1"/>
    <col min="6404" max="6407" width="16.375" style="212" customWidth="1"/>
    <col min="6408" max="6408" width="3.75" style="212" customWidth="1"/>
    <col min="6409" max="6409" width="2.5" style="212" customWidth="1"/>
    <col min="6410" max="6656" width="9" style="212"/>
    <col min="6657" max="6657" width="3.75" style="212" customWidth="1"/>
    <col min="6658" max="6658" width="20.375" style="212" customWidth="1"/>
    <col min="6659" max="6659" width="3.875" style="212" bestFit="1" customWidth="1"/>
    <col min="6660" max="6663" width="16.375" style="212" customWidth="1"/>
    <col min="6664" max="6664" width="3.75" style="212" customWidth="1"/>
    <col min="6665" max="6665" width="2.5" style="212" customWidth="1"/>
    <col min="6666" max="6912" width="9" style="212"/>
    <col min="6913" max="6913" width="3.75" style="212" customWidth="1"/>
    <col min="6914" max="6914" width="20.375" style="212" customWidth="1"/>
    <col min="6915" max="6915" width="3.875" style="212" bestFit="1" customWidth="1"/>
    <col min="6916" max="6919" width="16.375" style="212" customWidth="1"/>
    <col min="6920" max="6920" width="3.75" style="212" customWidth="1"/>
    <col min="6921" max="6921" width="2.5" style="212" customWidth="1"/>
    <col min="6922" max="7168" width="9" style="212"/>
    <col min="7169" max="7169" width="3.75" style="212" customWidth="1"/>
    <col min="7170" max="7170" width="20.375" style="212" customWidth="1"/>
    <col min="7171" max="7171" width="3.875" style="212" bestFit="1" customWidth="1"/>
    <col min="7172" max="7175" width="16.375" style="212" customWidth="1"/>
    <col min="7176" max="7176" width="3.75" style="212" customWidth="1"/>
    <col min="7177" max="7177" width="2.5" style="212" customWidth="1"/>
    <col min="7178" max="7424" width="9" style="212"/>
    <col min="7425" max="7425" width="3.75" style="212" customWidth="1"/>
    <col min="7426" max="7426" width="20.375" style="212" customWidth="1"/>
    <col min="7427" max="7427" width="3.875" style="212" bestFit="1" customWidth="1"/>
    <col min="7428" max="7431" width="16.375" style="212" customWidth="1"/>
    <col min="7432" max="7432" width="3.75" style="212" customWidth="1"/>
    <col min="7433" max="7433" width="2.5" style="212" customWidth="1"/>
    <col min="7434" max="7680" width="9" style="212"/>
    <col min="7681" max="7681" width="3.75" style="212" customWidth="1"/>
    <col min="7682" max="7682" width="20.375" style="212" customWidth="1"/>
    <col min="7683" max="7683" width="3.875" style="212" bestFit="1" customWidth="1"/>
    <col min="7684" max="7687" width="16.375" style="212" customWidth="1"/>
    <col min="7688" max="7688" width="3.75" style="212" customWidth="1"/>
    <col min="7689" max="7689" width="2.5" style="212" customWidth="1"/>
    <col min="7690" max="7936" width="9" style="212"/>
    <col min="7937" max="7937" width="3.75" style="212" customWidth="1"/>
    <col min="7938" max="7938" width="20.375" style="212" customWidth="1"/>
    <col min="7939" max="7939" width="3.875" style="212" bestFit="1" customWidth="1"/>
    <col min="7940" max="7943" width="16.375" style="212" customWidth="1"/>
    <col min="7944" max="7944" width="3.75" style="212" customWidth="1"/>
    <col min="7945" max="7945" width="2.5" style="212" customWidth="1"/>
    <col min="7946" max="8192" width="9" style="212"/>
    <col min="8193" max="8193" width="3.75" style="212" customWidth="1"/>
    <col min="8194" max="8194" width="20.375" style="212" customWidth="1"/>
    <col min="8195" max="8195" width="3.875" style="212" bestFit="1" customWidth="1"/>
    <col min="8196" max="8199" width="16.375" style="212" customWidth="1"/>
    <col min="8200" max="8200" width="3.75" style="212" customWidth="1"/>
    <col min="8201" max="8201" width="2.5" style="212" customWidth="1"/>
    <col min="8202" max="8448" width="9" style="212"/>
    <col min="8449" max="8449" width="3.75" style="212" customWidth="1"/>
    <col min="8450" max="8450" width="20.375" style="212" customWidth="1"/>
    <col min="8451" max="8451" width="3.875" style="212" bestFit="1" customWidth="1"/>
    <col min="8452" max="8455" width="16.375" style="212" customWidth="1"/>
    <col min="8456" max="8456" width="3.75" style="212" customWidth="1"/>
    <col min="8457" max="8457" width="2.5" style="212" customWidth="1"/>
    <col min="8458" max="8704" width="9" style="212"/>
    <col min="8705" max="8705" width="3.75" style="212" customWidth="1"/>
    <col min="8706" max="8706" width="20.375" style="212" customWidth="1"/>
    <col min="8707" max="8707" width="3.875" style="212" bestFit="1" customWidth="1"/>
    <col min="8708" max="8711" width="16.375" style="212" customWidth="1"/>
    <col min="8712" max="8712" width="3.75" style="212" customWidth="1"/>
    <col min="8713" max="8713" width="2.5" style="212" customWidth="1"/>
    <col min="8714" max="8960" width="9" style="212"/>
    <col min="8961" max="8961" width="3.75" style="212" customWidth="1"/>
    <col min="8962" max="8962" width="20.375" style="212" customWidth="1"/>
    <col min="8963" max="8963" width="3.875" style="212" bestFit="1" customWidth="1"/>
    <col min="8964" max="8967" width="16.375" style="212" customWidth="1"/>
    <col min="8968" max="8968" width="3.75" style="212" customWidth="1"/>
    <col min="8969" max="8969" width="2.5" style="212" customWidth="1"/>
    <col min="8970" max="9216" width="9" style="212"/>
    <col min="9217" max="9217" width="3.75" style="212" customWidth="1"/>
    <col min="9218" max="9218" width="20.375" style="212" customWidth="1"/>
    <col min="9219" max="9219" width="3.875" style="212" bestFit="1" customWidth="1"/>
    <col min="9220" max="9223" width="16.375" style="212" customWidth="1"/>
    <col min="9224" max="9224" width="3.75" style="212" customWidth="1"/>
    <col min="9225" max="9225" width="2.5" style="212" customWidth="1"/>
    <col min="9226" max="9472" width="9" style="212"/>
    <col min="9473" max="9473" width="3.75" style="212" customWidth="1"/>
    <col min="9474" max="9474" width="20.375" style="212" customWidth="1"/>
    <col min="9475" max="9475" width="3.875" style="212" bestFit="1" customWidth="1"/>
    <col min="9476" max="9479" width="16.375" style="212" customWidth="1"/>
    <col min="9480" max="9480" width="3.75" style="212" customWidth="1"/>
    <col min="9481" max="9481" width="2.5" style="212" customWidth="1"/>
    <col min="9482" max="9728" width="9" style="212"/>
    <col min="9729" max="9729" width="3.75" style="212" customWidth="1"/>
    <col min="9730" max="9730" width="20.375" style="212" customWidth="1"/>
    <col min="9731" max="9731" width="3.875" style="212" bestFit="1" customWidth="1"/>
    <col min="9732" max="9735" width="16.375" style="212" customWidth="1"/>
    <col min="9736" max="9736" width="3.75" style="212" customWidth="1"/>
    <col min="9737" max="9737" width="2.5" style="212" customWidth="1"/>
    <col min="9738" max="9984" width="9" style="212"/>
    <col min="9985" max="9985" width="3.75" style="212" customWidth="1"/>
    <col min="9986" max="9986" width="20.375" style="212" customWidth="1"/>
    <col min="9987" max="9987" width="3.875" style="212" bestFit="1" customWidth="1"/>
    <col min="9988" max="9991" width="16.375" style="212" customWidth="1"/>
    <col min="9992" max="9992" width="3.75" style="212" customWidth="1"/>
    <col min="9993" max="9993" width="2.5" style="212" customWidth="1"/>
    <col min="9994" max="10240" width="9" style="212"/>
    <col min="10241" max="10241" width="3.75" style="212" customWidth="1"/>
    <col min="10242" max="10242" width="20.375" style="212" customWidth="1"/>
    <col min="10243" max="10243" width="3.875" style="212" bestFit="1" customWidth="1"/>
    <col min="10244" max="10247" width="16.375" style="212" customWidth="1"/>
    <col min="10248" max="10248" width="3.75" style="212" customWidth="1"/>
    <col min="10249" max="10249" width="2.5" style="212" customWidth="1"/>
    <col min="10250" max="10496" width="9" style="212"/>
    <col min="10497" max="10497" width="3.75" style="212" customWidth="1"/>
    <col min="10498" max="10498" width="20.375" style="212" customWidth="1"/>
    <col min="10499" max="10499" width="3.875" style="212" bestFit="1" customWidth="1"/>
    <col min="10500" max="10503" width="16.375" style="212" customWidth="1"/>
    <col min="10504" max="10504" width="3.75" style="212" customWidth="1"/>
    <col min="10505" max="10505" width="2.5" style="212" customWidth="1"/>
    <col min="10506" max="10752" width="9" style="212"/>
    <col min="10753" max="10753" width="3.75" style="212" customWidth="1"/>
    <col min="10754" max="10754" width="20.375" style="212" customWidth="1"/>
    <col min="10755" max="10755" width="3.875" style="212" bestFit="1" customWidth="1"/>
    <col min="10756" max="10759" width="16.375" style="212" customWidth="1"/>
    <col min="10760" max="10760" width="3.75" style="212" customWidth="1"/>
    <col min="10761" max="10761" width="2.5" style="212" customWidth="1"/>
    <col min="10762" max="11008" width="9" style="212"/>
    <col min="11009" max="11009" width="3.75" style="212" customWidth="1"/>
    <col min="11010" max="11010" width="20.375" style="212" customWidth="1"/>
    <col min="11011" max="11011" width="3.875" style="212" bestFit="1" customWidth="1"/>
    <col min="11012" max="11015" width="16.375" style="212" customWidth="1"/>
    <col min="11016" max="11016" width="3.75" style="212" customWidth="1"/>
    <col min="11017" max="11017" width="2.5" style="212" customWidth="1"/>
    <col min="11018" max="11264" width="9" style="212"/>
    <col min="11265" max="11265" width="3.75" style="212" customWidth="1"/>
    <col min="11266" max="11266" width="20.375" style="212" customWidth="1"/>
    <col min="11267" max="11267" width="3.875" style="212" bestFit="1" customWidth="1"/>
    <col min="11268" max="11271" width="16.375" style="212" customWidth="1"/>
    <col min="11272" max="11272" width="3.75" style="212" customWidth="1"/>
    <col min="11273" max="11273" width="2.5" style="212" customWidth="1"/>
    <col min="11274" max="11520" width="9" style="212"/>
    <col min="11521" max="11521" width="3.75" style="212" customWidth="1"/>
    <col min="11522" max="11522" width="20.375" style="212" customWidth="1"/>
    <col min="11523" max="11523" width="3.875" style="212" bestFit="1" customWidth="1"/>
    <col min="11524" max="11527" width="16.375" style="212" customWidth="1"/>
    <col min="11528" max="11528" width="3.75" style="212" customWidth="1"/>
    <col min="11529" max="11529" width="2.5" style="212" customWidth="1"/>
    <col min="11530" max="11776" width="9" style="212"/>
    <col min="11777" max="11777" width="3.75" style="212" customWidth="1"/>
    <col min="11778" max="11778" width="20.375" style="212" customWidth="1"/>
    <col min="11779" max="11779" width="3.875" style="212" bestFit="1" customWidth="1"/>
    <col min="11780" max="11783" width="16.375" style="212" customWidth="1"/>
    <col min="11784" max="11784" width="3.75" style="212" customWidth="1"/>
    <col min="11785" max="11785" width="2.5" style="212" customWidth="1"/>
    <col min="11786" max="12032" width="9" style="212"/>
    <col min="12033" max="12033" width="3.75" style="212" customWidth="1"/>
    <col min="12034" max="12034" width="20.375" style="212" customWidth="1"/>
    <col min="12035" max="12035" width="3.875" style="212" bestFit="1" customWidth="1"/>
    <col min="12036" max="12039" width="16.375" style="212" customWidth="1"/>
    <col min="12040" max="12040" width="3.75" style="212" customWidth="1"/>
    <col min="12041" max="12041" width="2.5" style="212" customWidth="1"/>
    <col min="12042" max="12288" width="9" style="212"/>
    <col min="12289" max="12289" width="3.75" style="212" customWidth="1"/>
    <col min="12290" max="12290" width="20.375" style="212" customWidth="1"/>
    <col min="12291" max="12291" width="3.875" style="212" bestFit="1" customWidth="1"/>
    <col min="12292" max="12295" width="16.375" style="212" customWidth="1"/>
    <col min="12296" max="12296" width="3.75" style="212" customWidth="1"/>
    <col min="12297" max="12297" width="2.5" style="212" customWidth="1"/>
    <col min="12298" max="12544" width="9" style="212"/>
    <col min="12545" max="12545" width="3.75" style="212" customWidth="1"/>
    <col min="12546" max="12546" width="20.375" style="212" customWidth="1"/>
    <col min="12547" max="12547" width="3.875" style="212" bestFit="1" customWidth="1"/>
    <col min="12548" max="12551" width="16.375" style="212" customWidth="1"/>
    <col min="12552" max="12552" width="3.75" style="212" customWidth="1"/>
    <col min="12553" max="12553" width="2.5" style="212" customWidth="1"/>
    <col min="12554" max="12800" width="9" style="212"/>
    <col min="12801" max="12801" width="3.75" style="212" customWidth="1"/>
    <col min="12802" max="12802" width="20.375" style="212" customWidth="1"/>
    <col min="12803" max="12803" width="3.875" style="212" bestFit="1" customWidth="1"/>
    <col min="12804" max="12807" width="16.375" style="212" customWidth="1"/>
    <col min="12808" max="12808" width="3.75" style="212" customWidth="1"/>
    <col min="12809" max="12809" width="2.5" style="212" customWidth="1"/>
    <col min="12810" max="13056" width="9" style="212"/>
    <col min="13057" max="13057" width="3.75" style="212" customWidth="1"/>
    <col min="13058" max="13058" width="20.375" style="212" customWidth="1"/>
    <col min="13059" max="13059" width="3.875" style="212" bestFit="1" customWidth="1"/>
    <col min="13060" max="13063" width="16.375" style="212" customWidth="1"/>
    <col min="13064" max="13064" width="3.75" style="212" customWidth="1"/>
    <col min="13065" max="13065" width="2.5" style="212" customWidth="1"/>
    <col min="13066" max="13312" width="9" style="212"/>
    <col min="13313" max="13313" width="3.75" style="212" customWidth="1"/>
    <col min="13314" max="13314" width="20.375" style="212" customWidth="1"/>
    <col min="13315" max="13315" width="3.875" style="212" bestFit="1" customWidth="1"/>
    <col min="13316" max="13319" width="16.375" style="212" customWidth="1"/>
    <col min="13320" max="13320" width="3.75" style="212" customWidth="1"/>
    <col min="13321" max="13321" width="2.5" style="212" customWidth="1"/>
    <col min="13322" max="13568" width="9" style="212"/>
    <col min="13569" max="13569" width="3.75" style="212" customWidth="1"/>
    <col min="13570" max="13570" width="20.375" style="212" customWidth="1"/>
    <col min="13571" max="13571" width="3.875" style="212" bestFit="1" customWidth="1"/>
    <col min="13572" max="13575" width="16.375" style="212" customWidth="1"/>
    <col min="13576" max="13576" width="3.75" style="212" customWidth="1"/>
    <col min="13577" max="13577" width="2.5" style="212" customWidth="1"/>
    <col min="13578" max="13824" width="9" style="212"/>
    <col min="13825" max="13825" width="3.75" style="212" customWidth="1"/>
    <col min="13826" max="13826" width="20.375" style="212" customWidth="1"/>
    <col min="13827" max="13827" width="3.875" style="212" bestFit="1" customWidth="1"/>
    <col min="13828" max="13831" width="16.375" style="212" customWidth="1"/>
    <col min="13832" max="13832" width="3.75" style="212" customWidth="1"/>
    <col min="13833" max="13833" width="2.5" style="212" customWidth="1"/>
    <col min="13834" max="14080" width="9" style="212"/>
    <col min="14081" max="14081" width="3.75" style="212" customWidth="1"/>
    <col min="14082" max="14082" width="20.375" style="212" customWidth="1"/>
    <col min="14083" max="14083" width="3.875" style="212" bestFit="1" customWidth="1"/>
    <col min="14084" max="14087" width="16.375" style="212" customWidth="1"/>
    <col min="14088" max="14088" width="3.75" style="212" customWidth="1"/>
    <col min="14089" max="14089" width="2.5" style="212" customWidth="1"/>
    <col min="14090" max="14336" width="9" style="212"/>
    <col min="14337" max="14337" width="3.75" style="212" customWidth="1"/>
    <col min="14338" max="14338" width="20.375" style="212" customWidth="1"/>
    <col min="14339" max="14339" width="3.875" style="212" bestFit="1" customWidth="1"/>
    <col min="14340" max="14343" width="16.375" style="212" customWidth="1"/>
    <col min="14344" max="14344" width="3.75" style="212" customWidth="1"/>
    <col min="14345" max="14345" width="2.5" style="212" customWidth="1"/>
    <col min="14346" max="14592" width="9" style="212"/>
    <col min="14593" max="14593" width="3.75" style="212" customWidth="1"/>
    <col min="14594" max="14594" width="20.375" style="212" customWidth="1"/>
    <col min="14595" max="14595" width="3.875" style="212" bestFit="1" customWidth="1"/>
    <col min="14596" max="14599" width="16.375" style="212" customWidth="1"/>
    <col min="14600" max="14600" width="3.75" style="212" customWidth="1"/>
    <col min="14601" max="14601" width="2.5" style="212" customWidth="1"/>
    <col min="14602" max="14848" width="9" style="212"/>
    <col min="14849" max="14849" width="3.75" style="212" customWidth="1"/>
    <col min="14850" max="14850" width="20.375" style="212" customWidth="1"/>
    <col min="14851" max="14851" width="3.875" style="212" bestFit="1" customWidth="1"/>
    <col min="14852" max="14855" width="16.375" style="212" customWidth="1"/>
    <col min="14856" max="14856" width="3.75" style="212" customWidth="1"/>
    <col min="14857" max="14857" width="2.5" style="212" customWidth="1"/>
    <col min="14858" max="15104" width="9" style="212"/>
    <col min="15105" max="15105" width="3.75" style="212" customWidth="1"/>
    <col min="15106" max="15106" width="20.375" style="212" customWidth="1"/>
    <col min="15107" max="15107" width="3.875" style="212" bestFit="1" customWidth="1"/>
    <col min="15108" max="15111" width="16.375" style="212" customWidth="1"/>
    <col min="15112" max="15112" width="3.75" style="212" customWidth="1"/>
    <col min="15113" max="15113" width="2.5" style="212" customWidth="1"/>
    <col min="15114" max="15360" width="9" style="212"/>
    <col min="15361" max="15361" width="3.75" style="212" customWidth="1"/>
    <col min="15362" max="15362" width="20.375" style="212" customWidth="1"/>
    <col min="15363" max="15363" width="3.875" style="212" bestFit="1" customWidth="1"/>
    <col min="15364" max="15367" width="16.375" style="212" customWidth="1"/>
    <col min="15368" max="15368" width="3.75" style="212" customWidth="1"/>
    <col min="15369" max="15369" width="2.5" style="212" customWidth="1"/>
    <col min="15370" max="15616" width="9" style="212"/>
    <col min="15617" max="15617" width="3.75" style="212" customWidth="1"/>
    <col min="15618" max="15618" width="20.375" style="212" customWidth="1"/>
    <col min="15619" max="15619" width="3.875" style="212" bestFit="1" customWidth="1"/>
    <col min="15620" max="15623" width="16.375" style="212" customWidth="1"/>
    <col min="15624" max="15624" width="3.75" style="212" customWidth="1"/>
    <col min="15625" max="15625" width="2.5" style="212" customWidth="1"/>
    <col min="15626" max="15872" width="9" style="212"/>
    <col min="15873" max="15873" width="3.75" style="212" customWidth="1"/>
    <col min="15874" max="15874" width="20.375" style="212" customWidth="1"/>
    <col min="15875" max="15875" width="3.875" style="212" bestFit="1" customWidth="1"/>
    <col min="15876" max="15879" width="16.375" style="212" customWidth="1"/>
    <col min="15880" max="15880" width="3.75" style="212" customWidth="1"/>
    <col min="15881" max="15881" width="2.5" style="212" customWidth="1"/>
    <col min="15882" max="16128" width="9" style="212"/>
    <col min="16129" max="16129" width="3.75" style="212" customWidth="1"/>
    <col min="16130" max="16130" width="20.375" style="212" customWidth="1"/>
    <col min="16131" max="16131" width="3.875" style="212" bestFit="1" customWidth="1"/>
    <col min="16132" max="16135" width="16.375" style="212" customWidth="1"/>
    <col min="16136" max="16136" width="3.75" style="212" customWidth="1"/>
    <col min="16137" max="16137" width="2.5" style="212" customWidth="1"/>
    <col min="16138" max="16384" width="9" style="212"/>
  </cols>
  <sheetData>
    <row r="1" spans="1:15" ht="17.25">
      <c r="A1" s="373" t="s">
        <v>332</v>
      </c>
    </row>
    <row r="2" spans="1:15" ht="17.25">
      <c r="A2" s="373"/>
      <c r="B2" s="421"/>
      <c r="C2" s="421"/>
      <c r="D2" s="421"/>
      <c r="E2" s="421"/>
      <c r="F2" s="421"/>
      <c r="G2" s="422" t="str">
        <f>様式1!AA4</f>
        <v>令和　年　月　日</v>
      </c>
      <c r="H2" s="423"/>
    </row>
    <row r="3" spans="1:15" ht="17.25">
      <c r="A3" s="374"/>
      <c r="B3" s="3147" t="s">
        <v>333</v>
      </c>
      <c r="C3" s="3147"/>
      <c r="D3" s="3147"/>
      <c r="E3" s="3147"/>
      <c r="F3" s="3147"/>
      <c r="G3" s="3147"/>
      <c r="H3" s="3147"/>
    </row>
    <row r="4" spans="1:15" ht="17.25">
      <c r="A4" s="375"/>
      <c r="B4" s="424"/>
      <c r="C4" s="424"/>
      <c r="D4" s="424"/>
      <c r="E4" s="424"/>
      <c r="F4" s="424"/>
      <c r="G4" s="424"/>
      <c r="H4" s="421"/>
      <c r="O4" s="425"/>
    </row>
    <row r="5" spans="1:15" ht="30" customHeight="1">
      <c r="A5" s="375"/>
      <c r="B5" s="426" t="s">
        <v>41</v>
      </c>
      <c r="C5" s="3148">
        <f>様式1!K13</f>
        <v>0</v>
      </c>
      <c r="D5" s="3149"/>
      <c r="E5" s="3149"/>
      <c r="F5" s="3149"/>
      <c r="G5" s="3149"/>
      <c r="H5" s="3150"/>
    </row>
    <row r="6" spans="1:15" ht="30" customHeight="1">
      <c r="A6" s="375"/>
      <c r="B6" s="426" t="s">
        <v>265</v>
      </c>
      <c r="C6" s="3148">
        <f>様式1!K12</f>
        <v>0</v>
      </c>
      <c r="D6" s="3149"/>
      <c r="E6" s="3149"/>
      <c r="F6" s="3149"/>
      <c r="G6" s="3149"/>
      <c r="H6" s="3150"/>
    </row>
    <row r="7" spans="1:15" ht="30" customHeight="1">
      <c r="A7" s="375"/>
      <c r="B7" s="426" t="s">
        <v>293</v>
      </c>
      <c r="C7" s="3151" t="str">
        <f>様式1!Q15&amp;様式1!V15</f>
        <v/>
      </c>
      <c r="D7" s="3152"/>
      <c r="E7" s="3152"/>
      <c r="F7" s="3152"/>
      <c r="G7" s="3152"/>
      <c r="H7" s="3153"/>
    </row>
    <row r="8" spans="1:15" ht="30" customHeight="1">
      <c r="B8" s="376" t="s">
        <v>294</v>
      </c>
      <c r="C8" s="3154"/>
      <c r="D8" s="3155"/>
      <c r="E8" s="3155"/>
      <c r="F8" s="3155"/>
      <c r="G8" s="3155"/>
      <c r="H8" s="3156"/>
      <c r="I8" s="214"/>
    </row>
    <row r="9" spans="1:15" ht="45" customHeight="1">
      <c r="B9" s="3157" t="s">
        <v>334</v>
      </c>
      <c r="C9" s="213">
        <v>1</v>
      </c>
      <c r="D9" s="3159" t="s">
        <v>335</v>
      </c>
      <c r="E9" s="3159"/>
      <c r="F9" s="3160"/>
      <c r="G9" s="3160"/>
      <c r="H9" s="3160"/>
    </row>
    <row r="10" spans="1:15" ht="45" customHeight="1">
      <c r="B10" s="3158"/>
      <c r="C10" s="213">
        <v>2</v>
      </c>
      <c r="D10" s="3161" t="s">
        <v>336</v>
      </c>
      <c r="E10" s="3162"/>
      <c r="F10" s="3160"/>
      <c r="G10" s="3160"/>
      <c r="H10" s="3160"/>
    </row>
    <row r="11" spans="1:15">
      <c r="B11" s="377" t="s">
        <v>296</v>
      </c>
    </row>
    <row r="12" spans="1:15">
      <c r="B12" s="3146" t="s">
        <v>337</v>
      </c>
      <c r="C12" s="3146"/>
      <c r="D12" s="3146"/>
      <c r="E12" s="3146"/>
      <c r="F12" s="3146"/>
      <c r="G12" s="3146"/>
      <c r="H12" s="3146"/>
    </row>
  </sheetData>
  <sheetProtection selectLockedCells="1"/>
  <customSheetViews>
    <customSheetView guid="{E53F632C-6936-4B0A-A612-607F2B96BC1B}" scale="90" showPageBreaks="1" fitToPage="1" view="pageBreakPreview">
      <selection activeCell="C8" sqref="C8:H8"/>
      <pageMargins left="0.70866141732283472" right="0.70866141732283472" top="0.74803149606299213" bottom="0.74803149606299213" header="0.31496062992125984" footer="0.31496062992125984"/>
      <printOptions horizontalCentered="1"/>
      <pageSetup paperSize="9" orientation="landscape" r:id="rId1"/>
    </customSheetView>
  </customSheetViews>
  <mergeCells count="11">
    <mergeCell ref="B12:H12"/>
    <mergeCell ref="B3:H3"/>
    <mergeCell ref="C5:H5"/>
    <mergeCell ref="C6:H6"/>
    <mergeCell ref="C7:H7"/>
    <mergeCell ref="C8:H8"/>
    <mergeCell ref="B9:B10"/>
    <mergeCell ref="D9:E9"/>
    <mergeCell ref="F9:H9"/>
    <mergeCell ref="D10:E10"/>
    <mergeCell ref="F10:H10"/>
  </mergeCells>
  <phoneticPr fontId="4"/>
  <dataValidations count="1">
    <dataValidation type="list" allowBlank="1" showInputMessage="1" showErrorMessage="1" sqref="C8:H8">
      <formula1>"①　新規,②　変更,③　終了"</formula1>
    </dataValidation>
  </dataValidations>
  <printOptions horizontalCentered="1"/>
  <pageMargins left="0.70866141732283472" right="0.70866141732283472" top="0.74803149606299213" bottom="0.74803149606299213" header="0.31496062992125984" footer="0.31496062992125984"/>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showGridLines="0" view="pageBreakPreview" zoomScaleNormal="100" zoomScaleSheetLayoutView="100" workbookViewId="0"/>
  </sheetViews>
  <sheetFormatPr defaultRowHeight="13.5"/>
  <cols>
    <col min="1" max="1" width="1.125" style="382" customWidth="1"/>
    <col min="2" max="3" width="15.625" style="382" customWidth="1"/>
    <col min="4" max="4" width="15.25" style="382" customWidth="1"/>
    <col min="5" max="5" width="17.5" style="382" customWidth="1"/>
    <col min="6" max="6" width="15.125" style="382" customWidth="1"/>
    <col min="7" max="7" width="15.25" style="382" customWidth="1"/>
    <col min="8" max="8" width="3.75" style="382" customWidth="1"/>
    <col min="9" max="9" width="2.5" style="382" customWidth="1"/>
    <col min="10" max="256" width="9" style="382"/>
    <col min="257" max="257" width="1.125" style="382" customWidth="1"/>
    <col min="258" max="259" width="15.625" style="382" customWidth="1"/>
    <col min="260" max="260" width="15.25" style="382" customWidth="1"/>
    <col min="261" max="261" width="17.5" style="382" customWidth="1"/>
    <col min="262" max="262" width="15.125" style="382" customWidth="1"/>
    <col min="263" max="263" width="15.25" style="382" customWidth="1"/>
    <col min="264" max="264" width="3.75" style="382" customWidth="1"/>
    <col min="265" max="265" width="2.5" style="382" customWidth="1"/>
    <col min="266" max="512" width="9" style="382"/>
    <col min="513" max="513" width="1.125" style="382" customWidth="1"/>
    <col min="514" max="515" width="15.625" style="382" customWidth="1"/>
    <col min="516" max="516" width="15.25" style="382" customWidth="1"/>
    <col min="517" max="517" width="17.5" style="382" customWidth="1"/>
    <col min="518" max="518" width="15.125" style="382" customWidth="1"/>
    <col min="519" max="519" width="15.25" style="382" customWidth="1"/>
    <col min="520" max="520" width="3.75" style="382" customWidth="1"/>
    <col min="521" max="521" width="2.5" style="382" customWidth="1"/>
    <col min="522" max="768" width="9" style="382"/>
    <col min="769" max="769" width="1.125" style="382" customWidth="1"/>
    <col min="770" max="771" width="15.625" style="382" customWidth="1"/>
    <col min="772" max="772" width="15.25" style="382" customWidth="1"/>
    <col min="773" max="773" width="17.5" style="382" customWidth="1"/>
    <col min="774" max="774" width="15.125" style="382" customWidth="1"/>
    <col min="775" max="775" width="15.25" style="382" customWidth="1"/>
    <col min="776" max="776" width="3.75" style="382" customWidth="1"/>
    <col min="777" max="777" width="2.5" style="382" customWidth="1"/>
    <col min="778" max="1024" width="9" style="382"/>
    <col min="1025" max="1025" width="1.125" style="382" customWidth="1"/>
    <col min="1026" max="1027" width="15.625" style="382" customWidth="1"/>
    <col min="1028" max="1028" width="15.25" style="382" customWidth="1"/>
    <col min="1029" max="1029" width="17.5" style="382" customWidth="1"/>
    <col min="1030" max="1030" width="15.125" style="382" customWidth="1"/>
    <col min="1031" max="1031" width="15.25" style="382" customWidth="1"/>
    <col min="1032" max="1032" width="3.75" style="382" customWidth="1"/>
    <col min="1033" max="1033" width="2.5" style="382" customWidth="1"/>
    <col min="1034" max="1280" width="9" style="382"/>
    <col min="1281" max="1281" width="1.125" style="382" customWidth="1"/>
    <col min="1282" max="1283" width="15.625" style="382" customWidth="1"/>
    <col min="1284" max="1284" width="15.25" style="382" customWidth="1"/>
    <col min="1285" max="1285" width="17.5" style="382" customWidth="1"/>
    <col min="1286" max="1286" width="15.125" style="382" customWidth="1"/>
    <col min="1287" max="1287" width="15.25" style="382" customWidth="1"/>
    <col min="1288" max="1288" width="3.75" style="382" customWidth="1"/>
    <col min="1289" max="1289" width="2.5" style="382" customWidth="1"/>
    <col min="1290" max="1536" width="9" style="382"/>
    <col min="1537" max="1537" width="1.125" style="382" customWidth="1"/>
    <col min="1538" max="1539" width="15.625" style="382" customWidth="1"/>
    <col min="1540" max="1540" width="15.25" style="382" customWidth="1"/>
    <col min="1541" max="1541" width="17.5" style="382" customWidth="1"/>
    <col min="1542" max="1542" width="15.125" style="382" customWidth="1"/>
    <col min="1543" max="1543" width="15.25" style="382" customWidth="1"/>
    <col min="1544" max="1544" width="3.75" style="382" customWidth="1"/>
    <col min="1545" max="1545" width="2.5" style="382" customWidth="1"/>
    <col min="1546" max="1792" width="9" style="382"/>
    <col min="1793" max="1793" width="1.125" style="382" customWidth="1"/>
    <col min="1794" max="1795" width="15.625" style="382" customWidth="1"/>
    <col min="1796" max="1796" width="15.25" style="382" customWidth="1"/>
    <col min="1797" max="1797" width="17.5" style="382" customWidth="1"/>
    <col min="1798" max="1798" width="15.125" style="382" customWidth="1"/>
    <col min="1799" max="1799" width="15.25" style="382" customWidth="1"/>
    <col min="1800" max="1800" width="3.75" style="382" customWidth="1"/>
    <col min="1801" max="1801" width="2.5" style="382" customWidth="1"/>
    <col min="1802" max="2048" width="9" style="382"/>
    <col min="2049" max="2049" width="1.125" style="382" customWidth="1"/>
    <col min="2050" max="2051" width="15.625" style="382" customWidth="1"/>
    <col min="2052" max="2052" width="15.25" style="382" customWidth="1"/>
    <col min="2053" max="2053" width="17.5" style="382" customWidth="1"/>
    <col min="2054" max="2054" width="15.125" style="382" customWidth="1"/>
    <col min="2055" max="2055" width="15.25" style="382" customWidth="1"/>
    <col min="2056" max="2056" width="3.75" style="382" customWidth="1"/>
    <col min="2057" max="2057" width="2.5" style="382" customWidth="1"/>
    <col min="2058" max="2304" width="9" style="382"/>
    <col min="2305" max="2305" width="1.125" style="382" customWidth="1"/>
    <col min="2306" max="2307" width="15.625" style="382" customWidth="1"/>
    <col min="2308" max="2308" width="15.25" style="382" customWidth="1"/>
    <col min="2309" max="2309" width="17.5" style="382" customWidth="1"/>
    <col min="2310" max="2310" width="15.125" style="382" customWidth="1"/>
    <col min="2311" max="2311" width="15.25" style="382" customWidth="1"/>
    <col min="2312" max="2312" width="3.75" style="382" customWidth="1"/>
    <col min="2313" max="2313" width="2.5" style="382" customWidth="1"/>
    <col min="2314" max="2560" width="9" style="382"/>
    <col min="2561" max="2561" width="1.125" style="382" customWidth="1"/>
    <col min="2562" max="2563" width="15.625" style="382" customWidth="1"/>
    <col min="2564" max="2564" width="15.25" style="382" customWidth="1"/>
    <col min="2565" max="2565" width="17.5" style="382" customWidth="1"/>
    <col min="2566" max="2566" width="15.125" style="382" customWidth="1"/>
    <col min="2567" max="2567" width="15.25" style="382" customWidth="1"/>
    <col min="2568" max="2568" width="3.75" style="382" customWidth="1"/>
    <col min="2569" max="2569" width="2.5" style="382" customWidth="1"/>
    <col min="2570" max="2816" width="9" style="382"/>
    <col min="2817" max="2817" width="1.125" style="382" customWidth="1"/>
    <col min="2818" max="2819" width="15.625" style="382" customWidth="1"/>
    <col min="2820" max="2820" width="15.25" style="382" customWidth="1"/>
    <col min="2821" max="2821" width="17.5" style="382" customWidth="1"/>
    <col min="2822" max="2822" width="15.125" style="382" customWidth="1"/>
    <col min="2823" max="2823" width="15.25" style="382" customWidth="1"/>
    <col min="2824" max="2824" width="3.75" style="382" customWidth="1"/>
    <col min="2825" max="2825" width="2.5" style="382" customWidth="1"/>
    <col min="2826" max="3072" width="9" style="382"/>
    <col min="3073" max="3073" width="1.125" style="382" customWidth="1"/>
    <col min="3074" max="3075" width="15.625" style="382" customWidth="1"/>
    <col min="3076" max="3076" width="15.25" style="382" customWidth="1"/>
    <col min="3077" max="3077" width="17.5" style="382" customWidth="1"/>
    <col min="3078" max="3078" width="15.125" style="382" customWidth="1"/>
    <col min="3079" max="3079" width="15.25" style="382" customWidth="1"/>
    <col min="3080" max="3080" width="3.75" style="382" customWidth="1"/>
    <col min="3081" max="3081" width="2.5" style="382" customWidth="1"/>
    <col min="3082" max="3328" width="9" style="382"/>
    <col min="3329" max="3329" width="1.125" style="382" customWidth="1"/>
    <col min="3330" max="3331" width="15.625" style="382" customWidth="1"/>
    <col min="3332" max="3332" width="15.25" style="382" customWidth="1"/>
    <col min="3333" max="3333" width="17.5" style="382" customWidth="1"/>
    <col min="3334" max="3334" width="15.125" style="382" customWidth="1"/>
    <col min="3335" max="3335" width="15.25" style="382" customWidth="1"/>
    <col min="3336" max="3336" width="3.75" style="382" customWidth="1"/>
    <col min="3337" max="3337" width="2.5" style="382" customWidth="1"/>
    <col min="3338" max="3584" width="9" style="382"/>
    <col min="3585" max="3585" width="1.125" style="382" customWidth="1"/>
    <col min="3586" max="3587" width="15.625" style="382" customWidth="1"/>
    <col min="3588" max="3588" width="15.25" style="382" customWidth="1"/>
    <col min="3589" max="3589" width="17.5" style="382" customWidth="1"/>
    <col min="3590" max="3590" width="15.125" style="382" customWidth="1"/>
    <col min="3591" max="3591" width="15.25" style="382" customWidth="1"/>
    <col min="3592" max="3592" width="3.75" style="382" customWidth="1"/>
    <col min="3593" max="3593" width="2.5" style="382" customWidth="1"/>
    <col min="3594" max="3840" width="9" style="382"/>
    <col min="3841" max="3841" width="1.125" style="382" customWidth="1"/>
    <col min="3842" max="3843" width="15.625" style="382" customWidth="1"/>
    <col min="3844" max="3844" width="15.25" style="382" customWidth="1"/>
    <col min="3845" max="3845" width="17.5" style="382" customWidth="1"/>
    <col min="3846" max="3846" width="15.125" style="382" customWidth="1"/>
    <col min="3847" max="3847" width="15.25" style="382" customWidth="1"/>
    <col min="3848" max="3848" width="3.75" style="382" customWidth="1"/>
    <col min="3849" max="3849" width="2.5" style="382" customWidth="1"/>
    <col min="3850" max="4096" width="9" style="382"/>
    <col min="4097" max="4097" width="1.125" style="382" customWidth="1"/>
    <col min="4098" max="4099" width="15.625" style="382" customWidth="1"/>
    <col min="4100" max="4100" width="15.25" style="382" customWidth="1"/>
    <col min="4101" max="4101" width="17.5" style="382" customWidth="1"/>
    <col min="4102" max="4102" width="15.125" style="382" customWidth="1"/>
    <col min="4103" max="4103" width="15.25" style="382" customWidth="1"/>
    <col min="4104" max="4104" width="3.75" style="382" customWidth="1"/>
    <col min="4105" max="4105" width="2.5" style="382" customWidth="1"/>
    <col min="4106" max="4352" width="9" style="382"/>
    <col min="4353" max="4353" width="1.125" style="382" customWidth="1"/>
    <col min="4354" max="4355" width="15.625" style="382" customWidth="1"/>
    <col min="4356" max="4356" width="15.25" style="382" customWidth="1"/>
    <col min="4357" max="4357" width="17.5" style="382" customWidth="1"/>
    <col min="4358" max="4358" width="15.125" style="382" customWidth="1"/>
    <col min="4359" max="4359" width="15.25" style="382" customWidth="1"/>
    <col min="4360" max="4360" width="3.75" style="382" customWidth="1"/>
    <col min="4361" max="4361" width="2.5" style="382" customWidth="1"/>
    <col min="4362" max="4608" width="9" style="382"/>
    <col min="4609" max="4609" width="1.125" style="382" customWidth="1"/>
    <col min="4610" max="4611" width="15.625" style="382" customWidth="1"/>
    <col min="4612" max="4612" width="15.25" style="382" customWidth="1"/>
    <col min="4613" max="4613" width="17.5" style="382" customWidth="1"/>
    <col min="4614" max="4614" width="15.125" style="382" customWidth="1"/>
    <col min="4615" max="4615" width="15.25" style="382" customWidth="1"/>
    <col min="4616" max="4616" width="3.75" style="382" customWidth="1"/>
    <col min="4617" max="4617" width="2.5" style="382" customWidth="1"/>
    <col min="4618" max="4864" width="9" style="382"/>
    <col min="4865" max="4865" width="1.125" style="382" customWidth="1"/>
    <col min="4866" max="4867" width="15.625" style="382" customWidth="1"/>
    <col min="4868" max="4868" width="15.25" style="382" customWidth="1"/>
    <col min="4869" max="4869" width="17.5" style="382" customWidth="1"/>
    <col min="4870" max="4870" width="15.125" style="382" customWidth="1"/>
    <col min="4871" max="4871" width="15.25" style="382" customWidth="1"/>
    <col min="4872" max="4872" width="3.75" style="382" customWidth="1"/>
    <col min="4873" max="4873" width="2.5" style="382" customWidth="1"/>
    <col min="4874" max="5120" width="9" style="382"/>
    <col min="5121" max="5121" width="1.125" style="382" customWidth="1"/>
    <col min="5122" max="5123" width="15.625" style="382" customWidth="1"/>
    <col min="5124" max="5124" width="15.25" style="382" customWidth="1"/>
    <col min="5125" max="5125" width="17.5" style="382" customWidth="1"/>
    <col min="5126" max="5126" width="15.125" style="382" customWidth="1"/>
    <col min="5127" max="5127" width="15.25" style="382" customWidth="1"/>
    <col min="5128" max="5128" width="3.75" style="382" customWidth="1"/>
    <col min="5129" max="5129" width="2.5" style="382" customWidth="1"/>
    <col min="5130" max="5376" width="9" style="382"/>
    <col min="5377" max="5377" width="1.125" style="382" customWidth="1"/>
    <col min="5378" max="5379" width="15.625" style="382" customWidth="1"/>
    <col min="5380" max="5380" width="15.25" style="382" customWidth="1"/>
    <col min="5381" max="5381" width="17.5" style="382" customWidth="1"/>
    <col min="5382" max="5382" width="15.125" style="382" customWidth="1"/>
    <col min="5383" max="5383" width="15.25" style="382" customWidth="1"/>
    <col min="5384" max="5384" width="3.75" style="382" customWidth="1"/>
    <col min="5385" max="5385" width="2.5" style="382" customWidth="1"/>
    <col min="5386" max="5632" width="9" style="382"/>
    <col min="5633" max="5633" width="1.125" style="382" customWidth="1"/>
    <col min="5634" max="5635" width="15.625" style="382" customWidth="1"/>
    <col min="5636" max="5636" width="15.25" style="382" customWidth="1"/>
    <col min="5637" max="5637" width="17.5" style="382" customWidth="1"/>
    <col min="5638" max="5638" width="15.125" style="382" customWidth="1"/>
    <col min="5639" max="5639" width="15.25" style="382" customWidth="1"/>
    <col min="5640" max="5640" width="3.75" style="382" customWidth="1"/>
    <col min="5641" max="5641" width="2.5" style="382" customWidth="1"/>
    <col min="5642" max="5888" width="9" style="382"/>
    <col min="5889" max="5889" width="1.125" style="382" customWidth="1"/>
    <col min="5890" max="5891" width="15.625" style="382" customWidth="1"/>
    <col min="5892" max="5892" width="15.25" style="382" customWidth="1"/>
    <col min="5893" max="5893" width="17.5" style="382" customWidth="1"/>
    <col min="5894" max="5894" width="15.125" style="382" customWidth="1"/>
    <col min="5895" max="5895" width="15.25" style="382" customWidth="1"/>
    <col min="5896" max="5896" width="3.75" style="382" customWidth="1"/>
    <col min="5897" max="5897" width="2.5" style="382" customWidth="1"/>
    <col min="5898" max="6144" width="9" style="382"/>
    <col min="6145" max="6145" width="1.125" style="382" customWidth="1"/>
    <col min="6146" max="6147" width="15.625" style="382" customWidth="1"/>
    <col min="6148" max="6148" width="15.25" style="382" customWidth="1"/>
    <col min="6149" max="6149" width="17.5" style="382" customWidth="1"/>
    <col min="6150" max="6150" width="15.125" style="382" customWidth="1"/>
    <col min="6151" max="6151" width="15.25" style="382" customWidth="1"/>
    <col min="6152" max="6152" width="3.75" style="382" customWidth="1"/>
    <col min="6153" max="6153" width="2.5" style="382" customWidth="1"/>
    <col min="6154" max="6400" width="9" style="382"/>
    <col min="6401" max="6401" width="1.125" style="382" customWidth="1"/>
    <col min="6402" max="6403" width="15.625" style="382" customWidth="1"/>
    <col min="6404" max="6404" width="15.25" style="382" customWidth="1"/>
    <col min="6405" max="6405" width="17.5" style="382" customWidth="1"/>
    <col min="6406" max="6406" width="15.125" style="382" customWidth="1"/>
    <col min="6407" max="6407" width="15.25" style="382" customWidth="1"/>
    <col min="6408" max="6408" width="3.75" style="382" customWidth="1"/>
    <col min="6409" max="6409" width="2.5" style="382" customWidth="1"/>
    <col min="6410" max="6656" width="9" style="382"/>
    <col min="6657" max="6657" width="1.125" style="382" customWidth="1"/>
    <col min="6658" max="6659" width="15.625" style="382" customWidth="1"/>
    <col min="6660" max="6660" width="15.25" style="382" customWidth="1"/>
    <col min="6661" max="6661" width="17.5" style="382" customWidth="1"/>
    <col min="6662" max="6662" width="15.125" style="382" customWidth="1"/>
    <col min="6663" max="6663" width="15.25" style="382" customWidth="1"/>
    <col min="6664" max="6664" width="3.75" style="382" customWidth="1"/>
    <col min="6665" max="6665" width="2.5" style="382" customWidth="1"/>
    <col min="6666" max="6912" width="9" style="382"/>
    <col min="6913" max="6913" width="1.125" style="382" customWidth="1"/>
    <col min="6914" max="6915" width="15.625" style="382" customWidth="1"/>
    <col min="6916" max="6916" width="15.25" style="382" customWidth="1"/>
    <col min="6917" max="6917" width="17.5" style="382" customWidth="1"/>
    <col min="6918" max="6918" width="15.125" style="382" customWidth="1"/>
    <col min="6919" max="6919" width="15.25" style="382" customWidth="1"/>
    <col min="6920" max="6920" width="3.75" style="382" customWidth="1"/>
    <col min="6921" max="6921" width="2.5" style="382" customWidth="1"/>
    <col min="6922" max="7168" width="9" style="382"/>
    <col min="7169" max="7169" width="1.125" style="382" customWidth="1"/>
    <col min="7170" max="7171" width="15.625" style="382" customWidth="1"/>
    <col min="7172" max="7172" width="15.25" style="382" customWidth="1"/>
    <col min="7173" max="7173" width="17.5" style="382" customWidth="1"/>
    <col min="7174" max="7174" width="15.125" style="382" customWidth="1"/>
    <col min="7175" max="7175" width="15.25" style="382" customWidth="1"/>
    <col min="7176" max="7176" width="3.75" style="382" customWidth="1"/>
    <col min="7177" max="7177" width="2.5" style="382" customWidth="1"/>
    <col min="7178" max="7424" width="9" style="382"/>
    <col min="7425" max="7425" width="1.125" style="382" customWidth="1"/>
    <col min="7426" max="7427" width="15.625" style="382" customWidth="1"/>
    <col min="7428" max="7428" width="15.25" style="382" customWidth="1"/>
    <col min="7429" max="7429" width="17.5" style="382" customWidth="1"/>
    <col min="7430" max="7430" width="15.125" style="382" customWidth="1"/>
    <col min="7431" max="7431" width="15.25" style="382" customWidth="1"/>
    <col min="7432" max="7432" width="3.75" style="382" customWidth="1"/>
    <col min="7433" max="7433" width="2.5" style="382" customWidth="1"/>
    <col min="7434" max="7680" width="9" style="382"/>
    <col min="7681" max="7681" width="1.125" style="382" customWidth="1"/>
    <col min="7682" max="7683" width="15.625" style="382" customWidth="1"/>
    <col min="7684" max="7684" width="15.25" style="382" customWidth="1"/>
    <col min="7685" max="7685" width="17.5" style="382" customWidth="1"/>
    <col min="7686" max="7686" width="15.125" style="382" customWidth="1"/>
    <col min="7687" max="7687" width="15.25" style="382" customWidth="1"/>
    <col min="7688" max="7688" width="3.75" style="382" customWidth="1"/>
    <col min="7689" max="7689" width="2.5" style="382" customWidth="1"/>
    <col min="7690" max="7936" width="9" style="382"/>
    <col min="7937" max="7937" width="1.125" style="382" customWidth="1"/>
    <col min="7938" max="7939" width="15.625" style="382" customWidth="1"/>
    <col min="7940" max="7940" width="15.25" style="382" customWidth="1"/>
    <col min="7941" max="7941" width="17.5" style="382" customWidth="1"/>
    <col min="7942" max="7942" width="15.125" style="382" customWidth="1"/>
    <col min="7943" max="7943" width="15.25" style="382" customWidth="1"/>
    <col min="7944" max="7944" width="3.75" style="382" customWidth="1"/>
    <col min="7945" max="7945" width="2.5" style="382" customWidth="1"/>
    <col min="7946" max="8192" width="9" style="382"/>
    <col min="8193" max="8193" width="1.125" style="382" customWidth="1"/>
    <col min="8194" max="8195" width="15.625" style="382" customWidth="1"/>
    <col min="8196" max="8196" width="15.25" style="382" customWidth="1"/>
    <col min="8197" max="8197" width="17.5" style="382" customWidth="1"/>
    <col min="8198" max="8198" width="15.125" style="382" customWidth="1"/>
    <col min="8199" max="8199" width="15.25" style="382" customWidth="1"/>
    <col min="8200" max="8200" width="3.75" style="382" customWidth="1"/>
    <col min="8201" max="8201" width="2.5" style="382" customWidth="1"/>
    <col min="8202" max="8448" width="9" style="382"/>
    <col min="8449" max="8449" width="1.125" style="382" customWidth="1"/>
    <col min="8450" max="8451" width="15.625" style="382" customWidth="1"/>
    <col min="8452" max="8452" width="15.25" style="382" customWidth="1"/>
    <col min="8453" max="8453" width="17.5" style="382" customWidth="1"/>
    <col min="8454" max="8454" width="15.125" style="382" customWidth="1"/>
    <col min="8455" max="8455" width="15.25" style="382" customWidth="1"/>
    <col min="8456" max="8456" width="3.75" style="382" customWidth="1"/>
    <col min="8457" max="8457" width="2.5" style="382" customWidth="1"/>
    <col min="8458" max="8704" width="9" style="382"/>
    <col min="8705" max="8705" width="1.125" style="382" customWidth="1"/>
    <col min="8706" max="8707" width="15.625" style="382" customWidth="1"/>
    <col min="8708" max="8708" width="15.25" style="382" customWidth="1"/>
    <col min="8709" max="8709" width="17.5" style="382" customWidth="1"/>
    <col min="8710" max="8710" width="15.125" style="382" customWidth="1"/>
    <col min="8711" max="8711" width="15.25" style="382" customWidth="1"/>
    <col min="8712" max="8712" width="3.75" style="382" customWidth="1"/>
    <col min="8713" max="8713" width="2.5" style="382" customWidth="1"/>
    <col min="8714" max="8960" width="9" style="382"/>
    <col min="8961" max="8961" width="1.125" style="382" customWidth="1"/>
    <col min="8962" max="8963" width="15.625" style="382" customWidth="1"/>
    <col min="8964" max="8964" width="15.25" style="382" customWidth="1"/>
    <col min="8965" max="8965" width="17.5" style="382" customWidth="1"/>
    <col min="8966" max="8966" width="15.125" style="382" customWidth="1"/>
    <col min="8967" max="8967" width="15.25" style="382" customWidth="1"/>
    <col min="8968" max="8968" width="3.75" style="382" customWidth="1"/>
    <col min="8969" max="8969" width="2.5" style="382" customWidth="1"/>
    <col min="8970" max="9216" width="9" style="382"/>
    <col min="9217" max="9217" width="1.125" style="382" customWidth="1"/>
    <col min="9218" max="9219" width="15.625" style="382" customWidth="1"/>
    <col min="9220" max="9220" width="15.25" style="382" customWidth="1"/>
    <col min="9221" max="9221" width="17.5" style="382" customWidth="1"/>
    <col min="9222" max="9222" width="15.125" style="382" customWidth="1"/>
    <col min="9223" max="9223" width="15.25" style="382" customWidth="1"/>
    <col min="9224" max="9224" width="3.75" style="382" customWidth="1"/>
    <col min="9225" max="9225" width="2.5" style="382" customWidth="1"/>
    <col min="9226" max="9472" width="9" style="382"/>
    <col min="9473" max="9473" width="1.125" style="382" customWidth="1"/>
    <col min="9474" max="9475" width="15.625" style="382" customWidth="1"/>
    <col min="9476" max="9476" width="15.25" style="382" customWidth="1"/>
    <col min="9477" max="9477" width="17.5" style="382" customWidth="1"/>
    <col min="9478" max="9478" width="15.125" style="382" customWidth="1"/>
    <col min="9479" max="9479" width="15.25" style="382" customWidth="1"/>
    <col min="9480" max="9480" width="3.75" style="382" customWidth="1"/>
    <col min="9481" max="9481" width="2.5" style="382" customWidth="1"/>
    <col min="9482" max="9728" width="9" style="382"/>
    <col min="9729" max="9729" width="1.125" style="382" customWidth="1"/>
    <col min="9730" max="9731" width="15.625" style="382" customWidth="1"/>
    <col min="9732" max="9732" width="15.25" style="382" customWidth="1"/>
    <col min="9733" max="9733" width="17.5" style="382" customWidth="1"/>
    <col min="9734" max="9734" width="15.125" style="382" customWidth="1"/>
    <col min="9735" max="9735" width="15.25" style="382" customWidth="1"/>
    <col min="9736" max="9736" width="3.75" style="382" customWidth="1"/>
    <col min="9737" max="9737" width="2.5" style="382" customWidth="1"/>
    <col min="9738" max="9984" width="9" style="382"/>
    <col min="9985" max="9985" width="1.125" style="382" customWidth="1"/>
    <col min="9986" max="9987" width="15.625" style="382" customWidth="1"/>
    <col min="9988" max="9988" width="15.25" style="382" customWidth="1"/>
    <col min="9989" max="9989" width="17.5" style="382" customWidth="1"/>
    <col min="9990" max="9990" width="15.125" style="382" customWidth="1"/>
    <col min="9991" max="9991" width="15.25" style="382" customWidth="1"/>
    <col min="9992" max="9992" width="3.75" style="382" customWidth="1"/>
    <col min="9993" max="9993" width="2.5" style="382" customWidth="1"/>
    <col min="9994" max="10240" width="9" style="382"/>
    <col min="10241" max="10241" width="1.125" style="382" customWidth="1"/>
    <col min="10242" max="10243" width="15.625" style="382" customWidth="1"/>
    <col min="10244" max="10244" width="15.25" style="382" customWidth="1"/>
    <col min="10245" max="10245" width="17.5" style="382" customWidth="1"/>
    <col min="10246" max="10246" width="15.125" style="382" customWidth="1"/>
    <col min="10247" max="10247" width="15.25" style="382" customWidth="1"/>
    <col min="10248" max="10248" width="3.75" style="382" customWidth="1"/>
    <col min="10249" max="10249" width="2.5" style="382" customWidth="1"/>
    <col min="10250" max="10496" width="9" style="382"/>
    <col min="10497" max="10497" width="1.125" style="382" customWidth="1"/>
    <col min="10498" max="10499" width="15.625" style="382" customWidth="1"/>
    <col min="10500" max="10500" width="15.25" style="382" customWidth="1"/>
    <col min="10501" max="10501" width="17.5" style="382" customWidth="1"/>
    <col min="10502" max="10502" width="15.125" style="382" customWidth="1"/>
    <col min="10503" max="10503" width="15.25" style="382" customWidth="1"/>
    <col min="10504" max="10504" width="3.75" style="382" customWidth="1"/>
    <col min="10505" max="10505" width="2.5" style="382" customWidth="1"/>
    <col min="10506" max="10752" width="9" style="382"/>
    <col min="10753" max="10753" width="1.125" style="382" customWidth="1"/>
    <col min="10754" max="10755" width="15.625" style="382" customWidth="1"/>
    <col min="10756" max="10756" width="15.25" style="382" customWidth="1"/>
    <col min="10757" max="10757" width="17.5" style="382" customWidth="1"/>
    <col min="10758" max="10758" width="15.125" style="382" customWidth="1"/>
    <col min="10759" max="10759" width="15.25" style="382" customWidth="1"/>
    <col min="10760" max="10760" width="3.75" style="382" customWidth="1"/>
    <col min="10761" max="10761" width="2.5" style="382" customWidth="1"/>
    <col min="10762" max="11008" width="9" style="382"/>
    <col min="11009" max="11009" width="1.125" style="382" customWidth="1"/>
    <col min="11010" max="11011" width="15.625" style="382" customWidth="1"/>
    <col min="11012" max="11012" width="15.25" style="382" customWidth="1"/>
    <col min="11013" max="11013" width="17.5" style="382" customWidth="1"/>
    <col min="11014" max="11014" width="15.125" style="382" customWidth="1"/>
    <col min="11015" max="11015" width="15.25" style="382" customWidth="1"/>
    <col min="11016" max="11016" width="3.75" style="382" customWidth="1"/>
    <col min="11017" max="11017" width="2.5" style="382" customWidth="1"/>
    <col min="11018" max="11264" width="9" style="382"/>
    <col min="11265" max="11265" width="1.125" style="382" customWidth="1"/>
    <col min="11266" max="11267" width="15.625" style="382" customWidth="1"/>
    <col min="11268" max="11268" width="15.25" style="382" customWidth="1"/>
    <col min="11269" max="11269" width="17.5" style="382" customWidth="1"/>
    <col min="11270" max="11270" width="15.125" style="382" customWidth="1"/>
    <col min="11271" max="11271" width="15.25" style="382" customWidth="1"/>
    <col min="11272" max="11272" width="3.75" style="382" customWidth="1"/>
    <col min="11273" max="11273" width="2.5" style="382" customWidth="1"/>
    <col min="11274" max="11520" width="9" style="382"/>
    <col min="11521" max="11521" width="1.125" style="382" customWidth="1"/>
    <col min="11522" max="11523" width="15.625" style="382" customWidth="1"/>
    <col min="11524" max="11524" width="15.25" style="382" customWidth="1"/>
    <col min="11525" max="11525" width="17.5" style="382" customWidth="1"/>
    <col min="11526" max="11526" width="15.125" style="382" customWidth="1"/>
    <col min="11527" max="11527" width="15.25" style="382" customWidth="1"/>
    <col min="11528" max="11528" width="3.75" style="382" customWidth="1"/>
    <col min="11529" max="11529" width="2.5" style="382" customWidth="1"/>
    <col min="11530" max="11776" width="9" style="382"/>
    <col min="11777" max="11777" width="1.125" style="382" customWidth="1"/>
    <col min="11778" max="11779" width="15.625" style="382" customWidth="1"/>
    <col min="11780" max="11780" width="15.25" style="382" customWidth="1"/>
    <col min="11781" max="11781" width="17.5" style="382" customWidth="1"/>
    <col min="11782" max="11782" width="15.125" style="382" customWidth="1"/>
    <col min="11783" max="11783" width="15.25" style="382" customWidth="1"/>
    <col min="11784" max="11784" width="3.75" style="382" customWidth="1"/>
    <col min="11785" max="11785" width="2.5" style="382" customWidth="1"/>
    <col min="11786" max="12032" width="9" style="382"/>
    <col min="12033" max="12033" width="1.125" style="382" customWidth="1"/>
    <col min="12034" max="12035" width="15.625" style="382" customWidth="1"/>
    <col min="12036" max="12036" width="15.25" style="382" customWidth="1"/>
    <col min="12037" max="12037" width="17.5" style="382" customWidth="1"/>
    <col min="12038" max="12038" width="15.125" style="382" customWidth="1"/>
    <col min="12039" max="12039" width="15.25" style="382" customWidth="1"/>
    <col min="12040" max="12040" width="3.75" style="382" customWidth="1"/>
    <col min="12041" max="12041" width="2.5" style="382" customWidth="1"/>
    <col min="12042" max="12288" width="9" style="382"/>
    <col min="12289" max="12289" width="1.125" style="382" customWidth="1"/>
    <col min="12290" max="12291" width="15.625" style="382" customWidth="1"/>
    <col min="12292" max="12292" width="15.25" style="382" customWidth="1"/>
    <col min="12293" max="12293" width="17.5" style="382" customWidth="1"/>
    <col min="12294" max="12294" width="15.125" style="382" customWidth="1"/>
    <col min="12295" max="12295" width="15.25" style="382" customWidth="1"/>
    <col min="12296" max="12296" width="3.75" style="382" customWidth="1"/>
    <col min="12297" max="12297" width="2.5" style="382" customWidth="1"/>
    <col min="12298" max="12544" width="9" style="382"/>
    <col min="12545" max="12545" width="1.125" style="382" customWidth="1"/>
    <col min="12546" max="12547" width="15.625" style="382" customWidth="1"/>
    <col min="12548" max="12548" width="15.25" style="382" customWidth="1"/>
    <col min="12549" max="12549" width="17.5" style="382" customWidth="1"/>
    <col min="12550" max="12550" width="15.125" style="382" customWidth="1"/>
    <col min="12551" max="12551" width="15.25" style="382" customWidth="1"/>
    <col min="12552" max="12552" width="3.75" style="382" customWidth="1"/>
    <col min="12553" max="12553" width="2.5" style="382" customWidth="1"/>
    <col min="12554" max="12800" width="9" style="382"/>
    <col min="12801" max="12801" width="1.125" style="382" customWidth="1"/>
    <col min="12802" max="12803" width="15.625" style="382" customWidth="1"/>
    <col min="12804" max="12804" width="15.25" style="382" customWidth="1"/>
    <col min="12805" max="12805" width="17.5" style="382" customWidth="1"/>
    <col min="12806" max="12806" width="15.125" style="382" customWidth="1"/>
    <col min="12807" max="12807" width="15.25" style="382" customWidth="1"/>
    <col min="12808" max="12808" width="3.75" style="382" customWidth="1"/>
    <col min="12809" max="12809" width="2.5" style="382" customWidth="1"/>
    <col min="12810" max="13056" width="9" style="382"/>
    <col min="13057" max="13057" width="1.125" style="382" customWidth="1"/>
    <col min="13058" max="13059" width="15.625" style="382" customWidth="1"/>
    <col min="13060" max="13060" width="15.25" style="382" customWidth="1"/>
    <col min="13061" max="13061" width="17.5" style="382" customWidth="1"/>
    <col min="13062" max="13062" width="15.125" style="382" customWidth="1"/>
    <col min="13063" max="13063" width="15.25" style="382" customWidth="1"/>
    <col min="13064" max="13064" width="3.75" style="382" customWidth="1"/>
    <col min="13065" max="13065" width="2.5" style="382" customWidth="1"/>
    <col min="13066" max="13312" width="9" style="382"/>
    <col min="13313" max="13313" width="1.125" style="382" customWidth="1"/>
    <col min="13314" max="13315" width="15.625" style="382" customWidth="1"/>
    <col min="13316" max="13316" width="15.25" style="382" customWidth="1"/>
    <col min="13317" max="13317" width="17.5" style="382" customWidth="1"/>
    <col min="13318" max="13318" width="15.125" style="382" customWidth="1"/>
    <col min="13319" max="13319" width="15.25" style="382" customWidth="1"/>
    <col min="13320" max="13320" width="3.75" style="382" customWidth="1"/>
    <col min="13321" max="13321" width="2.5" style="382" customWidth="1"/>
    <col min="13322" max="13568" width="9" style="382"/>
    <col min="13569" max="13569" width="1.125" style="382" customWidth="1"/>
    <col min="13570" max="13571" width="15.625" style="382" customWidth="1"/>
    <col min="13572" max="13572" width="15.25" style="382" customWidth="1"/>
    <col min="13573" max="13573" width="17.5" style="382" customWidth="1"/>
    <col min="13574" max="13574" width="15.125" style="382" customWidth="1"/>
    <col min="13575" max="13575" width="15.25" style="382" customWidth="1"/>
    <col min="13576" max="13576" width="3.75" style="382" customWidth="1"/>
    <col min="13577" max="13577" width="2.5" style="382" customWidth="1"/>
    <col min="13578" max="13824" width="9" style="382"/>
    <col min="13825" max="13825" width="1.125" style="382" customWidth="1"/>
    <col min="13826" max="13827" width="15.625" style="382" customWidth="1"/>
    <col min="13828" max="13828" width="15.25" style="382" customWidth="1"/>
    <col min="13829" max="13829" width="17.5" style="382" customWidth="1"/>
    <col min="13830" max="13830" width="15.125" style="382" customWidth="1"/>
    <col min="13831" max="13831" width="15.25" style="382" customWidth="1"/>
    <col min="13832" max="13832" width="3.75" style="382" customWidth="1"/>
    <col min="13833" max="13833" width="2.5" style="382" customWidth="1"/>
    <col min="13834" max="14080" width="9" style="382"/>
    <col min="14081" max="14081" width="1.125" style="382" customWidth="1"/>
    <col min="14082" max="14083" width="15.625" style="382" customWidth="1"/>
    <col min="14084" max="14084" width="15.25" style="382" customWidth="1"/>
    <col min="14085" max="14085" width="17.5" style="382" customWidth="1"/>
    <col min="14086" max="14086" width="15.125" style="382" customWidth="1"/>
    <col min="14087" max="14087" width="15.25" style="382" customWidth="1"/>
    <col min="14088" max="14088" width="3.75" style="382" customWidth="1"/>
    <col min="14089" max="14089" width="2.5" style="382" customWidth="1"/>
    <col min="14090" max="14336" width="9" style="382"/>
    <col min="14337" max="14337" width="1.125" style="382" customWidth="1"/>
    <col min="14338" max="14339" width="15.625" style="382" customWidth="1"/>
    <col min="14340" max="14340" width="15.25" style="382" customWidth="1"/>
    <col min="14341" max="14341" width="17.5" style="382" customWidth="1"/>
    <col min="14342" max="14342" width="15.125" style="382" customWidth="1"/>
    <col min="14343" max="14343" width="15.25" style="382" customWidth="1"/>
    <col min="14344" max="14344" width="3.75" style="382" customWidth="1"/>
    <col min="14345" max="14345" width="2.5" style="382" customWidth="1"/>
    <col min="14346" max="14592" width="9" style="382"/>
    <col min="14593" max="14593" width="1.125" style="382" customWidth="1"/>
    <col min="14594" max="14595" width="15.625" style="382" customWidth="1"/>
    <col min="14596" max="14596" width="15.25" style="382" customWidth="1"/>
    <col min="14597" max="14597" width="17.5" style="382" customWidth="1"/>
    <col min="14598" max="14598" width="15.125" style="382" customWidth="1"/>
    <col min="14599" max="14599" width="15.25" style="382" customWidth="1"/>
    <col min="14600" max="14600" width="3.75" style="382" customWidth="1"/>
    <col min="14601" max="14601" width="2.5" style="382" customWidth="1"/>
    <col min="14602" max="14848" width="9" style="382"/>
    <col min="14849" max="14849" width="1.125" style="382" customWidth="1"/>
    <col min="14850" max="14851" width="15.625" style="382" customWidth="1"/>
    <col min="14852" max="14852" width="15.25" style="382" customWidth="1"/>
    <col min="14853" max="14853" width="17.5" style="382" customWidth="1"/>
    <col min="14854" max="14854" width="15.125" style="382" customWidth="1"/>
    <col min="14855" max="14855" width="15.25" style="382" customWidth="1"/>
    <col min="14856" max="14856" width="3.75" style="382" customWidth="1"/>
    <col min="14857" max="14857" width="2.5" style="382" customWidth="1"/>
    <col min="14858" max="15104" width="9" style="382"/>
    <col min="15105" max="15105" width="1.125" style="382" customWidth="1"/>
    <col min="15106" max="15107" width="15.625" style="382" customWidth="1"/>
    <col min="15108" max="15108" width="15.25" style="382" customWidth="1"/>
    <col min="15109" max="15109" width="17.5" style="382" customWidth="1"/>
    <col min="15110" max="15110" width="15.125" style="382" customWidth="1"/>
    <col min="15111" max="15111" width="15.25" style="382" customWidth="1"/>
    <col min="15112" max="15112" width="3.75" style="382" customWidth="1"/>
    <col min="15113" max="15113" width="2.5" style="382" customWidth="1"/>
    <col min="15114" max="15360" width="9" style="382"/>
    <col min="15361" max="15361" width="1.125" style="382" customWidth="1"/>
    <col min="15362" max="15363" width="15.625" style="382" customWidth="1"/>
    <col min="15364" max="15364" width="15.25" style="382" customWidth="1"/>
    <col min="15365" max="15365" width="17.5" style="382" customWidth="1"/>
    <col min="15366" max="15366" width="15.125" style="382" customWidth="1"/>
    <col min="15367" max="15367" width="15.25" style="382" customWidth="1"/>
    <col min="15368" max="15368" width="3.75" style="382" customWidth="1"/>
    <col min="15369" max="15369" width="2.5" style="382" customWidth="1"/>
    <col min="15370" max="15616" width="9" style="382"/>
    <col min="15617" max="15617" width="1.125" style="382" customWidth="1"/>
    <col min="15618" max="15619" width="15.625" style="382" customWidth="1"/>
    <col min="15620" max="15620" width="15.25" style="382" customWidth="1"/>
    <col min="15621" max="15621" width="17.5" style="382" customWidth="1"/>
    <col min="15622" max="15622" width="15.125" style="382" customWidth="1"/>
    <col min="15623" max="15623" width="15.25" style="382" customWidth="1"/>
    <col min="15624" max="15624" width="3.75" style="382" customWidth="1"/>
    <col min="15625" max="15625" width="2.5" style="382" customWidth="1"/>
    <col min="15626" max="15872" width="9" style="382"/>
    <col min="15873" max="15873" width="1.125" style="382" customWidth="1"/>
    <col min="15874" max="15875" width="15.625" style="382" customWidth="1"/>
    <col min="15876" max="15876" width="15.25" style="382" customWidth="1"/>
    <col min="15877" max="15877" width="17.5" style="382" customWidth="1"/>
    <col min="15878" max="15878" width="15.125" style="382" customWidth="1"/>
    <col min="15879" max="15879" width="15.25" style="382" customWidth="1"/>
    <col min="15880" max="15880" width="3.75" style="382" customWidth="1"/>
    <col min="15881" max="15881" width="2.5" style="382" customWidth="1"/>
    <col min="15882" max="16128" width="9" style="382"/>
    <col min="16129" max="16129" width="1.125" style="382" customWidth="1"/>
    <col min="16130" max="16131" width="15.625" style="382" customWidth="1"/>
    <col min="16132" max="16132" width="15.25" style="382" customWidth="1"/>
    <col min="16133" max="16133" width="17.5" style="382" customWidth="1"/>
    <col min="16134" max="16134" width="15.125" style="382" customWidth="1"/>
    <col min="16135" max="16135" width="15.25" style="382" customWidth="1"/>
    <col min="16136" max="16136" width="3.75" style="382" customWidth="1"/>
    <col min="16137" max="16137" width="2.5" style="382" customWidth="1"/>
    <col min="16138" max="16384" width="9" style="382"/>
  </cols>
  <sheetData>
    <row r="1" spans="1:7" ht="27.75" customHeight="1">
      <c r="A1" s="381"/>
      <c r="B1" s="382" t="s">
        <v>338</v>
      </c>
      <c r="G1" s="197" t="str">
        <f>様式1!AA4</f>
        <v>令和　年　月　日</v>
      </c>
    </row>
    <row r="2" spans="1:7" ht="15.75" customHeight="1">
      <c r="A2" s="381"/>
      <c r="G2" s="427"/>
    </row>
    <row r="3" spans="1:7" ht="18" customHeight="1">
      <c r="A3" s="3163" t="s">
        <v>339</v>
      </c>
      <c r="B3" s="3163"/>
      <c r="C3" s="3163"/>
      <c r="D3" s="3163"/>
      <c r="E3" s="3163"/>
      <c r="F3" s="3163"/>
      <c r="G3" s="3163"/>
    </row>
    <row r="4" spans="1:7" ht="12" customHeight="1">
      <c r="A4" s="383"/>
      <c r="B4" s="383"/>
      <c r="C4" s="383"/>
      <c r="D4" s="383"/>
      <c r="E4" s="383"/>
      <c r="F4" s="383"/>
      <c r="G4" s="383"/>
    </row>
    <row r="5" spans="1:7" ht="43.5" customHeight="1">
      <c r="A5" s="383"/>
      <c r="B5" s="428" t="s">
        <v>271</v>
      </c>
      <c r="C5" s="3164">
        <f>様式1!K12</f>
        <v>0</v>
      </c>
      <c r="D5" s="3165"/>
      <c r="E5" s="3165"/>
      <c r="F5" s="3165"/>
      <c r="G5" s="3165"/>
    </row>
    <row r="6" spans="1:7" ht="43.5" customHeight="1">
      <c r="B6" s="429" t="s">
        <v>272</v>
      </c>
      <c r="C6" s="3166"/>
      <c r="D6" s="3166"/>
      <c r="E6" s="3166"/>
      <c r="F6" s="3166"/>
      <c r="G6" s="3166"/>
    </row>
    <row r="7" spans="1:7" ht="19.5" customHeight="1">
      <c r="B7" s="3167" t="s">
        <v>340</v>
      </c>
      <c r="C7" s="3170" t="s">
        <v>341</v>
      </c>
      <c r="D7" s="3171"/>
      <c r="E7" s="3171"/>
      <c r="F7" s="3171"/>
      <c r="G7" s="3171"/>
    </row>
    <row r="8" spans="1:7" ht="40.5" customHeight="1">
      <c r="B8" s="3168"/>
      <c r="C8" s="384" t="s">
        <v>268</v>
      </c>
      <c r="D8" s="385" t="s">
        <v>269</v>
      </c>
      <c r="E8" s="384" t="s">
        <v>342</v>
      </c>
      <c r="F8" s="3172" t="s">
        <v>343</v>
      </c>
      <c r="G8" s="3172"/>
    </row>
    <row r="9" spans="1:7" ht="19.5" customHeight="1">
      <c r="B9" s="3168"/>
      <c r="C9" s="378"/>
      <c r="D9" s="379"/>
      <c r="E9" s="379"/>
      <c r="F9" s="3173"/>
      <c r="G9" s="3174"/>
    </row>
    <row r="10" spans="1:7" ht="19.5" customHeight="1">
      <c r="B10" s="3168"/>
      <c r="C10" s="378"/>
      <c r="D10" s="379"/>
      <c r="E10" s="379"/>
      <c r="F10" s="3173"/>
      <c r="G10" s="3174"/>
    </row>
    <row r="11" spans="1:7" ht="19.5" customHeight="1">
      <c r="B11" s="3168"/>
      <c r="C11" s="378"/>
      <c r="D11" s="379"/>
      <c r="E11" s="379"/>
      <c r="F11" s="3173"/>
      <c r="G11" s="3174"/>
    </row>
    <row r="12" spans="1:7" ht="19.5" customHeight="1">
      <c r="B12" s="3168"/>
      <c r="C12" s="430"/>
      <c r="D12" s="431"/>
      <c r="E12" s="431"/>
      <c r="F12" s="432"/>
      <c r="G12" s="432"/>
    </row>
    <row r="13" spans="1:7" ht="33" customHeight="1" thickBot="1">
      <c r="B13" s="3168"/>
      <c r="C13" s="385"/>
      <c r="D13" s="385" t="s">
        <v>344</v>
      </c>
      <c r="E13" s="385" t="s">
        <v>345</v>
      </c>
      <c r="F13" s="385" t="s">
        <v>154</v>
      </c>
      <c r="G13" s="433"/>
    </row>
    <row r="14" spans="1:7" ht="33" customHeight="1" thickTop="1">
      <c r="B14" s="3168"/>
      <c r="C14" s="385" t="s">
        <v>346</v>
      </c>
      <c r="D14" s="380" t="s">
        <v>347</v>
      </c>
      <c r="E14" s="380" t="s">
        <v>347</v>
      </c>
      <c r="F14" s="497">
        <f>SUM(D14:E14)</f>
        <v>0</v>
      </c>
      <c r="G14" s="434"/>
    </row>
    <row r="15" spans="1:7" ht="33" customHeight="1" thickBot="1">
      <c r="B15" s="3168"/>
      <c r="C15" s="384" t="s">
        <v>348</v>
      </c>
      <c r="D15" s="380" t="s">
        <v>347</v>
      </c>
      <c r="E15" s="440" t="s">
        <v>347</v>
      </c>
      <c r="F15" s="494">
        <f>SUM(D15:E15)</f>
        <v>0</v>
      </c>
      <c r="G15" s="493" t="s">
        <v>584</v>
      </c>
    </row>
    <row r="16" spans="1:7" ht="20.100000000000001" customHeight="1" thickTop="1">
      <c r="B16" s="3168"/>
      <c r="C16" s="435"/>
      <c r="D16" s="436"/>
      <c r="E16" s="436"/>
      <c r="F16" s="437"/>
      <c r="G16" s="438"/>
    </row>
    <row r="17" spans="2:12" ht="19.5" customHeight="1">
      <c r="B17" s="3168"/>
      <c r="C17" s="3170" t="s">
        <v>349</v>
      </c>
      <c r="D17" s="3171"/>
      <c r="E17" s="3171"/>
      <c r="F17" s="3171"/>
      <c r="G17" s="3171"/>
    </row>
    <row r="18" spans="2:12" ht="40.5" customHeight="1">
      <c r="B18" s="3168"/>
      <c r="C18" s="384" t="s">
        <v>268</v>
      </c>
      <c r="D18" s="385" t="s">
        <v>269</v>
      </c>
      <c r="E18" s="384" t="s">
        <v>342</v>
      </c>
      <c r="F18" s="3172" t="s">
        <v>343</v>
      </c>
      <c r="G18" s="3172"/>
    </row>
    <row r="19" spans="2:12" ht="19.5" customHeight="1">
      <c r="B19" s="3168"/>
      <c r="C19" s="378"/>
      <c r="D19" s="379"/>
      <c r="E19" s="379"/>
      <c r="F19" s="3173"/>
      <c r="G19" s="3174"/>
    </row>
    <row r="20" spans="2:12" ht="19.5" customHeight="1">
      <c r="B20" s="3168"/>
      <c r="C20" s="378"/>
      <c r="D20" s="379"/>
      <c r="E20" s="379"/>
      <c r="F20" s="3173"/>
      <c r="G20" s="3174"/>
    </row>
    <row r="21" spans="2:12" ht="19.5" customHeight="1">
      <c r="B21" s="3168"/>
      <c r="C21" s="378"/>
      <c r="D21" s="379"/>
      <c r="E21" s="379"/>
      <c r="F21" s="3173"/>
      <c r="G21" s="3174"/>
    </row>
    <row r="22" spans="2:12" ht="19.5" customHeight="1">
      <c r="B22" s="3168"/>
      <c r="C22" s="430"/>
      <c r="D22" s="431"/>
      <c r="E22" s="431"/>
      <c r="F22" s="432"/>
      <c r="G22" s="432"/>
    </row>
    <row r="23" spans="2:12" ht="33" customHeight="1" thickBot="1">
      <c r="B23" s="3168"/>
      <c r="C23" s="385"/>
      <c r="D23" s="385" t="s">
        <v>344</v>
      </c>
      <c r="E23" s="385" t="s">
        <v>345</v>
      </c>
      <c r="F23" s="385" t="s">
        <v>154</v>
      </c>
      <c r="G23" s="433"/>
    </row>
    <row r="24" spans="2:12" ht="33" customHeight="1" thickTop="1">
      <c r="B24" s="3168"/>
      <c r="C24" s="385" t="s">
        <v>346</v>
      </c>
      <c r="D24" s="380" t="s">
        <v>347</v>
      </c>
      <c r="E24" s="380" t="s">
        <v>347</v>
      </c>
      <c r="F24" s="497">
        <f>SUM(D24:E24)</f>
        <v>0</v>
      </c>
      <c r="G24" s="434"/>
    </row>
    <row r="25" spans="2:12" ht="33" customHeight="1">
      <c r="B25" s="3169"/>
      <c r="C25" s="1142" t="s">
        <v>348</v>
      </c>
      <c r="D25" s="1143" t="s">
        <v>347</v>
      </c>
      <c r="E25" s="1144" t="s">
        <v>347</v>
      </c>
      <c r="F25" s="1145">
        <f>SUM(D25:E25)</f>
        <v>0</v>
      </c>
      <c r="G25" s="1146" t="s">
        <v>584</v>
      </c>
      <c r="L25" s="442"/>
    </row>
    <row r="26" spans="2:12" ht="33" customHeight="1">
      <c r="B26" s="1141" t="s">
        <v>1371</v>
      </c>
      <c r="C26" s="3179" t="s">
        <v>1373</v>
      </c>
      <c r="D26" s="3180"/>
      <c r="E26" s="3180"/>
      <c r="F26" s="3180"/>
      <c r="G26" s="1147" t="s">
        <v>1372</v>
      </c>
      <c r="L26" s="442"/>
    </row>
    <row r="28" spans="2:12" ht="16.5" customHeight="1">
      <c r="B28" s="439" t="s">
        <v>276</v>
      </c>
      <c r="C28" s="386"/>
      <c r="D28" s="386"/>
      <c r="E28" s="386"/>
      <c r="F28" s="386"/>
      <c r="G28" s="386"/>
      <c r="H28" s="386"/>
      <c r="I28" s="386"/>
    </row>
    <row r="29" spans="2:12" ht="120" customHeight="1">
      <c r="B29" s="3177" t="s">
        <v>350</v>
      </c>
      <c r="C29" s="3177"/>
      <c r="D29" s="3177"/>
      <c r="E29" s="3177"/>
      <c r="F29" s="3177"/>
      <c r="G29" s="3177"/>
      <c r="H29" s="386"/>
      <c r="I29" s="386"/>
    </row>
    <row r="30" spans="2:12" ht="27.75" customHeight="1">
      <c r="B30" s="3177" t="s">
        <v>351</v>
      </c>
      <c r="C30" s="3178"/>
      <c r="D30" s="3178"/>
      <c r="E30" s="3178"/>
      <c r="F30" s="3178"/>
      <c r="G30" s="3178"/>
      <c r="H30" s="386"/>
      <c r="I30" s="386"/>
    </row>
    <row r="31" spans="2:12" ht="21.75" customHeight="1">
      <c r="B31" s="3175" t="s">
        <v>352</v>
      </c>
      <c r="C31" s="3175"/>
      <c r="D31" s="3175"/>
      <c r="E31" s="3175"/>
      <c r="F31" s="3175"/>
      <c r="G31" s="3175"/>
      <c r="H31" s="386"/>
      <c r="I31" s="386"/>
    </row>
    <row r="32" spans="2:12" ht="7.5" customHeight="1">
      <c r="B32" s="3176"/>
      <c r="C32" s="3176"/>
      <c r="D32" s="3176"/>
      <c r="E32" s="3176"/>
      <c r="F32" s="3176"/>
      <c r="G32" s="3176"/>
    </row>
    <row r="33" spans="2:2">
      <c r="B33" s="387"/>
    </row>
  </sheetData>
  <sheetProtection selectLockedCells="1"/>
  <customSheetViews>
    <customSheetView guid="{E53F632C-6936-4B0A-A612-607F2B96BC1B}" showPageBreaks="1" showGridLines="0" printArea="1" view="pageBreakPreview" topLeftCell="A7">
      <selection activeCell="D25" sqref="D25"/>
      <pageMargins left="0.7" right="0.7" top="0.75" bottom="0.75" header="0.3" footer="0.3"/>
      <pageSetup paperSize="9" scale="94" orientation="portrait" r:id="rId1"/>
    </customSheetView>
  </customSheetViews>
  <mergeCells count="19">
    <mergeCell ref="B31:G31"/>
    <mergeCell ref="B32:G32"/>
    <mergeCell ref="F18:G18"/>
    <mergeCell ref="F19:G19"/>
    <mergeCell ref="F20:G20"/>
    <mergeCell ref="F21:G21"/>
    <mergeCell ref="B29:G29"/>
    <mergeCell ref="B30:G30"/>
    <mergeCell ref="C26:F26"/>
    <mergeCell ref="A3:G3"/>
    <mergeCell ref="C5:G5"/>
    <mergeCell ref="C6:G6"/>
    <mergeCell ref="B7:B25"/>
    <mergeCell ref="C7:G7"/>
    <mergeCell ref="F8:G8"/>
    <mergeCell ref="F9:G9"/>
    <mergeCell ref="F10:G10"/>
    <mergeCell ref="F11:G11"/>
    <mergeCell ref="C17:G17"/>
  </mergeCells>
  <phoneticPr fontId="4"/>
  <dataValidations count="1">
    <dataValidation type="list" allowBlank="1" showInputMessage="1" showErrorMessage="1" sqref="C6:G6">
      <formula1>"①　新規,②　変更,③　終了"</formula1>
    </dataValidation>
  </dataValidations>
  <pageMargins left="0.7" right="0.7" top="0.75" bottom="0.75" header="0.3" footer="0.3"/>
  <pageSetup paperSize="9" scale="94"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showGridLines="0" view="pageBreakPreview" zoomScaleNormal="100" zoomScaleSheetLayoutView="100" workbookViewId="0"/>
  </sheetViews>
  <sheetFormatPr defaultRowHeight="13.5"/>
  <cols>
    <col min="1" max="1" width="1.125" style="382" customWidth="1"/>
    <col min="2" max="2" width="24.25" style="382" customWidth="1"/>
    <col min="3" max="3" width="4" style="382" customWidth="1"/>
    <col min="4" max="5" width="15.25" style="382" customWidth="1"/>
    <col min="6" max="6" width="15.125" style="382" customWidth="1"/>
    <col min="7" max="7" width="15.25" style="382" customWidth="1"/>
    <col min="8" max="8" width="3.125" style="382" customWidth="1"/>
    <col min="9" max="9" width="3.75" style="382" customWidth="1"/>
    <col min="10" max="10" width="2.5" style="382" customWidth="1"/>
    <col min="11" max="256" width="9" style="382"/>
    <col min="257" max="257" width="1.125" style="382" customWidth="1"/>
    <col min="258" max="258" width="24.25" style="382" customWidth="1"/>
    <col min="259" max="259" width="4" style="382" customWidth="1"/>
    <col min="260" max="261" width="15.25" style="382" customWidth="1"/>
    <col min="262" max="262" width="15.125" style="382" customWidth="1"/>
    <col min="263" max="263" width="15.25" style="382" customWidth="1"/>
    <col min="264" max="264" width="3.125" style="382" customWidth="1"/>
    <col min="265" max="265" width="3.75" style="382" customWidth="1"/>
    <col min="266" max="266" width="2.5" style="382" customWidth="1"/>
    <col min="267" max="512" width="9" style="382"/>
    <col min="513" max="513" width="1.125" style="382" customWidth="1"/>
    <col min="514" max="514" width="24.25" style="382" customWidth="1"/>
    <col min="515" max="515" width="4" style="382" customWidth="1"/>
    <col min="516" max="517" width="15.25" style="382" customWidth="1"/>
    <col min="518" max="518" width="15.125" style="382" customWidth="1"/>
    <col min="519" max="519" width="15.25" style="382" customWidth="1"/>
    <col min="520" max="520" width="3.125" style="382" customWidth="1"/>
    <col min="521" max="521" width="3.75" style="382" customWidth="1"/>
    <col min="522" max="522" width="2.5" style="382" customWidth="1"/>
    <col min="523" max="768" width="9" style="382"/>
    <col min="769" max="769" width="1.125" style="382" customWidth="1"/>
    <col min="770" max="770" width="24.25" style="382" customWidth="1"/>
    <col min="771" max="771" width="4" style="382" customWidth="1"/>
    <col min="772" max="773" width="15.25" style="382" customWidth="1"/>
    <col min="774" max="774" width="15.125" style="382" customWidth="1"/>
    <col min="775" max="775" width="15.25" style="382" customWidth="1"/>
    <col min="776" max="776" width="3.125" style="382" customWidth="1"/>
    <col min="777" max="777" width="3.75" style="382" customWidth="1"/>
    <col min="778" max="778" width="2.5" style="382" customWidth="1"/>
    <col min="779" max="1024" width="9" style="382"/>
    <col min="1025" max="1025" width="1.125" style="382" customWidth="1"/>
    <col min="1026" max="1026" width="24.25" style="382" customWidth="1"/>
    <col min="1027" max="1027" width="4" style="382" customWidth="1"/>
    <col min="1028" max="1029" width="15.25" style="382" customWidth="1"/>
    <col min="1030" max="1030" width="15.125" style="382" customWidth="1"/>
    <col min="1031" max="1031" width="15.25" style="382" customWidth="1"/>
    <col min="1032" max="1032" width="3.125" style="382" customWidth="1"/>
    <col min="1033" max="1033" width="3.75" style="382" customWidth="1"/>
    <col min="1034" max="1034" width="2.5" style="382" customWidth="1"/>
    <col min="1035" max="1280" width="9" style="382"/>
    <col min="1281" max="1281" width="1.125" style="382" customWidth="1"/>
    <col min="1282" max="1282" width="24.25" style="382" customWidth="1"/>
    <col min="1283" max="1283" width="4" style="382" customWidth="1"/>
    <col min="1284" max="1285" width="15.25" style="382" customWidth="1"/>
    <col min="1286" max="1286" width="15.125" style="382" customWidth="1"/>
    <col min="1287" max="1287" width="15.25" style="382" customWidth="1"/>
    <col min="1288" max="1288" width="3.125" style="382" customWidth="1"/>
    <col min="1289" max="1289" width="3.75" style="382" customWidth="1"/>
    <col min="1290" max="1290" width="2.5" style="382" customWidth="1"/>
    <col min="1291" max="1536" width="9" style="382"/>
    <col min="1537" max="1537" width="1.125" style="382" customWidth="1"/>
    <col min="1538" max="1538" width="24.25" style="382" customWidth="1"/>
    <col min="1539" max="1539" width="4" style="382" customWidth="1"/>
    <col min="1540" max="1541" width="15.25" style="382" customWidth="1"/>
    <col min="1542" max="1542" width="15.125" style="382" customWidth="1"/>
    <col min="1543" max="1543" width="15.25" style="382" customWidth="1"/>
    <col min="1544" max="1544" width="3.125" style="382" customWidth="1"/>
    <col min="1545" max="1545" width="3.75" style="382" customWidth="1"/>
    <col min="1546" max="1546" width="2.5" style="382" customWidth="1"/>
    <col min="1547" max="1792" width="9" style="382"/>
    <col min="1793" max="1793" width="1.125" style="382" customWidth="1"/>
    <col min="1794" max="1794" width="24.25" style="382" customWidth="1"/>
    <col min="1795" max="1795" width="4" style="382" customWidth="1"/>
    <col min="1796" max="1797" width="15.25" style="382" customWidth="1"/>
    <col min="1798" max="1798" width="15.125" style="382" customWidth="1"/>
    <col min="1799" max="1799" width="15.25" style="382" customWidth="1"/>
    <col min="1800" max="1800" width="3.125" style="382" customWidth="1"/>
    <col min="1801" max="1801" width="3.75" style="382" customWidth="1"/>
    <col min="1802" max="1802" width="2.5" style="382" customWidth="1"/>
    <col min="1803" max="2048" width="9" style="382"/>
    <col min="2049" max="2049" width="1.125" style="382" customWidth="1"/>
    <col min="2050" max="2050" width="24.25" style="382" customWidth="1"/>
    <col min="2051" max="2051" width="4" style="382" customWidth="1"/>
    <col min="2052" max="2053" width="15.25" style="382" customWidth="1"/>
    <col min="2054" max="2054" width="15.125" style="382" customWidth="1"/>
    <col min="2055" max="2055" width="15.25" style="382" customWidth="1"/>
    <col min="2056" max="2056" width="3.125" style="382" customWidth="1"/>
    <col min="2057" max="2057" width="3.75" style="382" customWidth="1"/>
    <col min="2058" max="2058" width="2.5" style="382" customWidth="1"/>
    <col min="2059" max="2304" width="9" style="382"/>
    <col min="2305" max="2305" width="1.125" style="382" customWidth="1"/>
    <col min="2306" max="2306" width="24.25" style="382" customWidth="1"/>
    <col min="2307" max="2307" width="4" style="382" customWidth="1"/>
    <col min="2308" max="2309" width="15.25" style="382" customWidth="1"/>
    <col min="2310" max="2310" width="15.125" style="382" customWidth="1"/>
    <col min="2311" max="2311" width="15.25" style="382" customWidth="1"/>
    <col min="2312" max="2312" width="3.125" style="382" customWidth="1"/>
    <col min="2313" max="2313" width="3.75" style="382" customWidth="1"/>
    <col min="2314" max="2314" width="2.5" style="382" customWidth="1"/>
    <col min="2315" max="2560" width="9" style="382"/>
    <col min="2561" max="2561" width="1.125" style="382" customWidth="1"/>
    <col min="2562" max="2562" width="24.25" style="382" customWidth="1"/>
    <col min="2563" max="2563" width="4" style="382" customWidth="1"/>
    <col min="2564" max="2565" width="15.25" style="382" customWidth="1"/>
    <col min="2566" max="2566" width="15.125" style="382" customWidth="1"/>
    <col min="2567" max="2567" width="15.25" style="382" customWidth="1"/>
    <col min="2568" max="2568" width="3.125" style="382" customWidth="1"/>
    <col min="2569" max="2569" width="3.75" style="382" customWidth="1"/>
    <col min="2570" max="2570" width="2.5" style="382" customWidth="1"/>
    <col min="2571" max="2816" width="9" style="382"/>
    <col min="2817" max="2817" width="1.125" style="382" customWidth="1"/>
    <col min="2818" max="2818" width="24.25" style="382" customWidth="1"/>
    <col min="2819" max="2819" width="4" style="382" customWidth="1"/>
    <col min="2820" max="2821" width="15.25" style="382" customWidth="1"/>
    <col min="2822" max="2822" width="15.125" style="382" customWidth="1"/>
    <col min="2823" max="2823" width="15.25" style="382" customWidth="1"/>
    <col min="2824" max="2824" width="3.125" style="382" customWidth="1"/>
    <col min="2825" max="2825" width="3.75" style="382" customWidth="1"/>
    <col min="2826" max="2826" width="2.5" style="382" customWidth="1"/>
    <col min="2827" max="3072" width="9" style="382"/>
    <col min="3073" max="3073" width="1.125" style="382" customWidth="1"/>
    <col min="3074" max="3074" width="24.25" style="382" customWidth="1"/>
    <col min="3075" max="3075" width="4" style="382" customWidth="1"/>
    <col min="3076" max="3077" width="15.25" style="382" customWidth="1"/>
    <col min="3078" max="3078" width="15.125" style="382" customWidth="1"/>
    <col min="3079" max="3079" width="15.25" style="382" customWidth="1"/>
    <col min="3080" max="3080" width="3.125" style="382" customWidth="1"/>
    <col min="3081" max="3081" width="3.75" style="382" customWidth="1"/>
    <col min="3082" max="3082" width="2.5" style="382" customWidth="1"/>
    <col min="3083" max="3328" width="9" style="382"/>
    <col min="3329" max="3329" width="1.125" style="382" customWidth="1"/>
    <col min="3330" max="3330" width="24.25" style="382" customWidth="1"/>
    <col min="3331" max="3331" width="4" style="382" customWidth="1"/>
    <col min="3332" max="3333" width="15.25" style="382" customWidth="1"/>
    <col min="3334" max="3334" width="15.125" style="382" customWidth="1"/>
    <col min="3335" max="3335" width="15.25" style="382" customWidth="1"/>
    <col min="3336" max="3336" width="3.125" style="382" customWidth="1"/>
    <col min="3337" max="3337" width="3.75" style="382" customWidth="1"/>
    <col min="3338" max="3338" width="2.5" style="382" customWidth="1"/>
    <col min="3339" max="3584" width="9" style="382"/>
    <col min="3585" max="3585" width="1.125" style="382" customWidth="1"/>
    <col min="3586" max="3586" width="24.25" style="382" customWidth="1"/>
    <col min="3587" max="3587" width="4" style="382" customWidth="1"/>
    <col min="3588" max="3589" width="15.25" style="382" customWidth="1"/>
    <col min="3590" max="3590" width="15.125" style="382" customWidth="1"/>
    <col min="3591" max="3591" width="15.25" style="382" customWidth="1"/>
    <col min="3592" max="3592" width="3.125" style="382" customWidth="1"/>
    <col min="3593" max="3593" width="3.75" style="382" customWidth="1"/>
    <col min="3594" max="3594" width="2.5" style="382" customWidth="1"/>
    <col min="3595" max="3840" width="9" style="382"/>
    <col min="3841" max="3841" width="1.125" style="382" customWidth="1"/>
    <col min="3842" max="3842" width="24.25" style="382" customWidth="1"/>
    <col min="3843" max="3843" width="4" style="382" customWidth="1"/>
    <col min="3844" max="3845" width="15.25" style="382" customWidth="1"/>
    <col min="3846" max="3846" width="15.125" style="382" customWidth="1"/>
    <col min="3847" max="3847" width="15.25" style="382" customWidth="1"/>
    <col min="3848" max="3848" width="3.125" style="382" customWidth="1"/>
    <col min="3849" max="3849" width="3.75" style="382" customWidth="1"/>
    <col min="3850" max="3850" width="2.5" style="382" customWidth="1"/>
    <col min="3851" max="4096" width="9" style="382"/>
    <col min="4097" max="4097" width="1.125" style="382" customWidth="1"/>
    <col min="4098" max="4098" width="24.25" style="382" customWidth="1"/>
    <col min="4099" max="4099" width="4" style="382" customWidth="1"/>
    <col min="4100" max="4101" width="15.25" style="382" customWidth="1"/>
    <col min="4102" max="4102" width="15.125" style="382" customWidth="1"/>
    <col min="4103" max="4103" width="15.25" style="382" customWidth="1"/>
    <col min="4104" max="4104" width="3.125" style="382" customWidth="1"/>
    <col min="4105" max="4105" width="3.75" style="382" customWidth="1"/>
    <col min="4106" max="4106" width="2.5" style="382" customWidth="1"/>
    <col min="4107" max="4352" width="9" style="382"/>
    <col min="4353" max="4353" width="1.125" style="382" customWidth="1"/>
    <col min="4354" max="4354" width="24.25" style="382" customWidth="1"/>
    <col min="4355" max="4355" width="4" style="382" customWidth="1"/>
    <col min="4356" max="4357" width="15.25" style="382" customWidth="1"/>
    <col min="4358" max="4358" width="15.125" style="382" customWidth="1"/>
    <col min="4359" max="4359" width="15.25" style="382" customWidth="1"/>
    <col min="4360" max="4360" width="3.125" style="382" customWidth="1"/>
    <col min="4361" max="4361" width="3.75" style="382" customWidth="1"/>
    <col min="4362" max="4362" width="2.5" style="382" customWidth="1"/>
    <col min="4363" max="4608" width="9" style="382"/>
    <col min="4609" max="4609" width="1.125" style="382" customWidth="1"/>
    <col min="4610" max="4610" width="24.25" style="382" customWidth="1"/>
    <col min="4611" max="4611" width="4" style="382" customWidth="1"/>
    <col min="4612" max="4613" width="15.25" style="382" customWidth="1"/>
    <col min="4614" max="4614" width="15.125" style="382" customWidth="1"/>
    <col min="4615" max="4615" width="15.25" style="382" customWidth="1"/>
    <col min="4616" max="4616" width="3.125" style="382" customWidth="1"/>
    <col min="4617" max="4617" width="3.75" style="382" customWidth="1"/>
    <col min="4618" max="4618" width="2.5" style="382" customWidth="1"/>
    <col min="4619" max="4864" width="9" style="382"/>
    <col min="4865" max="4865" width="1.125" style="382" customWidth="1"/>
    <col min="4866" max="4866" width="24.25" style="382" customWidth="1"/>
    <col min="4867" max="4867" width="4" style="382" customWidth="1"/>
    <col min="4868" max="4869" width="15.25" style="382" customWidth="1"/>
    <col min="4870" max="4870" width="15.125" style="382" customWidth="1"/>
    <col min="4871" max="4871" width="15.25" style="382" customWidth="1"/>
    <col min="4872" max="4872" width="3.125" style="382" customWidth="1"/>
    <col min="4873" max="4873" width="3.75" style="382" customWidth="1"/>
    <col min="4874" max="4874" width="2.5" style="382" customWidth="1"/>
    <col min="4875" max="5120" width="9" style="382"/>
    <col min="5121" max="5121" width="1.125" style="382" customWidth="1"/>
    <col min="5122" max="5122" width="24.25" style="382" customWidth="1"/>
    <col min="5123" max="5123" width="4" style="382" customWidth="1"/>
    <col min="5124" max="5125" width="15.25" style="382" customWidth="1"/>
    <col min="5126" max="5126" width="15.125" style="382" customWidth="1"/>
    <col min="5127" max="5127" width="15.25" style="382" customWidth="1"/>
    <col min="5128" max="5128" width="3.125" style="382" customWidth="1"/>
    <col min="5129" max="5129" width="3.75" style="382" customWidth="1"/>
    <col min="5130" max="5130" width="2.5" style="382" customWidth="1"/>
    <col min="5131" max="5376" width="9" style="382"/>
    <col min="5377" max="5377" width="1.125" style="382" customWidth="1"/>
    <col min="5378" max="5378" width="24.25" style="382" customWidth="1"/>
    <col min="5379" max="5379" width="4" style="382" customWidth="1"/>
    <col min="5380" max="5381" width="15.25" style="382" customWidth="1"/>
    <col min="5382" max="5382" width="15.125" style="382" customWidth="1"/>
    <col min="5383" max="5383" width="15.25" style="382" customWidth="1"/>
    <col min="5384" max="5384" width="3.125" style="382" customWidth="1"/>
    <col min="5385" max="5385" width="3.75" style="382" customWidth="1"/>
    <col min="5386" max="5386" width="2.5" style="382" customWidth="1"/>
    <col min="5387" max="5632" width="9" style="382"/>
    <col min="5633" max="5633" width="1.125" style="382" customWidth="1"/>
    <col min="5634" max="5634" width="24.25" style="382" customWidth="1"/>
    <col min="5635" max="5635" width="4" style="382" customWidth="1"/>
    <col min="5636" max="5637" width="15.25" style="382" customWidth="1"/>
    <col min="5638" max="5638" width="15.125" style="382" customWidth="1"/>
    <col min="5639" max="5639" width="15.25" style="382" customWidth="1"/>
    <col min="5640" max="5640" width="3.125" style="382" customWidth="1"/>
    <col min="5641" max="5641" width="3.75" style="382" customWidth="1"/>
    <col min="5642" max="5642" width="2.5" style="382" customWidth="1"/>
    <col min="5643" max="5888" width="9" style="382"/>
    <col min="5889" max="5889" width="1.125" style="382" customWidth="1"/>
    <col min="5890" max="5890" width="24.25" style="382" customWidth="1"/>
    <col min="5891" max="5891" width="4" style="382" customWidth="1"/>
    <col min="5892" max="5893" width="15.25" style="382" customWidth="1"/>
    <col min="5894" max="5894" width="15.125" style="382" customWidth="1"/>
    <col min="5895" max="5895" width="15.25" style="382" customWidth="1"/>
    <col min="5896" max="5896" width="3.125" style="382" customWidth="1"/>
    <col min="5897" max="5897" width="3.75" style="382" customWidth="1"/>
    <col min="5898" max="5898" width="2.5" style="382" customWidth="1"/>
    <col min="5899" max="6144" width="9" style="382"/>
    <col min="6145" max="6145" width="1.125" style="382" customWidth="1"/>
    <col min="6146" max="6146" width="24.25" style="382" customWidth="1"/>
    <col min="6147" max="6147" width="4" style="382" customWidth="1"/>
    <col min="6148" max="6149" width="15.25" style="382" customWidth="1"/>
    <col min="6150" max="6150" width="15.125" style="382" customWidth="1"/>
    <col min="6151" max="6151" width="15.25" style="382" customWidth="1"/>
    <col min="6152" max="6152" width="3.125" style="382" customWidth="1"/>
    <col min="6153" max="6153" width="3.75" style="382" customWidth="1"/>
    <col min="6154" max="6154" width="2.5" style="382" customWidth="1"/>
    <col min="6155" max="6400" width="9" style="382"/>
    <col min="6401" max="6401" width="1.125" style="382" customWidth="1"/>
    <col min="6402" max="6402" width="24.25" style="382" customWidth="1"/>
    <col min="6403" max="6403" width="4" style="382" customWidth="1"/>
    <col min="6404" max="6405" width="15.25" style="382" customWidth="1"/>
    <col min="6406" max="6406" width="15.125" style="382" customWidth="1"/>
    <col min="6407" max="6407" width="15.25" style="382" customWidth="1"/>
    <col min="6408" max="6408" width="3.125" style="382" customWidth="1"/>
    <col min="6409" max="6409" width="3.75" style="382" customWidth="1"/>
    <col min="6410" max="6410" width="2.5" style="382" customWidth="1"/>
    <col min="6411" max="6656" width="9" style="382"/>
    <col min="6657" max="6657" width="1.125" style="382" customWidth="1"/>
    <col min="6658" max="6658" width="24.25" style="382" customWidth="1"/>
    <col min="6659" max="6659" width="4" style="382" customWidth="1"/>
    <col min="6660" max="6661" width="15.25" style="382" customWidth="1"/>
    <col min="6662" max="6662" width="15.125" style="382" customWidth="1"/>
    <col min="6663" max="6663" width="15.25" style="382" customWidth="1"/>
    <col min="6664" max="6664" width="3.125" style="382" customWidth="1"/>
    <col min="6665" max="6665" width="3.75" style="382" customWidth="1"/>
    <col min="6666" max="6666" width="2.5" style="382" customWidth="1"/>
    <col min="6667" max="6912" width="9" style="382"/>
    <col min="6913" max="6913" width="1.125" style="382" customWidth="1"/>
    <col min="6914" max="6914" width="24.25" style="382" customWidth="1"/>
    <col min="6915" max="6915" width="4" style="382" customWidth="1"/>
    <col min="6916" max="6917" width="15.25" style="382" customWidth="1"/>
    <col min="6918" max="6918" width="15.125" style="382" customWidth="1"/>
    <col min="6919" max="6919" width="15.25" style="382" customWidth="1"/>
    <col min="6920" max="6920" width="3.125" style="382" customWidth="1"/>
    <col min="6921" max="6921" width="3.75" style="382" customWidth="1"/>
    <col min="6922" max="6922" width="2.5" style="382" customWidth="1"/>
    <col min="6923" max="7168" width="9" style="382"/>
    <col min="7169" max="7169" width="1.125" style="382" customWidth="1"/>
    <col min="7170" max="7170" width="24.25" style="382" customWidth="1"/>
    <col min="7171" max="7171" width="4" style="382" customWidth="1"/>
    <col min="7172" max="7173" width="15.25" style="382" customWidth="1"/>
    <col min="7174" max="7174" width="15.125" style="382" customWidth="1"/>
    <col min="7175" max="7175" width="15.25" style="382" customWidth="1"/>
    <col min="7176" max="7176" width="3.125" style="382" customWidth="1"/>
    <col min="7177" max="7177" width="3.75" style="382" customWidth="1"/>
    <col min="7178" max="7178" width="2.5" style="382" customWidth="1"/>
    <col min="7179" max="7424" width="9" style="382"/>
    <col min="7425" max="7425" width="1.125" style="382" customWidth="1"/>
    <col min="7426" max="7426" width="24.25" style="382" customWidth="1"/>
    <col min="7427" max="7427" width="4" style="382" customWidth="1"/>
    <col min="7428" max="7429" width="15.25" style="382" customWidth="1"/>
    <col min="7430" max="7430" width="15.125" style="382" customWidth="1"/>
    <col min="7431" max="7431" width="15.25" style="382" customWidth="1"/>
    <col min="7432" max="7432" width="3.125" style="382" customWidth="1"/>
    <col min="7433" max="7433" width="3.75" style="382" customWidth="1"/>
    <col min="7434" max="7434" width="2.5" style="382" customWidth="1"/>
    <col min="7435" max="7680" width="9" style="382"/>
    <col min="7681" max="7681" width="1.125" style="382" customWidth="1"/>
    <col min="7682" max="7682" width="24.25" style="382" customWidth="1"/>
    <col min="7683" max="7683" width="4" style="382" customWidth="1"/>
    <col min="7684" max="7685" width="15.25" style="382" customWidth="1"/>
    <col min="7686" max="7686" width="15.125" style="382" customWidth="1"/>
    <col min="7687" max="7687" width="15.25" style="382" customWidth="1"/>
    <col min="7688" max="7688" width="3.125" style="382" customWidth="1"/>
    <col min="7689" max="7689" width="3.75" style="382" customWidth="1"/>
    <col min="7690" max="7690" width="2.5" style="382" customWidth="1"/>
    <col min="7691" max="7936" width="9" style="382"/>
    <col min="7937" max="7937" width="1.125" style="382" customWidth="1"/>
    <col min="7938" max="7938" width="24.25" style="382" customWidth="1"/>
    <col min="7939" max="7939" width="4" style="382" customWidth="1"/>
    <col min="7940" max="7941" width="15.25" style="382" customWidth="1"/>
    <col min="7942" max="7942" width="15.125" style="382" customWidth="1"/>
    <col min="7943" max="7943" width="15.25" style="382" customWidth="1"/>
    <col min="7944" max="7944" width="3.125" style="382" customWidth="1"/>
    <col min="7945" max="7945" width="3.75" style="382" customWidth="1"/>
    <col min="7946" max="7946" width="2.5" style="382" customWidth="1"/>
    <col min="7947" max="8192" width="9" style="382"/>
    <col min="8193" max="8193" width="1.125" style="382" customWidth="1"/>
    <col min="8194" max="8194" width="24.25" style="382" customWidth="1"/>
    <col min="8195" max="8195" width="4" style="382" customWidth="1"/>
    <col min="8196" max="8197" width="15.25" style="382" customWidth="1"/>
    <col min="8198" max="8198" width="15.125" style="382" customWidth="1"/>
    <col min="8199" max="8199" width="15.25" style="382" customWidth="1"/>
    <col min="8200" max="8200" width="3.125" style="382" customWidth="1"/>
    <col min="8201" max="8201" width="3.75" style="382" customWidth="1"/>
    <col min="8202" max="8202" width="2.5" style="382" customWidth="1"/>
    <col min="8203" max="8448" width="9" style="382"/>
    <col min="8449" max="8449" width="1.125" style="382" customWidth="1"/>
    <col min="8450" max="8450" width="24.25" style="382" customWidth="1"/>
    <col min="8451" max="8451" width="4" style="382" customWidth="1"/>
    <col min="8452" max="8453" width="15.25" style="382" customWidth="1"/>
    <col min="8454" max="8454" width="15.125" style="382" customWidth="1"/>
    <col min="8455" max="8455" width="15.25" style="382" customWidth="1"/>
    <col min="8456" max="8456" width="3.125" style="382" customWidth="1"/>
    <col min="8457" max="8457" width="3.75" style="382" customWidth="1"/>
    <col min="8458" max="8458" width="2.5" style="382" customWidth="1"/>
    <col min="8459" max="8704" width="9" style="382"/>
    <col min="8705" max="8705" width="1.125" style="382" customWidth="1"/>
    <col min="8706" max="8706" width="24.25" style="382" customWidth="1"/>
    <col min="8707" max="8707" width="4" style="382" customWidth="1"/>
    <col min="8708" max="8709" width="15.25" style="382" customWidth="1"/>
    <col min="8710" max="8710" width="15.125" style="382" customWidth="1"/>
    <col min="8711" max="8711" width="15.25" style="382" customWidth="1"/>
    <col min="8712" max="8712" width="3.125" style="382" customWidth="1"/>
    <col min="8713" max="8713" width="3.75" style="382" customWidth="1"/>
    <col min="8714" max="8714" width="2.5" style="382" customWidth="1"/>
    <col min="8715" max="8960" width="9" style="382"/>
    <col min="8961" max="8961" width="1.125" style="382" customWidth="1"/>
    <col min="8962" max="8962" width="24.25" style="382" customWidth="1"/>
    <col min="8963" max="8963" width="4" style="382" customWidth="1"/>
    <col min="8964" max="8965" width="15.25" style="382" customWidth="1"/>
    <col min="8966" max="8966" width="15.125" style="382" customWidth="1"/>
    <col min="8967" max="8967" width="15.25" style="382" customWidth="1"/>
    <col min="8968" max="8968" width="3.125" style="382" customWidth="1"/>
    <col min="8969" max="8969" width="3.75" style="382" customWidth="1"/>
    <col min="8970" max="8970" width="2.5" style="382" customWidth="1"/>
    <col min="8971" max="9216" width="9" style="382"/>
    <col min="9217" max="9217" width="1.125" style="382" customWidth="1"/>
    <col min="9218" max="9218" width="24.25" style="382" customWidth="1"/>
    <col min="9219" max="9219" width="4" style="382" customWidth="1"/>
    <col min="9220" max="9221" width="15.25" style="382" customWidth="1"/>
    <col min="9222" max="9222" width="15.125" style="382" customWidth="1"/>
    <col min="9223" max="9223" width="15.25" style="382" customWidth="1"/>
    <col min="9224" max="9224" width="3.125" style="382" customWidth="1"/>
    <col min="9225" max="9225" width="3.75" style="382" customWidth="1"/>
    <col min="9226" max="9226" width="2.5" style="382" customWidth="1"/>
    <col min="9227" max="9472" width="9" style="382"/>
    <col min="9473" max="9473" width="1.125" style="382" customWidth="1"/>
    <col min="9474" max="9474" width="24.25" style="382" customWidth="1"/>
    <col min="9475" max="9475" width="4" style="382" customWidth="1"/>
    <col min="9476" max="9477" width="15.25" style="382" customWidth="1"/>
    <col min="9478" max="9478" width="15.125" style="382" customWidth="1"/>
    <col min="9479" max="9479" width="15.25" style="382" customWidth="1"/>
    <col min="9480" max="9480" width="3.125" style="382" customWidth="1"/>
    <col min="9481" max="9481" width="3.75" style="382" customWidth="1"/>
    <col min="9482" max="9482" width="2.5" style="382" customWidth="1"/>
    <col min="9483" max="9728" width="9" style="382"/>
    <col min="9729" max="9729" width="1.125" style="382" customWidth="1"/>
    <col min="9730" max="9730" width="24.25" style="382" customWidth="1"/>
    <col min="9731" max="9731" width="4" style="382" customWidth="1"/>
    <col min="9732" max="9733" width="15.25" style="382" customWidth="1"/>
    <col min="9734" max="9734" width="15.125" style="382" customWidth="1"/>
    <col min="9735" max="9735" width="15.25" style="382" customWidth="1"/>
    <col min="9736" max="9736" width="3.125" style="382" customWidth="1"/>
    <col min="9737" max="9737" width="3.75" style="382" customWidth="1"/>
    <col min="9738" max="9738" width="2.5" style="382" customWidth="1"/>
    <col min="9739" max="9984" width="9" style="382"/>
    <col min="9985" max="9985" width="1.125" style="382" customWidth="1"/>
    <col min="9986" max="9986" width="24.25" style="382" customWidth="1"/>
    <col min="9987" max="9987" width="4" style="382" customWidth="1"/>
    <col min="9988" max="9989" width="15.25" style="382" customWidth="1"/>
    <col min="9990" max="9990" width="15.125" style="382" customWidth="1"/>
    <col min="9991" max="9991" width="15.25" style="382" customWidth="1"/>
    <col min="9992" max="9992" width="3.125" style="382" customWidth="1"/>
    <col min="9993" max="9993" width="3.75" style="382" customWidth="1"/>
    <col min="9994" max="9994" width="2.5" style="382" customWidth="1"/>
    <col min="9995" max="10240" width="9" style="382"/>
    <col min="10241" max="10241" width="1.125" style="382" customWidth="1"/>
    <col min="10242" max="10242" width="24.25" style="382" customWidth="1"/>
    <col min="10243" max="10243" width="4" style="382" customWidth="1"/>
    <col min="10244" max="10245" width="15.25" style="382" customWidth="1"/>
    <col min="10246" max="10246" width="15.125" style="382" customWidth="1"/>
    <col min="10247" max="10247" width="15.25" style="382" customWidth="1"/>
    <col min="10248" max="10248" width="3.125" style="382" customWidth="1"/>
    <col min="10249" max="10249" width="3.75" style="382" customWidth="1"/>
    <col min="10250" max="10250" width="2.5" style="382" customWidth="1"/>
    <col min="10251" max="10496" width="9" style="382"/>
    <col min="10497" max="10497" width="1.125" style="382" customWidth="1"/>
    <col min="10498" max="10498" width="24.25" style="382" customWidth="1"/>
    <col min="10499" max="10499" width="4" style="382" customWidth="1"/>
    <col min="10500" max="10501" width="15.25" style="382" customWidth="1"/>
    <col min="10502" max="10502" width="15.125" style="382" customWidth="1"/>
    <col min="10503" max="10503" width="15.25" style="382" customWidth="1"/>
    <col min="10504" max="10504" width="3.125" style="382" customWidth="1"/>
    <col min="10505" max="10505" width="3.75" style="382" customWidth="1"/>
    <col min="10506" max="10506" width="2.5" style="382" customWidth="1"/>
    <col min="10507" max="10752" width="9" style="382"/>
    <col min="10753" max="10753" width="1.125" style="382" customWidth="1"/>
    <col min="10754" max="10754" width="24.25" style="382" customWidth="1"/>
    <col min="10755" max="10755" width="4" style="382" customWidth="1"/>
    <col min="10756" max="10757" width="15.25" style="382" customWidth="1"/>
    <col min="10758" max="10758" width="15.125" style="382" customWidth="1"/>
    <col min="10759" max="10759" width="15.25" style="382" customWidth="1"/>
    <col min="10760" max="10760" width="3.125" style="382" customWidth="1"/>
    <col min="10761" max="10761" width="3.75" style="382" customWidth="1"/>
    <col min="10762" max="10762" width="2.5" style="382" customWidth="1"/>
    <col min="10763" max="11008" width="9" style="382"/>
    <col min="11009" max="11009" width="1.125" style="382" customWidth="1"/>
    <col min="11010" max="11010" width="24.25" style="382" customWidth="1"/>
    <col min="11011" max="11011" width="4" style="382" customWidth="1"/>
    <col min="11012" max="11013" width="15.25" style="382" customWidth="1"/>
    <col min="11014" max="11014" width="15.125" style="382" customWidth="1"/>
    <col min="11015" max="11015" width="15.25" style="382" customWidth="1"/>
    <col min="11016" max="11016" width="3.125" style="382" customWidth="1"/>
    <col min="11017" max="11017" width="3.75" style="382" customWidth="1"/>
    <col min="11018" max="11018" width="2.5" style="382" customWidth="1"/>
    <col min="11019" max="11264" width="9" style="382"/>
    <col min="11265" max="11265" width="1.125" style="382" customWidth="1"/>
    <col min="11266" max="11266" width="24.25" style="382" customWidth="1"/>
    <col min="11267" max="11267" width="4" style="382" customWidth="1"/>
    <col min="11268" max="11269" width="15.25" style="382" customWidth="1"/>
    <col min="11270" max="11270" width="15.125" style="382" customWidth="1"/>
    <col min="11271" max="11271" width="15.25" style="382" customWidth="1"/>
    <col min="11272" max="11272" width="3.125" style="382" customWidth="1"/>
    <col min="11273" max="11273" width="3.75" style="382" customWidth="1"/>
    <col min="11274" max="11274" width="2.5" style="382" customWidth="1"/>
    <col min="11275" max="11520" width="9" style="382"/>
    <col min="11521" max="11521" width="1.125" style="382" customWidth="1"/>
    <col min="11522" max="11522" width="24.25" style="382" customWidth="1"/>
    <col min="11523" max="11523" width="4" style="382" customWidth="1"/>
    <col min="11524" max="11525" width="15.25" style="382" customWidth="1"/>
    <col min="11526" max="11526" width="15.125" style="382" customWidth="1"/>
    <col min="11527" max="11527" width="15.25" style="382" customWidth="1"/>
    <col min="11528" max="11528" width="3.125" style="382" customWidth="1"/>
    <col min="11529" max="11529" width="3.75" style="382" customWidth="1"/>
    <col min="11530" max="11530" width="2.5" style="382" customWidth="1"/>
    <col min="11531" max="11776" width="9" style="382"/>
    <col min="11777" max="11777" width="1.125" style="382" customWidth="1"/>
    <col min="11778" max="11778" width="24.25" style="382" customWidth="1"/>
    <col min="11779" max="11779" width="4" style="382" customWidth="1"/>
    <col min="11780" max="11781" width="15.25" style="382" customWidth="1"/>
    <col min="11782" max="11782" width="15.125" style="382" customWidth="1"/>
    <col min="11783" max="11783" width="15.25" style="382" customWidth="1"/>
    <col min="11784" max="11784" width="3.125" style="382" customWidth="1"/>
    <col min="11785" max="11785" width="3.75" style="382" customWidth="1"/>
    <col min="11786" max="11786" width="2.5" style="382" customWidth="1"/>
    <col min="11787" max="12032" width="9" style="382"/>
    <col min="12033" max="12033" width="1.125" style="382" customWidth="1"/>
    <col min="12034" max="12034" width="24.25" style="382" customWidth="1"/>
    <col min="12035" max="12035" width="4" style="382" customWidth="1"/>
    <col min="12036" max="12037" width="15.25" style="382" customWidth="1"/>
    <col min="12038" max="12038" width="15.125" style="382" customWidth="1"/>
    <col min="12039" max="12039" width="15.25" style="382" customWidth="1"/>
    <col min="12040" max="12040" width="3.125" style="382" customWidth="1"/>
    <col min="12041" max="12041" width="3.75" style="382" customWidth="1"/>
    <col min="12042" max="12042" width="2.5" style="382" customWidth="1"/>
    <col min="12043" max="12288" width="9" style="382"/>
    <col min="12289" max="12289" width="1.125" style="382" customWidth="1"/>
    <col min="12290" max="12290" width="24.25" style="382" customWidth="1"/>
    <col min="12291" max="12291" width="4" style="382" customWidth="1"/>
    <col min="12292" max="12293" width="15.25" style="382" customWidth="1"/>
    <col min="12294" max="12294" width="15.125" style="382" customWidth="1"/>
    <col min="12295" max="12295" width="15.25" style="382" customWidth="1"/>
    <col min="12296" max="12296" width="3.125" style="382" customWidth="1"/>
    <col min="12297" max="12297" width="3.75" style="382" customWidth="1"/>
    <col min="12298" max="12298" width="2.5" style="382" customWidth="1"/>
    <col min="12299" max="12544" width="9" style="382"/>
    <col min="12545" max="12545" width="1.125" style="382" customWidth="1"/>
    <col min="12546" max="12546" width="24.25" style="382" customWidth="1"/>
    <col min="12547" max="12547" width="4" style="382" customWidth="1"/>
    <col min="12548" max="12549" width="15.25" style="382" customWidth="1"/>
    <col min="12550" max="12550" width="15.125" style="382" customWidth="1"/>
    <col min="12551" max="12551" width="15.25" style="382" customWidth="1"/>
    <col min="12552" max="12552" width="3.125" style="382" customWidth="1"/>
    <col min="12553" max="12553" width="3.75" style="382" customWidth="1"/>
    <col min="12554" max="12554" width="2.5" style="382" customWidth="1"/>
    <col min="12555" max="12800" width="9" style="382"/>
    <col min="12801" max="12801" width="1.125" style="382" customWidth="1"/>
    <col min="12802" max="12802" width="24.25" style="382" customWidth="1"/>
    <col min="12803" max="12803" width="4" style="382" customWidth="1"/>
    <col min="12804" max="12805" width="15.25" style="382" customWidth="1"/>
    <col min="12806" max="12806" width="15.125" style="382" customWidth="1"/>
    <col min="12807" max="12807" width="15.25" style="382" customWidth="1"/>
    <col min="12808" max="12808" width="3.125" style="382" customWidth="1"/>
    <col min="12809" max="12809" width="3.75" style="382" customWidth="1"/>
    <col min="12810" max="12810" width="2.5" style="382" customWidth="1"/>
    <col min="12811" max="13056" width="9" style="382"/>
    <col min="13057" max="13057" width="1.125" style="382" customWidth="1"/>
    <col min="13058" max="13058" width="24.25" style="382" customWidth="1"/>
    <col min="13059" max="13059" width="4" style="382" customWidth="1"/>
    <col min="13060" max="13061" width="15.25" style="382" customWidth="1"/>
    <col min="13062" max="13062" width="15.125" style="382" customWidth="1"/>
    <col min="13063" max="13063" width="15.25" style="382" customWidth="1"/>
    <col min="13064" max="13064" width="3.125" style="382" customWidth="1"/>
    <col min="13065" max="13065" width="3.75" style="382" customWidth="1"/>
    <col min="13066" max="13066" width="2.5" style="382" customWidth="1"/>
    <col min="13067" max="13312" width="9" style="382"/>
    <col min="13313" max="13313" width="1.125" style="382" customWidth="1"/>
    <col min="13314" max="13314" width="24.25" style="382" customWidth="1"/>
    <col min="13315" max="13315" width="4" style="382" customWidth="1"/>
    <col min="13316" max="13317" width="15.25" style="382" customWidth="1"/>
    <col min="13318" max="13318" width="15.125" style="382" customWidth="1"/>
    <col min="13319" max="13319" width="15.25" style="382" customWidth="1"/>
    <col min="13320" max="13320" width="3.125" style="382" customWidth="1"/>
    <col min="13321" max="13321" width="3.75" style="382" customWidth="1"/>
    <col min="13322" max="13322" width="2.5" style="382" customWidth="1"/>
    <col min="13323" max="13568" width="9" style="382"/>
    <col min="13569" max="13569" width="1.125" style="382" customWidth="1"/>
    <col min="13570" max="13570" width="24.25" style="382" customWidth="1"/>
    <col min="13571" max="13571" width="4" style="382" customWidth="1"/>
    <col min="13572" max="13573" width="15.25" style="382" customWidth="1"/>
    <col min="13574" max="13574" width="15.125" style="382" customWidth="1"/>
    <col min="13575" max="13575" width="15.25" style="382" customWidth="1"/>
    <col min="13576" max="13576" width="3.125" style="382" customWidth="1"/>
    <col min="13577" max="13577" width="3.75" style="382" customWidth="1"/>
    <col min="13578" max="13578" width="2.5" style="382" customWidth="1"/>
    <col min="13579" max="13824" width="9" style="382"/>
    <col min="13825" max="13825" width="1.125" style="382" customWidth="1"/>
    <col min="13826" max="13826" width="24.25" style="382" customWidth="1"/>
    <col min="13827" max="13827" width="4" style="382" customWidth="1"/>
    <col min="13828" max="13829" width="15.25" style="382" customWidth="1"/>
    <col min="13830" max="13830" width="15.125" style="382" customWidth="1"/>
    <col min="13831" max="13831" width="15.25" style="382" customWidth="1"/>
    <col min="13832" max="13832" width="3.125" style="382" customWidth="1"/>
    <col min="13833" max="13833" width="3.75" style="382" customWidth="1"/>
    <col min="13834" max="13834" width="2.5" style="382" customWidth="1"/>
    <col min="13835" max="14080" width="9" style="382"/>
    <col min="14081" max="14081" width="1.125" style="382" customWidth="1"/>
    <col min="14082" max="14082" width="24.25" style="382" customWidth="1"/>
    <col min="14083" max="14083" width="4" style="382" customWidth="1"/>
    <col min="14084" max="14085" width="15.25" style="382" customWidth="1"/>
    <col min="14086" max="14086" width="15.125" style="382" customWidth="1"/>
    <col min="14087" max="14087" width="15.25" style="382" customWidth="1"/>
    <col min="14088" max="14088" width="3.125" style="382" customWidth="1"/>
    <col min="14089" max="14089" width="3.75" style="382" customWidth="1"/>
    <col min="14090" max="14090" width="2.5" style="382" customWidth="1"/>
    <col min="14091" max="14336" width="9" style="382"/>
    <col min="14337" max="14337" width="1.125" style="382" customWidth="1"/>
    <col min="14338" max="14338" width="24.25" style="382" customWidth="1"/>
    <col min="14339" max="14339" width="4" style="382" customWidth="1"/>
    <col min="14340" max="14341" width="15.25" style="382" customWidth="1"/>
    <col min="14342" max="14342" width="15.125" style="382" customWidth="1"/>
    <col min="14343" max="14343" width="15.25" style="382" customWidth="1"/>
    <col min="14344" max="14344" width="3.125" style="382" customWidth="1"/>
    <col min="14345" max="14345" width="3.75" style="382" customWidth="1"/>
    <col min="14346" max="14346" width="2.5" style="382" customWidth="1"/>
    <col min="14347" max="14592" width="9" style="382"/>
    <col min="14593" max="14593" width="1.125" style="382" customWidth="1"/>
    <col min="14594" max="14594" width="24.25" style="382" customWidth="1"/>
    <col min="14595" max="14595" width="4" style="382" customWidth="1"/>
    <col min="14596" max="14597" width="15.25" style="382" customWidth="1"/>
    <col min="14598" max="14598" width="15.125" style="382" customWidth="1"/>
    <col min="14599" max="14599" width="15.25" style="382" customWidth="1"/>
    <col min="14600" max="14600" width="3.125" style="382" customWidth="1"/>
    <col min="14601" max="14601" width="3.75" style="382" customWidth="1"/>
    <col min="14602" max="14602" width="2.5" style="382" customWidth="1"/>
    <col min="14603" max="14848" width="9" style="382"/>
    <col min="14849" max="14849" width="1.125" style="382" customWidth="1"/>
    <col min="14850" max="14850" width="24.25" style="382" customWidth="1"/>
    <col min="14851" max="14851" width="4" style="382" customWidth="1"/>
    <col min="14852" max="14853" width="15.25" style="382" customWidth="1"/>
    <col min="14854" max="14854" width="15.125" style="382" customWidth="1"/>
    <col min="14855" max="14855" width="15.25" style="382" customWidth="1"/>
    <col min="14856" max="14856" width="3.125" style="382" customWidth="1"/>
    <col min="14857" max="14857" width="3.75" style="382" customWidth="1"/>
    <col min="14858" max="14858" width="2.5" style="382" customWidth="1"/>
    <col min="14859" max="15104" width="9" style="382"/>
    <col min="15105" max="15105" width="1.125" style="382" customWidth="1"/>
    <col min="15106" max="15106" width="24.25" style="382" customWidth="1"/>
    <col min="15107" max="15107" width="4" style="382" customWidth="1"/>
    <col min="15108" max="15109" width="15.25" style="382" customWidth="1"/>
    <col min="15110" max="15110" width="15.125" style="382" customWidth="1"/>
    <col min="15111" max="15111" width="15.25" style="382" customWidth="1"/>
    <col min="15112" max="15112" width="3.125" style="382" customWidth="1"/>
    <col min="15113" max="15113" width="3.75" style="382" customWidth="1"/>
    <col min="15114" max="15114" width="2.5" style="382" customWidth="1"/>
    <col min="15115" max="15360" width="9" style="382"/>
    <col min="15361" max="15361" width="1.125" style="382" customWidth="1"/>
    <col min="15362" max="15362" width="24.25" style="382" customWidth="1"/>
    <col min="15363" max="15363" width="4" style="382" customWidth="1"/>
    <col min="15364" max="15365" width="15.25" style="382" customWidth="1"/>
    <col min="15366" max="15366" width="15.125" style="382" customWidth="1"/>
    <col min="15367" max="15367" width="15.25" style="382" customWidth="1"/>
    <col min="15368" max="15368" width="3.125" style="382" customWidth="1"/>
    <col min="15369" max="15369" width="3.75" style="382" customWidth="1"/>
    <col min="15370" max="15370" width="2.5" style="382" customWidth="1"/>
    <col min="15371" max="15616" width="9" style="382"/>
    <col min="15617" max="15617" width="1.125" style="382" customWidth="1"/>
    <col min="15618" max="15618" width="24.25" style="382" customWidth="1"/>
    <col min="15619" max="15619" width="4" style="382" customWidth="1"/>
    <col min="15620" max="15621" width="15.25" style="382" customWidth="1"/>
    <col min="15622" max="15622" width="15.125" style="382" customWidth="1"/>
    <col min="15623" max="15623" width="15.25" style="382" customWidth="1"/>
    <col min="15624" max="15624" width="3.125" style="382" customWidth="1"/>
    <col min="15625" max="15625" width="3.75" style="382" customWidth="1"/>
    <col min="15626" max="15626" width="2.5" style="382" customWidth="1"/>
    <col min="15627" max="15872" width="9" style="382"/>
    <col min="15873" max="15873" width="1.125" style="382" customWidth="1"/>
    <col min="15874" max="15874" width="24.25" style="382" customWidth="1"/>
    <col min="15875" max="15875" width="4" style="382" customWidth="1"/>
    <col min="15876" max="15877" width="15.25" style="382" customWidth="1"/>
    <col min="15878" max="15878" width="15.125" style="382" customWidth="1"/>
    <col min="15879" max="15879" width="15.25" style="382" customWidth="1"/>
    <col min="15880" max="15880" width="3.125" style="382" customWidth="1"/>
    <col min="15881" max="15881" width="3.75" style="382" customWidth="1"/>
    <col min="15882" max="15882" width="2.5" style="382" customWidth="1"/>
    <col min="15883" max="16128" width="9" style="382"/>
    <col min="16129" max="16129" width="1.125" style="382" customWidth="1"/>
    <col min="16130" max="16130" width="24.25" style="382" customWidth="1"/>
    <col min="16131" max="16131" width="4" style="382" customWidth="1"/>
    <col min="16132" max="16133" width="15.25" style="382" customWidth="1"/>
    <col min="16134" max="16134" width="15.125" style="382" customWidth="1"/>
    <col min="16135" max="16135" width="15.25" style="382" customWidth="1"/>
    <col min="16136" max="16136" width="3.125" style="382" customWidth="1"/>
    <col min="16137" max="16137" width="3.75" style="382" customWidth="1"/>
    <col min="16138" max="16138" width="2.5" style="382" customWidth="1"/>
    <col min="16139" max="16384" width="9" style="382"/>
  </cols>
  <sheetData>
    <row r="1" spans="1:10" ht="27.75" customHeight="1">
      <c r="A1" s="381"/>
      <c r="B1" s="382" t="s">
        <v>353</v>
      </c>
    </row>
    <row r="2" spans="1:10" ht="27.75" customHeight="1">
      <c r="A2" s="441"/>
      <c r="B2" s="442"/>
      <c r="C2" s="442"/>
      <c r="D2" s="442"/>
      <c r="E2" s="442"/>
      <c r="F2" s="442"/>
      <c r="G2" s="3183" t="str">
        <f>様式1!AA4</f>
        <v>令和　年　月　日</v>
      </c>
      <c r="H2" s="3184"/>
    </row>
    <row r="3" spans="1:10" ht="36" customHeight="1">
      <c r="A3" s="3185" t="s">
        <v>354</v>
      </c>
      <c r="B3" s="3185"/>
      <c r="C3" s="3185"/>
      <c r="D3" s="3185"/>
      <c r="E3" s="3185"/>
      <c r="F3" s="3185"/>
      <c r="G3" s="3185"/>
      <c r="H3" s="3185"/>
    </row>
    <row r="4" spans="1:10" ht="36" customHeight="1">
      <c r="A4" s="443"/>
      <c r="B4" s="443"/>
      <c r="C4" s="443"/>
      <c r="D4" s="443"/>
      <c r="E4" s="443"/>
      <c r="F4" s="443"/>
      <c r="G4" s="443"/>
      <c r="H4" s="443"/>
    </row>
    <row r="5" spans="1:10" ht="43.5" customHeight="1">
      <c r="A5" s="443"/>
      <c r="B5" s="444" t="s">
        <v>271</v>
      </c>
      <c r="C5" s="3164">
        <f>様式1!K12</f>
        <v>0</v>
      </c>
      <c r="D5" s="3165"/>
      <c r="E5" s="3165"/>
      <c r="F5" s="3165"/>
      <c r="G5" s="3165"/>
      <c r="H5" s="3186"/>
    </row>
    <row r="6" spans="1:10" ht="43.5" customHeight="1">
      <c r="B6" s="445" t="s">
        <v>272</v>
      </c>
      <c r="C6" s="3166"/>
      <c r="D6" s="3166"/>
      <c r="E6" s="3166"/>
      <c r="F6" s="3166"/>
      <c r="G6" s="3166"/>
      <c r="H6" s="3187"/>
    </row>
    <row r="7" spans="1:10" ht="19.5" customHeight="1">
      <c r="B7" s="3188" t="s">
        <v>355</v>
      </c>
      <c r="C7" s="446"/>
      <c r="D7" s="447"/>
      <c r="E7" s="447"/>
      <c r="F7" s="447"/>
      <c r="G7" s="447"/>
      <c r="H7" s="448"/>
    </row>
    <row r="8" spans="1:10" ht="33" customHeight="1">
      <c r="B8" s="3189"/>
      <c r="C8" s="449"/>
      <c r="D8" s="450"/>
      <c r="E8" s="450" t="s">
        <v>344</v>
      </c>
      <c r="F8" s="450" t="s">
        <v>345</v>
      </c>
      <c r="G8" s="450" t="s">
        <v>154</v>
      </c>
      <c r="H8" s="451"/>
    </row>
    <row r="9" spans="1:10" ht="33" customHeight="1">
      <c r="B9" s="3189"/>
      <c r="C9" s="449"/>
      <c r="D9" s="450" t="s">
        <v>346</v>
      </c>
      <c r="E9" s="466" t="s">
        <v>347</v>
      </c>
      <c r="F9" s="466" t="s">
        <v>347</v>
      </c>
      <c r="G9" s="498">
        <f>SUM(E9:F9)</f>
        <v>0</v>
      </c>
      <c r="H9" s="451"/>
    </row>
    <row r="10" spans="1:10" ht="33" customHeight="1">
      <c r="B10" s="3189"/>
      <c r="C10" s="452"/>
      <c r="D10" s="453" t="s">
        <v>348</v>
      </c>
      <c r="E10" s="466" t="s">
        <v>347</v>
      </c>
      <c r="F10" s="467" t="s">
        <v>347</v>
      </c>
      <c r="G10" s="499">
        <f>SUM(E10:F10)</f>
        <v>0</v>
      </c>
      <c r="H10" s="454"/>
    </row>
    <row r="11" spans="1:10" ht="19.5" customHeight="1">
      <c r="B11" s="3190"/>
      <c r="C11" s="455"/>
      <c r="D11" s="447"/>
      <c r="E11" s="447"/>
      <c r="F11" s="447"/>
      <c r="G11" s="456"/>
      <c r="H11" s="457"/>
    </row>
    <row r="12" spans="1:10" ht="17.25" customHeight="1">
      <c r="B12" s="3188" t="s">
        <v>356</v>
      </c>
      <c r="C12" s="446"/>
      <c r="D12" s="458"/>
      <c r="E12" s="458"/>
      <c r="F12" s="458"/>
      <c r="G12" s="458"/>
      <c r="H12" s="459"/>
    </row>
    <row r="13" spans="1:10" ht="42" customHeight="1">
      <c r="B13" s="3189"/>
      <c r="C13" s="460" t="s">
        <v>357</v>
      </c>
      <c r="D13" s="461" t="s">
        <v>358</v>
      </c>
      <c r="E13" s="461"/>
      <c r="F13" s="468"/>
      <c r="G13" s="461" t="s">
        <v>297</v>
      </c>
      <c r="H13" s="462"/>
    </row>
    <row r="14" spans="1:10" ht="17.25" customHeight="1">
      <c r="B14" s="3190"/>
      <c r="C14" s="463"/>
      <c r="D14" s="464"/>
      <c r="E14" s="464"/>
      <c r="F14" s="464"/>
      <c r="G14" s="464"/>
      <c r="H14" s="465"/>
    </row>
    <row r="16" spans="1:10" ht="17.25" customHeight="1">
      <c r="B16" s="439" t="s">
        <v>276</v>
      </c>
      <c r="C16" s="386"/>
      <c r="D16" s="386"/>
      <c r="E16" s="386"/>
      <c r="F16" s="386"/>
      <c r="G16" s="386"/>
      <c r="H16" s="386"/>
      <c r="I16" s="386"/>
      <c r="J16" s="386"/>
    </row>
    <row r="17" spans="2:10" ht="36" customHeight="1">
      <c r="B17" s="3176" t="s">
        <v>359</v>
      </c>
      <c r="C17" s="3181"/>
      <c r="D17" s="3181"/>
      <c r="E17" s="3181"/>
      <c r="F17" s="3181"/>
      <c r="G17" s="3181"/>
      <c r="H17" s="3181"/>
      <c r="I17" s="386"/>
      <c r="J17" s="386"/>
    </row>
    <row r="18" spans="2:10" ht="7.5" customHeight="1">
      <c r="B18" s="3176"/>
      <c r="C18" s="3182"/>
      <c r="D18" s="3182"/>
      <c r="E18" s="3182"/>
      <c r="F18" s="3182"/>
      <c r="G18" s="3182"/>
      <c r="H18" s="3182"/>
    </row>
    <row r="19" spans="2:10">
      <c r="B19" s="387"/>
    </row>
  </sheetData>
  <sheetProtection selectLockedCells="1"/>
  <customSheetViews>
    <customSheetView guid="{E53F632C-6936-4B0A-A612-607F2B96BC1B}" showPageBreaks="1" showGridLines="0" view="pageBreakPreview">
      <selection activeCell="C6" sqref="C6:H6"/>
      <pageMargins left="0.7" right="0.7" top="0.75" bottom="0.75" header="0.3" footer="0.3"/>
      <pageSetup paperSize="9" scale="94" orientation="portrait" r:id="rId1"/>
    </customSheetView>
  </customSheetViews>
  <mergeCells count="8">
    <mergeCell ref="B17:H17"/>
    <mergeCell ref="B18:H18"/>
    <mergeCell ref="G2:H2"/>
    <mergeCell ref="A3:H3"/>
    <mergeCell ref="C5:H5"/>
    <mergeCell ref="C6:H6"/>
    <mergeCell ref="B7:B11"/>
    <mergeCell ref="B12:B14"/>
  </mergeCells>
  <phoneticPr fontId="4"/>
  <dataValidations count="1">
    <dataValidation type="list" allowBlank="1" showInputMessage="1" showErrorMessage="1" sqref="C6:H6">
      <formula1>"①　新規,②　変更,③　終了"</formula1>
    </dataValidation>
  </dataValidations>
  <pageMargins left="0.7" right="0.7" top="0.75" bottom="0.75" header="0.3" footer="0.3"/>
  <pageSetup paperSize="9" scale="94"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9"/>
  <sheetViews>
    <sheetView showGridLines="0" view="pageBreakPreview" zoomScale="90" zoomScaleNormal="100" zoomScaleSheetLayoutView="90" workbookViewId="0">
      <selection activeCell="P37" sqref="P37"/>
    </sheetView>
  </sheetViews>
  <sheetFormatPr defaultRowHeight="13.5"/>
  <cols>
    <col min="1" max="1" width="1.125" style="401" customWidth="1"/>
    <col min="2" max="14" width="2.625" style="401" customWidth="1"/>
    <col min="15" max="16" width="26.625" style="401" customWidth="1"/>
    <col min="17" max="45" width="2.625" style="401" customWidth="1"/>
    <col min="46" max="256" width="9" style="401"/>
    <col min="257" max="257" width="1.125" style="401" customWidth="1"/>
    <col min="258" max="270" width="2.625" style="401" customWidth="1"/>
    <col min="271" max="272" width="26.625" style="401" customWidth="1"/>
    <col min="273" max="301" width="2.625" style="401" customWidth="1"/>
    <col min="302" max="512" width="9" style="401"/>
    <col min="513" max="513" width="1.125" style="401" customWidth="1"/>
    <col min="514" max="526" width="2.625" style="401" customWidth="1"/>
    <col min="527" max="528" width="26.625" style="401" customWidth="1"/>
    <col min="529" max="557" width="2.625" style="401" customWidth="1"/>
    <col min="558" max="768" width="9" style="401"/>
    <col min="769" max="769" width="1.125" style="401" customWidth="1"/>
    <col min="770" max="782" width="2.625" style="401" customWidth="1"/>
    <col min="783" max="784" width="26.625" style="401" customWidth="1"/>
    <col min="785" max="813" width="2.625" style="401" customWidth="1"/>
    <col min="814" max="1024" width="9" style="401"/>
    <col min="1025" max="1025" width="1.125" style="401" customWidth="1"/>
    <col min="1026" max="1038" width="2.625" style="401" customWidth="1"/>
    <col min="1039" max="1040" width="26.625" style="401" customWidth="1"/>
    <col min="1041" max="1069" width="2.625" style="401" customWidth="1"/>
    <col min="1070" max="1280" width="9" style="401"/>
    <col min="1281" max="1281" width="1.125" style="401" customWidth="1"/>
    <col min="1282" max="1294" width="2.625" style="401" customWidth="1"/>
    <col min="1295" max="1296" width="26.625" style="401" customWidth="1"/>
    <col min="1297" max="1325" width="2.625" style="401" customWidth="1"/>
    <col min="1326" max="1536" width="9" style="401"/>
    <col min="1537" max="1537" width="1.125" style="401" customWidth="1"/>
    <col min="1538" max="1550" width="2.625" style="401" customWidth="1"/>
    <col min="1551" max="1552" width="26.625" style="401" customWidth="1"/>
    <col min="1553" max="1581" width="2.625" style="401" customWidth="1"/>
    <col min="1582" max="1792" width="9" style="401"/>
    <col min="1793" max="1793" width="1.125" style="401" customWidth="1"/>
    <col min="1794" max="1806" width="2.625" style="401" customWidth="1"/>
    <col min="1807" max="1808" width="26.625" style="401" customWidth="1"/>
    <col min="1809" max="1837" width="2.625" style="401" customWidth="1"/>
    <col min="1838" max="2048" width="9" style="401"/>
    <col min="2049" max="2049" width="1.125" style="401" customWidth="1"/>
    <col min="2050" max="2062" width="2.625" style="401" customWidth="1"/>
    <col min="2063" max="2064" width="26.625" style="401" customWidth="1"/>
    <col min="2065" max="2093" width="2.625" style="401" customWidth="1"/>
    <col min="2094" max="2304" width="9" style="401"/>
    <col min="2305" max="2305" width="1.125" style="401" customWidth="1"/>
    <col min="2306" max="2318" width="2.625" style="401" customWidth="1"/>
    <col min="2319" max="2320" width="26.625" style="401" customWidth="1"/>
    <col min="2321" max="2349" width="2.625" style="401" customWidth="1"/>
    <col min="2350" max="2560" width="9" style="401"/>
    <col min="2561" max="2561" width="1.125" style="401" customWidth="1"/>
    <col min="2562" max="2574" width="2.625" style="401" customWidth="1"/>
    <col min="2575" max="2576" width="26.625" style="401" customWidth="1"/>
    <col min="2577" max="2605" width="2.625" style="401" customWidth="1"/>
    <col min="2606" max="2816" width="9" style="401"/>
    <col min="2817" max="2817" width="1.125" style="401" customWidth="1"/>
    <col min="2818" max="2830" width="2.625" style="401" customWidth="1"/>
    <col min="2831" max="2832" width="26.625" style="401" customWidth="1"/>
    <col min="2833" max="2861" width="2.625" style="401" customWidth="1"/>
    <col min="2862" max="3072" width="9" style="401"/>
    <col min="3073" max="3073" width="1.125" style="401" customWidth="1"/>
    <col min="3074" max="3086" width="2.625" style="401" customWidth="1"/>
    <col min="3087" max="3088" width="26.625" style="401" customWidth="1"/>
    <col min="3089" max="3117" width="2.625" style="401" customWidth="1"/>
    <col min="3118" max="3328" width="9" style="401"/>
    <col min="3329" max="3329" width="1.125" style="401" customWidth="1"/>
    <col min="3330" max="3342" width="2.625" style="401" customWidth="1"/>
    <col min="3343" max="3344" width="26.625" style="401" customWidth="1"/>
    <col min="3345" max="3373" width="2.625" style="401" customWidth="1"/>
    <col min="3374" max="3584" width="9" style="401"/>
    <col min="3585" max="3585" width="1.125" style="401" customWidth="1"/>
    <col min="3586" max="3598" width="2.625" style="401" customWidth="1"/>
    <col min="3599" max="3600" width="26.625" style="401" customWidth="1"/>
    <col min="3601" max="3629" width="2.625" style="401" customWidth="1"/>
    <col min="3630" max="3840" width="9" style="401"/>
    <col min="3841" max="3841" width="1.125" style="401" customWidth="1"/>
    <col min="3842" max="3854" width="2.625" style="401" customWidth="1"/>
    <col min="3855" max="3856" width="26.625" style="401" customWidth="1"/>
    <col min="3857" max="3885" width="2.625" style="401" customWidth="1"/>
    <col min="3886" max="4096" width="9" style="401"/>
    <col min="4097" max="4097" width="1.125" style="401" customWidth="1"/>
    <col min="4098" max="4110" width="2.625" style="401" customWidth="1"/>
    <col min="4111" max="4112" width="26.625" style="401" customWidth="1"/>
    <col min="4113" max="4141" width="2.625" style="401" customWidth="1"/>
    <col min="4142" max="4352" width="9" style="401"/>
    <col min="4353" max="4353" width="1.125" style="401" customWidth="1"/>
    <col min="4354" max="4366" width="2.625" style="401" customWidth="1"/>
    <col min="4367" max="4368" width="26.625" style="401" customWidth="1"/>
    <col min="4369" max="4397" width="2.625" style="401" customWidth="1"/>
    <col min="4398" max="4608" width="9" style="401"/>
    <col min="4609" max="4609" width="1.125" style="401" customWidth="1"/>
    <col min="4610" max="4622" width="2.625" style="401" customWidth="1"/>
    <col min="4623" max="4624" width="26.625" style="401" customWidth="1"/>
    <col min="4625" max="4653" width="2.625" style="401" customWidth="1"/>
    <col min="4654" max="4864" width="9" style="401"/>
    <col min="4865" max="4865" width="1.125" style="401" customWidth="1"/>
    <col min="4866" max="4878" width="2.625" style="401" customWidth="1"/>
    <col min="4879" max="4880" width="26.625" style="401" customWidth="1"/>
    <col min="4881" max="4909" width="2.625" style="401" customWidth="1"/>
    <col min="4910" max="5120" width="9" style="401"/>
    <col min="5121" max="5121" width="1.125" style="401" customWidth="1"/>
    <col min="5122" max="5134" width="2.625" style="401" customWidth="1"/>
    <col min="5135" max="5136" width="26.625" style="401" customWidth="1"/>
    <col min="5137" max="5165" width="2.625" style="401" customWidth="1"/>
    <col min="5166" max="5376" width="9" style="401"/>
    <col min="5377" max="5377" width="1.125" style="401" customWidth="1"/>
    <col min="5378" max="5390" width="2.625" style="401" customWidth="1"/>
    <col min="5391" max="5392" width="26.625" style="401" customWidth="1"/>
    <col min="5393" max="5421" width="2.625" style="401" customWidth="1"/>
    <col min="5422" max="5632" width="9" style="401"/>
    <col min="5633" max="5633" width="1.125" style="401" customWidth="1"/>
    <col min="5634" max="5646" width="2.625" style="401" customWidth="1"/>
    <col min="5647" max="5648" width="26.625" style="401" customWidth="1"/>
    <col min="5649" max="5677" width="2.625" style="401" customWidth="1"/>
    <col min="5678" max="5888" width="9" style="401"/>
    <col min="5889" max="5889" width="1.125" style="401" customWidth="1"/>
    <col min="5890" max="5902" width="2.625" style="401" customWidth="1"/>
    <col min="5903" max="5904" width="26.625" style="401" customWidth="1"/>
    <col min="5905" max="5933" width="2.625" style="401" customWidth="1"/>
    <col min="5934" max="6144" width="9" style="401"/>
    <col min="6145" max="6145" width="1.125" style="401" customWidth="1"/>
    <col min="6146" max="6158" width="2.625" style="401" customWidth="1"/>
    <col min="6159" max="6160" width="26.625" style="401" customWidth="1"/>
    <col min="6161" max="6189" width="2.625" style="401" customWidth="1"/>
    <col min="6190" max="6400" width="9" style="401"/>
    <col min="6401" max="6401" width="1.125" style="401" customWidth="1"/>
    <col min="6402" max="6414" width="2.625" style="401" customWidth="1"/>
    <col min="6415" max="6416" width="26.625" style="401" customWidth="1"/>
    <col min="6417" max="6445" width="2.625" style="401" customWidth="1"/>
    <col min="6446" max="6656" width="9" style="401"/>
    <col min="6657" max="6657" width="1.125" style="401" customWidth="1"/>
    <col min="6658" max="6670" width="2.625" style="401" customWidth="1"/>
    <col min="6671" max="6672" width="26.625" style="401" customWidth="1"/>
    <col min="6673" max="6701" width="2.625" style="401" customWidth="1"/>
    <col min="6702" max="6912" width="9" style="401"/>
    <col min="6913" max="6913" width="1.125" style="401" customWidth="1"/>
    <col min="6914" max="6926" width="2.625" style="401" customWidth="1"/>
    <col min="6927" max="6928" width="26.625" style="401" customWidth="1"/>
    <col min="6929" max="6957" width="2.625" style="401" customWidth="1"/>
    <col min="6958" max="7168" width="9" style="401"/>
    <col min="7169" max="7169" width="1.125" style="401" customWidth="1"/>
    <col min="7170" max="7182" width="2.625" style="401" customWidth="1"/>
    <col min="7183" max="7184" width="26.625" style="401" customWidth="1"/>
    <col min="7185" max="7213" width="2.625" style="401" customWidth="1"/>
    <col min="7214" max="7424" width="9" style="401"/>
    <col min="7425" max="7425" width="1.125" style="401" customWidth="1"/>
    <col min="7426" max="7438" width="2.625" style="401" customWidth="1"/>
    <col min="7439" max="7440" width="26.625" style="401" customWidth="1"/>
    <col min="7441" max="7469" width="2.625" style="401" customWidth="1"/>
    <col min="7470" max="7680" width="9" style="401"/>
    <col min="7681" max="7681" width="1.125" style="401" customWidth="1"/>
    <col min="7682" max="7694" width="2.625" style="401" customWidth="1"/>
    <col min="7695" max="7696" width="26.625" style="401" customWidth="1"/>
    <col min="7697" max="7725" width="2.625" style="401" customWidth="1"/>
    <col min="7726" max="7936" width="9" style="401"/>
    <col min="7937" max="7937" width="1.125" style="401" customWidth="1"/>
    <col min="7938" max="7950" width="2.625" style="401" customWidth="1"/>
    <col min="7951" max="7952" width="26.625" style="401" customWidth="1"/>
    <col min="7953" max="7981" width="2.625" style="401" customWidth="1"/>
    <col min="7982" max="8192" width="9" style="401"/>
    <col min="8193" max="8193" width="1.125" style="401" customWidth="1"/>
    <col min="8194" max="8206" width="2.625" style="401" customWidth="1"/>
    <col min="8207" max="8208" width="26.625" style="401" customWidth="1"/>
    <col min="8209" max="8237" width="2.625" style="401" customWidth="1"/>
    <col min="8238" max="8448" width="9" style="401"/>
    <col min="8449" max="8449" width="1.125" style="401" customWidth="1"/>
    <col min="8450" max="8462" width="2.625" style="401" customWidth="1"/>
    <col min="8463" max="8464" width="26.625" style="401" customWidth="1"/>
    <col min="8465" max="8493" width="2.625" style="401" customWidth="1"/>
    <col min="8494" max="8704" width="9" style="401"/>
    <col min="8705" max="8705" width="1.125" style="401" customWidth="1"/>
    <col min="8706" max="8718" width="2.625" style="401" customWidth="1"/>
    <col min="8719" max="8720" width="26.625" style="401" customWidth="1"/>
    <col min="8721" max="8749" width="2.625" style="401" customWidth="1"/>
    <col min="8750" max="8960" width="9" style="401"/>
    <col min="8961" max="8961" width="1.125" style="401" customWidth="1"/>
    <col min="8962" max="8974" width="2.625" style="401" customWidth="1"/>
    <col min="8975" max="8976" width="26.625" style="401" customWidth="1"/>
    <col min="8977" max="9005" width="2.625" style="401" customWidth="1"/>
    <col min="9006" max="9216" width="9" style="401"/>
    <col min="9217" max="9217" width="1.125" style="401" customWidth="1"/>
    <col min="9218" max="9230" width="2.625" style="401" customWidth="1"/>
    <col min="9231" max="9232" width="26.625" style="401" customWidth="1"/>
    <col min="9233" max="9261" width="2.625" style="401" customWidth="1"/>
    <col min="9262" max="9472" width="9" style="401"/>
    <col min="9473" max="9473" width="1.125" style="401" customWidth="1"/>
    <col min="9474" max="9486" width="2.625" style="401" customWidth="1"/>
    <col min="9487" max="9488" width="26.625" style="401" customWidth="1"/>
    <col min="9489" max="9517" width="2.625" style="401" customWidth="1"/>
    <col min="9518" max="9728" width="9" style="401"/>
    <col min="9729" max="9729" width="1.125" style="401" customWidth="1"/>
    <col min="9730" max="9742" width="2.625" style="401" customWidth="1"/>
    <col min="9743" max="9744" width="26.625" style="401" customWidth="1"/>
    <col min="9745" max="9773" width="2.625" style="401" customWidth="1"/>
    <col min="9774" max="9984" width="9" style="401"/>
    <col min="9985" max="9985" width="1.125" style="401" customWidth="1"/>
    <col min="9986" max="9998" width="2.625" style="401" customWidth="1"/>
    <col min="9999" max="10000" width="26.625" style="401" customWidth="1"/>
    <col min="10001" max="10029" width="2.625" style="401" customWidth="1"/>
    <col min="10030" max="10240" width="9" style="401"/>
    <col min="10241" max="10241" width="1.125" style="401" customWidth="1"/>
    <col min="10242" max="10254" width="2.625" style="401" customWidth="1"/>
    <col min="10255" max="10256" width="26.625" style="401" customWidth="1"/>
    <col min="10257" max="10285" width="2.625" style="401" customWidth="1"/>
    <col min="10286" max="10496" width="9" style="401"/>
    <col min="10497" max="10497" width="1.125" style="401" customWidth="1"/>
    <col min="10498" max="10510" width="2.625" style="401" customWidth="1"/>
    <col min="10511" max="10512" width="26.625" style="401" customWidth="1"/>
    <col min="10513" max="10541" width="2.625" style="401" customWidth="1"/>
    <col min="10542" max="10752" width="9" style="401"/>
    <col min="10753" max="10753" width="1.125" style="401" customWidth="1"/>
    <col min="10754" max="10766" width="2.625" style="401" customWidth="1"/>
    <col min="10767" max="10768" width="26.625" style="401" customWidth="1"/>
    <col min="10769" max="10797" width="2.625" style="401" customWidth="1"/>
    <col min="10798" max="11008" width="9" style="401"/>
    <col min="11009" max="11009" width="1.125" style="401" customWidth="1"/>
    <col min="11010" max="11022" width="2.625" style="401" customWidth="1"/>
    <col min="11023" max="11024" width="26.625" style="401" customWidth="1"/>
    <col min="11025" max="11053" width="2.625" style="401" customWidth="1"/>
    <col min="11054" max="11264" width="9" style="401"/>
    <col min="11265" max="11265" width="1.125" style="401" customWidth="1"/>
    <col min="11266" max="11278" width="2.625" style="401" customWidth="1"/>
    <col min="11279" max="11280" width="26.625" style="401" customWidth="1"/>
    <col min="11281" max="11309" width="2.625" style="401" customWidth="1"/>
    <col min="11310" max="11520" width="9" style="401"/>
    <col min="11521" max="11521" width="1.125" style="401" customWidth="1"/>
    <col min="11522" max="11534" width="2.625" style="401" customWidth="1"/>
    <col min="11535" max="11536" width="26.625" style="401" customWidth="1"/>
    <col min="11537" max="11565" width="2.625" style="401" customWidth="1"/>
    <col min="11566" max="11776" width="9" style="401"/>
    <col min="11777" max="11777" width="1.125" style="401" customWidth="1"/>
    <col min="11778" max="11790" width="2.625" style="401" customWidth="1"/>
    <col min="11791" max="11792" width="26.625" style="401" customWidth="1"/>
    <col min="11793" max="11821" width="2.625" style="401" customWidth="1"/>
    <col min="11822" max="12032" width="9" style="401"/>
    <col min="12033" max="12033" width="1.125" style="401" customWidth="1"/>
    <col min="12034" max="12046" width="2.625" style="401" customWidth="1"/>
    <col min="12047" max="12048" width="26.625" style="401" customWidth="1"/>
    <col min="12049" max="12077" width="2.625" style="401" customWidth="1"/>
    <col min="12078" max="12288" width="9" style="401"/>
    <col min="12289" max="12289" width="1.125" style="401" customWidth="1"/>
    <col min="12290" max="12302" width="2.625" style="401" customWidth="1"/>
    <col min="12303" max="12304" width="26.625" style="401" customWidth="1"/>
    <col min="12305" max="12333" width="2.625" style="401" customWidth="1"/>
    <col min="12334" max="12544" width="9" style="401"/>
    <col min="12545" max="12545" width="1.125" style="401" customWidth="1"/>
    <col min="12546" max="12558" width="2.625" style="401" customWidth="1"/>
    <col min="12559" max="12560" width="26.625" style="401" customWidth="1"/>
    <col min="12561" max="12589" width="2.625" style="401" customWidth="1"/>
    <col min="12590" max="12800" width="9" style="401"/>
    <col min="12801" max="12801" width="1.125" style="401" customWidth="1"/>
    <col min="12802" max="12814" width="2.625" style="401" customWidth="1"/>
    <col min="12815" max="12816" width="26.625" style="401" customWidth="1"/>
    <col min="12817" max="12845" width="2.625" style="401" customWidth="1"/>
    <col min="12846" max="13056" width="9" style="401"/>
    <col min="13057" max="13057" width="1.125" style="401" customWidth="1"/>
    <col min="13058" max="13070" width="2.625" style="401" customWidth="1"/>
    <col min="13071" max="13072" width="26.625" style="401" customWidth="1"/>
    <col min="13073" max="13101" width="2.625" style="401" customWidth="1"/>
    <col min="13102" max="13312" width="9" style="401"/>
    <col min="13313" max="13313" width="1.125" style="401" customWidth="1"/>
    <col min="13314" max="13326" width="2.625" style="401" customWidth="1"/>
    <col min="13327" max="13328" width="26.625" style="401" customWidth="1"/>
    <col min="13329" max="13357" width="2.625" style="401" customWidth="1"/>
    <col min="13358" max="13568" width="9" style="401"/>
    <col min="13569" max="13569" width="1.125" style="401" customWidth="1"/>
    <col min="13570" max="13582" width="2.625" style="401" customWidth="1"/>
    <col min="13583" max="13584" width="26.625" style="401" customWidth="1"/>
    <col min="13585" max="13613" width="2.625" style="401" customWidth="1"/>
    <col min="13614" max="13824" width="9" style="401"/>
    <col min="13825" max="13825" width="1.125" style="401" customWidth="1"/>
    <col min="13826" max="13838" width="2.625" style="401" customWidth="1"/>
    <col min="13839" max="13840" width="26.625" style="401" customWidth="1"/>
    <col min="13841" max="13869" width="2.625" style="401" customWidth="1"/>
    <col min="13870" max="14080" width="9" style="401"/>
    <col min="14081" max="14081" width="1.125" style="401" customWidth="1"/>
    <col min="14082" max="14094" width="2.625" style="401" customWidth="1"/>
    <col min="14095" max="14096" width="26.625" style="401" customWidth="1"/>
    <col min="14097" max="14125" width="2.625" style="401" customWidth="1"/>
    <col min="14126" max="14336" width="9" style="401"/>
    <col min="14337" max="14337" width="1.125" style="401" customWidth="1"/>
    <col min="14338" max="14350" width="2.625" style="401" customWidth="1"/>
    <col min="14351" max="14352" width="26.625" style="401" customWidth="1"/>
    <col min="14353" max="14381" width="2.625" style="401" customWidth="1"/>
    <col min="14382" max="14592" width="9" style="401"/>
    <col min="14593" max="14593" width="1.125" style="401" customWidth="1"/>
    <col min="14594" max="14606" width="2.625" style="401" customWidth="1"/>
    <col min="14607" max="14608" width="26.625" style="401" customWidth="1"/>
    <col min="14609" max="14637" width="2.625" style="401" customWidth="1"/>
    <col min="14638" max="14848" width="9" style="401"/>
    <col min="14849" max="14849" width="1.125" style="401" customWidth="1"/>
    <col min="14850" max="14862" width="2.625" style="401" customWidth="1"/>
    <col min="14863" max="14864" width="26.625" style="401" customWidth="1"/>
    <col min="14865" max="14893" width="2.625" style="401" customWidth="1"/>
    <col min="14894" max="15104" width="9" style="401"/>
    <col min="15105" max="15105" width="1.125" style="401" customWidth="1"/>
    <col min="15106" max="15118" width="2.625" style="401" customWidth="1"/>
    <col min="15119" max="15120" width="26.625" style="401" customWidth="1"/>
    <col min="15121" max="15149" width="2.625" style="401" customWidth="1"/>
    <col min="15150" max="15360" width="9" style="401"/>
    <col min="15361" max="15361" width="1.125" style="401" customWidth="1"/>
    <col min="15362" max="15374" width="2.625" style="401" customWidth="1"/>
    <col min="15375" max="15376" width="26.625" style="401" customWidth="1"/>
    <col min="15377" max="15405" width="2.625" style="401" customWidth="1"/>
    <col min="15406" max="15616" width="9" style="401"/>
    <col min="15617" max="15617" width="1.125" style="401" customWidth="1"/>
    <col min="15618" max="15630" width="2.625" style="401" customWidth="1"/>
    <col min="15631" max="15632" width="26.625" style="401" customWidth="1"/>
    <col min="15633" max="15661" width="2.625" style="401" customWidth="1"/>
    <col min="15662" max="15872" width="9" style="401"/>
    <col min="15873" max="15873" width="1.125" style="401" customWidth="1"/>
    <col min="15874" max="15886" width="2.625" style="401" customWidth="1"/>
    <col min="15887" max="15888" width="26.625" style="401" customWidth="1"/>
    <col min="15889" max="15917" width="2.625" style="401" customWidth="1"/>
    <col min="15918" max="16128" width="9" style="401"/>
    <col min="16129" max="16129" width="1.125" style="401" customWidth="1"/>
    <col min="16130" max="16142" width="2.625" style="401" customWidth="1"/>
    <col min="16143" max="16144" width="26.625" style="401" customWidth="1"/>
    <col min="16145" max="16173" width="2.625" style="401" customWidth="1"/>
    <col min="16174" max="16384" width="9" style="401"/>
  </cols>
  <sheetData>
    <row r="1" spans="1:16" s="382" customFormat="1" ht="33" customHeight="1">
      <c r="A1" s="381"/>
      <c r="B1" s="442"/>
      <c r="C1" s="469" t="s">
        <v>360</v>
      </c>
      <c r="D1" s="469"/>
      <c r="E1" s="469"/>
      <c r="F1" s="469"/>
      <c r="G1" s="469"/>
      <c r="H1" s="469"/>
      <c r="I1" s="469"/>
      <c r="J1" s="469"/>
      <c r="K1" s="469"/>
      <c r="L1" s="469"/>
      <c r="M1" s="469"/>
      <c r="N1" s="469"/>
      <c r="O1" s="469"/>
      <c r="P1" s="470" t="str">
        <f>様式1!AA4</f>
        <v>令和　年　月　日</v>
      </c>
    </row>
    <row r="2" spans="1:16" s="382" customFormat="1" ht="21.75" customHeight="1">
      <c r="A2" s="381"/>
      <c r="B2" s="3195"/>
      <c r="C2" s="3196"/>
      <c r="D2" s="3196"/>
      <c r="E2" s="3196"/>
      <c r="F2" s="3196"/>
      <c r="G2" s="3196"/>
      <c r="H2" s="3196"/>
      <c r="I2" s="3196"/>
      <c r="J2" s="3196"/>
      <c r="K2" s="3196"/>
      <c r="L2" s="3196"/>
      <c r="M2" s="3196"/>
      <c r="N2" s="3196"/>
      <c r="O2" s="3196"/>
      <c r="P2" s="3196"/>
    </row>
    <row r="3" spans="1:16" s="400" customFormat="1" ht="21" customHeight="1">
      <c r="B3" s="3197" t="s">
        <v>361</v>
      </c>
      <c r="C3" s="3197"/>
      <c r="D3" s="3197"/>
      <c r="E3" s="3197"/>
      <c r="F3" s="3197"/>
      <c r="G3" s="3197"/>
      <c r="H3" s="3197"/>
      <c r="I3" s="3197"/>
      <c r="J3" s="3197"/>
      <c r="K3" s="3197"/>
      <c r="L3" s="3197"/>
      <c r="M3" s="3197"/>
      <c r="N3" s="3197"/>
      <c r="O3" s="3197"/>
      <c r="P3" s="3197"/>
    </row>
    <row r="4" spans="1:16" s="382" customFormat="1" ht="27" customHeight="1" thickBot="1">
      <c r="A4" s="383"/>
      <c r="B4" s="3198"/>
      <c r="C4" s="3199"/>
      <c r="D4" s="3199"/>
      <c r="E4" s="3199"/>
      <c r="F4" s="3199"/>
      <c r="G4" s="3199"/>
      <c r="H4" s="3199"/>
      <c r="I4" s="3199"/>
      <c r="J4" s="3199"/>
      <c r="K4" s="3199"/>
      <c r="L4" s="3199"/>
      <c r="M4" s="3199"/>
      <c r="N4" s="3199"/>
      <c r="O4" s="3199"/>
      <c r="P4" s="3199"/>
    </row>
    <row r="5" spans="1:16" s="382" customFormat="1" ht="36" customHeight="1">
      <c r="A5" s="383"/>
      <c r="B5" s="3200" t="s">
        <v>271</v>
      </c>
      <c r="C5" s="3201"/>
      <c r="D5" s="3201"/>
      <c r="E5" s="3201"/>
      <c r="F5" s="3201"/>
      <c r="G5" s="3201"/>
      <c r="H5" s="3201"/>
      <c r="I5" s="3201"/>
      <c r="J5" s="3201"/>
      <c r="K5" s="3201"/>
      <c r="L5" s="3201"/>
      <c r="M5" s="3201"/>
      <c r="N5" s="3202"/>
      <c r="O5" s="3203">
        <f>様式1!K12</f>
        <v>0</v>
      </c>
      <c r="P5" s="3204"/>
    </row>
    <row r="6" spans="1:16" s="382" customFormat="1" ht="36" customHeight="1">
      <c r="B6" s="3191" t="s">
        <v>294</v>
      </c>
      <c r="C6" s="3171"/>
      <c r="D6" s="3171"/>
      <c r="E6" s="3171"/>
      <c r="F6" s="3171"/>
      <c r="G6" s="3171"/>
      <c r="H6" s="3171"/>
      <c r="I6" s="3171"/>
      <c r="J6" s="3171"/>
      <c r="K6" s="3171"/>
      <c r="L6" s="3171"/>
      <c r="M6" s="3171"/>
      <c r="N6" s="3192"/>
      <c r="O6" s="3193"/>
      <c r="P6" s="3194"/>
    </row>
    <row r="7" spans="1:16" ht="36" customHeight="1">
      <c r="B7" s="3205" t="s">
        <v>266</v>
      </c>
      <c r="C7" s="3206"/>
      <c r="D7" s="3206"/>
      <c r="E7" s="3206"/>
      <c r="F7" s="3206"/>
      <c r="G7" s="3206"/>
      <c r="H7" s="3206"/>
      <c r="I7" s="3206"/>
      <c r="J7" s="3206"/>
      <c r="K7" s="3206"/>
      <c r="L7" s="3206"/>
      <c r="M7" s="3206"/>
      <c r="N7" s="3207"/>
      <c r="O7" s="3208" t="s">
        <v>267</v>
      </c>
      <c r="P7" s="3209"/>
    </row>
    <row r="8" spans="1:16" ht="21" customHeight="1">
      <c r="B8" s="3210" t="s">
        <v>268</v>
      </c>
      <c r="C8" s="3211"/>
      <c r="D8" s="3211"/>
      <c r="E8" s="3211"/>
      <c r="F8" s="3211"/>
      <c r="G8" s="3211" t="s">
        <v>269</v>
      </c>
      <c r="H8" s="3211"/>
      <c r="I8" s="3211"/>
      <c r="J8" s="3211"/>
      <c r="K8" s="3211"/>
      <c r="L8" s="3211"/>
      <c r="M8" s="3211"/>
      <c r="N8" s="3211"/>
      <c r="O8" s="3212" t="s">
        <v>317</v>
      </c>
      <c r="P8" s="3215" t="s">
        <v>362</v>
      </c>
    </row>
    <row r="9" spans="1:16" ht="21" customHeight="1">
      <c r="B9" s="3210"/>
      <c r="C9" s="3211"/>
      <c r="D9" s="3211"/>
      <c r="E9" s="3211"/>
      <c r="F9" s="3211"/>
      <c r="G9" s="3211"/>
      <c r="H9" s="3211"/>
      <c r="I9" s="3211"/>
      <c r="J9" s="3211"/>
      <c r="K9" s="3211"/>
      <c r="L9" s="3211"/>
      <c r="M9" s="3211"/>
      <c r="N9" s="3211"/>
      <c r="O9" s="3213"/>
      <c r="P9" s="3215"/>
    </row>
    <row r="10" spans="1:16" ht="21" customHeight="1">
      <c r="B10" s="3210"/>
      <c r="C10" s="3211"/>
      <c r="D10" s="3211"/>
      <c r="E10" s="3211"/>
      <c r="F10" s="3211"/>
      <c r="G10" s="3211"/>
      <c r="H10" s="3211"/>
      <c r="I10" s="3211"/>
      <c r="J10" s="3211"/>
      <c r="K10" s="3211"/>
      <c r="L10" s="3211"/>
      <c r="M10" s="3211"/>
      <c r="N10" s="3211"/>
      <c r="O10" s="3214"/>
      <c r="P10" s="3215"/>
    </row>
    <row r="11" spans="1:16" ht="21" customHeight="1">
      <c r="B11" s="3216"/>
      <c r="C11" s="3217"/>
      <c r="D11" s="3217"/>
      <c r="E11" s="3217"/>
      <c r="F11" s="3217"/>
      <c r="G11" s="3217"/>
      <c r="H11" s="3217"/>
      <c r="I11" s="3217"/>
      <c r="J11" s="3217"/>
      <c r="K11" s="3217"/>
      <c r="L11" s="3217"/>
      <c r="M11" s="3217"/>
      <c r="N11" s="3217"/>
      <c r="O11" s="479"/>
      <c r="P11" s="480"/>
    </row>
    <row r="12" spans="1:16" ht="21" customHeight="1">
      <c r="B12" s="3216"/>
      <c r="C12" s="3217"/>
      <c r="D12" s="3217"/>
      <c r="E12" s="3217"/>
      <c r="F12" s="3217"/>
      <c r="G12" s="3217"/>
      <c r="H12" s="3217"/>
      <c r="I12" s="3217"/>
      <c r="J12" s="3217"/>
      <c r="K12" s="3217"/>
      <c r="L12" s="3217"/>
      <c r="M12" s="3217"/>
      <c r="N12" s="3217"/>
      <c r="O12" s="479"/>
      <c r="P12" s="480"/>
    </row>
    <row r="13" spans="1:16" ht="21" customHeight="1">
      <c r="B13" s="3216"/>
      <c r="C13" s="3217"/>
      <c r="D13" s="3217"/>
      <c r="E13" s="3217"/>
      <c r="F13" s="3217"/>
      <c r="G13" s="3217"/>
      <c r="H13" s="3217"/>
      <c r="I13" s="3217"/>
      <c r="J13" s="3217"/>
      <c r="K13" s="3217"/>
      <c r="L13" s="3217"/>
      <c r="M13" s="3217"/>
      <c r="N13" s="3217"/>
      <c r="O13" s="479"/>
      <c r="P13" s="480"/>
    </row>
    <row r="14" spans="1:16" ht="21" customHeight="1">
      <c r="B14" s="3216"/>
      <c r="C14" s="3217"/>
      <c r="D14" s="3217"/>
      <c r="E14" s="3217"/>
      <c r="F14" s="3217"/>
      <c r="G14" s="3217"/>
      <c r="H14" s="3217"/>
      <c r="I14" s="3217"/>
      <c r="J14" s="3217"/>
      <c r="K14" s="3217"/>
      <c r="L14" s="3217"/>
      <c r="M14" s="3217"/>
      <c r="N14" s="3217"/>
      <c r="O14" s="479"/>
      <c r="P14" s="481"/>
    </row>
    <row r="15" spans="1:16" ht="21" customHeight="1">
      <c r="B15" s="3216"/>
      <c r="C15" s="3217"/>
      <c r="D15" s="3217"/>
      <c r="E15" s="3217"/>
      <c r="F15" s="3217"/>
      <c r="G15" s="3217"/>
      <c r="H15" s="3217"/>
      <c r="I15" s="3217"/>
      <c r="J15" s="3217"/>
      <c r="K15" s="3217"/>
      <c r="L15" s="3217"/>
      <c r="M15" s="3217"/>
      <c r="N15" s="3217"/>
      <c r="O15" s="479"/>
      <c r="P15" s="481"/>
    </row>
    <row r="16" spans="1:16" ht="21" customHeight="1">
      <c r="B16" s="3216"/>
      <c r="C16" s="3217"/>
      <c r="D16" s="3217"/>
      <c r="E16" s="3217"/>
      <c r="F16" s="3217"/>
      <c r="G16" s="3217"/>
      <c r="H16" s="3217"/>
      <c r="I16" s="3217"/>
      <c r="J16" s="3217"/>
      <c r="K16" s="3217"/>
      <c r="L16" s="3217"/>
      <c r="M16" s="3217"/>
      <c r="N16" s="3217"/>
      <c r="O16" s="479"/>
      <c r="P16" s="481"/>
    </row>
    <row r="17" spans="2:16" ht="21" customHeight="1">
      <c r="B17" s="3216"/>
      <c r="C17" s="3217"/>
      <c r="D17" s="3217"/>
      <c r="E17" s="3217"/>
      <c r="F17" s="3217"/>
      <c r="G17" s="3217"/>
      <c r="H17" s="3217"/>
      <c r="I17" s="3217"/>
      <c r="J17" s="3217"/>
      <c r="K17" s="3217"/>
      <c r="L17" s="3217"/>
      <c r="M17" s="3217"/>
      <c r="N17" s="3217"/>
      <c r="O17" s="479"/>
      <c r="P17" s="481"/>
    </row>
    <row r="18" spans="2:16" ht="21" customHeight="1">
      <c r="B18" s="3216"/>
      <c r="C18" s="3217"/>
      <c r="D18" s="3217"/>
      <c r="E18" s="3217"/>
      <c r="F18" s="3217"/>
      <c r="G18" s="3217"/>
      <c r="H18" s="3217"/>
      <c r="I18" s="3217"/>
      <c r="J18" s="3217"/>
      <c r="K18" s="3217"/>
      <c r="L18" s="3217"/>
      <c r="M18" s="3217"/>
      <c r="N18" s="3217"/>
      <c r="O18" s="479"/>
      <c r="P18" s="481"/>
    </row>
    <row r="19" spans="2:16" ht="21" customHeight="1">
      <c r="B19" s="3216"/>
      <c r="C19" s="3217"/>
      <c r="D19" s="3217"/>
      <c r="E19" s="3217"/>
      <c r="F19" s="3217"/>
      <c r="G19" s="3217"/>
      <c r="H19" s="3217"/>
      <c r="I19" s="3217"/>
      <c r="J19" s="3217"/>
      <c r="K19" s="3217"/>
      <c r="L19" s="3217"/>
      <c r="M19" s="3217"/>
      <c r="N19" s="3217"/>
      <c r="O19" s="479"/>
      <c r="P19" s="481"/>
    </row>
    <row r="20" spans="2:16" ht="21" customHeight="1">
      <c r="B20" s="3216"/>
      <c r="C20" s="3217"/>
      <c r="D20" s="3217"/>
      <c r="E20" s="3217"/>
      <c r="F20" s="3217"/>
      <c r="G20" s="3217"/>
      <c r="H20" s="3217"/>
      <c r="I20" s="3217"/>
      <c r="J20" s="3217"/>
      <c r="K20" s="3217"/>
      <c r="L20" s="3217"/>
      <c r="M20" s="3217"/>
      <c r="N20" s="3217"/>
      <c r="O20" s="482"/>
      <c r="P20" s="483"/>
    </row>
    <row r="21" spans="2:16" ht="21" customHeight="1">
      <c r="B21" s="3216"/>
      <c r="C21" s="3217"/>
      <c r="D21" s="3217"/>
      <c r="E21" s="3217"/>
      <c r="F21" s="3217"/>
      <c r="G21" s="3217"/>
      <c r="H21" s="3217"/>
      <c r="I21" s="3217"/>
      <c r="J21" s="3217"/>
      <c r="K21" s="3217"/>
      <c r="L21" s="3217"/>
      <c r="M21" s="3217"/>
      <c r="N21" s="3217"/>
      <c r="O21" s="482"/>
      <c r="P21" s="483"/>
    </row>
    <row r="22" spans="2:16" ht="21" customHeight="1" thickBot="1">
      <c r="B22" s="3219"/>
      <c r="C22" s="3220"/>
      <c r="D22" s="3220"/>
      <c r="E22" s="3220"/>
      <c r="F22" s="3220"/>
      <c r="G22" s="3220"/>
      <c r="H22" s="3220"/>
      <c r="I22" s="3220"/>
      <c r="J22" s="3220"/>
      <c r="K22" s="3220"/>
      <c r="L22" s="3220"/>
      <c r="M22" s="3220"/>
      <c r="N22" s="3220"/>
      <c r="O22" s="484"/>
      <c r="P22" s="485"/>
    </row>
    <row r="23" spans="2:16" ht="21" customHeight="1" thickBot="1">
      <c r="B23" s="471"/>
      <c r="C23" s="471"/>
      <c r="D23" s="471"/>
      <c r="E23" s="471"/>
      <c r="F23" s="471"/>
      <c r="G23" s="471"/>
      <c r="H23" s="471"/>
      <c r="I23" s="471"/>
      <c r="J23" s="471"/>
      <c r="K23" s="471"/>
      <c r="L23" s="471"/>
      <c r="M23" s="471"/>
      <c r="N23" s="471"/>
      <c r="O23" s="471"/>
      <c r="P23" s="471"/>
    </row>
    <row r="24" spans="2:16" ht="21" customHeight="1">
      <c r="B24" s="3221" t="s">
        <v>319</v>
      </c>
      <c r="C24" s="3222"/>
      <c r="D24" s="3222"/>
      <c r="E24" s="3222"/>
      <c r="F24" s="3222"/>
      <c r="G24" s="3222"/>
      <c r="H24" s="3222"/>
      <c r="I24" s="3222"/>
      <c r="J24" s="3223"/>
      <c r="K24" s="3223"/>
      <c r="L24" s="3223"/>
      <c r="M24" s="3223"/>
      <c r="N24" s="3224"/>
      <c r="O24" s="3229" t="s">
        <v>320</v>
      </c>
      <c r="P24" s="472"/>
    </row>
    <row r="25" spans="2:16" ht="42.75" customHeight="1">
      <c r="B25" s="3225"/>
      <c r="C25" s="3226"/>
      <c r="D25" s="3226"/>
      <c r="E25" s="3226"/>
      <c r="F25" s="3226"/>
      <c r="G25" s="3226"/>
      <c r="H25" s="3226"/>
      <c r="I25" s="3226"/>
      <c r="J25" s="3227"/>
      <c r="K25" s="3227"/>
      <c r="L25" s="3227"/>
      <c r="M25" s="3227"/>
      <c r="N25" s="3228"/>
      <c r="O25" s="3230"/>
      <c r="P25" s="473" t="s">
        <v>321</v>
      </c>
    </row>
    <row r="26" spans="2:16" ht="24.75" customHeight="1" thickBot="1">
      <c r="B26" s="3231"/>
      <c r="C26" s="3232"/>
      <c r="D26" s="3232"/>
      <c r="E26" s="3232"/>
      <c r="F26" s="3232"/>
      <c r="G26" s="3232"/>
      <c r="H26" s="3232"/>
      <c r="I26" s="3232"/>
      <c r="J26" s="3233"/>
      <c r="K26" s="3233"/>
      <c r="L26" s="3233"/>
      <c r="M26" s="3233"/>
      <c r="N26" s="3234"/>
      <c r="O26" s="495"/>
      <c r="P26" s="496"/>
    </row>
    <row r="27" spans="2:16" ht="13.5" customHeight="1">
      <c r="B27" s="471"/>
      <c r="C27" s="471"/>
      <c r="D27" s="471"/>
      <c r="E27" s="471"/>
      <c r="F27" s="471"/>
      <c r="G27" s="471"/>
      <c r="H27" s="471"/>
      <c r="I27" s="471"/>
      <c r="J27" s="474"/>
      <c r="K27" s="474"/>
      <c r="L27" s="474"/>
      <c r="M27" s="474"/>
      <c r="N27" s="474"/>
      <c r="O27" s="475"/>
      <c r="P27" s="475"/>
    </row>
    <row r="28" spans="2:16" ht="27" customHeight="1">
      <c r="B28" s="3235" t="s">
        <v>322</v>
      </c>
      <c r="C28" s="3218"/>
      <c r="D28" s="3218"/>
      <c r="E28" s="3218"/>
      <c r="F28" s="3218"/>
      <c r="G28" s="3218"/>
      <c r="H28" s="3218"/>
      <c r="I28" s="3218"/>
      <c r="J28" s="3218"/>
      <c r="K28" s="3218"/>
      <c r="L28" s="3218"/>
      <c r="M28" s="3218"/>
      <c r="N28" s="3218"/>
      <c r="O28" s="3218"/>
      <c r="P28" s="3218"/>
    </row>
    <row r="29" spans="2:16" ht="20.25" customHeight="1">
      <c r="B29" s="3235" t="s">
        <v>323</v>
      </c>
      <c r="C29" s="3218"/>
      <c r="D29" s="3218"/>
      <c r="E29" s="3218"/>
      <c r="F29" s="3218"/>
      <c r="G29" s="3218"/>
      <c r="H29" s="3218"/>
      <c r="I29" s="3218"/>
      <c r="J29" s="3218"/>
      <c r="K29" s="3218"/>
      <c r="L29" s="3218"/>
      <c r="M29" s="3218"/>
      <c r="N29" s="3218"/>
      <c r="O29" s="3218"/>
      <c r="P29" s="3218"/>
    </row>
    <row r="30" spans="2:16" ht="13.5" customHeight="1">
      <c r="B30" s="476"/>
      <c r="C30" s="477"/>
      <c r="D30" s="477"/>
      <c r="E30" s="477"/>
      <c r="F30" s="477"/>
      <c r="G30" s="477"/>
      <c r="H30" s="477"/>
      <c r="I30" s="477"/>
      <c r="J30" s="477"/>
      <c r="K30" s="477"/>
      <c r="L30" s="477"/>
      <c r="M30" s="477"/>
      <c r="N30" s="477"/>
      <c r="O30" s="477"/>
      <c r="P30" s="477"/>
    </row>
    <row r="31" spans="2:16" ht="21" customHeight="1">
      <c r="B31" s="3122" t="s">
        <v>324</v>
      </c>
      <c r="C31" s="3218"/>
      <c r="D31" s="3218"/>
      <c r="E31" s="3218"/>
      <c r="F31" s="3218"/>
      <c r="G31" s="3218"/>
      <c r="H31" s="3218"/>
      <c r="I31" s="3218"/>
      <c r="J31" s="3218"/>
      <c r="K31" s="3218"/>
      <c r="L31" s="3218"/>
      <c r="M31" s="3218"/>
      <c r="N31" s="3218"/>
      <c r="O31" s="3218"/>
      <c r="P31" s="3218"/>
    </row>
    <row r="32" spans="2:16" ht="21" customHeight="1">
      <c r="B32" s="3218"/>
      <c r="C32" s="3218"/>
      <c r="D32" s="3218"/>
      <c r="E32" s="3218"/>
      <c r="F32" s="3218"/>
      <c r="G32" s="3218"/>
      <c r="H32" s="3218"/>
      <c r="I32" s="3218"/>
      <c r="J32" s="3218"/>
      <c r="K32" s="3218"/>
      <c r="L32" s="3218"/>
      <c r="M32" s="3218"/>
      <c r="N32" s="3218"/>
      <c r="O32" s="3218"/>
      <c r="P32" s="3218"/>
    </row>
    <row r="33" spans="2:16" ht="21" customHeight="1">
      <c r="B33" s="3218"/>
      <c r="C33" s="3218"/>
      <c r="D33" s="3218"/>
      <c r="E33" s="3218"/>
      <c r="F33" s="3218"/>
      <c r="G33" s="3218"/>
      <c r="H33" s="3218"/>
      <c r="I33" s="3218"/>
      <c r="J33" s="3218"/>
      <c r="K33" s="3218"/>
      <c r="L33" s="3218"/>
      <c r="M33" s="3218"/>
      <c r="N33" s="3218"/>
      <c r="O33" s="3218"/>
      <c r="P33" s="3218"/>
    </row>
    <row r="34" spans="2:16" ht="21" customHeight="1">
      <c r="B34" s="3218"/>
      <c r="C34" s="3218"/>
      <c r="D34" s="3218"/>
      <c r="E34" s="3218"/>
      <c r="F34" s="3218"/>
      <c r="G34" s="3218"/>
      <c r="H34" s="3218"/>
      <c r="I34" s="3218"/>
      <c r="J34" s="3218"/>
      <c r="K34" s="3218"/>
      <c r="L34" s="3218"/>
      <c r="M34" s="3218"/>
      <c r="N34" s="3218"/>
      <c r="O34" s="3218"/>
      <c r="P34" s="3218"/>
    </row>
    <row r="35" spans="2:16" ht="21" customHeight="1">
      <c r="B35" s="3218"/>
      <c r="C35" s="3218"/>
      <c r="D35" s="3218"/>
      <c r="E35" s="3218"/>
      <c r="F35" s="3218"/>
      <c r="G35" s="3218"/>
      <c r="H35" s="3218"/>
      <c r="I35" s="3218"/>
      <c r="J35" s="3218"/>
      <c r="K35" s="3218"/>
      <c r="L35" s="3218"/>
      <c r="M35" s="3218"/>
      <c r="N35" s="3218"/>
      <c r="O35" s="3218"/>
      <c r="P35" s="3218"/>
    </row>
    <row r="36" spans="2:16" ht="21" customHeight="1">
      <c r="B36" s="478"/>
      <c r="C36" s="478"/>
      <c r="D36" s="478"/>
      <c r="E36" s="478"/>
      <c r="F36" s="478"/>
      <c r="G36" s="478"/>
      <c r="H36" s="478"/>
      <c r="I36" s="478"/>
      <c r="J36" s="478"/>
      <c r="K36" s="478"/>
      <c r="L36" s="478"/>
      <c r="M36" s="478"/>
      <c r="N36" s="478"/>
      <c r="O36" s="478"/>
      <c r="P36" s="478"/>
    </row>
    <row r="37" spans="2:16" ht="21" customHeight="1">
      <c r="B37" s="478"/>
      <c r="C37" s="478"/>
      <c r="D37" s="478"/>
      <c r="E37" s="478"/>
      <c r="F37" s="478"/>
      <c r="G37" s="478"/>
      <c r="H37" s="478"/>
      <c r="I37" s="478"/>
      <c r="J37" s="478"/>
      <c r="K37" s="478"/>
      <c r="L37" s="478"/>
      <c r="M37" s="478"/>
      <c r="N37" s="478"/>
      <c r="O37" s="478"/>
      <c r="P37" s="478"/>
    </row>
    <row r="38" spans="2:16" ht="21" customHeight="1">
      <c r="B38" s="478"/>
      <c r="C38" s="478"/>
      <c r="D38" s="478"/>
      <c r="E38" s="478"/>
      <c r="F38" s="478"/>
      <c r="G38" s="478"/>
      <c r="H38" s="478"/>
      <c r="I38" s="478"/>
      <c r="J38" s="478"/>
      <c r="K38" s="478"/>
      <c r="L38" s="478"/>
      <c r="M38" s="478"/>
      <c r="N38" s="478"/>
      <c r="O38" s="478"/>
      <c r="P38" s="478"/>
    </row>
    <row r="39" spans="2:16" ht="21" customHeight="1">
      <c r="B39" s="478"/>
      <c r="C39" s="478"/>
      <c r="D39" s="478"/>
      <c r="E39" s="478"/>
      <c r="F39" s="478"/>
      <c r="G39" s="478"/>
      <c r="H39" s="478"/>
      <c r="I39" s="478"/>
      <c r="J39" s="478"/>
      <c r="K39" s="478"/>
      <c r="L39" s="478"/>
      <c r="M39" s="478"/>
      <c r="N39" s="478"/>
      <c r="O39" s="478"/>
      <c r="P39" s="478"/>
    </row>
    <row r="40" spans="2:16" ht="21" customHeight="1">
      <c r="B40" s="478"/>
      <c r="C40" s="478"/>
      <c r="D40" s="478"/>
      <c r="E40" s="478"/>
      <c r="F40" s="478"/>
      <c r="G40" s="478"/>
      <c r="H40" s="478"/>
      <c r="I40" s="478"/>
      <c r="J40" s="478"/>
      <c r="K40" s="478"/>
      <c r="L40" s="478"/>
      <c r="M40" s="478"/>
      <c r="N40" s="478"/>
      <c r="O40" s="478"/>
      <c r="P40" s="478"/>
    </row>
    <row r="41" spans="2:16" ht="16.5" customHeight="1">
      <c r="B41" s="478"/>
      <c r="C41" s="478"/>
      <c r="D41" s="478"/>
      <c r="E41" s="478"/>
      <c r="F41" s="478"/>
      <c r="G41" s="478"/>
      <c r="H41" s="478"/>
      <c r="I41" s="478"/>
      <c r="J41" s="478"/>
      <c r="K41" s="478"/>
      <c r="L41" s="478"/>
      <c r="M41" s="478"/>
      <c r="N41" s="478"/>
      <c r="O41" s="478"/>
      <c r="P41" s="478"/>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sheetProtection selectLockedCells="1"/>
  <customSheetViews>
    <customSheetView guid="{E53F632C-6936-4B0A-A612-607F2B96BC1B}" scale="90" showPageBreaks="1" showGridLines="0" view="pageBreakPreview" topLeftCell="A4">
      <selection activeCell="G16" sqref="G16:N16"/>
      <pageMargins left="0.7" right="0.7" top="0.75" bottom="0.75" header="0.3" footer="0.3"/>
      <pageSetup paperSize="9" scale="98" orientation="portrait" r:id="rId1"/>
    </customSheetView>
  </customSheetViews>
  <mergeCells count="43">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7:N7"/>
    <mergeCell ref="O7:P7"/>
    <mergeCell ref="B8:F10"/>
    <mergeCell ref="G8:N10"/>
    <mergeCell ref="O8:O10"/>
    <mergeCell ref="P8:P10"/>
    <mergeCell ref="B6:N6"/>
    <mergeCell ref="O6:P6"/>
    <mergeCell ref="B2:P2"/>
    <mergeCell ref="B3:P3"/>
    <mergeCell ref="B4:P4"/>
    <mergeCell ref="B5:N5"/>
    <mergeCell ref="O5:P5"/>
  </mergeCells>
  <phoneticPr fontId="4"/>
  <dataValidations count="2">
    <dataValidation type="list" allowBlank="1" showInputMessage="1" showErrorMessage="1" sqref="O6:P6">
      <formula1>"①　新規,②　変更,③　終了"</formula1>
    </dataValidation>
    <dataValidation type="list" allowBlank="1" showInputMessage="1" showErrorMessage="1" sqref="O11:P22">
      <formula1>"①　有,②　無"</formula1>
    </dataValidation>
  </dataValidations>
  <pageMargins left="0.7" right="0.7" top="0.75" bottom="0.75" header="0.3" footer="0.3"/>
  <pageSetup paperSize="9" scale="98"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157"/>
  <sheetViews>
    <sheetView showGridLines="0" view="pageBreakPreview" zoomScale="90" zoomScaleNormal="75" zoomScaleSheetLayoutView="90" workbookViewId="0">
      <selection activeCell="S41" sqref="S41"/>
    </sheetView>
  </sheetViews>
  <sheetFormatPr defaultColWidth="4" defaultRowHeight="13.5"/>
  <cols>
    <col min="1" max="1" width="2.875" style="112" customWidth="1"/>
    <col min="2" max="2" width="2.375" style="112" customWidth="1"/>
    <col min="3" max="3" width="9.25" style="112" customWidth="1"/>
    <col min="4" max="8" width="4" style="112" customWidth="1"/>
    <col min="9" max="9" width="7.375" style="112" customWidth="1"/>
    <col min="10" max="10" width="4.5" style="112" customWidth="1"/>
    <col min="11" max="11" width="4" style="112" customWidth="1"/>
    <col min="12" max="16" width="5.125" style="112" customWidth="1"/>
    <col min="17" max="17" width="4.5" style="112" customWidth="1"/>
    <col min="18" max="18" width="5.125" style="112" customWidth="1"/>
    <col min="19" max="20" width="6.75" style="112" customWidth="1"/>
    <col min="21" max="23" width="4" style="112" customWidth="1"/>
    <col min="24" max="24" width="2.375" style="112" customWidth="1"/>
    <col min="25" max="25" width="3.375" style="112" customWidth="1"/>
    <col min="26" max="26" width="4" style="112"/>
    <col min="27" max="27" width="8.5" style="112" bestFit="1" customWidth="1"/>
    <col min="28" max="16384" width="4" style="112"/>
  </cols>
  <sheetData>
    <row r="1" spans="2:27" s="174" customFormat="1" ht="24.75" customHeight="1">
      <c r="B1" s="174" t="s">
        <v>363</v>
      </c>
    </row>
    <row r="2" spans="2:27" s="174" customFormat="1"/>
    <row r="3" spans="2:27" s="174" customFormat="1">
      <c r="T3" s="1484" t="str">
        <f>様式1!AA4</f>
        <v>令和　年　月　日</v>
      </c>
      <c r="U3" s="1484"/>
      <c r="V3" s="1484"/>
      <c r="W3" s="1484"/>
      <c r="X3" s="1484"/>
    </row>
    <row r="4" spans="2:27" s="174" customFormat="1">
      <c r="S4" s="88"/>
    </row>
    <row r="5" spans="2:27" s="174" customFormat="1">
      <c r="B5" s="1485" t="s">
        <v>364</v>
      </c>
      <c r="C5" s="1485"/>
      <c r="D5" s="1485"/>
      <c r="E5" s="1485"/>
      <c r="F5" s="1485"/>
      <c r="G5" s="1485"/>
      <c r="H5" s="1485"/>
      <c r="I5" s="1485"/>
      <c r="J5" s="1485"/>
      <c r="K5" s="1485"/>
      <c r="L5" s="1485"/>
      <c r="M5" s="1485"/>
      <c r="N5" s="1485"/>
      <c r="O5" s="1485"/>
      <c r="P5" s="1485"/>
      <c r="Q5" s="1485"/>
      <c r="R5" s="1485"/>
      <c r="S5" s="1485"/>
      <c r="T5" s="1485"/>
      <c r="U5" s="1485"/>
      <c r="V5" s="1485"/>
      <c r="W5" s="1485"/>
      <c r="X5" s="1485"/>
    </row>
    <row r="6" spans="2:27" s="174" customFormat="1"/>
    <row r="7" spans="2:27" s="174" customFormat="1" ht="23.25" customHeight="1">
      <c r="B7" s="1443" t="s">
        <v>365</v>
      </c>
      <c r="C7" s="1444"/>
      <c r="D7" s="1444"/>
      <c r="E7" s="1444"/>
      <c r="F7" s="1445"/>
      <c r="G7" s="1486">
        <f>様式1!K12</f>
        <v>0</v>
      </c>
      <c r="H7" s="1487"/>
      <c r="I7" s="1487"/>
      <c r="J7" s="1487"/>
      <c r="K7" s="1487"/>
      <c r="L7" s="1488"/>
      <c r="M7" s="1443" t="s">
        <v>366</v>
      </c>
      <c r="N7" s="1444"/>
      <c r="O7" s="1445"/>
      <c r="P7" s="1489" t="s">
        <v>69</v>
      </c>
      <c r="Q7" s="1490"/>
      <c r="R7" s="1490"/>
      <c r="S7" s="1490"/>
      <c r="T7" s="1490"/>
      <c r="U7" s="1490"/>
      <c r="V7" s="1490"/>
      <c r="W7" s="1490"/>
      <c r="X7" s="1491"/>
    </row>
    <row r="8" spans="2:27" s="174" customFormat="1" ht="23.25" customHeight="1">
      <c r="B8" s="1449" t="s">
        <v>367</v>
      </c>
      <c r="C8" s="1449"/>
      <c r="D8" s="1449"/>
      <c r="E8" s="1449"/>
      <c r="F8" s="1449"/>
      <c r="G8" s="1479" t="s">
        <v>69</v>
      </c>
      <c r="H8" s="1480"/>
      <c r="I8" s="1480"/>
      <c r="J8" s="1480"/>
      <c r="K8" s="1480"/>
      <c r="L8" s="1480"/>
      <c r="M8" s="1480"/>
      <c r="N8" s="1480"/>
      <c r="O8" s="1480"/>
      <c r="P8" s="1480"/>
      <c r="Q8" s="1480"/>
      <c r="R8" s="1480"/>
      <c r="S8" s="1480"/>
      <c r="T8" s="1480"/>
      <c r="U8" s="1480"/>
      <c r="V8" s="1480"/>
      <c r="W8" s="1480"/>
      <c r="X8" s="1481"/>
    </row>
    <row r="9" spans="2:27" s="174" customFormat="1"/>
    <row r="10" spans="2:27" s="174" customFormat="1">
      <c r="B10" s="89"/>
      <c r="C10" s="90"/>
      <c r="D10" s="90"/>
      <c r="E10" s="90"/>
      <c r="F10" s="90"/>
      <c r="G10" s="90"/>
      <c r="H10" s="90"/>
      <c r="I10" s="90"/>
      <c r="J10" s="90"/>
      <c r="K10" s="90"/>
      <c r="L10" s="90"/>
      <c r="M10" s="90"/>
      <c r="N10" s="90"/>
      <c r="O10" s="90"/>
      <c r="P10" s="90"/>
      <c r="Q10" s="90"/>
      <c r="R10" s="90"/>
      <c r="S10" s="90"/>
      <c r="T10" s="90"/>
      <c r="U10" s="89"/>
      <c r="V10" s="90"/>
      <c r="W10" s="90"/>
      <c r="X10" s="91"/>
    </row>
    <row r="11" spans="2:27" s="174" customFormat="1">
      <c r="B11" s="92" t="s">
        <v>368</v>
      </c>
      <c r="C11" s="177"/>
      <c r="D11" s="177"/>
      <c r="E11" s="177"/>
      <c r="F11" s="177"/>
      <c r="G11" s="177"/>
      <c r="H11" s="177"/>
      <c r="I11" s="177"/>
      <c r="J11" s="177"/>
      <c r="K11" s="177"/>
      <c r="L11" s="177"/>
      <c r="M11" s="177"/>
      <c r="N11" s="177"/>
      <c r="O11" s="177"/>
      <c r="P11" s="177"/>
      <c r="Q11" s="177"/>
      <c r="R11" s="177"/>
      <c r="S11" s="177"/>
      <c r="T11" s="177"/>
      <c r="U11" s="92"/>
      <c r="V11" s="177"/>
      <c r="W11" s="177"/>
      <c r="X11" s="93"/>
    </row>
    <row r="12" spans="2:27" s="174" customFormat="1" ht="14.25" thickBot="1">
      <c r="B12" s="92"/>
      <c r="C12" s="177"/>
      <c r="D12" s="177"/>
      <c r="E12" s="177"/>
      <c r="F12" s="177"/>
      <c r="G12" s="177"/>
      <c r="H12" s="177"/>
      <c r="I12" s="177"/>
      <c r="J12" s="177"/>
      <c r="K12" s="177"/>
      <c r="L12" s="177"/>
      <c r="M12" s="177"/>
      <c r="N12" s="177"/>
      <c r="O12" s="177"/>
      <c r="P12" s="177"/>
      <c r="Q12" s="177"/>
      <c r="R12" s="177"/>
      <c r="S12" s="177"/>
      <c r="T12" s="177"/>
      <c r="U12" s="92"/>
      <c r="V12" s="177"/>
      <c r="W12" s="177"/>
      <c r="X12" s="93"/>
    </row>
    <row r="13" spans="2:27" s="174" customFormat="1" ht="14.25" thickBot="1">
      <c r="B13" s="92"/>
      <c r="C13" s="94" t="s">
        <v>369</v>
      </c>
      <c r="D13" s="1482" t="s">
        <v>370</v>
      </c>
      <c r="E13" s="1482"/>
      <c r="F13" s="1482"/>
      <c r="G13" s="1482"/>
      <c r="H13" s="1482"/>
      <c r="I13" s="1482"/>
      <c r="J13" s="1482"/>
      <c r="K13" s="1482"/>
      <c r="L13" s="1482"/>
      <c r="M13" s="1482"/>
      <c r="N13" s="1482"/>
      <c r="O13" s="1482"/>
      <c r="P13" s="1482"/>
      <c r="Q13" s="1482"/>
      <c r="R13" s="1482"/>
      <c r="S13" s="1482"/>
      <c r="T13" s="1482"/>
      <c r="U13" s="1440" t="s">
        <v>69</v>
      </c>
      <c r="V13" s="1441"/>
      <c r="W13" s="1441"/>
      <c r="X13" s="1442"/>
      <c r="Y13" s="177"/>
      <c r="Z13" s="177"/>
      <c r="AA13" s="177"/>
    </row>
    <row r="14" spans="2:27" s="174" customFormat="1" ht="14.25" customHeight="1">
      <c r="B14" s="92"/>
      <c r="C14" s="177"/>
      <c r="D14" s="1482"/>
      <c r="E14" s="1482"/>
      <c r="F14" s="1482"/>
      <c r="G14" s="1482"/>
      <c r="H14" s="1482"/>
      <c r="I14" s="1482"/>
      <c r="J14" s="1482"/>
      <c r="K14" s="1482"/>
      <c r="L14" s="1482"/>
      <c r="M14" s="1482"/>
      <c r="N14" s="1482"/>
      <c r="O14" s="1482"/>
      <c r="P14" s="1482"/>
      <c r="Q14" s="1482"/>
      <c r="R14" s="1482"/>
      <c r="S14" s="1482"/>
      <c r="T14" s="1483"/>
      <c r="U14" s="185"/>
      <c r="V14" s="186"/>
      <c r="W14" s="186"/>
      <c r="X14" s="187"/>
      <c r="Y14" s="177"/>
      <c r="Z14" s="177"/>
      <c r="AA14" s="177"/>
    </row>
    <row r="15" spans="2:27" s="174" customFormat="1" ht="3" customHeight="1" thickBot="1">
      <c r="B15" s="92"/>
      <c r="C15" s="177"/>
      <c r="D15" s="177"/>
      <c r="E15" s="177"/>
      <c r="F15" s="177"/>
      <c r="G15" s="177"/>
      <c r="H15" s="177"/>
      <c r="I15" s="177"/>
      <c r="J15" s="177"/>
      <c r="K15" s="177"/>
      <c r="L15" s="177"/>
      <c r="M15" s="177"/>
      <c r="N15" s="177"/>
      <c r="O15" s="177"/>
      <c r="P15" s="177"/>
      <c r="Q15" s="177"/>
      <c r="R15" s="177"/>
      <c r="S15" s="177"/>
      <c r="T15" s="177"/>
      <c r="U15" s="185"/>
      <c r="V15" s="186"/>
      <c r="W15" s="186"/>
      <c r="X15" s="187"/>
      <c r="Y15" s="177"/>
      <c r="Z15" s="177"/>
      <c r="AA15" s="177"/>
    </row>
    <row r="16" spans="2:27" s="174" customFormat="1" ht="14.25" thickBot="1">
      <c r="B16" s="92"/>
      <c r="C16" s="94" t="s">
        <v>371</v>
      </c>
      <c r="D16" s="1482" t="s">
        <v>372</v>
      </c>
      <c r="E16" s="1482"/>
      <c r="F16" s="1482"/>
      <c r="G16" s="1482"/>
      <c r="H16" s="1482"/>
      <c r="I16" s="1482"/>
      <c r="J16" s="1482"/>
      <c r="K16" s="1482"/>
      <c r="L16" s="1482"/>
      <c r="M16" s="1482"/>
      <c r="N16" s="1482"/>
      <c r="O16" s="1482"/>
      <c r="P16" s="1482"/>
      <c r="Q16" s="1482"/>
      <c r="R16" s="1482"/>
      <c r="S16" s="1482"/>
      <c r="T16" s="1482"/>
      <c r="U16" s="1440" t="s">
        <v>69</v>
      </c>
      <c r="V16" s="1441"/>
      <c r="W16" s="1441"/>
      <c r="X16" s="1442"/>
      <c r="Y16" s="177"/>
      <c r="Z16" s="177"/>
      <c r="AA16" s="177"/>
    </row>
    <row r="17" spans="2:27" s="174" customFormat="1" ht="14.25" customHeight="1">
      <c r="B17" s="92"/>
      <c r="C17" s="177"/>
      <c r="D17" s="1482"/>
      <c r="E17" s="1482"/>
      <c r="F17" s="1482"/>
      <c r="G17" s="1482"/>
      <c r="H17" s="1482"/>
      <c r="I17" s="1482"/>
      <c r="J17" s="1482"/>
      <c r="K17" s="1482"/>
      <c r="L17" s="1482"/>
      <c r="M17" s="1482"/>
      <c r="N17" s="1482"/>
      <c r="O17" s="1482"/>
      <c r="P17" s="1482"/>
      <c r="Q17" s="1482"/>
      <c r="R17" s="1482"/>
      <c r="S17" s="1482"/>
      <c r="T17" s="1483"/>
      <c r="U17" s="185"/>
      <c r="V17" s="186"/>
      <c r="W17" s="186"/>
      <c r="X17" s="187"/>
      <c r="Y17" s="177"/>
      <c r="Z17" s="177"/>
      <c r="AA17" s="177"/>
    </row>
    <row r="18" spans="2:27" s="174" customFormat="1" ht="3" customHeight="1" thickBot="1">
      <c r="B18" s="92"/>
      <c r="C18" s="177"/>
      <c r="D18" s="177"/>
      <c r="E18" s="177"/>
      <c r="F18" s="177"/>
      <c r="G18" s="177"/>
      <c r="H18" s="177"/>
      <c r="I18" s="177"/>
      <c r="J18" s="177"/>
      <c r="K18" s="177"/>
      <c r="L18" s="177"/>
      <c r="M18" s="177"/>
      <c r="N18" s="177"/>
      <c r="O18" s="177"/>
      <c r="P18" s="177"/>
      <c r="Q18" s="177"/>
      <c r="R18" s="177"/>
      <c r="S18" s="177"/>
      <c r="T18" s="177"/>
      <c r="U18" s="185"/>
      <c r="V18" s="186"/>
      <c r="W18" s="186"/>
      <c r="X18" s="187"/>
      <c r="Y18" s="177"/>
      <c r="Z18" s="177"/>
      <c r="AA18" s="177"/>
    </row>
    <row r="19" spans="2:27" s="174" customFormat="1" ht="14.25" thickBot="1">
      <c r="B19" s="92"/>
      <c r="C19" s="177" t="s">
        <v>373</v>
      </c>
      <c r="D19" s="177"/>
      <c r="E19" s="177"/>
      <c r="F19" s="177"/>
      <c r="G19" s="177"/>
      <c r="H19" s="177"/>
      <c r="I19" s="177"/>
      <c r="J19" s="177"/>
      <c r="K19" s="177"/>
      <c r="L19" s="177"/>
      <c r="M19" s="177"/>
      <c r="N19" s="177"/>
      <c r="O19" s="177"/>
      <c r="P19" s="177"/>
      <c r="Q19" s="177"/>
      <c r="R19" s="177"/>
      <c r="S19" s="177"/>
      <c r="T19" s="177"/>
      <c r="U19" s="1440" t="s">
        <v>69</v>
      </c>
      <c r="V19" s="1441"/>
      <c r="W19" s="1441"/>
      <c r="X19" s="1442"/>
      <c r="Y19" s="177"/>
      <c r="Z19" s="177"/>
      <c r="AA19" s="177"/>
    </row>
    <row r="20" spans="2:27" s="174" customFormat="1" ht="7.5" customHeight="1" thickBot="1">
      <c r="B20" s="92"/>
      <c r="C20" s="177"/>
      <c r="D20" s="177"/>
      <c r="E20" s="177"/>
      <c r="F20" s="177"/>
      <c r="G20" s="177"/>
      <c r="H20" s="177"/>
      <c r="I20" s="177"/>
      <c r="J20" s="177"/>
      <c r="K20" s="177"/>
      <c r="L20" s="177"/>
      <c r="M20" s="177"/>
      <c r="N20" s="177"/>
      <c r="O20" s="177"/>
      <c r="P20" s="177"/>
      <c r="Q20" s="177"/>
      <c r="R20" s="177"/>
      <c r="S20" s="177"/>
      <c r="T20" s="177"/>
      <c r="U20" s="185"/>
      <c r="V20" s="186"/>
      <c r="W20" s="186"/>
      <c r="X20" s="187"/>
      <c r="Y20" s="177"/>
      <c r="Z20" s="177"/>
      <c r="AA20" s="177"/>
    </row>
    <row r="21" spans="2:27" s="174" customFormat="1" ht="17.25" customHeight="1" thickBot="1">
      <c r="B21" s="92"/>
      <c r="C21" s="95" t="s">
        <v>301</v>
      </c>
      <c r="D21" s="177" t="s">
        <v>374</v>
      </c>
      <c r="E21" s="96"/>
      <c r="F21" s="96"/>
      <c r="G21" s="96"/>
      <c r="H21" s="96"/>
      <c r="I21" s="96"/>
      <c r="J21" s="96"/>
      <c r="K21" s="96"/>
      <c r="L21" s="96"/>
      <c r="M21" s="96"/>
      <c r="N21" s="96"/>
      <c r="O21" s="96"/>
      <c r="P21" s="96"/>
      <c r="Q21" s="96"/>
      <c r="R21" s="96"/>
      <c r="S21" s="96"/>
      <c r="T21" s="96"/>
      <c r="U21" s="1440" t="s">
        <v>69</v>
      </c>
      <c r="V21" s="1441"/>
      <c r="W21" s="1441"/>
      <c r="X21" s="1442"/>
      <c r="Y21" s="177"/>
      <c r="Z21" s="177"/>
      <c r="AA21" s="177"/>
    </row>
    <row r="22" spans="2:27" s="174" customFormat="1" ht="7.5" customHeight="1" thickBot="1">
      <c r="B22" s="92"/>
      <c r="C22" s="177"/>
      <c r="D22" s="177"/>
      <c r="E22" s="177"/>
      <c r="F22" s="177"/>
      <c r="G22" s="177"/>
      <c r="H22" s="177"/>
      <c r="I22" s="177"/>
      <c r="J22" s="177"/>
      <c r="K22" s="177"/>
      <c r="L22" s="177"/>
      <c r="M22" s="177"/>
      <c r="N22" s="177"/>
      <c r="O22" s="177"/>
      <c r="P22" s="177"/>
      <c r="Q22" s="177"/>
      <c r="R22" s="177"/>
      <c r="S22" s="177"/>
      <c r="T22" s="177"/>
      <c r="U22" s="185"/>
      <c r="V22" s="186"/>
      <c r="W22" s="186"/>
      <c r="X22" s="187"/>
      <c r="Y22" s="177"/>
      <c r="Z22" s="177"/>
      <c r="AA22" s="177"/>
    </row>
    <row r="23" spans="2:27" s="174" customFormat="1" ht="14.25" thickBot="1">
      <c r="B23" s="92"/>
      <c r="C23" s="177" t="s">
        <v>375</v>
      </c>
      <c r="D23" s="1478" t="s">
        <v>376</v>
      </c>
      <c r="E23" s="1478"/>
      <c r="F23" s="1478"/>
      <c r="G23" s="1478"/>
      <c r="H23" s="1478"/>
      <c r="I23" s="1478"/>
      <c r="J23" s="1478"/>
      <c r="K23" s="1478"/>
      <c r="L23" s="1478"/>
      <c r="M23" s="1478"/>
      <c r="N23" s="1478"/>
      <c r="O23" s="1478"/>
      <c r="P23" s="1478"/>
      <c r="Q23" s="1478"/>
      <c r="R23" s="1478"/>
      <c r="S23" s="1478"/>
      <c r="T23" s="1478"/>
      <c r="U23" s="1440" t="s">
        <v>69</v>
      </c>
      <c r="V23" s="1441"/>
      <c r="W23" s="1441"/>
      <c r="X23" s="1442"/>
      <c r="Y23" s="177"/>
      <c r="Z23" s="177"/>
      <c r="AA23" s="177"/>
    </row>
    <row r="24" spans="2:27" s="174" customFormat="1" ht="14.25" thickBot="1">
      <c r="B24" s="92"/>
      <c r="C24" s="177"/>
      <c r="D24" s="177"/>
      <c r="E24" s="177"/>
      <c r="F24" s="177"/>
      <c r="G24" s="177"/>
      <c r="H24" s="177"/>
      <c r="I24" s="177"/>
      <c r="J24" s="177"/>
      <c r="K24" s="177"/>
      <c r="L24" s="177"/>
      <c r="M24" s="177"/>
      <c r="N24" s="177"/>
      <c r="O24" s="177"/>
      <c r="P24" s="177"/>
      <c r="Q24" s="177"/>
      <c r="R24" s="177"/>
      <c r="S24" s="177"/>
      <c r="T24" s="177"/>
      <c r="U24" s="185"/>
      <c r="V24" s="186"/>
      <c r="W24" s="186"/>
      <c r="X24" s="187"/>
      <c r="Y24" s="177"/>
      <c r="Z24" s="177"/>
      <c r="AA24" s="177"/>
    </row>
    <row r="25" spans="2:27" s="174" customFormat="1" ht="14.25" thickBot="1">
      <c r="B25" s="92"/>
      <c r="C25" s="177" t="s">
        <v>377</v>
      </c>
      <c r="D25" s="1478" t="s">
        <v>378</v>
      </c>
      <c r="E25" s="1478"/>
      <c r="F25" s="1478"/>
      <c r="G25" s="1478"/>
      <c r="H25" s="1478"/>
      <c r="I25" s="1478"/>
      <c r="J25" s="1478"/>
      <c r="K25" s="1478"/>
      <c r="L25" s="1478"/>
      <c r="M25" s="1478"/>
      <c r="N25" s="1478"/>
      <c r="O25" s="1478"/>
      <c r="P25" s="1478"/>
      <c r="Q25" s="1478"/>
      <c r="R25" s="1478"/>
      <c r="S25" s="1478"/>
      <c r="T25" s="1478"/>
      <c r="U25" s="1440" t="s">
        <v>69</v>
      </c>
      <c r="V25" s="1441"/>
      <c r="W25" s="1441"/>
      <c r="X25" s="1442"/>
      <c r="Y25" s="177"/>
      <c r="Z25" s="177"/>
      <c r="AA25" s="177"/>
    </row>
    <row r="26" spans="2:27" s="174" customFormat="1" ht="14.25" thickBot="1">
      <c r="B26" s="92"/>
      <c r="C26" s="177"/>
      <c r="D26" s="177"/>
      <c r="E26" s="177"/>
      <c r="F26" s="177"/>
      <c r="G26" s="177"/>
      <c r="H26" s="177"/>
      <c r="I26" s="177"/>
      <c r="J26" s="177"/>
      <c r="K26" s="177"/>
      <c r="L26" s="177"/>
      <c r="M26" s="177"/>
      <c r="N26" s="177"/>
      <c r="O26" s="177"/>
      <c r="P26" s="177"/>
      <c r="Q26" s="177"/>
      <c r="R26" s="177"/>
      <c r="S26" s="177"/>
      <c r="T26" s="177"/>
      <c r="U26" s="185"/>
      <c r="V26" s="186"/>
      <c r="W26" s="186"/>
      <c r="X26" s="187"/>
      <c r="Y26" s="177"/>
      <c r="Z26" s="177"/>
      <c r="AA26" s="177"/>
    </row>
    <row r="27" spans="2:27" s="174" customFormat="1" ht="17.100000000000001" customHeight="1">
      <c r="B27" s="92"/>
      <c r="C27" s="177" t="s">
        <v>379</v>
      </c>
      <c r="D27" s="1428" t="s">
        <v>380</v>
      </c>
      <c r="E27" s="1428"/>
      <c r="F27" s="1428"/>
      <c r="G27" s="1428"/>
      <c r="H27" s="1428"/>
      <c r="I27" s="1428"/>
      <c r="J27" s="1428"/>
      <c r="K27" s="1428"/>
      <c r="L27" s="1428"/>
      <c r="M27" s="1428"/>
      <c r="N27" s="1428"/>
      <c r="O27" s="1428"/>
      <c r="P27" s="1428"/>
      <c r="Q27" s="1428"/>
      <c r="R27" s="1428"/>
      <c r="S27" s="1428"/>
      <c r="T27" s="1428"/>
      <c r="U27" s="1463" t="s">
        <v>69</v>
      </c>
      <c r="V27" s="1464"/>
      <c r="W27" s="1464"/>
      <c r="X27" s="1465"/>
      <c r="Y27" s="177"/>
      <c r="Z27" s="177"/>
      <c r="AA27" s="177"/>
    </row>
    <row r="28" spans="2:27" s="174" customFormat="1" ht="14.25" thickBot="1">
      <c r="B28" s="92"/>
      <c r="C28" s="177" t="s">
        <v>381</v>
      </c>
      <c r="D28" s="1428"/>
      <c r="E28" s="1428"/>
      <c r="F28" s="1428"/>
      <c r="G28" s="1428"/>
      <c r="H28" s="1428"/>
      <c r="I28" s="1428"/>
      <c r="J28" s="1428"/>
      <c r="K28" s="1428"/>
      <c r="L28" s="1428"/>
      <c r="M28" s="1428"/>
      <c r="N28" s="1428"/>
      <c r="O28" s="1428"/>
      <c r="P28" s="1428"/>
      <c r="Q28" s="1428"/>
      <c r="R28" s="1428"/>
      <c r="S28" s="1428"/>
      <c r="T28" s="1428"/>
      <c r="U28" s="1466"/>
      <c r="V28" s="1467"/>
      <c r="W28" s="1467"/>
      <c r="X28" s="1468"/>
      <c r="Y28" s="177"/>
      <c r="Z28" s="177"/>
      <c r="AA28" s="177"/>
    </row>
    <row r="29" spans="2:27" s="174" customFormat="1">
      <c r="B29" s="92"/>
      <c r="C29" s="177"/>
      <c r="D29" s="177"/>
      <c r="E29" s="177"/>
      <c r="F29" s="177"/>
      <c r="G29" s="177"/>
      <c r="H29" s="177"/>
      <c r="I29" s="177"/>
      <c r="J29" s="177"/>
      <c r="K29" s="177"/>
      <c r="L29" s="177"/>
      <c r="M29" s="177"/>
      <c r="N29" s="177"/>
      <c r="O29" s="177"/>
      <c r="P29" s="177"/>
      <c r="Q29" s="177"/>
      <c r="R29" s="177"/>
      <c r="S29" s="177"/>
      <c r="T29" s="177"/>
      <c r="U29" s="185"/>
      <c r="V29" s="186"/>
      <c r="W29" s="186"/>
      <c r="X29" s="187"/>
      <c r="Y29" s="177"/>
      <c r="Z29" s="177"/>
      <c r="AA29" s="177"/>
    </row>
    <row r="30" spans="2:27" s="174" customFormat="1">
      <c r="B30" s="92" t="s">
        <v>382</v>
      </c>
      <c r="C30" s="177"/>
      <c r="D30" s="177"/>
      <c r="E30" s="177"/>
      <c r="F30" s="177"/>
      <c r="G30" s="177"/>
      <c r="H30" s="177"/>
      <c r="I30" s="177"/>
      <c r="J30" s="177"/>
      <c r="K30" s="177"/>
      <c r="L30" s="177"/>
      <c r="M30" s="177"/>
      <c r="N30" s="177"/>
      <c r="O30" s="177"/>
      <c r="P30" s="177"/>
      <c r="Q30" s="177"/>
      <c r="R30" s="177"/>
      <c r="S30" s="177"/>
      <c r="T30" s="177"/>
      <c r="U30" s="185"/>
      <c r="V30" s="186"/>
      <c r="W30" s="186"/>
      <c r="X30" s="187"/>
      <c r="Y30" s="177"/>
      <c r="Z30" s="177"/>
      <c r="AA30" s="177"/>
    </row>
    <row r="31" spans="2:27" s="174" customFormat="1" ht="4.5" customHeight="1">
      <c r="B31" s="92"/>
      <c r="C31" s="177"/>
      <c r="D31" s="177"/>
      <c r="E31" s="177"/>
      <c r="F31" s="177"/>
      <c r="G31" s="177"/>
      <c r="H31" s="177"/>
      <c r="I31" s="177"/>
      <c r="J31" s="177"/>
      <c r="K31" s="177"/>
      <c r="L31" s="177"/>
      <c r="M31" s="177"/>
      <c r="N31" s="177"/>
      <c r="O31" s="177"/>
      <c r="P31" s="177"/>
      <c r="Q31" s="177"/>
      <c r="R31" s="177"/>
      <c r="S31" s="177"/>
      <c r="T31" s="177"/>
      <c r="U31" s="185"/>
      <c r="V31" s="186"/>
      <c r="W31" s="186"/>
      <c r="X31" s="187"/>
      <c r="Y31" s="177"/>
      <c r="Z31" s="177"/>
      <c r="AA31" s="177"/>
    </row>
    <row r="32" spans="2:27" s="174" customFormat="1">
      <c r="B32" s="92"/>
      <c r="C32" s="177" t="s">
        <v>383</v>
      </c>
      <c r="D32" s="177"/>
      <c r="E32" s="177"/>
      <c r="F32" s="177"/>
      <c r="G32" s="177"/>
      <c r="H32" s="177"/>
      <c r="I32" s="177"/>
      <c r="J32" s="177"/>
      <c r="K32" s="177"/>
      <c r="L32" s="177"/>
      <c r="M32" s="177"/>
      <c r="N32" s="177"/>
      <c r="O32" s="177"/>
      <c r="P32" s="177"/>
      <c r="Q32" s="177"/>
      <c r="R32" s="177"/>
      <c r="S32" s="177"/>
      <c r="T32" s="177"/>
      <c r="U32" s="185"/>
      <c r="V32" s="186"/>
      <c r="W32" s="186"/>
      <c r="X32" s="187"/>
      <c r="Y32" s="177"/>
      <c r="Z32" s="177"/>
      <c r="AA32" s="177"/>
    </row>
    <row r="33" spans="2:27" s="174" customFormat="1">
      <c r="B33" s="92"/>
      <c r="C33" s="177"/>
      <c r="D33" s="1428" t="s">
        <v>384</v>
      </c>
      <c r="E33" s="1428"/>
      <c r="F33" s="1428"/>
      <c r="G33" s="1428"/>
      <c r="H33" s="1428"/>
      <c r="I33" s="1428"/>
      <c r="J33" s="1428"/>
      <c r="K33" s="1428"/>
      <c r="L33" s="1428"/>
      <c r="M33" s="1428"/>
      <c r="N33" s="1428"/>
      <c r="O33" s="1428"/>
      <c r="P33" s="1428"/>
      <c r="Q33" s="1428"/>
      <c r="R33" s="1428"/>
      <c r="S33" s="1428"/>
      <c r="T33" s="1469"/>
      <c r="U33" s="185"/>
      <c r="V33" s="186"/>
      <c r="W33" s="186"/>
      <c r="X33" s="187"/>
      <c r="Y33" s="177"/>
      <c r="Z33" s="177"/>
      <c r="AA33" s="177"/>
    </row>
    <row r="34" spans="2:27" s="174" customFormat="1">
      <c r="B34" s="92"/>
      <c r="C34" s="177"/>
      <c r="D34" s="1428"/>
      <c r="E34" s="1428"/>
      <c r="F34" s="1428"/>
      <c r="G34" s="1428"/>
      <c r="H34" s="1428"/>
      <c r="I34" s="1428"/>
      <c r="J34" s="1428"/>
      <c r="K34" s="1428"/>
      <c r="L34" s="1428"/>
      <c r="M34" s="1428"/>
      <c r="N34" s="1428"/>
      <c r="O34" s="1428"/>
      <c r="P34" s="1428"/>
      <c r="Q34" s="1428"/>
      <c r="R34" s="1428"/>
      <c r="S34" s="1428"/>
      <c r="T34" s="1469"/>
      <c r="U34" s="185"/>
      <c r="V34" s="186"/>
      <c r="W34" s="186"/>
      <c r="X34" s="187"/>
      <c r="Y34" s="177"/>
      <c r="Z34" s="177"/>
      <c r="AA34" s="177"/>
    </row>
    <row r="35" spans="2:27" s="174" customFormat="1" ht="8.25" customHeight="1">
      <c r="B35" s="92"/>
      <c r="C35" s="177"/>
      <c r="D35" s="172"/>
      <c r="E35" s="172"/>
      <c r="F35" s="172"/>
      <c r="G35" s="172"/>
      <c r="H35" s="172"/>
      <c r="I35" s="172"/>
      <c r="J35" s="172"/>
      <c r="K35" s="172"/>
      <c r="L35" s="172"/>
      <c r="M35" s="172"/>
      <c r="N35" s="172"/>
      <c r="O35" s="172"/>
      <c r="P35" s="172"/>
      <c r="Q35" s="172"/>
      <c r="R35" s="172"/>
      <c r="S35" s="172"/>
      <c r="T35" s="172"/>
      <c r="U35" s="185"/>
      <c r="V35" s="186"/>
      <c r="W35" s="186"/>
      <c r="X35" s="187"/>
      <c r="Y35" s="177"/>
      <c r="Z35" s="177"/>
      <c r="AA35" s="177"/>
    </row>
    <row r="36" spans="2:27" s="174" customFormat="1" ht="30.75" customHeight="1">
      <c r="B36" s="92"/>
      <c r="C36" s="97"/>
      <c r="D36" s="1470"/>
      <c r="E36" s="1471"/>
      <c r="F36" s="1471"/>
      <c r="G36" s="1471"/>
      <c r="H36" s="1471"/>
      <c r="I36" s="1471"/>
      <c r="J36" s="1471"/>
      <c r="K36" s="1471"/>
      <c r="L36" s="1472"/>
      <c r="M36" s="1473" t="s">
        <v>385</v>
      </c>
      <c r="N36" s="1474"/>
      <c r="O36" s="1475" t="s">
        <v>386</v>
      </c>
      <c r="P36" s="1476"/>
      <c r="Q36" s="1477"/>
      <c r="R36" s="98"/>
      <c r="S36" s="98"/>
      <c r="T36" s="98"/>
      <c r="U36" s="99"/>
      <c r="V36" s="100"/>
      <c r="W36" s="100"/>
      <c r="X36" s="101"/>
      <c r="Y36" s="177"/>
      <c r="Z36" s="177"/>
      <c r="AA36" s="177"/>
    </row>
    <row r="37" spans="2:27" s="174" customFormat="1" ht="30.75" customHeight="1" thickBot="1">
      <c r="B37" s="92"/>
      <c r="C37" s="102" t="s">
        <v>387</v>
      </c>
      <c r="D37" s="1450" t="s">
        <v>388</v>
      </c>
      <c r="E37" s="1451"/>
      <c r="F37" s="1451"/>
      <c r="G37" s="1451"/>
      <c r="H37" s="1451"/>
      <c r="I37" s="1451"/>
      <c r="J37" s="1451"/>
      <c r="K37" s="1451"/>
      <c r="L37" s="1452"/>
      <c r="M37" s="198"/>
      <c r="N37" s="175" t="s">
        <v>297</v>
      </c>
      <c r="O37" s="1437"/>
      <c r="P37" s="1438"/>
      <c r="Q37" s="103" t="s">
        <v>299</v>
      </c>
      <c r="R37" s="104"/>
      <c r="S37" s="104"/>
      <c r="T37" s="104"/>
      <c r="U37" s="105"/>
      <c r="V37" s="95"/>
      <c r="W37" s="95"/>
      <c r="X37" s="106"/>
      <c r="Y37" s="177"/>
      <c r="Z37" s="177"/>
      <c r="AA37" s="177"/>
    </row>
    <row r="38" spans="2:27" s="174" customFormat="1" ht="30.75" customHeight="1" thickBot="1">
      <c r="B38" s="92"/>
      <c r="C38" s="102" t="s">
        <v>389</v>
      </c>
      <c r="D38" s="1450" t="s">
        <v>390</v>
      </c>
      <c r="E38" s="1451"/>
      <c r="F38" s="1451"/>
      <c r="G38" s="1451"/>
      <c r="H38" s="1451"/>
      <c r="I38" s="1451"/>
      <c r="J38" s="1451"/>
      <c r="K38" s="1451"/>
      <c r="L38" s="1452"/>
      <c r="M38" s="198"/>
      <c r="N38" s="175" t="s">
        <v>297</v>
      </c>
      <c r="O38" s="1453"/>
      <c r="P38" s="1453"/>
      <c r="Q38" s="1453"/>
      <c r="R38" s="107"/>
      <c r="S38" s="1454" t="s">
        <v>391</v>
      </c>
      <c r="T38" s="1454"/>
      <c r="U38" s="1455" t="str">
        <f>IFERROR(IF(AA38&gt;=0.3,"有","無"),"")</f>
        <v/>
      </c>
      <c r="V38" s="1456"/>
      <c r="W38" s="1456"/>
      <c r="X38" s="1457"/>
      <c r="Y38" s="177"/>
      <c r="Z38" s="177"/>
      <c r="AA38" s="177" t="e">
        <f>M38/M37</f>
        <v>#DIV/0!</v>
      </c>
    </row>
    <row r="39" spans="2:27" s="174" customFormat="1" ht="45.75" customHeight="1" thickBot="1">
      <c r="B39" s="92"/>
      <c r="C39" s="102" t="s">
        <v>392</v>
      </c>
      <c r="D39" s="1450" t="s">
        <v>393</v>
      </c>
      <c r="E39" s="1451"/>
      <c r="F39" s="1451"/>
      <c r="G39" s="1451"/>
      <c r="H39" s="1451"/>
      <c r="I39" s="1451"/>
      <c r="J39" s="1451"/>
      <c r="K39" s="1451"/>
      <c r="L39" s="1452"/>
      <c r="M39" s="198"/>
      <c r="N39" s="175" t="s">
        <v>297</v>
      </c>
      <c r="O39" s="1453"/>
      <c r="P39" s="1453"/>
      <c r="Q39" s="1453"/>
      <c r="R39" s="107"/>
      <c r="S39" s="1454" t="s">
        <v>394</v>
      </c>
      <c r="T39" s="1454"/>
      <c r="U39" s="1455" t="str">
        <f>IFERROR(IF(AA39&gt;=0.5,"有","無"),"")</f>
        <v/>
      </c>
      <c r="V39" s="1456"/>
      <c r="W39" s="1456"/>
      <c r="X39" s="1457"/>
      <c r="Y39" s="177"/>
      <c r="Z39" s="177"/>
      <c r="AA39" s="177" t="e">
        <f>M39/M37</f>
        <v>#DIV/0!</v>
      </c>
    </row>
    <row r="40" spans="2:27" s="174" customFormat="1" ht="30.75" customHeight="1" thickBot="1">
      <c r="B40" s="92"/>
      <c r="C40" s="102" t="s">
        <v>395</v>
      </c>
      <c r="D40" s="1458" t="s">
        <v>396</v>
      </c>
      <c r="E40" s="1459"/>
      <c r="F40" s="1459"/>
      <c r="G40" s="1459"/>
      <c r="H40" s="1459"/>
      <c r="I40" s="1459"/>
      <c r="J40" s="1459"/>
      <c r="K40" s="1459"/>
      <c r="L40" s="1460"/>
      <c r="M40" s="1461"/>
      <c r="N40" s="1462"/>
      <c r="O40" s="1437"/>
      <c r="P40" s="1438"/>
      <c r="Q40" s="103" t="s">
        <v>299</v>
      </c>
      <c r="R40" s="188"/>
      <c r="S40" s="1454" t="s">
        <v>397</v>
      </c>
      <c r="T40" s="1454"/>
      <c r="U40" s="1455" t="str">
        <f>IFERROR(IF(AA40&gt;=0.4,"有","無"),"")</f>
        <v/>
      </c>
      <c r="V40" s="1456"/>
      <c r="W40" s="1456"/>
      <c r="X40" s="1457"/>
      <c r="Y40" s="177"/>
      <c r="Z40" s="177"/>
      <c r="AA40" s="177" t="e">
        <f>O40/O37</f>
        <v>#DIV/0!</v>
      </c>
    </row>
    <row r="41" spans="2:27" s="174" customFormat="1" ht="12" customHeight="1">
      <c r="B41" s="92"/>
      <c r="C41" s="177"/>
      <c r="D41" s="177"/>
      <c r="E41" s="177"/>
      <c r="F41" s="177"/>
      <c r="G41" s="177"/>
      <c r="H41" s="177"/>
      <c r="I41" s="177"/>
      <c r="J41" s="177"/>
      <c r="K41" s="177"/>
      <c r="L41" s="177"/>
      <c r="M41" s="177"/>
      <c r="N41" s="177"/>
      <c r="O41" s="177"/>
      <c r="P41" s="177"/>
      <c r="Q41" s="177"/>
      <c r="R41" s="177"/>
      <c r="S41" s="177"/>
      <c r="T41" s="177"/>
      <c r="U41" s="185"/>
      <c r="V41" s="186"/>
      <c r="W41" s="186"/>
      <c r="X41" s="187"/>
      <c r="Y41" s="177"/>
      <c r="Z41" s="177"/>
      <c r="AA41" s="177"/>
    </row>
    <row r="42" spans="2:27" s="174" customFormat="1">
      <c r="B42" s="92"/>
      <c r="C42" s="177" t="s">
        <v>398</v>
      </c>
      <c r="D42" s="177"/>
      <c r="E42" s="177"/>
      <c r="F42" s="177"/>
      <c r="G42" s="177"/>
      <c r="H42" s="177"/>
      <c r="I42" s="177"/>
      <c r="J42" s="177"/>
      <c r="K42" s="177"/>
      <c r="L42" s="177"/>
      <c r="M42" s="177"/>
      <c r="N42" s="177"/>
      <c r="O42" s="177"/>
      <c r="P42" s="177"/>
      <c r="Q42" s="177"/>
      <c r="R42" s="177"/>
      <c r="S42" s="177"/>
      <c r="T42" s="177"/>
      <c r="U42" s="185"/>
      <c r="V42" s="186"/>
      <c r="W42" s="186"/>
      <c r="X42" s="187"/>
      <c r="Y42" s="177"/>
      <c r="Z42" s="177"/>
      <c r="AA42" s="177"/>
    </row>
    <row r="43" spans="2:27" s="174" customFormat="1" ht="4.5" customHeight="1" thickBot="1">
      <c r="B43" s="92"/>
      <c r="C43" s="177"/>
      <c r="D43" s="177"/>
      <c r="E43" s="177"/>
      <c r="F43" s="177"/>
      <c r="G43" s="177"/>
      <c r="H43" s="177"/>
      <c r="I43" s="177"/>
      <c r="J43" s="177"/>
      <c r="K43" s="177"/>
      <c r="L43" s="177"/>
      <c r="M43" s="177"/>
      <c r="N43" s="177"/>
      <c r="O43" s="177"/>
      <c r="P43" s="177"/>
      <c r="Q43" s="177"/>
      <c r="R43" s="177"/>
      <c r="S43" s="177"/>
      <c r="T43" s="177"/>
      <c r="U43" s="185"/>
      <c r="V43" s="186"/>
      <c r="W43" s="186"/>
      <c r="X43" s="187"/>
      <c r="Y43" s="177"/>
      <c r="Z43" s="177"/>
      <c r="AA43" s="177"/>
    </row>
    <row r="44" spans="2:27" s="174" customFormat="1" ht="41.25" customHeight="1" thickBot="1">
      <c r="B44" s="92"/>
      <c r="C44" s="1428" t="s">
        <v>399</v>
      </c>
      <c r="D44" s="1428"/>
      <c r="E44" s="1428"/>
      <c r="F44" s="1428"/>
      <c r="G44" s="1428"/>
      <c r="H44" s="1428"/>
      <c r="I44" s="1428"/>
      <c r="J44" s="1428"/>
      <c r="K44" s="1428"/>
      <c r="L44" s="1428"/>
      <c r="M44" s="1428"/>
      <c r="N44" s="1428"/>
      <c r="O44" s="1428"/>
      <c r="P44" s="1428"/>
      <c r="Q44" s="1428"/>
      <c r="R44" s="1428"/>
      <c r="S44" s="1428"/>
      <c r="T44" s="1428"/>
      <c r="U44" s="1440" t="s">
        <v>69</v>
      </c>
      <c r="V44" s="1441"/>
      <c r="W44" s="1441"/>
      <c r="X44" s="1442"/>
      <c r="Y44" s="177"/>
      <c r="Z44" s="177"/>
      <c r="AA44" s="177"/>
    </row>
    <row r="45" spans="2:27" s="174" customFormat="1" ht="7.5" customHeight="1">
      <c r="B45" s="92"/>
      <c r="C45" s="177"/>
      <c r="E45" s="177"/>
      <c r="F45" s="177"/>
      <c r="G45" s="177"/>
      <c r="H45" s="177"/>
      <c r="I45" s="177"/>
      <c r="J45" s="177"/>
      <c r="K45" s="177"/>
      <c r="L45" s="177"/>
      <c r="M45" s="177"/>
      <c r="N45" s="177"/>
      <c r="O45" s="177"/>
      <c r="P45" s="177"/>
      <c r="Q45" s="177"/>
      <c r="R45" s="177"/>
      <c r="S45" s="177"/>
      <c r="T45" s="177"/>
      <c r="U45" s="185"/>
      <c r="V45" s="186"/>
      <c r="W45" s="186"/>
      <c r="X45" s="187"/>
      <c r="Y45" s="177"/>
      <c r="Z45" s="177"/>
      <c r="AA45" s="177"/>
    </row>
    <row r="46" spans="2:27" s="174" customFormat="1" ht="24.75" customHeight="1">
      <c r="B46" s="92"/>
      <c r="C46" s="1443" t="s">
        <v>400</v>
      </c>
      <c r="D46" s="1444"/>
      <c r="E46" s="1444"/>
      <c r="F46" s="1444"/>
      <c r="G46" s="1444"/>
      <c r="H46" s="1445"/>
      <c r="I46" s="199"/>
      <c r="J46" s="103" t="s">
        <v>299</v>
      </c>
      <c r="K46" s="105"/>
      <c r="L46" s="1443" t="s">
        <v>401</v>
      </c>
      <c r="M46" s="1444"/>
      <c r="N46" s="1444"/>
      <c r="O46" s="1444"/>
      <c r="P46" s="1444"/>
      <c r="Q46" s="1445"/>
      <c r="R46" s="199"/>
      <c r="S46" s="175" t="s">
        <v>297</v>
      </c>
      <c r="T46" s="177"/>
      <c r="U46" s="185"/>
      <c r="V46" s="186"/>
      <c r="W46" s="186"/>
      <c r="X46" s="187"/>
      <c r="Y46" s="177"/>
      <c r="Z46" s="177"/>
      <c r="AA46" s="177"/>
    </row>
    <row r="47" spans="2:27" s="174" customFormat="1" ht="7.5" customHeight="1">
      <c r="B47" s="92"/>
      <c r="C47" s="177"/>
      <c r="E47" s="177"/>
      <c r="F47" s="177"/>
      <c r="G47" s="177"/>
      <c r="H47" s="177"/>
      <c r="I47" s="177"/>
      <c r="J47" s="177"/>
      <c r="K47" s="177"/>
      <c r="L47" s="177"/>
      <c r="M47" s="177"/>
      <c r="N47" s="177"/>
      <c r="O47" s="177"/>
      <c r="P47" s="177"/>
      <c r="Q47" s="177"/>
      <c r="R47" s="177"/>
      <c r="S47" s="177"/>
      <c r="T47" s="177"/>
      <c r="U47" s="185"/>
      <c r="V47" s="186"/>
      <c r="W47" s="186"/>
      <c r="X47" s="187"/>
      <c r="Y47" s="177"/>
      <c r="Z47" s="177"/>
      <c r="AA47" s="177"/>
    </row>
    <row r="48" spans="2:27" s="174" customFormat="1" ht="22.5" customHeight="1">
      <c r="B48" s="92"/>
      <c r="C48" s="1446"/>
      <c r="D48" s="1447"/>
      <c r="E48" s="1447"/>
      <c r="F48" s="1447"/>
      <c r="G48" s="1447"/>
      <c r="H48" s="1447"/>
      <c r="I48" s="1448"/>
      <c r="J48" s="1449" t="s">
        <v>402</v>
      </c>
      <c r="K48" s="1449"/>
      <c r="L48" s="1449"/>
      <c r="M48" s="1449"/>
      <c r="N48" s="1449"/>
      <c r="O48" s="1449" t="s">
        <v>403</v>
      </c>
      <c r="P48" s="1449"/>
      <c r="Q48" s="1449"/>
      <c r="R48" s="1449"/>
      <c r="S48" s="1449"/>
      <c r="T48" s="177"/>
      <c r="U48" s="185"/>
      <c r="V48" s="186"/>
      <c r="W48" s="186"/>
      <c r="X48" s="187"/>
      <c r="Y48" s="177"/>
      <c r="Z48" s="177"/>
      <c r="AA48" s="177"/>
    </row>
    <row r="49" spans="2:27" s="174" customFormat="1" ht="22.5" customHeight="1">
      <c r="B49" s="92"/>
      <c r="C49" s="1431" t="s">
        <v>404</v>
      </c>
      <c r="D49" s="1432"/>
      <c r="E49" s="1432"/>
      <c r="F49" s="1432"/>
      <c r="G49" s="1432"/>
      <c r="H49" s="1433"/>
      <c r="I49" s="176" t="s">
        <v>344</v>
      </c>
      <c r="J49" s="1437"/>
      <c r="K49" s="1438"/>
      <c r="L49" s="1438"/>
      <c r="M49" s="1438"/>
      <c r="N49" s="175" t="s">
        <v>297</v>
      </c>
      <c r="O49" s="1439"/>
      <c r="P49" s="1439"/>
      <c r="Q49" s="1439"/>
      <c r="R49" s="1439"/>
      <c r="S49" s="1439"/>
      <c r="T49" s="177"/>
      <c r="U49" s="185"/>
      <c r="V49" s="186"/>
      <c r="W49" s="186"/>
      <c r="X49" s="187"/>
      <c r="Y49" s="177"/>
      <c r="Z49" s="177"/>
      <c r="AA49" s="177"/>
    </row>
    <row r="50" spans="2:27" s="174" customFormat="1" ht="22.5" customHeight="1">
      <c r="B50" s="92"/>
      <c r="C50" s="1434"/>
      <c r="D50" s="1435"/>
      <c r="E50" s="1435"/>
      <c r="F50" s="1435"/>
      <c r="G50" s="1435"/>
      <c r="H50" s="1436"/>
      <c r="I50" s="176" t="s">
        <v>345</v>
      </c>
      <c r="J50" s="1437"/>
      <c r="K50" s="1438"/>
      <c r="L50" s="1438"/>
      <c r="M50" s="1438"/>
      <c r="N50" s="175" t="s">
        <v>297</v>
      </c>
      <c r="O50" s="1437"/>
      <c r="P50" s="1438"/>
      <c r="Q50" s="1438"/>
      <c r="R50" s="1438"/>
      <c r="S50" s="175" t="s">
        <v>297</v>
      </c>
      <c r="T50" s="177"/>
      <c r="U50" s="185"/>
      <c r="V50" s="186"/>
      <c r="W50" s="186"/>
      <c r="X50" s="187"/>
      <c r="Y50" s="177"/>
      <c r="Z50" s="177"/>
      <c r="AA50" s="177"/>
    </row>
    <row r="51" spans="2:27" s="174" customFormat="1">
      <c r="B51" s="92"/>
      <c r="C51" s="177"/>
      <c r="D51" s="177"/>
      <c r="E51" s="177"/>
      <c r="F51" s="177"/>
      <c r="G51" s="177"/>
      <c r="H51" s="177"/>
      <c r="I51" s="177"/>
      <c r="J51" s="177"/>
      <c r="K51" s="177"/>
      <c r="L51" s="177"/>
      <c r="M51" s="177"/>
      <c r="N51" s="177"/>
      <c r="O51" s="177"/>
      <c r="P51" s="177"/>
      <c r="Q51" s="177"/>
      <c r="R51" s="177"/>
      <c r="S51" s="177"/>
      <c r="T51" s="177"/>
      <c r="U51" s="185"/>
      <c r="V51" s="186"/>
      <c r="W51" s="186"/>
      <c r="X51" s="187"/>
      <c r="Y51" s="177"/>
      <c r="Z51" s="177"/>
      <c r="AA51" s="177"/>
    </row>
    <row r="52" spans="2:27" s="174" customFormat="1">
      <c r="B52" s="92" t="s">
        <v>405</v>
      </c>
      <c r="C52" s="177"/>
      <c r="D52" s="177"/>
      <c r="E52" s="177"/>
      <c r="F52" s="177"/>
      <c r="G52" s="177"/>
      <c r="H52" s="177"/>
      <c r="I52" s="177"/>
      <c r="J52" s="177"/>
      <c r="K52" s="177"/>
      <c r="L52" s="177"/>
      <c r="M52" s="177"/>
      <c r="N52" s="177"/>
      <c r="O52" s="177"/>
      <c r="P52" s="177"/>
      <c r="Q52" s="177"/>
      <c r="R52" s="177"/>
      <c r="S52" s="177"/>
      <c r="T52" s="177"/>
      <c r="U52" s="185"/>
      <c r="V52" s="186"/>
      <c r="W52" s="186"/>
      <c r="X52" s="187"/>
      <c r="Y52" s="177"/>
      <c r="Z52" s="177"/>
      <c r="AA52" s="177"/>
    </row>
    <row r="53" spans="2:27" s="174" customFormat="1" ht="7.5" customHeight="1" thickBot="1">
      <c r="B53" s="92"/>
      <c r="C53" s="177"/>
      <c r="D53" s="177"/>
      <c r="E53" s="177"/>
      <c r="F53" s="177"/>
      <c r="G53" s="177"/>
      <c r="H53" s="177"/>
      <c r="I53" s="177"/>
      <c r="J53" s="177"/>
      <c r="K53" s="177"/>
      <c r="L53" s="177"/>
      <c r="M53" s="177"/>
      <c r="N53" s="177"/>
      <c r="O53" s="177"/>
      <c r="P53" s="177"/>
      <c r="Q53" s="177"/>
      <c r="R53" s="177"/>
      <c r="S53" s="177"/>
      <c r="T53" s="177"/>
      <c r="U53" s="185"/>
      <c r="V53" s="186"/>
      <c r="W53" s="186"/>
      <c r="X53" s="187"/>
      <c r="Y53" s="177"/>
      <c r="Z53" s="177"/>
      <c r="AA53" s="177"/>
    </row>
    <row r="54" spans="2:27" s="174" customFormat="1" ht="17.25" customHeight="1">
      <c r="B54" s="92"/>
      <c r="C54" s="1428" t="s">
        <v>1082</v>
      </c>
      <c r="D54" s="1428"/>
      <c r="E54" s="1428"/>
      <c r="F54" s="1428"/>
      <c r="G54" s="1428"/>
      <c r="H54" s="1428"/>
      <c r="I54" s="1428"/>
      <c r="J54" s="1428"/>
      <c r="K54" s="1428"/>
      <c r="L54" s="1428"/>
      <c r="M54" s="1428"/>
      <c r="N54" s="1428"/>
      <c r="O54" s="1428"/>
      <c r="P54" s="1428"/>
      <c r="Q54" s="1428"/>
      <c r="R54" s="1428"/>
      <c r="S54" s="1428"/>
      <c r="T54" s="1428"/>
      <c r="U54" s="1419" t="s">
        <v>69</v>
      </c>
      <c r="V54" s="1420"/>
      <c r="W54" s="1420"/>
      <c r="X54" s="1421"/>
      <c r="Y54" s="177"/>
      <c r="Z54" s="177"/>
      <c r="AA54" s="177"/>
    </row>
    <row r="55" spans="2:27" s="174" customFormat="1" ht="13.5" customHeight="1">
      <c r="B55" s="92"/>
      <c r="C55" s="1428"/>
      <c r="D55" s="1428"/>
      <c r="E55" s="1428"/>
      <c r="F55" s="1428"/>
      <c r="G55" s="1428"/>
      <c r="H55" s="1428"/>
      <c r="I55" s="1428"/>
      <c r="J55" s="1428"/>
      <c r="K55" s="1428"/>
      <c r="L55" s="1428"/>
      <c r="M55" s="1428"/>
      <c r="N55" s="1428"/>
      <c r="O55" s="1428"/>
      <c r="P55" s="1428"/>
      <c r="Q55" s="1428"/>
      <c r="R55" s="1428"/>
      <c r="S55" s="1428"/>
      <c r="T55" s="1428"/>
      <c r="U55" s="1422"/>
      <c r="V55" s="1423"/>
      <c r="W55" s="1423"/>
      <c r="X55" s="1424"/>
      <c r="Y55" s="177"/>
      <c r="Z55" s="177"/>
      <c r="AA55" s="177"/>
    </row>
    <row r="56" spans="2:27" s="174" customFormat="1" ht="19.5" customHeight="1" thickBot="1">
      <c r="B56" s="92"/>
      <c r="C56" s="1428"/>
      <c r="D56" s="1428"/>
      <c r="E56" s="1428"/>
      <c r="F56" s="1428"/>
      <c r="G56" s="1428"/>
      <c r="H56" s="1428"/>
      <c r="I56" s="1428"/>
      <c r="J56" s="1428"/>
      <c r="K56" s="1428"/>
      <c r="L56" s="1428"/>
      <c r="M56" s="1428"/>
      <c r="N56" s="1428"/>
      <c r="O56" s="1428"/>
      <c r="P56" s="1428"/>
      <c r="Q56" s="1428"/>
      <c r="R56" s="1428"/>
      <c r="S56" s="1428"/>
      <c r="T56" s="1428"/>
      <c r="U56" s="1425"/>
      <c r="V56" s="1426"/>
      <c r="W56" s="1426"/>
      <c r="X56" s="1427"/>
      <c r="Y56" s="177"/>
      <c r="Z56" s="177"/>
      <c r="AA56" s="177"/>
    </row>
    <row r="57" spans="2:27" s="174" customFormat="1" ht="17.25" customHeight="1">
      <c r="B57" s="92"/>
      <c r="C57" s="1428" t="s">
        <v>1083</v>
      </c>
      <c r="D57" s="1428"/>
      <c r="E57" s="1428"/>
      <c r="F57" s="1428"/>
      <c r="G57" s="1428"/>
      <c r="H57" s="1428"/>
      <c r="I57" s="1428"/>
      <c r="J57" s="1428"/>
      <c r="K57" s="1428"/>
      <c r="L57" s="1428"/>
      <c r="M57" s="1428"/>
      <c r="N57" s="1428"/>
      <c r="O57" s="1428"/>
      <c r="P57" s="1428"/>
      <c r="Q57" s="1428"/>
      <c r="R57" s="1428"/>
      <c r="S57" s="1428"/>
      <c r="T57" s="1428"/>
      <c r="U57" s="1419" t="s">
        <v>69</v>
      </c>
      <c r="V57" s="1420"/>
      <c r="W57" s="1420"/>
      <c r="X57" s="1421"/>
      <c r="Y57" s="177"/>
      <c r="Z57" s="177"/>
      <c r="AA57" s="177"/>
    </row>
    <row r="58" spans="2:27" s="174" customFormat="1" ht="13.5" customHeight="1">
      <c r="B58" s="92"/>
      <c r="C58" s="1428"/>
      <c r="D58" s="1428"/>
      <c r="E58" s="1428"/>
      <c r="F58" s="1428"/>
      <c r="G58" s="1428"/>
      <c r="H58" s="1428"/>
      <c r="I58" s="1428"/>
      <c r="J58" s="1428"/>
      <c r="K58" s="1428"/>
      <c r="L58" s="1428"/>
      <c r="M58" s="1428"/>
      <c r="N58" s="1428"/>
      <c r="O58" s="1428"/>
      <c r="P58" s="1428"/>
      <c r="Q58" s="1428"/>
      <c r="R58" s="1428"/>
      <c r="S58" s="1428"/>
      <c r="T58" s="1428"/>
      <c r="U58" s="1422"/>
      <c r="V58" s="1423"/>
      <c r="W58" s="1423"/>
      <c r="X58" s="1424"/>
      <c r="Y58" s="177"/>
      <c r="Z58" s="177"/>
      <c r="AA58" s="177"/>
    </row>
    <row r="59" spans="2:27" s="174" customFormat="1" ht="19.5" customHeight="1" thickBot="1">
      <c r="B59" s="92"/>
      <c r="C59" s="1428"/>
      <c r="D59" s="1428"/>
      <c r="E59" s="1428"/>
      <c r="F59" s="1428"/>
      <c r="G59" s="1428"/>
      <c r="H59" s="1428"/>
      <c r="I59" s="1428"/>
      <c r="J59" s="1428"/>
      <c r="K59" s="1428"/>
      <c r="L59" s="1428"/>
      <c r="M59" s="1428"/>
      <c r="N59" s="1428"/>
      <c r="O59" s="1428"/>
      <c r="P59" s="1428"/>
      <c r="Q59" s="1428"/>
      <c r="R59" s="1428"/>
      <c r="S59" s="1428"/>
      <c r="T59" s="1428"/>
      <c r="U59" s="1425"/>
      <c r="V59" s="1426"/>
      <c r="W59" s="1426"/>
      <c r="X59" s="1427"/>
      <c r="Y59" s="177"/>
      <c r="Z59" s="177"/>
      <c r="AA59" s="177"/>
    </row>
    <row r="60" spans="2:27" s="174" customFormat="1">
      <c r="B60" s="108"/>
      <c r="C60" s="109"/>
      <c r="D60" s="109"/>
      <c r="E60" s="109"/>
      <c r="F60" s="109"/>
      <c r="G60" s="109"/>
      <c r="H60" s="109"/>
      <c r="I60" s="109"/>
      <c r="J60" s="109"/>
      <c r="K60" s="109"/>
      <c r="L60" s="109"/>
      <c r="M60" s="109"/>
      <c r="N60" s="109"/>
      <c r="O60" s="109"/>
      <c r="P60" s="109"/>
      <c r="Q60" s="109"/>
      <c r="R60" s="109"/>
      <c r="S60" s="109"/>
      <c r="T60" s="109"/>
      <c r="U60" s="108"/>
      <c r="V60" s="109"/>
      <c r="W60" s="109"/>
      <c r="X60" s="110"/>
      <c r="Y60" s="177"/>
      <c r="Z60" s="177"/>
      <c r="AA60" s="177"/>
    </row>
    <row r="61" spans="2:27" s="174" customFormat="1" ht="7.5" customHeight="1">
      <c r="D61" s="177"/>
      <c r="E61" s="177"/>
      <c r="F61" s="177"/>
      <c r="G61" s="177"/>
      <c r="H61" s="177"/>
      <c r="I61" s="177"/>
      <c r="J61" s="177"/>
      <c r="K61" s="177"/>
      <c r="L61" s="177"/>
      <c r="M61" s="177"/>
      <c r="N61" s="177"/>
      <c r="O61" s="177"/>
      <c r="P61" s="177"/>
      <c r="Q61" s="177"/>
      <c r="R61" s="177"/>
      <c r="S61" s="177"/>
      <c r="T61" s="177"/>
      <c r="U61" s="177"/>
      <c r="V61" s="177"/>
      <c r="W61" s="177"/>
      <c r="X61" s="177"/>
      <c r="Y61" s="177"/>
    </row>
    <row r="62" spans="2:27" s="174" customFormat="1" ht="18" customHeight="1">
      <c r="B62" s="173" t="s">
        <v>284</v>
      </c>
      <c r="C62" s="173"/>
      <c r="D62" s="173"/>
      <c r="E62" s="173"/>
      <c r="F62" s="173"/>
      <c r="G62" s="173"/>
      <c r="H62" s="173"/>
      <c r="I62" s="173"/>
      <c r="J62" s="177"/>
      <c r="K62" s="177"/>
      <c r="L62" s="177"/>
      <c r="M62" s="177"/>
      <c r="N62" s="177"/>
      <c r="O62" s="177"/>
      <c r="P62" s="177"/>
      <c r="Q62" s="177"/>
      <c r="R62" s="177"/>
      <c r="S62" s="177"/>
      <c r="T62" s="177"/>
      <c r="U62" s="177"/>
      <c r="V62" s="177"/>
      <c r="W62" s="177"/>
      <c r="X62" s="177"/>
      <c r="Y62" s="177"/>
    </row>
    <row r="63" spans="2:27" s="174" customFormat="1" ht="18" customHeight="1">
      <c r="B63" s="1429" t="s">
        <v>406</v>
      </c>
      <c r="C63" s="1429"/>
      <c r="D63" s="1429"/>
      <c r="E63" s="1429"/>
      <c r="F63" s="1429"/>
      <c r="G63" s="1429"/>
      <c r="H63" s="1429"/>
      <c r="I63" s="1429"/>
      <c r="J63" s="1429"/>
      <c r="K63" s="1429"/>
      <c r="L63" s="1429"/>
      <c r="M63" s="1429"/>
      <c r="N63" s="1429"/>
      <c r="O63" s="1429"/>
      <c r="P63" s="1429"/>
      <c r="Q63" s="1429"/>
      <c r="R63" s="1429"/>
      <c r="S63" s="1429"/>
      <c r="T63" s="1429"/>
      <c r="U63" s="1429"/>
      <c r="V63" s="1429"/>
      <c r="W63" s="1429"/>
      <c r="X63" s="1429"/>
      <c r="Y63" s="1429"/>
    </row>
    <row r="64" spans="2:27" s="174" customFormat="1" ht="18" customHeight="1">
      <c r="B64" s="1430" t="s">
        <v>407</v>
      </c>
      <c r="C64" s="1430"/>
      <c r="D64" s="1430"/>
      <c r="E64" s="1430"/>
      <c r="F64" s="1430"/>
      <c r="G64" s="1430"/>
      <c r="H64" s="1430"/>
      <c r="I64" s="1430"/>
      <c r="J64" s="1430"/>
      <c r="K64" s="1430"/>
      <c r="L64" s="1430"/>
      <c r="M64" s="1430"/>
      <c r="N64" s="1430"/>
      <c r="O64" s="1430"/>
      <c r="P64" s="1430"/>
      <c r="Q64" s="1430"/>
      <c r="R64" s="1430"/>
      <c r="S64" s="1430"/>
      <c r="T64" s="1430"/>
      <c r="U64" s="1430"/>
      <c r="V64" s="1430"/>
      <c r="W64" s="1430"/>
      <c r="X64" s="1430"/>
      <c r="Y64" s="1430"/>
    </row>
    <row r="65" spans="2:25" s="174" customFormat="1" ht="18" customHeight="1">
      <c r="B65" s="1430" t="s">
        <v>408</v>
      </c>
      <c r="C65" s="1430"/>
      <c r="D65" s="1430"/>
      <c r="E65" s="1430"/>
      <c r="F65" s="1430"/>
      <c r="G65" s="1430"/>
      <c r="H65" s="1430"/>
      <c r="I65" s="1430"/>
      <c r="J65" s="1430"/>
      <c r="K65" s="1430"/>
      <c r="L65" s="1430"/>
      <c r="M65" s="1430"/>
      <c r="N65" s="1430"/>
      <c r="O65" s="1430"/>
      <c r="P65" s="1430"/>
      <c r="Q65" s="1430"/>
      <c r="R65" s="1430"/>
      <c r="S65" s="1430"/>
      <c r="T65" s="1430"/>
      <c r="U65" s="1430"/>
      <c r="V65" s="1430"/>
      <c r="W65" s="1430"/>
      <c r="X65" s="1430"/>
      <c r="Y65" s="1430"/>
    </row>
    <row r="66" spans="2:25" s="174" customFormat="1" ht="18" customHeight="1">
      <c r="B66" s="1418" t="s">
        <v>409</v>
      </c>
      <c r="C66" s="1418"/>
      <c r="D66" s="1418"/>
      <c r="E66" s="1418"/>
      <c r="F66" s="1418"/>
      <c r="G66" s="1418"/>
      <c r="H66" s="1418"/>
      <c r="I66" s="1418"/>
      <c r="J66" s="1418"/>
      <c r="K66" s="1418"/>
      <c r="L66" s="1418"/>
      <c r="M66" s="1418"/>
      <c r="N66" s="1418"/>
      <c r="O66" s="1418"/>
      <c r="P66" s="1418"/>
      <c r="Q66" s="1418"/>
      <c r="R66" s="1418"/>
      <c r="S66" s="1418"/>
      <c r="T66" s="1418"/>
      <c r="U66" s="1418"/>
      <c r="V66" s="1418"/>
      <c r="W66" s="1418"/>
      <c r="X66" s="1418"/>
      <c r="Y66" s="1418"/>
    </row>
    <row r="67" spans="2:25" s="174" customFormat="1" ht="4.5" customHeight="1">
      <c r="B67" s="111"/>
      <c r="C67" s="111"/>
      <c r="D67" s="111"/>
      <c r="E67" s="111"/>
      <c r="F67" s="111"/>
      <c r="G67" s="111"/>
      <c r="H67" s="111"/>
      <c r="I67" s="111"/>
      <c r="J67" s="111"/>
      <c r="K67" s="111"/>
      <c r="L67" s="111"/>
      <c r="M67" s="111"/>
      <c r="N67" s="111"/>
      <c r="O67" s="111"/>
      <c r="P67" s="111"/>
      <c r="Q67" s="111"/>
      <c r="R67" s="111"/>
      <c r="S67" s="111"/>
      <c r="T67" s="111"/>
      <c r="U67" s="111"/>
      <c r="V67" s="111"/>
      <c r="W67" s="111"/>
      <c r="X67" s="111"/>
    </row>
    <row r="68" spans="2:25" s="174" customFormat="1">
      <c r="B68" s="111"/>
      <c r="C68" s="111"/>
      <c r="D68" s="111"/>
      <c r="E68" s="111"/>
      <c r="F68" s="111"/>
      <c r="G68" s="111"/>
      <c r="H68" s="111"/>
      <c r="I68" s="111"/>
      <c r="J68" s="111"/>
      <c r="K68" s="111"/>
      <c r="L68" s="111"/>
      <c r="M68" s="111"/>
      <c r="N68" s="111"/>
      <c r="O68" s="111"/>
      <c r="P68" s="111"/>
      <c r="Q68" s="111"/>
      <c r="R68" s="111"/>
      <c r="S68" s="111"/>
      <c r="T68" s="111"/>
      <c r="U68" s="111"/>
      <c r="V68" s="111"/>
      <c r="W68" s="111"/>
      <c r="X68" s="111"/>
    </row>
    <row r="69" spans="2:25" s="174" customFormat="1"/>
    <row r="70" spans="2:25" s="174" customFormat="1"/>
    <row r="71" spans="2:25" s="174" customFormat="1"/>
    <row r="72" spans="2:25" s="174" customFormat="1"/>
    <row r="73" spans="2:25" s="174" customFormat="1"/>
    <row r="74" spans="2:25" s="174" customFormat="1"/>
    <row r="75" spans="2:25" s="174" customFormat="1"/>
    <row r="76" spans="2:25" s="174" customFormat="1"/>
    <row r="77" spans="2:25" s="174" customFormat="1"/>
    <row r="78" spans="2:25" s="174" customFormat="1"/>
    <row r="79" spans="2:25" s="174" customFormat="1"/>
    <row r="80" spans="2:25">
      <c r="B80" s="179"/>
      <c r="C80" s="179"/>
      <c r="D80" s="179"/>
      <c r="E80" s="179"/>
      <c r="F80" s="179"/>
      <c r="G80" s="179"/>
      <c r="H80" s="179"/>
      <c r="I80" s="179"/>
      <c r="J80" s="179"/>
      <c r="K80" s="179"/>
      <c r="L80" s="179"/>
      <c r="M80" s="179"/>
      <c r="N80" s="179"/>
      <c r="O80" s="179"/>
      <c r="P80" s="179"/>
      <c r="Q80" s="179"/>
      <c r="R80" s="179"/>
      <c r="S80" s="179"/>
      <c r="T80" s="179"/>
      <c r="U80" s="179"/>
      <c r="V80" s="179"/>
      <c r="W80" s="179"/>
      <c r="X80" s="179"/>
    </row>
    <row r="81" spans="2:24">
      <c r="B81" s="179"/>
      <c r="C81" s="179"/>
      <c r="D81" s="179"/>
      <c r="E81" s="179"/>
      <c r="F81" s="179"/>
      <c r="G81" s="179"/>
      <c r="H81" s="179"/>
      <c r="I81" s="179"/>
      <c r="J81" s="179"/>
      <c r="K81" s="179"/>
      <c r="L81" s="179"/>
      <c r="M81" s="179"/>
      <c r="N81" s="179"/>
      <c r="O81" s="179"/>
      <c r="P81" s="179"/>
      <c r="Q81" s="179"/>
      <c r="R81" s="179"/>
      <c r="S81" s="179"/>
      <c r="T81" s="179"/>
      <c r="U81" s="179"/>
      <c r="V81" s="179"/>
      <c r="W81" s="179"/>
      <c r="X81" s="179"/>
    </row>
    <row r="82" spans="2:24">
      <c r="B82" s="179"/>
      <c r="C82" s="179"/>
      <c r="D82" s="179"/>
      <c r="E82" s="179"/>
      <c r="F82" s="179"/>
      <c r="G82" s="179"/>
      <c r="H82" s="179"/>
      <c r="I82" s="179"/>
      <c r="J82" s="179"/>
      <c r="K82" s="179"/>
      <c r="L82" s="179"/>
      <c r="M82" s="179"/>
      <c r="N82" s="179"/>
      <c r="O82" s="179"/>
      <c r="P82" s="179"/>
      <c r="Q82" s="179"/>
      <c r="R82" s="179"/>
      <c r="S82" s="179"/>
      <c r="T82" s="179"/>
      <c r="U82" s="179"/>
      <c r="V82" s="179"/>
      <c r="W82" s="179"/>
      <c r="X82" s="179"/>
    </row>
    <row r="83" spans="2:24">
      <c r="B83" s="179"/>
      <c r="C83" s="179"/>
      <c r="D83" s="179"/>
      <c r="E83" s="179"/>
      <c r="F83" s="179"/>
      <c r="G83" s="179"/>
      <c r="H83" s="179"/>
      <c r="I83" s="179"/>
      <c r="J83" s="179"/>
      <c r="K83" s="179"/>
      <c r="L83" s="179"/>
      <c r="M83" s="179"/>
      <c r="N83" s="179"/>
      <c r="O83" s="179"/>
      <c r="P83" s="179"/>
      <c r="Q83" s="179"/>
      <c r="R83" s="179"/>
      <c r="S83" s="179"/>
      <c r="T83" s="179"/>
      <c r="U83" s="179"/>
      <c r="V83" s="179"/>
      <c r="W83" s="179"/>
      <c r="X83" s="179"/>
    </row>
    <row r="84" spans="2:24">
      <c r="B84" s="179"/>
      <c r="C84" s="179"/>
      <c r="D84" s="179"/>
      <c r="E84" s="179"/>
      <c r="F84" s="179"/>
      <c r="G84" s="179"/>
      <c r="H84" s="179"/>
      <c r="I84" s="179"/>
      <c r="J84" s="179"/>
      <c r="K84" s="179"/>
      <c r="L84" s="179"/>
      <c r="M84" s="179"/>
      <c r="N84" s="179"/>
      <c r="O84" s="179"/>
      <c r="P84" s="179"/>
      <c r="Q84" s="179"/>
      <c r="R84" s="179"/>
      <c r="S84" s="179"/>
      <c r="T84" s="179"/>
      <c r="U84" s="179"/>
      <c r="V84" s="179"/>
      <c r="W84" s="179"/>
      <c r="X84" s="179"/>
    </row>
    <row r="85" spans="2:24">
      <c r="B85" s="179"/>
      <c r="C85" s="179"/>
      <c r="D85" s="179"/>
      <c r="E85" s="179"/>
      <c r="F85" s="179"/>
      <c r="G85" s="179"/>
      <c r="H85" s="179"/>
      <c r="I85" s="179"/>
      <c r="J85" s="179"/>
      <c r="K85" s="179"/>
      <c r="L85" s="179"/>
      <c r="M85" s="179"/>
      <c r="N85" s="179"/>
      <c r="O85" s="179"/>
      <c r="P85" s="179"/>
      <c r="Q85" s="179"/>
      <c r="R85" s="179"/>
      <c r="S85" s="179"/>
      <c r="T85" s="179"/>
      <c r="U85" s="179"/>
      <c r="V85" s="179"/>
      <c r="W85" s="179"/>
      <c r="X85" s="179"/>
    </row>
    <row r="86" spans="2:24">
      <c r="B86" s="179"/>
      <c r="C86" s="179"/>
      <c r="D86" s="179"/>
      <c r="E86" s="179"/>
      <c r="F86" s="179"/>
      <c r="G86" s="179"/>
      <c r="H86" s="179"/>
      <c r="I86" s="179"/>
      <c r="J86" s="179"/>
      <c r="K86" s="179"/>
      <c r="L86" s="179"/>
      <c r="M86" s="179"/>
      <c r="N86" s="179"/>
      <c r="O86" s="179"/>
      <c r="P86" s="179"/>
      <c r="Q86" s="179"/>
      <c r="R86" s="179"/>
      <c r="S86" s="179"/>
      <c r="T86" s="179"/>
      <c r="U86" s="179"/>
      <c r="V86" s="179"/>
      <c r="W86" s="179"/>
      <c r="X86" s="179"/>
    </row>
    <row r="87" spans="2:24">
      <c r="B87" s="179"/>
      <c r="C87" s="179"/>
      <c r="D87" s="179"/>
      <c r="E87" s="179"/>
      <c r="F87" s="179"/>
      <c r="G87" s="179"/>
      <c r="H87" s="179"/>
      <c r="I87" s="179"/>
      <c r="J87" s="179"/>
      <c r="K87" s="179"/>
      <c r="L87" s="179"/>
      <c r="M87" s="179"/>
      <c r="N87" s="179"/>
      <c r="O87" s="179"/>
      <c r="P87" s="179"/>
      <c r="Q87" s="179"/>
      <c r="R87" s="179"/>
      <c r="S87" s="179"/>
      <c r="T87" s="179"/>
      <c r="U87" s="179"/>
      <c r="V87" s="179"/>
      <c r="W87" s="179"/>
      <c r="X87" s="179"/>
    </row>
    <row r="88" spans="2:24">
      <c r="B88" s="179"/>
      <c r="C88" s="179"/>
      <c r="D88" s="179"/>
      <c r="E88" s="179"/>
      <c r="F88" s="179"/>
      <c r="G88" s="179"/>
      <c r="H88" s="179"/>
      <c r="I88" s="179"/>
      <c r="J88" s="179"/>
      <c r="K88" s="179"/>
      <c r="L88" s="179"/>
      <c r="M88" s="179"/>
      <c r="N88" s="179"/>
      <c r="O88" s="179"/>
      <c r="P88" s="179"/>
      <c r="Q88" s="179"/>
      <c r="R88" s="179"/>
      <c r="S88" s="179"/>
      <c r="T88" s="179"/>
      <c r="U88" s="179"/>
      <c r="V88" s="179"/>
      <c r="W88" s="179"/>
      <c r="X88" s="179"/>
    </row>
    <row r="89" spans="2:24">
      <c r="B89" s="179"/>
      <c r="C89" s="179"/>
      <c r="D89" s="179"/>
      <c r="E89" s="179"/>
      <c r="F89" s="179"/>
      <c r="G89" s="179"/>
      <c r="H89" s="179"/>
      <c r="I89" s="179"/>
      <c r="J89" s="179"/>
      <c r="K89" s="179"/>
      <c r="L89" s="179"/>
      <c r="M89" s="179"/>
      <c r="N89" s="179"/>
      <c r="O89" s="179"/>
      <c r="P89" s="179"/>
      <c r="Q89" s="179"/>
      <c r="R89" s="179"/>
      <c r="S89" s="179"/>
      <c r="T89" s="179"/>
      <c r="U89" s="179"/>
      <c r="V89" s="179"/>
      <c r="W89" s="179"/>
      <c r="X89" s="179"/>
    </row>
    <row r="90" spans="2:24">
      <c r="B90" s="179"/>
      <c r="C90" s="179"/>
      <c r="D90" s="179"/>
      <c r="E90" s="179"/>
      <c r="F90" s="179"/>
      <c r="G90" s="179"/>
      <c r="H90" s="179"/>
      <c r="I90" s="179"/>
      <c r="J90" s="179"/>
      <c r="K90" s="179"/>
      <c r="L90" s="179"/>
      <c r="M90" s="179"/>
      <c r="N90" s="179"/>
      <c r="O90" s="179"/>
      <c r="P90" s="179"/>
      <c r="Q90" s="179"/>
      <c r="R90" s="179"/>
      <c r="S90" s="179"/>
      <c r="T90" s="179"/>
      <c r="U90" s="179"/>
      <c r="V90" s="179"/>
      <c r="W90" s="179"/>
      <c r="X90" s="179"/>
    </row>
    <row r="91" spans="2:24">
      <c r="B91" s="179"/>
      <c r="C91" s="179"/>
      <c r="D91" s="179"/>
      <c r="E91" s="179"/>
      <c r="F91" s="179"/>
      <c r="G91" s="179"/>
      <c r="H91" s="179"/>
      <c r="I91" s="179"/>
      <c r="J91" s="179"/>
      <c r="K91" s="179"/>
      <c r="L91" s="179"/>
      <c r="M91" s="179"/>
      <c r="N91" s="179"/>
      <c r="O91" s="179"/>
      <c r="P91" s="179"/>
      <c r="Q91" s="179"/>
      <c r="R91" s="179"/>
      <c r="S91" s="179"/>
      <c r="T91" s="179"/>
      <c r="U91" s="179"/>
      <c r="V91" s="179"/>
      <c r="W91" s="179"/>
      <c r="X91" s="179"/>
    </row>
    <row r="92" spans="2:24">
      <c r="B92" s="179"/>
      <c r="C92" s="179"/>
      <c r="D92" s="179"/>
      <c r="E92" s="179"/>
      <c r="F92" s="179"/>
      <c r="G92" s="179"/>
      <c r="H92" s="179"/>
      <c r="I92" s="179"/>
      <c r="J92" s="179"/>
      <c r="K92" s="179"/>
      <c r="L92" s="179"/>
      <c r="M92" s="179"/>
      <c r="N92" s="179"/>
      <c r="O92" s="179"/>
      <c r="P92" s="179"/>
      <c r="Q92" s="179"/>
      <c r="R92" s="179"/>
      <c r="S92" s="179"/>
      <c r="T92" s="179"/>
      <c r="U92" s="179"/>
      <c r="V92" s="179"/>
      <c r="W92" s="179"/>
      <c r="X92" s="179"/>
    </row>
    <row r="93" spans="2:24">
      <c r="B93" s="179"/>
      <c r="C93" s="179"/>
      <c r="D93" s="179"/>
      <c r="E93" s="179"/>
      <c r="F93" s="179"/>
      <c r="G93" s="179"/>
      <c r="H93" s="179"/>
      <c r="I93" s="179"/>
      <c r="J93" s="179"/>
      <c r="K93" s="179"/>
      <c r="L93" s="179"/>
      <c r="M93" s="179"/>
      <c r="N93" s="179"/>
      <c r="O93" s="179"/>
      <c r="P93" s="179"/>
      <c r="Q93" s="179"/>
      <c r="R93" s="179"/>
      <c r="S93" s="179"/>
      <c r="T93" s="179"/>
      <c r="U93" s="179"/>
      <c r="V93" s="179"/>
      <c r="W93" s="179"/>
      <c r="X93" s="179"/>
    </row>
    <row r="94" spans="2:24">
      <c r="B94" s="179"/>
      <c r="C94" s="179"/>
      <c r="D94" s="179"/>
      <c r="E94" s="179"/>
      <c r="F94" s="179"/>
      <c r="G94" s="179"/>
      <c r="H94" s="179"/>
      <c r="I94" s="179"/>
      <c r="J94" s="179"/>
      <c r="K94" s="179"/>
      <c r="L94" s="179"/>
      <c r="M94" s="179"/>
      <c r="N94" s="179"/>
      <c r="O94" s="179"/>
      <c r="P94" s="179"/>
      <c r="Q94" s="179"/>
      <c r="R94" s="179"/>
      <c r="S94" s="179"/>
      <c r="T94" s="179"/>
      <c r="U94" s="179"/>
      <c r="V94" s="179"/>
      <c r="W94" s="179"/>
      <c r="X94" s="179"/>
    </row>
    <row r="95" spans="2:24">
      <c r="B95" s="179"/>
      <c r="C95" s="179"/>
      <c r="D95" s="179"/>
      <c r="E95" s="179"/>
      <c r="F95" s="179"/>
      <c r="G95" s="179"/>
      <c r="H95" s="179"/>
      <c r="I95" s="179"/>
      <c r="J95" s="179"/>
      <c r="K95" s="179"/>
      <c r="L95" s="179"/>
      <c r="M95" s="179"/>
      <c r="N95" s="179"/>
      <c r="O95" s="179"/>
      <c r="P95" s="179"/>
      <c r="Q95" s="179"/>
      <c r="R95" s="179"/>
      <c r="S95" s="179"/>
      <c r="T95" s="179"/>
      <c r="U95" s="179"/>
      <c r="V95" s="179"/>
      <c r="W95" s="179"/>
      <c r="X95" s="179"/>
    </row>
    <row r="96" spans="2:24">
      <c r="B96" s="179"/>
      <c r="C96" s="179"/>
      <c r="D96" s="179"/>
      <c r="E96" s="179"/>
      <c r="F96" s="179"/>
      <c r="G96" s="179"/>
      <c r="H96" s="179"/>
      <c r="I96" s="179"/>
      <c r="J96" s="179"/>
      <c r="K96" s="179"/>
      <c r="L96" s="179"/>
      <c r="M96" s="179"/>
      <c r="N96" s="179"/>
      <c r="O96" s="179"/>
      <c r="P96" s="179"/>
      <c r="Q96" s="179"/>
      <c r="R96" s="179"/>
      <c r="S96" s="179"/>
      <c r="T96" s="179"/>
      <c r="U96" s="179"/>
      <c r="V96" s="179"/>
      <c r="W96" s="179"/>
      <c r="X96" s="179"/>
    </row>
    <row r="97" spans="2:24">
      <c r="B97" s="179"/>
      <c r="C97" s="179"/>
      <c r="D97" s="179"/>
      <c r="E97" s="179"/>
      <c r="F97" s="179"/>
      <c r="G97" s="179"/>
      <c r="H97" s="179"/>
      <c r="I97" s="179"/>
      <c r="J97" s="179"/>
      <c r="K97" s="179"/>
      <c r="L97" s="179"/>
      <c r="M97" s="179"/>
      <c r="N97" s="179"/>
      <c r="O97" s="179"/>
      <c r="P97" s="179"/>
      <c r="Q97" s="179"/>
      <c r="R97" s="179"/>
      <c r="S97" s="179"/>
      <c r="T97" s="179"/>
      <c r="U97" s="179"/>
      <c r="V97" s="179"/>
      <c r="W97" s="179"/>
      <c r="X97" s="179"/>
    </row>
    <row r="98" spans="2:24">
      <c r="B98" s="179"/>
      <c r="C98" s="179"/>
      <c r="D98" s="179"/>
      <c r="E98" s="179"/>
      <c r="F98" s="179"/>
      <c r="G98" s="179"/>
      <c r="H98" s="179"/>
      <c r="I98" s="179"/>
      <c r="J98" s="179"/>
      <c r="K98" s="179"/>
      <c r="L98" s="179"/>
      <c r="M98" s="179"/>
      <c r="N98" s="179"/>
      <c r="O98" s="179"/>
      <c r="P98" s="179"/>
      <c r="Q98" s="179"/>
      <c r="R98" s="179"/>
      <c r="S98" s="179"/>
      <c r="T98" s="179"/>
      <c r="U98" s="179"/>
      <c r="V98" s="179"/>
      <c r="W98" s="179"/>
      <c r="X98" s="179"/>
    </row>
    <row r="99" spans="2:24">
      <c r="B99" s="179"/>
      <c r="C99" s="179"/>
      <c r="D99" s="179"/>
      <c r="E99" s="179"/>
      <c r="F99" s="179"/>
      <c r="G99" s="179"/>
      <c r="H99" s="179"/>
      <c r="I99" s="179"/>
      <c r="J99" s="179"/>
      <c r="K99" s="179"/>
      <c r="L99" s="179"/>
      <c r="M99" s="179"/>
      <c r="N99" s="179"/>
      <c r="O99" s="179"/>
      <c r="P99" s="179"/>
      <c r="Q99" s="179"/>
      <c r="R99" s="179"/>
      <c r="S99" s="179"/>
      <c r="T99" s="179"/>
      <c r="U99" s="179"/>
      <c r="V99" s="179"/>
      <c r="W99" s="179"/>
      <c r="X99" s="179"/>
    </row>
    <row r="100" spans="2:24">
      <c r="B100" s="179"/>
      <c r="C100" s="179"/>
      <c r="D100" s="179"/>
      <c r="E100" s="179"/>
      <c r="F100" s="179"/>
      <c r="G100" s="179"/>
      <c r="H100" s="179"/>
      <c r="I100" s="179"/>
      <c r="J100" s="179"/>
      <c r="K100" s="179"/>
      <c r="L100" s="179"/>
      <c r="M100" s="179"/>
      <c r="N100" s="179"/>
      <c r="O100" s="179"/>
      <c r="P100" s="179"/>
      <c r="Q100" s="179"/>
      <c r="R100" s="179"/>
      <c r="S100" s="179"/>
      <c r="T100" s="179"/>
      <c r="U100" s="179"/>
      <c r="V100" s="179"/>
      <c r="W100" s="179"/>
      <c r="X100" s="179"/>
    </row>
    <row r="101" spans="2:24">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row>
    <row r="102" spans="2:24">
      <c r="B102" s="179"/>
      <c r="C102" s="179"/>
      <c r="D102" s="179"/>
      <c r="E102" s="179"/>
      <c r="F102" s="179"/>
      <c r="G102" s="179"/>
      <c r="H102" s="179"/>
      <c r="I102" s="179"/>
      <c r="J102" s="179"/>
      <c r="K102" s="179"/>
      <c r="L102" s="179"/>
      <c r="M102" s="179"/>
      <c r="N102" s="179"/>
      <c r="O102" s="179"/>
      <c r="P102" s="179"/>
      <c r="Q102" s="179"/>
      <c r="R102" s="179"/>
      <c r="S102" s="179"/>
      <c r="T102" s="179"/>
      <c r="U102" s="179"/>
      <c r="V102" s="179"/>
      <c r="W102" s="179"/>
      <c r="X102" s="179"/>
    </row>
    <row r="103" spans="2:24">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row>
    <row r="104" spans="2:24">
      <c r="B104" s="179"/>
      <c r="C104" s="179"/>
      <c r="D104" s="179"/>
      <c r="E104" s="179"/>
      <c r="F104" s="179"/>
      <c r="G104" s="179"/>
      <c r="H104" s="179"/>
      <c r="I104" s="179"/>
      <c r="J104" s="179"/>
      <c r="K104" s="179"/>
      <c r="L104" s="179"/>
      <c r="M104" s="179"/>
      <c r="N104" s="179"/>
      <c r="O104" s="179"/>
      <c r="P104" s="179"/>
      <c r="Q104" s="179"/>
      <c r="R104" s="179"/>
      <c r="S104" s="179"/>
      <c r="T104" s="179"/>
      <c r="U104" s="179"/>
      <c r="V104" s="179"/>
      <c r="W104" s="179"/>
      <c r="X104" s="179"/>
    </row>
    <row r="105" spans="2:24">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row>
    <row r="106" spans="2:24">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row>
    <row r="107" spans="2:24">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row>
    <row r="108" spans="2:24">
      <c r="B108" s="179"/>
      <c r="C108" s="179"/>
      <c r="D108" s="179"/>
      <c r="E108" s="179"/>
      <c r="F108" s="179"/>
      <c r="G108" s="179"/>
      <c r="H108" s="179"/>
      <c r="I108" s="179"/>
      <c r="J108" s="179"/>
      <c r="K108" s="179"/>
      <c r="L108" s="179"/>
      <c r="M108" s="179"/>
      <c r="N108" s="179"/>
      <c r="O108" s="179"/>
      <c r="P108" s="179"/>
      <c r="Q108" s="179"/>
      <c r="R108" s="179"/>
      <c r="S108" s="179"/>
      <c r="T108" s="179"/>
      <c r="U108" s="179"/>
      <c r="V108" s="179"/>
      <c r="W108" s="179"/>
      <c r="X108" s="179"/>
    </row>
    <row r="109" spans="2:24">
      <c r="B109" s="179"/>
      <c r="C109" s="179"/>
      <c r="D109" s="179"/>
      <c r="E109" s="179"/>
      <c r="F109" s="179"/>
      <c r="G109" s="179"/>
      <c r="H109" s="179"/>
      <c r="I109" s="179"/>
      <c r="J109" s="179"/>
      <c r="K109" s="179"/>
      <c r="L109" s="179"/>
      <c r="M109" s="179"/>
      <c r="N109" s="179"/>
      <c r="O109" s="179"/>
      <c r="P109" s="179"/>
      <c r="Q109" s="179"/>
      <c r="R109" s="179"/>
      <c r="S109" s="179"/>
      <c r="T109" s="179"/>
      <c r="U109" s="179"/>
      <c r="V109" s="179"/>
      <c r="W109" s="179"/>
      <c r="X109" s="179"/>
    </row>
    <row r="110" spans="2:24">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row>
    <row r="111" spans="2:24">
      <c r="B111" s="179"/>
      <c r="C111" s="179"/>
      <c r="D111" s="179"/>
      <c r="E111" s="179"/>
      <c r="F111" s="179"/>
      <c r="G111" s="179"/>
      <c r="H111" s="179"/>
      <c r="I111" s="179"/>
      <c r="J111" s="179"/>
      <c r="K111" s="179"/>
      <c r="L111" s="179"/>
      <c r="M111" s="179"/>
      <c r="N111" s="179"/>
      <c r="O111" s="179"/>
      <c r="P111" s="179"/>
      <c r="Q111" s="179"/>
      <c r="R111" s="179"/>
      <c r="S111" s="179"/>
      <c r="T111" s="179"/>
      <c r="U111" s="179"/>
      <c r="V111" s="179"/>
      <c r="W111" s="179"/>
      <c r="X111" s="179"/>
    </row>
    <row r="112" spans="2:24">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row>
    <row r="113" spans="2:24">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row>
    <row r="114" spans="2:24">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row>
    <row r="115" spans="2:24">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179"/>
      <c r="X115" s="179"/>
    </row>
    <row r="116" spans="2:24">
      <c r="B116" s="179"/>
      <c r="C116" s="179"/>
      <c r="D116" s="179"/>
      <c r="E116" s="179"/>
      <c r="F116" s="179"/>
      <c r="G116" s="179"/>
      <c r="H116" s="179"/>
      <c r="I116" s="179"/>
      <c r="J116" s="179"/>
      <c r="K116" s="179"/>
      <c r="L116" s="179"/>
      <c r="M116" s="179"/>
      <c r="N116" s="179"/>
      <c r="O116" s="179"/>
      <c r="P116" s="179"/>
      <c r="Q116" s="179"/>
      <c r="R116" s="179"/>
      <c r="S116" s="179"/>
      <c r="T116" s="179"/>
      <c r="U116" s="179"/>
      <c r="V116" s="179"/>
      <c r="W116" s="179"/>
      <c r="X116" s="179"/>
    </row>
    <row r="117" spans="2:24">
      <c r="B117" s="179"/>
      <c r="C117" s="179"/>
      <c r="D117" s="179"/>
      <c r="E117" s="179"/>
      <c r="F117" s="179"/>
      <c r="G117" s="179"/>
      <c r="H117" s="179"/>
      <c r="I117" s="179"/>
      <c r="J117" s="179"/>
      <c r="K117" s="179"/>
      <c r="L117" s="179"/>
      <c r="M117" s="179"/>
      <c r="N117" s="179"/>
      <c r="O117" s="179"/>
      <c r="P117" s="179"/>
      <c r="Q117" s="179"/>
      <c r="R117" s="179"/>
      <c r="S117" s="179"/>
      <c r="T117" s="179"/>
      <c r="U117" s="179"/>
      <c r="V117" s="179"/>
      <c r="W117" s="179"/>
      <c r="X117" s="179"/>
    </row>
    <row r="118" spans="2:24">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row>
    <row r="119" spans="2:24">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row>
    <row r="120" spans="2:24">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row>
    <row r="121" spans="2:24">
      <c r="B121" s="179"/>
      <c r="C121" s="179"/>
      <c r="D121" s="179"/>
      <c r="E121" s="179"/>
      <c r="F121" s="179"/>
      <c r="G121" s="179"/>
      <c r="H121" s="179"/>
      <c r="I121" s="179"/>
      <c r="J121" s="179"/>
      <c r="K121" s="179"/>
      <c r="L121" s="179"/>
      <c r="M121" s="179"/>
      <c r="N121" s="179"/>
      <c r="O121" s="179"/>
      <c r="P121" s="179"/>
      <c r="Q121" s="179"/>
      <c r="R121" s="179"/>
      <c r="S121" s="179"/>
      <c r="T121" s="179"/>
      <c r="U121" s="179"/>
      <c r="V121" s="179"/>
      <c r="W121" s="179"/>
      <c r="X121" s="179"/>
    </row>
    <row r="122" spans="2:24">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row>
    <row r="123" spans="2:24">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row>
    <row r="124" spans="2:24">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row>
    <row r="125" spans="2:24">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row>
    <row r="126" spans="2:24">
      <c r="B126" s="179"/>
      <c r="C126" s="179"/>
      <c r="D126" s="179"/>
      <c r="E126" s="179"/>
      <c r="F126" s="179"/>
      <c r="G126" s="179"/>
      <c r="H126" s="179"/>
      <c r="I126" s="179"/>
      <c r="J126" s="179"/>
      <c r="K126" s="179"/>
      <c r="L126" s="179"/>
      <c r="M126" s="179"/>
      <c r="N126" s="179"/>
      <c r="O126" s="179"/>
      <c r="P126" s="179"/>
      <c r="Q126" s="179"/>
      <c r="R126" s="179"/>
      <c r="S126" s="179"/>
      <c r="T126" s="179"/>
      <c r="U126" s="179"/>
      <c r="V126" s="179"/>
      <c r="W126" s="179"/>
      <c r="X126" s="179"/>
    </row>
    <row r="127" spans="2:24">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row>
    <row r="128" spans="2:24">
      <c r="B128" s="179"/>
      <c r="C128" s="179"/>
      <c r="D128" s="179"/>
      <c r="E128" s="179"/>
      <c r="F128" s="179"/>
      <c r="G128" s="179"/>
      <c r="H128" s="179"/>
      <c r="I128" s="179"/>
      <c r="J128" s="179"/>
      <c r="K128" s="179"/>
      <c r="L128" s="179"/>
      <c r="M128" s="179"/>
      <c r="N128" s="179"/>
      <c r="O128" s="179"/>
      <c r="P128" s="179"/>
      <c r="Q128" s="179"/>
      <c r="R128" s="179"/>
      <c r="S128" s="179"/>
      <c r="T128" s="179"/>
      <c r="U128" s="179"/>
      <c r="V128" s="179"/>
      <c r="W128" s="179"/>
      <c r="X128" s="179"/>
    </row>
    <row r="129" spans="2:24">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row>
    <row r="130" spans="2:24">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row>
    <row r="131" spans="2:24">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row>
    <row r="132" spans="2:24">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row>
    <row r="133" spans="2:24">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row>
    <row r="134" spans="2:24">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row>
    <row r="135" spans="2:24">
      <c r="B135" s="179"/>
      <c r="C135" s="179"/>
      <c r="D135" s="179"/>
      <c r="E135" s="179"/>
      <c r="F135" s="179"/>
      <c r="G135" s="179"/>
      <c r="H135" s="179"/>
      <c r="I135" s="179"/>
      <c r="J135" s="179"/>
      <c r="K135" s="179"/>
      <c r="L135" s="179"/>
      <c r="M135" s="179"/>
      <c r="N135" s="179"/>
      <c r="O135" s="179"/>
      <c r="P135" s="179"/>
      <c r="Q135" s="179"/>
      <c r="R135" s="179"/>
      <c r="S135" s="179"/>
      <c r="T135" s="179"/>
      <c r="U135" s="179"/>
      <c r="V135" s="179"/>
      <c r="W135" s="179"/>
      <c r="X135" s="179"/>
    </row>
    <row r="136" spans="2:24">
      <c r="B136" s="179"/>
      <c r="C136" s="179"/>
      <c r="D136" s="179"/>
      <c r="E136" s="179"/>
      <c r="F136" s="179"/>
      <c r="G136" s="179"/>
      <c r="H136" s="179"/>
      <c r="I136" s="179"/>
      <c r="J136" s="179"/>
      <c r="K136" s="179"/>
      <c r="L136" s="179"/>
      <c r="M136" s="179"/>
      <c r="N136" s="179"/>
      <c r="O136" s="179"/>
      <c r="P136" s="179"/>
      <c r="Q136" s="179"/>
      <c r="R136" s="179"/>
      <c r="S136" s="179"/>
      <c r="T136" s="179"/>
      <c r="U136" s="179"/>
      <c r="V136" s="179"/>
      <c r="W136" s="179"/>
      <c r="X136" s="179"/>
    </row>
    <row r="137" spans="2:24">
      <c r="B137" s="179"/>
      <c r="C137" s="179"/>
      <c r="D137" s="179"/>
      <c r="E137" s="179"/>
      <c r="F137" s="179"/>
      <c r="G137" s="179"/>
      <c r="H137" s="179"/>
      <c r="I137" s="179"/>
      <c r="J137" s="179"/>
      <c r="K137" s="179"/>
      <c r="L137" s="179"/>
      <c r="M137" s="179"/>
      <c r="N137" s="179"/>
      <c r="O137" s="179"/>
      <c r="P137" s="179"/>
      <c r="Q137" s="179"/>
      <c r="R137" s="179"/>
      <c r="S137" s="179"/>
      <c r="T137" s="179"/>
      <c r="U137" s="179"/>
      <c r="V137" s="179"/>
      <c r="W137" s="179"/>
      <c r="X137" s="179"/>
    </row>
    <row r="138" spans="2:24">
      <c r="B138" s="179"/>
      <c r="C138" s="179"/>
      <c r="D138" s="179"/>
      <c r="E138" s="179"/>
      <c r="F138" s="179"/>
      <c r="G138" s="179"/>
      <c r="H138" s="179"/>
      <c r="I138" s="179"/>
      <c r="J138" s="179"/>
      <c r="K138" s="179"/>
      <c r="L138" s="179"/>
      <c r="M138" s="179"/>
      <c r="N138" s="179"/>
      <c r="O138" s="179"/>
      <c r="P138" s="179"/>
      <c r="Q138" s="179"/>
      <c r="R138" s="179"/>
      <c r="S138" s="179"/>
      <c r="T138" s="179"/>
      <c r="U138" s="179"/>
      <c r="V138" s="179"/>
      <c r="W138" s="179"/>
      <c r="X138" s="179"/>
    </row>
    <row r="139" spans="2:24">
      <c r="B139" s="179"/>
      <c r="C139" s="179"/>
      <c r="D139" s="179"/>
      <c r="E139" s="179"/>
      <c r="F139" s="179"/>
      <c r="G139" s="179"/>
      <c r="H139" s="179"/>
      <c r="I139" s="179"/>
      <c r="J139" s="179"/>
      <c r="K139" s="179"/>
      <c r="L139" s="179"/>
      <c r="M139" s="179"/>
      <c r="N139" s="179"/>
      <c r="O139" s="179"/>
      <c r="P139" s="179"/>
      <c r="Q139" s="179"/>
      <c r="R139" s="179"/>
      <c r="S139" s="179"/>
      <c r="T139" s="179"/>
      <c r="U139" s="179"/>
      <c r="V139" s="179"/>
      <c r="W139" s="179"/>
      <c r="X139" s="179"/>
    </row>
    <row r="140" spans="2:24">
      <c r="B140" s="179"/>
      <c r="C140" s="179"/>
      <c r="D140" s="179"/>
      <c r="E140" s="179"/>
      <c r="F140" s="179"/>
      <c r="G140" s="179"/>
      <c r="H140" s="179"/>
      <c r="I140" s="179"/>
      <c r="J140" s="179"/>
      <c r="K140" s="179"/>
      <c r="L140" s="179"/>
      <c r="M140" s="179"/>
      <c r="N140" s="179"/>
      <c r="O140" s="179"/>
      <c r="P140" s="179"/>
      <c r="Q140" s="179"/>
      <c r="R140" s="179"/>
      <c r="S140" s="179"/>
      <c r="T140" s="179"/>
      <c r="U140" s="179"/>
      <c r="V140" s="179"/>
      <c r="W140" s="179"/>
      <c r="X140" s="179"/>
    </row>
    <row r="141" spans="2:24">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row>
    <row r="142" spans="2:24">
      <c r="B142" s="179"/>
      <c r="C142" s="179"/>
      <c r="D142" s="179"/>
      <c r="E142" s="179"/>
      <c r="F142" s="179"/>
      <c r="G142" s="179"/>
      <c r="H142" s="179"/>
      <c r="I142" s="179"/>
      <c r="J142" s="179"/>
      <c r="K142" s="179"/>
      <c r="L142" s="179"/>
      <c r="M142" s="179"/>
      <c r="N142" s="179"/>
      <c r="O142" s="179"/>
      <c r="P142" s="179"/>
      <c r="Q142" s="179"/>
      <c r="R142" s="179"/>
      <c r="S142" s="179"/>
      <c r="T142" s="179"/>
      <c r="U142" s="179"/>
      <c r="V142" s="179"/>
      <c r="W142" s="179"/>
      <c r="X142" s="179"/>
    </row>
    <row r="143" spans="2:24">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row>
    <row r="144" spans="2:24">
      <c r="B144" s="179"/>
      <c r="C144" s="179"/>
      <c r="D144" s="179"/>
      <c r="E144" s="179"/>
      <c r="F144" s="179"/>
      <c r="G144" s="179"/>
      <c r="H144" s="179"/>
      <c r="I144" s="179"/>
      <c r="J144" s="179"/>
      <c r="K144" s="179"/>
      <c r="L144" s="179"/>
      <c r="M144" s="179"/>
      <c r="N144" s="179"/>
      <c r="O144" s="179"/>
      <c r="P144" s="179"/>
      <c r="Q144" s="179"/>
      <c r="R144" s="179"/>
      <c r="S144" s="179"/>
      <c r="T144" s="179"/>
      <c r="U144" s="179"/>
      <c r="V144" s="179"/>
      <c r="W144" s="179"/>
      <c r="X144" s="179"/>
    </row>
    <row r="145" spans="2:24">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row>
    <row r="146" spans="2:24">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row>
    <row r="147" spans="2:24">
      <c r="B147" s="179"/>
      <c r="C147" s="179"/>
      <c r="D147" s="179"/>
      <c r="E147" s="179"/>
      <c r="F147" s="179"/>
      <c r="G147" s="179"/>
      <c r="H147" s="179"/>
      <c r="I147" s="179"/>
      <c r="J147" s="179"/>
      <c r="K147" s="179"/>
      <c r="L147" s="179"/>
      <c r="M147" s="179"/>
      <c r="N147" s="179"/>
      <c r="O147" s="179"/>
      <c r="P147" s="179"/>
      <c r="Q147" s="179"/>
      <c r="R147" s="179"/>
      <c r="S147" s="179"/>
      <c r="T147" s="179"/>
      <c r="U147" s="179"/>
      <c r="V147" s="179"/>
      <c r="W147" s="179"/>
      <c r="X147" s="179"/>
    </row>
    <row r="148" spans="2:24">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row>
    <row r="149" spans="2:24">
      <c r="B149" s="17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row>
    <row r="150" spans="2:24">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row>
    <row r="151" spans="2:24">
      <c r="B151" s="179"/>
      <c r="C151" s="179"/>
      <c r="D151" s="179"/>
      <c r="E151" s="179"/>
      <c r="F151" s="179"/>
      <c r="G151" s="179"/>
      <c r="H151" s="179"/>
      <c r="I151" s="179"/>
      <c r="J151" s="179"/>
      <c r="K151" s="179"/>
      <c r="L151" s="179"/>
      <c r="M151" s="179"/>
      <c r="N151" s="179"/>
      <c r="O151" s="179"/>
      <c r="P151" s="179"/>
      <c r="Q151" s="179"/>
      <c r="R151" s="179"/>
      <c r="S151" s="179"/>
      <c r="T151" s="179"/>
      <c r="U151" s="179"/>
      <c r="V151" s="179"/>
      <c r="W151" s="179"/>
      <c r="X151" s="179"/>
    </row>
    <row r="152" spans="2:24">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row>
    <row r="153" spans="2:24">
      <c r="B153" s="179"/>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row>
    <row r="154" spans="2:24">
      <c r="B154" s="179"/>
      <c r="C154" s="179"/>
      <c r="D154" s="179"/>
      <c r="E154" s="179"/>
      <c r="F154" s="179"/>
      <c r="G154" s="179"/>
      <c r="H154" s="179"/>
      <c r="I154" s="179"/>
      <c r="J154" s="179"/>
      <c r="K154" s="179"/>
      <c r="L154" s="179"/>
      <c r="M154" s="179"/>
      <c r="N154" s="179"/>
      <c r="O154" s="179"/>
      <c r="P154" s="179"/>
      <c r="Q154" s="179"/>
      <c r="R154" s="179"/>
      <c r="S154" s="179"/>
      <c r="T154" s="179"/>
      <c r="U154" s="179"/>
      <c r="V154" s="179"/>
      <c r="W154" s="179"/>
      <c r="X154" s="179"/>
    </row>
    <row r="155" spans="2:24">
      <c r="B155" s="179"/>
      <c r="C155" s="179"/>
      <c r="D155" s="179"/>
      <c r="E155" s="179"/>
      <c r="F155" s="179"/>
      <c r="G155" s="179"/>
      <c r="H155" s="179"/>
      <c r="I155" s="179"/>
      <c r="J155" s="179"/>
      <c r="K155" s="179"/>
      <c r="L155" s="179"/>
      <c r="M155" s="179"/>
      <c r="N155" s="179"/>
      <c r="O155" s="179"/>
      <c r="P155" s="179"/>
      <c r="Q155" s="179"/>
      <c r="R155" s="179"/>
      <c r="S155" s="179"/>
      <c r="T155" s="179"/>
      <c r="U155" s="179"/>
      <c r="V155" s="179"/>
      <c r="W155" s="179"/>
      <c r="X155" s="179"/>
    </row>
    <row r="156" spans="2:24">
      <c r="B156" s="179"/>
      <c r="C156" s="179"/>
      <c r="D156" s="179"/>
      <c r="E156" s="179"/>
      <c r="F156" s="179"/>
      <c r="G156" s="179"/>
      <c r="H156" s="179"/>
      <c r="I156" s="179"/>
      <c r="J156" s="179"/>
      <c r="K156" s="179"/>
      <c r="L156" s="179"/>
      <c r="M156" s="179"/>
      <c r="N156" s="179"/>
      <c r="O156" s="179"/>
      <c r="P156" s="179"/>
      <c r="Q156" s="179"/>
      <c r="R156" s="179"/>
      <c r="S156" s="179"/>
      <c r="T156" s="179"/>
      <c r="U156" s="179"/>
      <c r="V156" s="179"/>
      <c r="W156" s="179"/>
      <c r="X156" s="179"/>
    </row>
    <row r="157" spans="2:24">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X157" s="179"/>
    </row>
  </sheetData>
  <customSheetViews>
    <customSheetView guid="{E53F632C-6936-4B0A-A612-607F2B96BC1B}" scale="90" showPageBreaks="1" showGridLines="0" fitToPage="1" printArea="1" view="pageBreakPreview">
      <selection activeCell="P7" sqref="P7:X7"/>
      <pageMargins left="0.7" right="0.48" top="0.51" bottom="0.42" header="0.3" footer="0.3"/>
      <pageSetup paperSize="9" scale="78" orientation="portrait" r:id="rId1"/>
    </customSheetView>
  </customSheetViews>
  <mergeCells count="59">
    <mergeCell ref="T3:X3"/>
    <mergeCell ref="B5:X5"/>
    <mergeCell ref="B7:F7"/>
    <mergeCell ref="G7:L7"/>
    <mergeCell ref="M7:O7"/>
    <mergeCell ref="P7:X7"/>
    <mergeCell ref="B8:F8"/>
    <mergeCell ref="G8:X8"/>
    <mergeCell ref="D13:T14"/>
    <mergeCell ref="U13:X13"/>
    <mergeCell ref="D16:T17"/>
    <mergeCell ref="U16:X16"/>
    <mergeCell ref="U19:X19"/>
    <mergeCell ref="U21:X21"/>
    <mergeCell ref="D23:T23"/>
    <mergeCell ref="U23:X23"/>
    <mergeCell ref="D25:T25"/>
    <mergeCell ref="U25:X25"/>
    <mergeCell ref="U38:X38"/>
    <mergeCell ref="D27:T28"/>
    <mergeCell ref="U27:X28"/>
    <mergeCell ref="D33:T34"/>
    <mergeCell ref="D36:L36"/>
    <mergeCell ref="M36:N36"/>
    <mergeCell ref="O36:Q36"/>
    <mergeCell ref="D37:L37"/>
    <mergeCell ref="O37:P37"/>
    <mergeCell ref="D38:L38"/>
    <mergeCell ref="O38:Q38"/>
    <mergeCell ref="S38:T38"/>
    <mergeCell ref="D39:L39"/>
    <mergeCell ref="O39:Q39"/>
    <mergeCell ref="S39:T39"/>
    <mergeCell ref="U39:X39"/>
    <mergeCell ref="D40:L40"/>
    <mergeCell ref="M40:N40"/>
    <mergeCell ref="O40:P40"/>
    <mergeCell ref="S40:T40"/>
    <mergeCell ref="U40:X40"/>
    <mergeCell ref="C44:T44"/>
    <mergeCell ref="U44:X44"/>
    <mergeCell ref="C46:H46"/>
    <mergeCell ref="L46:Q46"/>
    <mergeCell ref="C48:I48"/>
    <mergeCell ref="J48:N48"/>
    <mergeCell ref="O48:S48"/>
    <mergeCell ref="C49:H50"/>
    <mergeCell ref="J49:M49"/>
    <mergeCell ref="O49:S49"/>
    <mergeCell ref="J50:M50"/>
    <mergeCell ref="O50:R50"/>
    <mergeCell ref="B66:Y66"/>
    <mergeCell ref="U54:X56"/>
    <mergeCell ref="C57:T59"/>
    <mergeCell ref="U57:X59"/>
    <mergeCell ref="B63:Y63"/>
    <mergeCell ref="B64:Y64"/>
    <mergeCell ref="B65:Y65"/>
    <mergeCell ref="C54:T56"/>
  </mergeCells>
  <phoneticPr fontId="4"/>
  <dataValidations count="3">
    <dataValidation type="list" allowBlank="1" showInputMessage="1" showErrorMessage="1" sqref="U13:X13 U16:X16 U19:X19 U21:X21 U23:X23 U25:X25 U27:X28 U54:X59 U44:X44">
      <formula1>"　,有, 無"</formula1>
    </dataValidation>
    <dataValidation type="list" allowBlank="1" showInputMessage="1" showErrorMessage="1" sqref="G8:X8">
      <formula1>"　,①　特定事業所加算(Ⅰ),②　特定事業所加算(Ⅱ),③　特定事業所加算(Ⅲ),④　特定事業所加算（Ⅳ）"</formula1>
    </dataValidation>
    <dataValidation type="list" allowBlank="1" showInputMessage="1" showErrorMessage="1" sqref="P7:X7">
      <formula1>"　,①　新規,②　変更,③　終了"</formula1>
    </dataValidation>
  </dataValidations>
  <pageMargins left="0.7" right="0.48" top="0.51" bottom="0.42" header="0.3" footer="0.3"/>
  <pageSetup paperSize="9" scale="80"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67"/>
  <sheetViews>
    <sheetView showGridLines="0" view="pageBreakPreview" zoomScale="90" zoomScaleNormal="75" zoomScaleSheetLayoutView="90" workbookViewId="0"/>
  </sheetViews>
  <sheetFormatPr defaultColWidth="4" defaultRowHeight="13.5"/>
  <cols>
    <col min="1" max="1" width="2.875" style="112" customWidth="1"/>
    <col min="2" max="2" width="2.375" style="112" customWidth="1"/>
    <col min="3" max="8" width="4" style="112" customWidth="1"/>
    <col min="9" max="9" width="7.375" style="112" customWidth="1"/>
    <col min="10" max="10" width="4.75" style="112" customWidth="1"/>
    <col min="11" max="16" width="4" style="112" customWidth="1"/>
    <col min="17" max="17" width="4.5" style="112" customWidth="1"/>
    <col min="18" max="18" width="5.5" style="112" customWidth="1"/>
    <col min="19" max="20" width="6.75" style="112" customWidth="1"/>
    <col min="21" max="23" width="4" style="112" customWidth="1"/>
    <col min="24" max="24" width="2.375" style="112" customWidth="1"/>
    <col min="25" max="25" width="3.375" style="112" customWidth="1"/>
    <col min="26" max="26" width="3" style="112" customWidth="1"/>
    <col min="27" max="27" width="8.5" style="112" bestFit="1" customWidth="1"/>
    <col min="28" max="16384" width="4" style="112"/>
  </cols>
  <sheetData>
    <row r="1" spans="2:27">
      <c r="B1" s="112" t="s">
        <v>410</v>
      </c>
    </row>
    <row r="3" spans="2:27">
      <c r="T3" s="1484" t="str">
        <f>様式1!AA4</f>
        <v>令和　年　月　日</v>
      </c>
      <c r="U3" s="1557"/>
      <c r="V3" s="1557"/>
      <c r="W3" s="1557"/>
      <c r="X3" s="1557"/>
    </row>
    <row r="4" spans="2:27">
      <c r="S4" s="113"/>
    </row>
    <row r="5" spans="2:27">
      <c r="B5" s="1558" t="s">
        <v>411</v>
      </c>
      <c r="C5" s="1558"/>
      <c r="D5" s="1558"/>
      <c r="E5" s="1558"/>
      <c r="F5" s="1558"/>
      <c r="G5" s="1558"/>
      <c r="H5" s="1558"/>
      <c r="I5" s="1558"/>
      <c r="J5" s="1558"/>
      <c r="K5" s="1558"/>
      <c r="L5" s="1558"/>
      <c r="M5" s="1558"/>
      <c r="N5" s="1558"/>
      <c r="O5" s="1558"/>
      <c r="P5" s="1558"/>
      <c r="Q5" s="1558"/>
      <c r="R5" s="1558"/>
      <c r="S5" s="1558"/>
      <c r="T5" s="1558"/>
      <c r="U5" s="1558"/>
      <c r="V5" s="1558"/>
      <c r="W5" s="1558"/>
      <c r="X5" s="1558"/>
    </row>
    <row r="7" spans="2:27" ht="23.25" customHeight="1">
      <c r="B7" s="1559" t="s">
        <v>365</v>
      </c>
      <c r="C7" s="1560"/>
      <c r="D7" s="1560"/>
      <c r="E7" s="1560"/>
      <c r="F7" s="1561"/>
      <c r="G7" s="1486">
        <f>様式1!K12</f>
        <v>0</v>
      </c>
      <c r="H7" s="1487"/>
      <c r="I7" s="1487"/>
      <c r="J7" s="1487"/>
      <c r="K7" s="1487"/>
      <c r="L7" s="1488"/>
      <c r="M7" s="1559" t="s">
        <v>412</v>
      </c>
      <c r="N7" s="1560"/>
      <c r="O7" s="1561"/>
      <c r="P7" s="1562" t="s">
        <v>69</v>
      </c>
      <c r="Q7" s="1563"/>
      <c r="R7" s="1563"/>
      <c r="S7" s="1563"/>
      <c r="T7" s="1563"/>
      <c r="U7" s="1563"/>
      <c r="V7" s="1563"/>
      <c r="W7" s="1563"/>
      <c r="X7" s="1564"/>
    </row>
    <row r="8" spans="2:27" ht="23.25" customHeight="1">
      <c r="B8" s="1525" t="s">
        <v>367</v>
      </c>
      <c r="C8" s="1525"/>
      <c r="D8" s="1525"/>
      <c r="E8" s="1525"/>
      <c r="F8" s="1525"/>
      <c r="G8" s="1549" t="s">
        <v>69</v>
      </c>
      <c r="H8" s="1550"/>
      <c r="I8" s="1550"/>
      <c r="J8" s="1550"/>
      <c r="K8" s="1550"/>
      <c r="L8" s="1550"/>
      <c r="M8" s="1550"/>
      <c r="N8" s="1550"/>
      <c r="O8" s="1550"/>
      <c r="P8" s="1550"/>
      <c r="Q8" s="1550"/>
      <c r="R8" s="1550"/>
      <c r="S8" s="1550"/>
      <c r="T8" s="1550"/>
      <c r="U8" s="1550"/>
      <c r="V8" s="1550"/>
      <c r="W8" s="1550"/>
      <c r="X8" s="1551"/>
    </row>
    <row r="9" spans="2:27">
      <c r="B9" s="179"/>
      <c r="C9" s="179"/>
      <c r="D9" s="179"/>
      <c r="E9" s="179"/>
      <c r="F9" s="179"/>
      <c r="G9" s="179"/>
      <c r="H9" s="179"/>
      <c r="I9" s="179"/>
      <c r="J9" s="179"/>
      <c r="K9" s="179"/>
      <c r="L9" s="179"/>
      <c r="M9" s="179"/>
      <c r="N9" s="179"/>
      <c r="O9" s="179"/>
      <c r="P9" s="179"/>
      <c r="Q9" s="179"/>
      <c r="R9" s="179"/>
      <c r="S9" s="179"/>
      <c r="T9" s="179"/>
      <c r="U9" s="179"/>
      <c r="V9" s="179"/>
      <c r="W9" s="179"/>
      <c r="X9" s="179"/>
    </row>
    <row r="10" spans="2:27">
      <c r="B10" s="114"/>
      <c r="C10" s="115"/>
      <c r="D10" s="115"/>
      <c r="E10" s="115"/>
      <c r="F10" s="115"/>
      <c r="G10" s="115"/>
      <c r="H10" s="115"/>
      <c r="I10" s="115"/>
      <c r="J10" s="115"/>
      <c r="K10" s="115"/>
      <c r="L10" s="115"/>
      <c r="M10" s="115"/>
      <c r="N10" s="115"/>
      <c r="O10" s="115"/>
      <c r="P10" s="115"/>
      <c r="Q10" s="115"/>
      <c r="R10" s="115"/>
      <c r="S10" s="115"/>
      <c r="T10" s="115"/>
      <c r="U10" s="114"/>
      <c r="V10" s="115"/>
      <c r="W10" s="115"/>
      <c r="X10" s="116"/>
    </row>
    <row r="11" spans="2:27">
      <c r="B11" s="117" t="s">
        <v>368</v>
      </c>
      <c r="C11" s="189"/>
      <c r="D11" s="189"/>
      <c r="E11" s="189"/>
      <c r="F11" s="189"/>
      <c r="G11" s="189"/>
      <c r="H11" s="189"/>
      <c r="I11" s="189"/>
      <c r="J11" s="189"/>
      <c r="K11" s="189"/>
      <c r="L11" s="189"/>
      <c r="M11" s="189"/>
      <c r="N11" s="189"/>
      <c r="O11" s="189"/>
      <c r="P11" s="189"/>
      <c r="Q11" s="189"/>
      <c r="R11" s="189"/>
      <c r="S11" s="189"/>
      <c r="T11" s="189"/>
      <c r="U11" s="117"/>
      <c r="V11" s="189"/>
      <c r="W11" s="189"/>
      <c r="X11" s="118"/>
    </row>
    <row r="12" spans="2:27" ht="14.25" thickBot="1">
      <c r="B12" s="117"/>
      <c r="C12" s="189"/>
      <c r="D12" s="189"/>
      <c r="E12" s="189"/>
      <c r="F12" s="189"/>
      <c r="G12" s="189"/>
      <c r="H12" s="189"/>
      <c r="I12" s="189"/>
      <c r="J12" s="189"/>
      <c r="K12" s="189"/>
      <c r="L12" s="189"/>
      <c r="M12" s="189"/>
      <c r="N12" s="189"/>
      <c r="O12" s="189"/>
      <c r="P12" s="189"/>
      <c r="Q12" s="189"/>
      <c r="R12" s="189"/>
      <c r="S12" s="189"/>
      <c r="T12" s="189"/>
      <c r="U12" s="117"/>
      <c r="V12" s="189"/>
      <c r="W12" s="189"/>
      <c r="X12" s="118"/>
    </row>
    <row r="13" spans="2:27" ht="16.5" customHeight="1" thickBot="1">
      <c r="B13" s="117"/>
      <c r="C13" s="119" t="s">
        <v>300</v>
      </c>
      <c r="D13" s="1552" t="s">
        <v>413</v>
      </c>
      <c r="E13" s="1552"/>
      <c r="F13" s="1552"/>
      <c r="G13" s="1552"/>
      <c r="H13" s="1552"/>
      <c r="I13" s="1552"/>
      <c r="J13" s="1552"/>
      <c r="K13" s="1552"/>
      <c r="L13" s="1552"/>
      <c r="M13" s="1552"/>
      <c r="N13" s="1552"/>
      <c r="O13" s="1552"/>
      <c r="P13" s="1552"/>
      <c r="Q13" s="1552"/>
      <c r="R13" s="1552"/>
      <c r="S13" s="1552"/>
      <c r="T13" s="1553"/>
      <c r="U13" s="1532" t="s">
        <v>414</v>
      </c>
      <c r="V13" s="1533"/>
      <c r="W13" s="1533"/>
      <c r="X13" s="1534"/>
      <c r="Y13" s="120"/>
      <c r="Z13" s="120"/>
      <c r="AA13" s="120"/>
    </row>
    <row r="14" spans="2:27" ht="6" customHeight="1">
      <c r="B14" s="117"/>
      <c r="C14" s="189"/>
      <c r="D14" s="1552"/>
      <c r="E14" s="1552"/>
      <c r="F14" s="1552"/>
      <c r="G14" s="1552"/>
      <c r="H14" s="1552"/>
      <c r="I14" s="1552"/>
      <c r="J14" s="1552"/>
      <c r="K14" s="1552"/>
      <c r="L14" s="1552"/>
      <c r="M14" s="1552"/>
      <c r="N14" s="1552"/>
      <c r="O14" s="1552"/>
      <c r="P14" s="1552"/>
      <c r="Q14" s="1552"/>
      <c r="R14" s="1552"/>
      <c r="S14" s="1552"/>
      <c r="T14" s="1553"/>
      <c r="U14" s="182"/>
      <c r="V14" s="183"/>
      <c r="W14" s="183"/>
      <c r="X14" s="184"/>
      <c r="Y14" s="120"/>
      <c r="Z14" s="120"/>
      <c r="AA14" s="120"/>
    </row>
    <row r="15" spans="2:27" ht="8.25" customHeight="1">
      <c r="B15" s="117"/>
      <c r="C15" s="189" t="s">
        <v>414</v>
      </c>
      <c r="D15" s="1552"/>
      <c r="E15" s="1552"/>
      <c r="F15" s="1552"/>
      <c r="G15" s="1552"/>
      <c r="H15" s="1552"/>
      <c r="I15" s="1552"/>
      <c r="J15" s="1552"/>
      <c r="K15" s="1552"/>
      <c r="L15" s="1552"/>
      <c r="M15" s="1552"/>
      <c r="N15" s="1552"/>
      <c r="O15" s="1552"/>
      <c r="P15" s="1552"/>
      <c r="Q15" s="1552"/>
      <c r="R15" s="1552"/>
      <c r="S15" s="1552"/>
      <c r="T15" s="1553"/>
      <c r="U15" s="182"/>
      <c r="V15" s="183"/>
      <c r="W15" s="183"/>
      <c r="X15" s="184"/>
      <c r="Y15" s="120"/>
      <c r="Z15" s="120"/>
      <c r="AA15" s="120"/>
    </row>
    <row r="16" spans="2:27" ht="7.5" customHeight="1" thickBot="1">
      <c r="B16" s="117"/>
      <c r="C16" s="189"/>
      <c r="D16" s="189"/>
      <c r="E16" s="189"/>
      <c r="F16" s="189"/>
      <c r="G16" s="189"/>
      <c r="H16" s="189"/>
      <c r="I16" s="189"/>
      <c r="J16" s="189"/>
      <c r="K16" s="189"/>
      <c r="L16" s="189"/>
      <c r="M16" s="189"/>
      <c r="N16" s="189"/>
      <c r="O16" s="189"/>
      <c r="P16" s="189"/>
      <c r="Q16" s="189"/>
      <c r="R16" s="189"/>
      <c r="S16" s="189"/>
      <c r="T16" s="189"/>
      <c r="U16" s="182"/>
      <c r="V16" s="183"/>
      <c r="W16" s="183"/>
      <c r="X16" s="184"/>
      <c r="Y16" s="120"/>
      <c r="Z16" s="120"/>
      <c r="AA16" s="120"/>
    </row>
    <row r="17" spans="2:27" ht="17.25" customHeight="1">
      <c r="B17" s="117"/>
      <c r="C17" s="189" t="s">
        <v>415</v>
      </c>
      <c r="D17" s="189"/>
      <c r="E17" s="189"/>
      <c r="F17" s="189"/>
      <c r="G17" s="189"/>
      <c r="H17" s="189"/>
      <c r="I17" s="189"/>
      <c r="J17" s="189"/>
      <c r="K17" s="189"/>
      <c r="L17" s="189"/>
      <c r="M17" s="189"/>
      <c r="N17" s="189"/>
      <c r="O17" s="189"/>
      <c r="P17" s="189"/>
      <c r="Q17" s="189"/>
      <c r="R17" s="189"/>
      <c r="S17" s="189"/>
      <c r="T17" s="189"/>
      <c r="U17" s="1492" t="s">
        <v>69</v>
      </c>
      <c r="V17" s="1493"/>
      <c r="W17" s="1493"/>
      <c r="X17" s="1494"/>
      <c r="Y17" s="120"/>
      <c r="Z17" s="120"/>
      <c r="AA17" s="120"/>
    </row>
    <row r="18" spans="2:27">
      <c r="B18" s="117"/>
      <c r="C18" s="189" t="s">
        <v>416</v>
      </c>
      <c r="D18" s="189"/>
      <c r="E18" s="189"/>
      <c r="F18" s="189"/>
      <c r="G18" s="189"/>
      <c r="H18" s="189"/>
      <c r="I18" s="189"/>
      <c r="J18" s="189"/>
      <c r="K18" s="189"/>
      <c r="L18" s="189"/>
      <c r="M18" s="189"/>
      <c r="N18" s="189"/>
      <c r="O18" s="189"/>
      <c r="P18" s="189"/>
      <c r="Q18" s="189"/>
      <c r="R18" s="189"/>
      <c r="S18" s="189"/>
      <c r="T18" s="189"/>
      <c r="U18" s="1495"/>
      <c r="V18" s="1496"/>
      <c r="W18" s="1496"/>
      <c r="X18" s="1497"/>
      <c r="Y18" s="120"/>
      <c r="Z18" s="120"/>
      <c r="AA18" s="120"/>
    </row>
    <row r="19" spans="2:27" ht="14.25" thickBot="1">
      <c r="B19" s="117"/>
      <c r="C19" s="189" t="s">
        <v>417</v>
      </c>
      <c r="D19" s="189"/>
      <c r="E19" s="189"/>
      <c r="F19" s="189"/>
      <c r="G19" s="189"/>
      <c r="H19" s="189"/>
      <c r="I19" s="189"/>
      <c r="J19" s="189"/>
      <c r="K19" s="189"/>
      <c r="L19" s="189"/>
      <c r="M19" s="189"/>
      <c r="N19" s="189"/>
      <c r="O19" s="189"/>
      <c r="P19" s="189"/>
      <c r="Q19" s="189"/>
      <c r="R19" s="189"/>
      <c r="S19" s="189"/>
      <c r="T19" s="189"/>
      <c r="U19" s="1498"/>
      <c r="V19" s="1499"/>
      <c r="W19" s="1499"/>
      <c r="X19" s="1500"/>
      <c r="Y19" s="120"/>
      <c r="Z19" s="120"/>
      <c r="AA19" s="120"/>
    </row>
    <row r="20" spans="2:27" ht="7.5" customHeight="1" thickBot="1">
      <c r="B20" s="117"/>
      <c r="C20" s="189"/>
      <c r="D20" s="189"/>
      <c r="E20" s="189"/>
      <c r="F20" s="189"/>
      <c r="G20" s="189"/>
      <c r="H20" s="189"/>
      <c r="I20" s="189"/>
      <c r="J20" s="189"/>
      <c r="K20" s="189"/>
      <c r="L20" s="189"/>
      <c r="M20" s="189"/>
      <c r="N20" s="189"/>
      <c r="O20" s="189"/>
      <c r="P20" s="189"/>
      <c r="Q20" s="189"/>
      <c r="R20" s="189"/>
      <c r="S20" s="189"/>
      <c r="T20" s="189"/>
      <c r="U20" s="182"/>
      <c r="V20" s="183"/>
      <c r="W20" s="183"/>
      <c r="X20" s="184"/>
      <c r="Y20" s="120"/>
      <c r="Z20" s="120"/>
      <c r="AA20" s="120"/>
    </row>
    <row r="21" spans="2:27" ht="17.25" customHeight="1">
      <c r="B21" s="117"/>
      <c r="C21" s="121" t="s">
        <v>418</v>
      </c>
      <c r="D21" s="191"/>
      <c r="E21" s="122"/>
      <c r="F21" s="122"/>
      <c r="G21" s="122"/>
      <c r="H21" s="122"/>
      <c r="I21" s="122"/>
      <c r="J21" s="122"/>
      <c r="K21" s="122"/>
      <c r="L21" s="122"/>
      <c r="M21" s="122"/>
      <c r="N21" s="122"/>
      <c r="O21" s="122"/>
      <c r="P21" s="122"/>
      <c r="Q21" s="122"/>
      <c r="R21" s="122"/>
      <c r="S21" s="122"/>
      <c r="T21" s="123"/>
      <c r="U21" s="1492" t="s">
        <v>69</v>
      </c>
      <c r="V21" s="1493"/>
      <c r="W21" s="1493"/>
      <c r="X21" s="1494"/>
      <c r="Y21" s="120"/>
      <c r="Z21" s="120"/>
      <c r="AA21" s="120"/>
    </row>
    <row r="22" spans="2:27">
      <c r="B22" s="117"/>
      <c r="C22" s="121" t="s">
        <v>419</v>
      </c>
      <c r="D22" s="191"/>
      <c r="E22" s="122"/>
      <c r="F22" s="122"/>
      <c r="G22" s="122"/>
      <c r="H22" s="122"/>
      <c r="I22" s="122"/>
      <c r="J22" s="122"/>
      <c r="K22" s="122"/>
      <c r="L22" s="122"/>
      <c r="M22" s="122"/>
      <c r="N22" s="122"/>
      <c r="O22" s="122"/>
      <c r="P22" s="122"/>
      <c r="Q22" s="122"/>
      <c r="R22" s="122"/>
      <c r="S22" s="122"/>
      <c r="T22" s="123"/>
      <c r="U22" s="1495"/>
      <c r="V22" s="1496"/>
      <c r="W22" s="1496"/>
      <c r="X22" s="1497"/>
      <c r="Y22" s="120"/>
      <c r="Z22" s="120"/>
      <c r="AA22" s="120"/>
    </row>
    <row r="23" spans="2:27" ht="14.25" thickBot="1">
      <c r="B23" s="117"/>
      <c r="C23" s="121" t="s">
        <v>420</v>
      </c>
      <c r="D23" s="191"/>
      <c r="E23" s="122"/>
      <c r="F23" s="122"/>
      <c r="G23" s="122"/>
      <c r="H23" s="122"/>
      <c r="I23" s="122"/>
      <c r="J23" s="122"/>
      <c r="K23" s="122"/>
      <c r="L23" s="122"/>
      <c r="M23" s="122"/>
      <c r="N23" s="122"/>
      <c r="O23" s="122"/>
      <c r="P23" s="122"/>
      <c r="Q23" s="122"/>
      <c r="R23" s="122"/>
      <c r="S23" s="122"/>
      <c r="T23" s="122"/>
      <c r="U23" s="1498"/>
      <c r="V23" s="1499"/>
      <c r="W23" s="1499"/>
      <c r="X23" s="1500"/>
      <c r="Y23" s="120"/>
      <c r="Z23" s="120"/>
      <c r="AA23" s="120"/>
    </row>
    <row r="24" spans="2:27" ht="7.5" customHeight="1" thickBot="1">
      <c r="B24" s="117"/>
      <c r="C24" s="189"/>
      <c r="D24" s="189"/>
      <c r="E24" s="189"/>
      <c r="F24" s="189"/>
      <c r="G24" s="189"/>
      <c r="H24" s="189"/>
      <c r="I24" s="189"/>
      <c r="J24" s="189"/>
      <c r="K24" s="189"/>
      <c r="L24" s="189"/>
      <c r="M24" s="189"/>
      <c r="N24" s="189"/>
      <c r="O24" s="189"/>
      <c r="P24" s="189"/>
      <c r="Q24" s="189"/>
      <c r="R24" s="189"/>
      <c r="S24" s="189"/>
      <c r="T24" s="189"/>
      <c r="U24" s="182"/>
      <c r="V24" s="183"/>
      <c r="W24" s="183"/>
      <c r="X24" s="184"/>
      <c r="Y24" s="120"/>
      <c r="Z24" s="120"/>
      <c r="AA24" s="120"/>
    </row>
    <row r="25" spans="2:27" ht="14.25" thickBot="1">
      <c r="B25" s="117"/>
      <c r="C25" s="189" t="s">
        <v>421</v>
      </c>
      <c r="D25" s="189"/>
      <c r="E25" s="189"/>
      <c r="F25" s="189"/>
      <c r="G25" s="189"/>
      <c r="H25" s="189"/>
      <c r="I25" s="189"/>
      <c r="J25" s="189"/>
      <c r="K25" s="189"/>
      <c r="L25" s="189"/>
      <c r="M25" s="189"/>
      <c r="N25" s="189"/>
      <c r="O25" s="189"/>
      <c r="P25" s="189"/>
      <c r="Q25" s="189"/>
      <c r="R25" s="189"/>
      <c r="S25" s="189"/>
      <c r="T25" s="189"/>
      <c r="U25" s="1532" t="s">
        <v>69</v>
      </c>
      <c r="V25" s="1533"/>
      <c r="W25" s="1533"/>
      <c r="X25" s="1534"/>
      <c r="Y25" s="120"/>
      <c r="Z25" s="120"/>
      <c r="AA25" s="120"/>
    </row>
    <row r="26" spans="2:27" ht="14.25" thickBot="1">
      <c r="B26" s="117"/>
      <c r="C26" s="189"/>
      <c r="D26" s="189"/>
      <c r="E26" s="189"/>
      <c r="F26" s="189"/>
      <c r="G26" s="189"/>
      <c r="H26" s="189"/>
      <c r="I26" s="189"/>
      <c r="J26" s="189"/>
      <c r="K26" s="189"/>
      <c r="L26" s="189"/>
      <c r="M26" s="189"/>
      <c r="N26" s="189"/>
      <c r="O26" s="189"/>
      <c r="P26" s="189"/>
      <c r="Q26" s="189"/>
      <c r="R26" s="189"/>
      <c r="S26" s="189"/>
      <c r="T26" s="189"/>
      <c r="U26" s="182"/>
      <c r="V26" s="183"/>
      <c r="W26" s="183"/>
      <c r="X26" s="184"/>
      <c r="Y26" s="120"/>
      <c r="Z26" s="120"/>
      <c r="AA26" s="120"/>
    </row>
    <row r="27" spans="2:27" ht="14.25" thickBot="1">
      <c r="B27" s="117"/>
      <c r="C27" s="189" t="s">
        <v>422</v>
      </c>
      <c r="D27" s="189"/>
      <c r="E27" s="189"/>
      <c r="F27" s="189"/>
      <c r="G27" s="189"/>
      <c r="H27" s="189"/>
      <c r="I27" s="189"/>
      <c r="J27" s="189"/>
      <c r="K27" s="189"/>
      <c r="L27" s="189"/>
      <c r="M27" s="189"/>
      <c r="N27" s="189"/>
      <c r="O27" s="189"/>
      <c r="P27" s="189"/>
      <c r="Q27" s="189"/>
      <c r="R27" s="189"/>
      <c r="S27" s="189"/>
      <c r="T27" s="189"/>
      <c r="U27" s="1532" t="s">
        <v>69</v>
      </c>
      <c r="V27" s="1533"/>
      <c r="W27" s="1533"/>
      <c r="X27" s="1534"/>
      <c r="Y27" s="120"/>
      <c r="Z27" s="120"/>
      <c r="AA27" s="120"/>
    </row>
    <row r="28" spans="2:27" ht="7.5" customHeight="1" thickBot="1">
      <c r="B28" s="117"/>
      <c r="C28" s="189"/>
      <c r="D28" s="189"/>
      <c r="E28" s="189"/>
      <c r="F28" s="189"/>
      <c r="G28" s="189"/>
      <c r="H28" s="189"/>
      <c r="I28" s="189"/>
      <c r="J28" s="189"/>
      <c r="K28" s="189"/>
      <c r="L28" s="189"/>
      <c r="M28" s="189"/>
      <c r="N28" s="189"/>
      <c r="O28" s="189"/>
      <c r="P28" s="189"/>
      <c r="Q28" s="189"/>
      <c r="R28" s="189"/>
      <c r="S28" s="189"/>
      <c r="T28" s="189"/>
      <c r="U28" s="1554"/>
      <c r="V28" s="1555"/>
      <c r="W28" s="1555"/>
      <c r="X28" s="1556"/>
      <c r="Y28" s="120"/>
      <c r="Z28" s="120"/>
      <c r="AA28" s="120"/>
    </row>
    <row r="29" spans="2:27" ht="17.25" customHeight="1">
      <c r="B29" s="117"/>
      <c r="C29" s="189" t="s">
        <v>423</v>
      </c>
      <c r="D29" s="189"/>
      <c r="E29" s="189"/>
      <c r="F29" s="189"/>
      <c r="G29" s="189"/>
      <c r="H29" s="189"/>
      <c r="I29" s="189"/>
      <c r="J29" s="189"/>
      <c r="K29" s="189"/>
      <c r="L29" s="189"/>
      <c r="M29" s="189"/>
      <c r="N29" s="189"/>
      <c r="O29" s="189"/>
      <c r="P29" s="189"/>
      <c r="Q29" s="189"/>
      <c r="R29" s="189"/>
      <c r="S29" s="189"/>
      <c r="T29" s="189"/>
      <c r="U29" s="1492" t="s">
        <v>69</v>
      </c>
      <c r="V29" s="1493"/>
      <c r="W29" s="1493"/>
      <c r="X29" s="1494"/>
      <c r="Y29" s="120"/>
      <c r="Z29" s="120"/>
      <c r="AA29" s="120"/>
    </row>
    <row r="30" spans="2:27" ht="17.25" customHeight="1" thickBot="1">
      <c r="B30" s="117"/>
      <c r="C30" s="189" t="s">
        <v>424</v>
      </c>
      <c r="D30" s="189"/>
      <c r="E30" s="189"/>
      <c r="F30" s="189"/>
      <c r="G30" s="189"/>
      <c r="H30" s="189"/>
      <c r="I30" s="189"/>
      <c r="J30" s="189"/>
      <c r="K30" s="189"/>
      <c r="L30" s="189"/>
      <c r="M30" s="189"/>
      <c r="N30" s="189"/>
      <c r="O30" s="189"/>
      <c r="P30" s="189"/>
      <c r="Q30" s="189"/>
      <c r="R30" s="189"/>
      <c r="S30" s="189"/>
      <c r="T30" s="189"/>
      <c r="U30" s="1498"/>
      <c r="V30" s="1499"/>
      <c r="W30" s="1499"/>
      <c r="X30" s="1500"/>
      <c r="Y30" s="120"/>
      <c r="Z30" s="120"/>
      <c r="AA30" s="120"/>
    </row>
    <row r="31" spans="2:27" ht="7.5" customHeight="1" thickBot="1">
      <c r="B31" s="117"/>
      <c r="C31" s="189"/>
      <c r="D31" s="189"/>
      <c r="E31" s="189"/>
      <c r="F31" s="189"/>
      <c r="G31" s="189"/>
      <c r="H31" s="189"/>
      <c r="I31" s="189"/>
      <c r="J31" s="189"/>
      <c r="K31" s="189"/>
      <c r="L31" s="189"/>
      <c r="M31" s="189"/>
      <c r="N31" s="189"/>
      <c r="O31" s="189"/>
      <c r="P31" s="189"/>
      <c r="Q31" s="189"/>
      <c r="R31" s="189"/>
      <c r="S31" s="189"/>
      <c r="T31" s="189"/>
      <c r="U31" s="124"/>
      <c r="V31" s="191"/>
      <c r="W31" s="191"/>
      <c r="X31" s="125"/>
      <c r="Y31" s="120"/>
      <c r="Z31" s="120"/>
      <c r="AA31" s="120"/>
    </row>
    <row r="32" spans="2:27" ht="17.25" customHeight="1">
      <c r="B32" s="117"/>
      <c r="C32" s="189" t="s">
        <v>425</v>
      </c>
      <c r="D32" s="189"/>
      <c r="E32" s="189"/>
      <c r="F32" s="189"/>
      <c r="G32" s="189"/>
      <c r="H32" s="189"/>
      <c r="I32" s="189"/>
      <c r="J32" s="189"/>
      <c r="K32" s="189"/>
      <c r="L32" s="189"/>
      <c r="M32" s="189"/>
      <c r="N32" s="189"/>
      <c r="O32" s="189"/>
      <c r="P32" s="189"/>
      <c r="Q32" s="189"/>
      <c r="R32" s="189"/>
      <c r="S32" s="189"/>
      <c r="T32" s="189"/>
      <c r="U32" s="1492" t="s">
        <v>69</v>
      </c>
      <c r="V32" s="1493"/>
      <c r="W32" s="1493"/>
      <c r="X32" s="1494"/>
      <c r="Y32" s="120"/>
      <c r="Z32" s="120"/>
      <c r="AA32" s="120"/>
    </row>
    <row r="33" spans="2:27" ht="17.25" customHeight="1" thickBot="1">
      <c r="B33" s="117"/>
      <c r="C33" s="189" t="s">
        <v>426</v>
      </c>
      <c r="D33" s="189"/>
      <c r="E33" s="189"/>
      <c r="F33" s="189"/>
      <c r="G33" s="189"/>
      <c r="H33" s="189"/>
      <c r="I33" s="189"/>
      <c r="J33" s="189"/>
      <c r="K33" s="189"/>
      <c r="L33" s="189"/>
      <c r="M33" s="189"/>
      <c r="N33" s="189"/>
      <c r="O33" s="189"/>
      <c r="P33" s="189"/>
      <c r="Q33" s="189"/>
      <c r="R33" s="189"/>
      <c r="S33" s="189"/>
      <c r="T33" s="189"/>
      <c r="U33" s="1498"/>
      <c r="V33" s="1499"/>
      <c r="W33" s="1499"/>
      <c r="X33" s="1500"/>
      <c r="Y33" s="120"/>
      <c r="Z33" s="120"/>
      <c r="AA33" s="120"/>
    </row>
    <row r="34" spans="2:27">
      <c r="B34" s="117"/>
      <c r="C34" s="189"/>
      <c r="D34" s="189"/>
      <c r="E34" s="189"/>
      <c r="F34" s="189"/>
      <c r="G34" s="189"/>
      <c r="H34" s="189"/>
      <c r="I34" s="189"/>
      <c r="J34" s="189"/>
      <c r="K34" s="189"/>
      <c r="L34" s="189"/>
      <c r="M34" s="189"/>
      <c r="N34" s="189"/>
      <c r="O34" s="189"/>
      <c r="P34" s="189"/>
      <c r="Q34" s="189"/>
      <c r="R34" s="189"/>
      <c r="S34" s="189"/>
      <c r="T34" s="189"/>
      <c r="U34" s="124"/>
      <c r="V34" s="191"/>
      <c r="W34" s="191"/>
      <c r="X34" s="125"/>
      <c r="Y34" s="120"/>
      <c r="Z34" s="120"/>
      <c r="AA34" s="120"/>
    </row>
    <row r="35" spans="2:27">
      <c r="B35" s="117" t="s">
        <v>382</v>
      </c>
      <c r="C35" s="189"/>
      <c r="D35" s="189"/>
      <c r="E35" s="189"/>
      <c r="F35" s="189"/>
      <c r="G35" s="189"/>
      <c r="H35" s="189"/>
      <c r="I35" s="189"/>
      <c r="J35" s="189"/>
      <c r="K35" s="189"/>
      <c r="L35" s="189"/>
      <c r="M35" s="189"/>
      <c r="N35" s="189"/>
      <c r="O35" s="189"/>
      <c r="P35" s="189"/>
      <c r="Q35" s="189"/>
      <c r="R35" s="189"/>
      <c r="S35" s="189"/>
      <c r="T35" s="189"/>
      <c r="U35" s="182"/>
      <c r="V35" s="183"/>
      <c r="W35" s="183"/>
      <c r="X35" s="184"/>
      <c r="Y35" s="120"/>
      <c r="Z35" s="120"/>
      <c r="AA35" s="120"/>
    </row>
    <row r="36" spans="2:27" ht="4.5" customHeight="1">
      <c r="B36" s="117"/>
      <c r="C36" s="189"/>
      <c r="D36" s="189"/>
      <c r="E36" s="189"/>
      <c r="F36" s="189"/>
      <c r="G36" s="189"/>
      <c r="H36" s="189"/>
      <c r="I36" s="189"/>
      <c r="J36" s="189"/>
      <c r="K36" s="189"/>
      <c r="L36" s="189"/>
      <c r="M36" s="189"/>
      <c r="N36" s="189"/>
      <c r="O36" s="189"/>
      <c r="P36" s="189"/>
      <c r="Q36" s="189"/>
      <c r="R36" s="189"/>
      <c r="S36" s="189"/>
      <c r="T36" s="189"/>
      <c r="U36" s="182"/>
      <c r="V36" s="183"/>
      <c r="W36" s="183"/>
      <c r="X36" s="184"/>
      <c r="Y36" s="120"/>
      <c r="Z36" s="120"/>
      <c r="AA36" s="120"/>
    </row>
    <row r="37" spans="2:27">
      <c r="B37" s="117"/>
      <c r="C37" s="189" t="s">
        <v>427</v>
      </c>
      <c r="D37" s="189"/>
      <c r="E37" s="189"/>
      <c r="F37" s="189"/>
      <c r="G37" s="189"/>
      <c r="H37" s="189"/>
      <c r="I37" s="189"/>
      <c r="J37" s="189"/>
      <c r="K37" s="189"/>
      <c r="L37" s="189"/>
      <c r="M37" s="189"/>
      <c r="N37" s="189"/>
      <c r="O37" s="189"/>
      <c r="P37" s="189"/>
      <c r="Q37" s="189"/>
      <c r="R37" s="189"/>
      <c r="S37" s="189"/>
      <c r="T37" s="189"/>
      <c r="U37" s="182"/>
      <c r="V37" s="183"/>
      <c r="W37" s="183"/>
      <c r="X37" s="184"/>
      <c r="Y37" s="120"/>
      <c r="Z37" s="120"/>
      <c r="AA37" s="120"/>
    </row>
    <row r="38" spans="2:27">
      <c r="B38" s="117"/>
      <c r="C38" s="189"/>
      <c r="D38" s="1504" t="s">
        <v>384</v>
      </c>
      <c r="E38" s="1504"/>
      <c r="F38" s="1504"/>
      <c r="G38" s="1504"/>
      <c r="H38" s="1504"/>
      <c r="I38" s="1504"/>
      <c r="J38" s="1504"/>
      <c r="K38" s="1504"/>
      <c r="L38" s="1504"/>
      <c r="M38" s="1504"/>
      <c r="N38" s="1504"/>
      <c r="O38" s="1504"/>
      <c r="P38" s="1504"/>
      <c r="Q38" s="1504"/>
      <c r="R38" s="1504"/>
      <c r="S38" s="1504"/>
      <c r="T38" s="1531"/>
      <c r="U38" s="182"/>
      <c r="V38" s="183"/>
      <c r="W38" s="183"/>
      <c r="X38" s="184"/>
      <c r="Y38" s="120"/>
      <c r="Z38" s="120"/>
      <c r="AA38" s="120"/>
    </row>
    <row r="39" spans="2:27">
      <c r="B39" s="117"/>
      <c r="C39" s="189"/>
      <c r="D39" s="1504"/>
      <c r="E39" s="1504"/>
      <c r="F39" s="1504"/>
      <c r="G39" s="1504"/>
      <c r="H39" s="1504"/>
      <c r="I39" s="1504"/>
      <c r="J39" s="1504"/>
      <c r="K39" s="1504"/>
      <c r="L39" s="1504"/>
      <c r="M39" s="1504"/>
      <c r="N39" s="1504"/>
      <c r="O39" s="1504"/>
      <c r="P39" s="1504"/>
      <c r="Q39" s="1504"/>
      <c r="R39" s="1504"/>
      <c r="S39" s="1504"/>
      <c r="T39" s="1531"/>
      <c r="U39" s="182"/>
      <c r="V39" s="183"/>
      <c r="W39" s="183"/>
      <c r="X39" s="184"/>
      <c r="Y39" s="120"/>
      <c r="Z39" s="120"/>
      <c r="AA39" s="120"/>
    </row>
    <row r="40" spans="2:27" ht="8.25" customHeight="1">
      <c r="B40" s="117"/>
      <c r="C40" s="189"/>
      <c r="D40" s="180"/>
      <c r="E40" s="180"/>
      <c r="F40" s="180"/>
      <c r="G40" s="180"/>
      <c r="H40" s="180"/>
      <c r="I40" s="180"/>
      <c r="J40" s="180"/>
      <c r="K40" s="180"/>
      <c r="L40" s="180"/>
      <c r="M40" s="180"/>
      <c r="N40" s="180"/>
      <c r="O40" s="180"/>
      <c r="P40" s="180"/>
      <c r="Q40" s="180"/>
      <c r="R40" s="180"/>
      <c r="S40" s="180"/>
      <c r="T40" s="180"/>
      <c r="U40" s="182"/>
      <c r="V40" s="183"/>
      <c r="W40" s="183"/>
      <c r="X40" s="184"/>
      <c r="Y40" s="120"/>
      <c r="Z40" s="120"/>
      <c r="AA40" s="120"/>
    </row>
    <row r="41" spans="2:27" ht="30.75" customHeight="1">
      <c r="B41" s="117"/>
      <c r="C41" s="126"/>
      <c r="D41" s="1542"/>
      <c r="E41" s="1543"/>
      <c r="F41" s="1543"/>
      <c r="G41" s="1543"/>
      <c r="H41" s="1543"/>
      <c r="I41" s="1543"/>
      <c r="J41" s="1543"/>
      <c r="K41" s="1544"/>
      <c r="L41" s="1545" t="s">
        <v>385</v>
      </c>
      <c r="M41" s="1520"/>
      <c r="N41" s="1521"/>
      <c r="O41" s="1546" t="s">
        <v>386</v>
      </c>
      <c r="P41" s="1547"/>
      <c r="Q41" s="1548"/>
      <c r="R41" s="127"/>
      <c r="S41" s="127"/>
      <c r="T41" s="127"/>
      <c r="U41" s="128"/>
      <c r="V41" s="129"/>
      <c r="W41" s="129"/>
      <c r="X41" s="130"/>
      <c r="Y41" s="120"/>
      <c r="Z41" s="120"/>
      <c r="AA41" s="120"/>
    </row>
    <row r="42" spans="2:27" ht="30.75" customHeight="1" thickBot="1">
      <c r="B42" s="117"/>
      <c r="C42" s="131" t="s">
        <v>428</v>
      </c>
      <c r="D42" s="1535" t="s">
        <v>429</v>
      </c>
      <c r="E42" s="1535"/>
      <c r="F42" s="1535"/>
      <c r="G42" s="1535"/>
      <c r="H42" s="1535"/>
      <c r="I42" s="1535"/>
      <c r="J42" s="1535"/>
      <c r="K42" s="1535"/>
      <c r="L42" s="1536"/>
      <c r="M42" s="1437"/>
      <c r="N42" s="103" t="s">
        <v>297</v>
      </c>
      <c r="O42" s="1437"/>
      <c r="P42" s="1438"/>
      <c r="Q42" s="103" t="s">
        <v>299</v>
      </c>
      <c r="R42" s="132"/>
      <c r="S42" s="132"/>
      <c r="T42" s="132"/>
      <c r="U42" s="124"/>
      <c r="V42" s="191"/>
      <c r="W42" s="191"/>
      <c r="X42" s="125"/>
      <c r="Y42" s="120"/>
      <c r="Z42" s="120"/>
      <c r="AA42" s="120"/>
    </row>
    <row r="43" spans="2:27" ht="30.75" customHeight="1" thickBot="1">
      <c r="B43" s="117"/>
      <c r="C43" s="131" t="s">
        <v>389</v>
      </c>
      <c r="D43" s="1535" t="s">
        <v>390</v>
      </c>
      <c r="E43" s="1535"/>
      <c r="F43" s="1535"/>
      <c r="G43" s="1535"/>
      <c r="H43" s="1535"/>
      <c r="I43" s="1535"/>
      <c r="J43" s="1535"/>
      <c r="K43" s="1535"/>
      <c r="L43" s="1536"/>
      <c r="M43" s="1437"/>
      <c r="N43" s="103" t="s">
        <v>297</v>
      </c>
      <c r="O43" s="1537"/>
      <c r="P43" s="1537"/>
      <c r="Q43" s="1537"/>
      <c r="R43" s="133"/>
      <c r="S43" s="1538" t="s">
        <v>391</v>
      </c>
      <c r="T43" s="1539"/>
      <c r="U43" s="1455" t="str">
        <f>IFERROR(IF(AA43&gt;=0.3,"有","無"),"")</f>
        <v/>
      </c>
      <c r="V43" s="1456"/>
      <c r="W43" s="1456"/>
      <c r="X43" s="1457"/>
      <c r="Y43" s="120"/>
      <c r="Z43" s="120"/>
      <c r="AA43" s="177" t="e">
        <f>M43/M42</f>
        <v>#DIV/0!</v>
      </c>
    </row>
    <row r="44" spans="2:27" ht="47.25" customHeight="1" thickBot="1">
      <c r="B44" s="117"/>
      <c r="C44" s="131" t="s">
        <v>392</v>
      </c>
      <c r="D44" s="1535" t="s">
        <v>393</v>
      </c>
      <c r="E44" s="1535"/>
      <c r="F44" s="1535"/>
      <c r="G44" s="1535"/>
      <c r="H44" s="1535"/>
      <c r="I44" s="1535"/>
      <c r="J44" s="1535"/>
      <c r="K44" s="1535"/>
      <c r="L44" s="1536"/>
      <c r="M44" s="1437"/>
      <c r="N44" s="103" t="s">
        <v>297</v>
      </c>
      <c r="O44" s="1537"/>
      <c r="P44" s="1537"/>
      <c r="Q44" s="1537"/>
      <c r="R44" s="133"/>
      <c r="S44" s="1538" t="s">
        <v>394</v>
      </c>
      <c r="T44" s="1539"/>
      <c r="U44" s="1455" t="str">
        <f>IFERROR(IF(AA44&gt;=0.5,"有","無"),"")</f>
        <v/>
      </c>
      <c r="V44" s="1456"/>
      <c r="W44" s="1456"/>
      <c r="X44" s="1457"/>
      <c r="Y44" s="120"/>
      <c r="Z44" s="120"/>
      <c r="AA44" s="177" t="e">
        <f>M44/M42</f>
        <v>#DIV/0!</v>
      </c>
    </row>
    <row r="45" spans="2:27" ht="30.75" customHeight="1" thickBot="1">
      <c r="B45" s="117"/>
      <c r="C45" s="131" t="s">
        <v>430</v>
      </c>
      <c r="D45" s="1540" t="s">
        <v>431</v>
      </c>
      <c r="E45" s="1540"/>
      <c r="F45" s="1540"/>
      <c r="G45" s="1540"/>
      <c r="H45" s="1540"/>
      <c r="I45" s="1540"/>
      <c r="J45" s="1540"/>
      <c r="K45" s="1540"/>
      <c r="L45" s="1541"/>
      <c r="M45" s="1541"/>
      <c r="N45" s="1541"/>
      <c r="O45" s="1437"/>
      <c r="P45" s="1438"/>
      <c r="Q45" s="103" t="s">
        <v>299</v>
      </c>
      <c r="R45" s="190"/>
      <c r="S45" s="1538" t="s">
        <v>397</v>
      </c>
      <c r="T45" s="1539"/>
      <c r="U45" s="1455" t="str">
        <f>IFERROR(IF(AA45&gt;=0.4,"有","無"),"")</f>
        <v/>
      </c>
      <c r="V45" s="1456"/>
      <c r="W45" s="1456"/>
      <c r="X45" s="1457"/>
      <c r="Y45" s="120"/>
      <c r="Z45" s="120"/>
      <c r="AA45" s="177" t="e">
        <f>O45/O42</f>
        <v>#DIV/0!</v>
      </c>
    </row>
    <row r="46" spans="2:27" ht="12" customHeight="1">
      <c r="B46" s="117"/>
      <c r="C46" s="189"/>
      <c r="D46" s="189"/>
      <c r="E46" s="189"/>
      <c r="F46" s="189"/>
      <c r="G46" s="189"/>
      <c r="H46" s="189"/>
      <c r="I46" s="189"/>
      <c r="J46" s="189"/>
      <c r="K46" s="189"/>
      <c r="L46" s="189"/>
      <c r="M46" s="189"/>
      <c r="N46" s="189"/>
      <c r="O46" s="189"/>
      <c r="P46" s="189"/>
      <c r="Q46" s="189"/>
      <c r="R46" s="189"/>
      <c r="S46" s="189"/>
      <c r="T46" s="189"/>
      <c r="U46" s="182"/>
      <c r="V46" s="183"/>
      <c r="W46" s="183"/>
      <c r="X46" s="184"/>
      <c r="Y46" s="120"/>
      <c r="Z46" s="120"/>
      <c r="AA46" s="120"/>
    </row>
    <row r="47" spans="2:27" ht="14.25" thickBot="1">
      <c r="B47" s="117"/>
      <c r="C47" s="189" t="s">
        <v>398</v>
      </c>
      <c r="D47" s="189"/>
      <c r="E47" s="189"/>
      <c r="F47" s="189"/>
      <c r="G47" s="189"/>
      <c r="H47" s="189"/>
      <c r="I47" s="189"/>
      <c r="J47" s="189"/>
      <c r="K47" s="189"/>
      <c r="L47" s="189"/>
      <c r="M47" s="189"/>
      <c r="N47" s="189"/>
      <c r="O47" s="189"/>
      <c r="P47" s="189"/>
      <c r="Q47" s="189"/>
      <c r="R47" s="189"/>
      <c r="S47" s="189"/>
      <c r="T47" s="189"/>
      <c r="U47" s="182"/>
      <c r="V47" s="183"/>
      <c r="W47" s="183"/>
      <c r="X47" s="184"/>
      <c r="Y47" s="120"/>
      <c r="Z47" s="120"/>
      <c r="AA47" s="120"/>
    </row>
    <row r="48" spans="2:27" ht="55.5" customHeight="1" thickBot="1">
      <c r="B48" s="117"/>
      <c r="C48" s="1504" t="s">
        <v>432</v>
      </c>
      <c r="D48" s="1504"/>
      <c r="E48" s="1504"/>
      <c r="F48" s="1504"/>
      <c r="G48" s="1504"/>
      <c r="H48" s="1504"/>
      <c r="I48" s="1504"/>
      <c r="J48" s="1504"/>
      <c r="K48" s="1504"/>
      <c r="L48" s="1504"/>
      <c r="M48" s="1504"/>
      <c r="N48" s="1504"/>
      <c r="O48" s="1504"/>
      <c r="P48" s="1504"/>
      <c r="Q48" s="1504"/>
      <c r="R48" s="1504"/>
      <c r="S48" s="1504"/>
      <c r="T48" s="1531"/>
      <c r="U48" s="1532" t="s">
        <v>69</v>
      </c>
      <c r="V48" s="1533"/>
      <c r="W48" s="1533"/>
      <c r="X48" s="1534"/>
      <c r="Y48" s="120"/>
      <c r="Z48" s="120"/>
      <c r="AA48" s="120"/>
    </row>
    <row r="49" spans="2:27" ht="7.5" customHeight="1">
      <c r="B49" s="117"/>
      <c r="C49" s="189"/>
      <c r="D49" s="189"/>
      <c r="E49" s="189"/>
      <c r="F49" s="189"/>
      <c r="G49" s="189"/>
      <c r="H49" s="189"/>
      <c r="I49" s="189"/>
      <c r="J49" s="189"/>
      <c r="K49" s="189"/>
      <c r="L49" s="189"/>
      <c r="M49" s="189"/>
      <c r="N49" s="189"/>
      <c r="O49" s="189"/>
      <c r="P49" s="189"/>
      <c r="Q49" s="189"/>
      <c r="R49" s="189"/>
      <c r="S49" s="189"/>
      <c r="T49" s="189"/>
      <c r="U49" s="182"/>
      <c r="V49" s="183"/>
      <c r="W49" s="183"/>
      <c r="X49" s="184"/>
      <c r="Y49" s="120"/>
      <c r="Z49" s="120"/>
      <c r="AA49" s="120"/>
    </row>
    <row r="50" spans="2:27" ht="24.75" customHeight="1">
      <c r="B50" s="117"/>
      <c r="C50" s="1519" t="s">
        <v>400</v>
      </c>
      <c r="D50" s="1520"/>
      <c r="E50" s="1520"/>
      <c r="F50" s="1520"/>
      <c r="G50" s="1520"/>
      <c r="H50" s="1521"/>
      <c r="I50" s="199"/>
      <c r="J50" s="175" t="s">
        <v>299</v>
      </c>
      <c r="K50" s="124"/>
      <c r="L50" s="1519" t="s">
        <v>433</v>
      </c>
      <c r="M50" s="1520"/>
      <c r="N50" s="1520"/>
      <c r="O50" s="1520"/>
      <c r="P50" s="1520"/>
      <c r="Q50" s="1521"/>
      <c r="R50" s="199"/>
      <c r="S50" s="175" t="s">
        <v>297</v>
      </c>
      <c r="T50" s="189"/>
      <c r="U50" s="182"/>
      <c r="V50" s="183"/>
      <c r="W50" s="183"/>
      <c r="X50" s="184"/>
      <c r="Y50" s="120"/>
      <c r="Z50" s="120"/>
      <c r="AA50" s="120"/>
    </row>
    <row r="51" spans="2:27" ht="7.5" customHeight="1">
      <c r="B51" s="117"/>
      <c r="C51" s="189"/>
      <c r="D51" s="179"/>
      <c r="E51" s="189"/>
      <c r="F51" s="189"/>
      <c r="G51" s="189"/>
      <c r="H51" s="189"/>
      <c r="I51" s="189"/>
      <c r="J51" s="189"/>
      <c r="K51" s="189"/>
      <c r="L51" s="189"/>
      <c r="M51" s="189"/>
      <c r="N51" s="189"/>
      <c r="O51" s="189"/>
      <c r="P51" s="189"/>
      <c r="Q51" s="189"/>
      <c r="R51" s="189"/>
      <c r="S51" s="189"/>
      <c r="T51" s="189"/>
      <c r="U51" s="182"/>
      <c r="V51" s="183"/>
      <c r="W51" s="183"/>
      <c r="X51" s="184"/>
      <c r="Y51" s="120"/>
      <c r="Z51" s="120"/>
      <c r="AA51" s="120"/>
    </row>
    <row r="52" spans="2:27" ht="22.5" customHeight="1">
      <c r="B52" s="117"/>
      <c r="C52" s="1522"/>
      <c r="D52" s="1523"/>
      <c r="E52" s="1523"/>
      <c r="F52" s="1523"/>
      <c r="G52" s="1523"/>
      <c r="H52" s="1523"/>
      <c r="I52" s="1524"/>
      <c r="J52" s="1525" t="s">
        <v>402</v>
      </c>
      <c r="K52" s="1525"/>
      <c r="L52" s="1525"/>
      <c r="M52" s="1525"/>
      <c r="N52" s="1525"/>
      <c r="O52" s="1526" t="s">
        <v>403</v>
      </c>
      <c r="P52" s="1527"/>
      <c r="Q52" s="1528"/>
      <c r="R52" s="124"/>
      <c r="S52" s="191"/>
      <c r="T52" s="189"/>
      <c r="U52" s="182"/>
      <c r="V52" s="183"/>
      <c r="W52" s="183"/>
      <c r="X52" s="184"/>
      <c r="Y52" s="120"/>
      <c r="Z52" s="120"/>
      <c r="AA52" s="120"/>
    </row>
    <row r="53" spans="2:27" ht="22.5" customHeight="1">
      <c r="B53" s="117"/>
      <c r="C53" s="1506" t="s">
        <v>434</v>
      </c>
      <c r="D53" s="1507"/>
      <c r="E53" s="1508"/>
      <c r="F53" s="1515" t="s">
        <v>435</v>
      </c>
      <c r="G53" s="1515"/>
      <c r="H53" s="1515"/>
      <c r="I53" s="1515"/>
      <c r="J53" s="1437"/>
      <c r="K53" s="1438"/>
      <c r="L53" s="1438"/>
      <c r="M53" s="1438"/>
      <c r="N53" s="175" t="s">
        <v>297</v>
      </c>
      <c r="O53" s="1516"/>
      <c r="P53" s="1517"/>
      <c r="Q53" s="181" t="s">
        <v>297</v>
      </c>
      <c r="R53" s="124"/>
      <c r="S53" s="191"/>
      <c r="T53" s="189"/>
      <c r="U53" s="182"/>
      <c r="V53" s="183"/>
      <c r="W53" s="183"/>
      <c r="X53" s="184"/>
      <c r="Y53" s="120"/>
      <c r="Z53" s="120"/>
      <c r="AA53" s="120"/>
    </row>
    <row r="54" spans="2:27" ht="22.5" customHeight="1">
      <c r="B54" s="117"/>
      <c r="C54" s="1509"/>
      <c r="D54" s="1510"/>
      <c r="E54" s="1511"/>
      <c r="F54" s="1518" t="s">
        <v>436</v>
      </c>
      <c r="G54" s="1518"/>
      <c r="H54" s="1518"/>
      <c r="I54" s="1518"/>
      <c r="J54" s="1437"/>
      <c r="K54" s="1438"/>
      <c r="L54" s="1438"/>
      <c r="M54" s="1438"/>
      <c r="N54" s="175" t="s">
        <v>297</v>
      </c>
      <c r="O54" s="1529"/>
      <c r="P54" s="1530"/>
      <c r="Q54" s="1530"/>
      <c r="R54" s="124"/>
      <c r="S54" s="191"/>
      <c r="T54" s="189"/>
      <c r="U54" s="182"/>
      <c r="V54" s="183"/>
      <c r="W54" s="183"/>
      <c r="X54" s="184"/>
      <c r="Y54" s="120"/>
      <c r="Z54" s="120"/>
      <c r="AA54" s="120"/>
    </row>
    <row r="55" spans="2:27" ht="22.5" customHeight="1">
      <c r="B55" s="117"/>
      <c r="C55" s="1512"/>
      <c r="D55" s="1513"/>
      <c r="E55" s="1514"/>
      <c r="F55" s="1518" t="s">
        <v>437</v>
      </c>
      <c r="G55" s="1518"/>
      <c r="H55" s="1518"/>
      <c r="I55" s="1518"/>
      <c r="J55" s="1437"/>
      <c r="K55" s="1438"/>
      <c r="L55" s="1438"/>
      <c r="M55" s="1438"/>
      <c r="N55" s="175" t="s">
        <v>297</v>
      </c>
      <c r="O55" s="1516"/>
      <c r="P55" s="1517"/>
      <c r="Q55" s="181" t="s">
        <v>297</v>
      </c>
      <c r="R55" s="124"/>
      <c r="S55" s="191"/>
      <c r="T55" s="189"/>
      <c r="U55" s="182"/>
      <c r="V55" s="183"/>
      <c r="W55" s="183"/>
      <c r="X55" s="184"/>
      <c r="Y55" s="120"/>
      <c r="Z55" s="120"/>
      <c r="AA55" s="120"/>
    </row>
    <row r="56" spans="2:27">
      <c r="B56" s="117"/>
      <c r="C56" s="189"/>
      <c r="D56" s="189"/>
      <c r="E56" s="189"/>
      <c r="F56" s="189"/>
      <c r="G56" s="189"/>
      <c r="H56" s="189"/>
      <c r="I56" s="189"/>
      <c r="J56" s="189"/>
      <c r="K56" s="189"/>
      <c r="L56" s="189"/>
      <c r="M56" s="189"/>
      <c r="N56" s="189"/>
      <c r="O56" s="189"/>
      <c r="P56" s="189"/>
      <c r="Q56" s="189"/>
      <c r="R56" s="189"/>
      <c r="S56" s="189"/>
      <c r="T56" s="189"/>
      <c r="U56" s="182"/>
      <c r="V56" s="183"/>
      <c r="W56" s="183"/>
      <c r="X56" s="184"/>
      <c r="Y56" s="120"/>
      <c r="Z56" s="120"/>
      <c r="AA56" s="120"/>
    </row>
    <row r="57" spans="2:27">
      <c r="B57" s="117" t="s">
        <v>405</v>
      </c>
      <c r="C57" s="189"/>
      <c r="D57" s="189"/>
      <c r="E57" s="189"/>
      <c r="F57" s="189"/>
      <c r="G57" s="189"/>
      <c r="H57" s="189"/>
      <c r="I57" s="189"/>
      <c r="J57" s="189"/>
      <c r="K57" s="189"/>
      <c r="L57" s="189"/>
      <c r="M57" s="189"/>
      <c r="N57" s="189"/>
      <c r="O57" s="189"/>
      <c r="P57" s="189"/>
      <c r="Q57" s="189"/>
      <c r="R57" s="189"/>
      <c r="S57" s="189"/>
      <c r="T57" s="189"/>
      <c r="U57" s="182"/>
      <c r="V57" s="183"/>
      <c r="W57" s="183"/>
      <c r="X57" s="184"/>
      <c r="Y57" s="120"/>
      <c r="Z57" s="120"/>
      <c r="AA57" s="120"/>
    </row>
    <row r="58" spans="2:27" ht="7.5" customHeight="1" thickBot="1">
      <c r="B58" s="117"/>
      <c r="C58" s="189"/>
      <c r="D58" s="189"/>
      <c r="E58" s="189"/>
      <c r="F58" s="189"/>
      <c r="G58" s="189"/>
      <c r="H58" s="189"/>
      <c r="I58" s="189"/>
      <c r="J58" s="189"/>
      <c r="K58" s="189"/>
      <c r="L58" s="189"/>
      <c r="M58" s="189"/>
      <c r="N58" s="189"/>
      <c r="O58" s="189"/>
      <c r="P58" s="189"/>
      <c r="Q58" s="189"/>
      <c r="R58" s="189"/>
      <c r="S58" s="189"/>
      <c r="T58" s="189"/>
      <c r="U58" s="182"/>
      <c r="V58" s="183"/>
      <c r="W58" s="183"/>
      <c r="X58" s="184"/>
      <c r="Y58" s="120"/>
      <c r="Z58" s="120"/>
      <c r="AA58" s="120"/>
    </row>
    <row r="59" spans="2:27" ht="17.25" customHeight="1">
      <c r="B59" s="117"/>
      <c r="C59" s="1504" t="s">
        <v>438</v>
      </c>
      <c r="D59" s="1504"/>
      <c r="E59" s="1504"/>
      <c r="F59" s="1504"/>
      <c r="G59" s="1504"/>
      <c r="H59" s="1504"/>
      <c r="I59" s="1504"/>
      <c r="J59" s="1504"/>
      <c r="K59" s="1504"/>
      <c r="L59" s="1504"/>
      <c r="M59" s="1504"/>
      <c r="N59" s="1504"/>
      <c r="O59" s="1504"/>
      <c r="P59" s="1504"/>
      <c r="Q59" s="1504"/>
      <c r="R59" s="1504"/>
      <c r="S59" s="1504"/>
      <c r="T59" s="1504"/>
      <c r="U59" s="1492" t="s">
        <v>69</v>
      </c>
      <c r="V59" s="1493"/>
      <c r="W59" s="1493"/>
      <c r="X59" s="1494"/>
      <c r="Y59" s="120"/>
      <c r="Z59" s="120"/>
      <c r="AA59" s="120"/>
    </row>
    <row r="60" spans="2:27" ht="13.5" customHeight="1">
      <c r="B60" s="117"/>
      <c r="C60" s="1504"/>
      <c r="D60" s="1504"/>
      <c r="E60" s="1504"/>
      <c r="F60" s="1504"/>
      <c r="G60" s="1504"/>
      <c r="H60" s="1504"/>
      <c r="I60" s="1504"/>
      <c r="J60" s="1504"/>
      <c r="K60" s="1504"/>
      <c r="L60" s="1504"/>
      <c r="M60" s="1504"/>
      <c r="N60" s="1504"/>
      <c r="O60" s="1504"/>
      <c r="P60" s="1504"/>
      <c r="Q60" s="1504"/>
      <c r="R60" s="1504"/>
      <c r="S60" s="1504"/>
      <c r="T60" s="1504"/>
      <c r="U60" s="1495"/>
      <c r="V60" s="1496"/>
      <c r="W60" s="1496"/>
      <c r="X60" s="1497"/>
      <c r="Y60" s="120"/>
      <c r="Z60" s="120"/>
      <c r="AA60" s="120"/>
    </row>
    <row r="61" spans="2:27" ht="19.5" customHeight="1" thickBot="1">
      <c r="B61" s="134"/>
      <c r="C61" s="1505"/>
      <c r="D61" s="1505"/>
      <c r="E61" s="1505"/>
      <c r="F61" s="1505"/>
      <c r="G61" s="1505"/>
      <c r="H61" s="1505"/>
      <c r="I61" s="1505"/>
      <c r="J61" s="1505"/>
      <c r="K61" s="1505"/>
      <c r="L61" s="1505"/>
      <c r="M61" s="1505"/>
      <c r="N61" s="1505"/>
      <c r="O61" s="1505"/>
      <c r="P61" s="1505"/>
      <c r="Q61" s="1505"/>
      <c r="R61" s="1505"/>
      <c r="S61" s="1505"/>
      <c r="T61" s="1505"/>
      <c r="U61" s="1498"/>
      <c r="V61" s="1499"/>
      <c r="W61" s="1499"/>
      <c r="X61" s="1500"/>
      <c r="Y61" s="120"/>
      <c r="Z61" s="120"/>
      <c r="AA61" s="120"/>
    </row>
    <row r="62" spans="2:27" ht="7.5" customHeight="1">
      <c r="B62" s="179"/>
      <c r="C62" s="179"/>
      <c r="D62" s="189"/>
      <c r="E62" s="189"/>
      <c r="F62" s="189"/>
      <c r="G62" s="189"/>
      <c r="H62" s="189"/>
      <c r="I62" s="189"/>
      <c r="J62" s="189"/>
      <c r="K62" s="189"/>
      <c r="L62" s="189"/>
      <c r="M62" s="189"/>
      <c r="N62" s="189"/>
      <c r="O62" s="189"/>
      <c r="P62" s="189"/>
      <c r="Q62" s="189"/>
      <c r="R62" s="189"/>
      <c r="S62" s="189"/>
      <c r="T62" s="189"/>
      <c r="U62" s="189"/>
      <c r="V62" s="189"/>
      <c r="W62" s="189"/>
      <c r="X62" s="189"/>
      <c r="Y62" s="120"/>
    </row>
    <row r="63" spans="2:27" ht="18" customHeight="1">
      <c r="B63" s="178" t="s">
        <v>284</v>
      </c>
      <c r="C63" s="178"/>
      <c r="D63" s="178"/>
      <c r="E63" s="178"/>
      <c r="F63" s="178"/>
      <c r="G63" s="178"/>
      <c r="H63" s="178"/>
      <c r="I63" s="178"/>
      <c r="J63" s="189"/>
      <c r="K63" s="189"/>
      <c r="L63" s="189"/>
      <c r="M63" s="189"/>
      <c r="N63" s="189"/>
      <c r="O63" s="189"/>
      <c r="P63" s="189"/>
      <c r="Q63" s="189"/>
      <c r="R63" s="189"/>
      <c r="S63" s="189"/>
      <c r="T63" s="189"/>
      <c r="U63" s="189"/>
      <c r="V63" s="189"/>
      <c r="W63" s="189"/>
      <c r="X63" s="189"/>
      <c r="Y63" s="120"/>
    </row>
    <row r="64" spans="2:27" ht="18" customHeight="1">
      <c r="B64" s="1501" t="s">
        <v>439</v>
      </c>
      <c r="C64" s="1501"/>
      <c r="D64" s="1501"/>
      <c r="E64" s="1501"/>
      <c r="F64" s="1501"/>
      <c r="G64" s="1501"/>
      <c r="H64" s="1501"/>
      <c r="I64" s="1501"/>
      <c r="J64" s="1501"/>
      <c r="K64" s="1501"/>
      <c r="L64" s="1501"/>
      <c r="M64" s="1501"/>
      <c r="N64" s="1501"/>
      <c r="O64" s="1501"/>
      <c r="P64" s="1501"/>
      <c r="Q64" s="1501"/>
      <c r="R64" s="1501"/>
      <c r="S64" s="1501"/>
      <c r="T64" s="1501"/>
      <c r="U64" s="1501"/>
      <c r="V64" s="1501"/>
      <c r="W64" s="1501"/>
      <c r="X64" s="1501"/>
      <c r="Y64" s="1501"/>
    </row>
    <row r="65" spans="2:25" ht="18" customHeight="1">
      <c r="B65" s="1502" t="s">
        <v>440</v>
      </c>
      <c r="C65" s="1502"/>
      <c r="D65" s="1502"/>
      <c r="E65" s="1502"/>
      <c r="F65" s="1502"/>
      <c r="G65" s="1502"/>
      <c r="H65" s="1502"/>
      <c r="I65" s="1502"/>
      <c r="J65" s="1502"/>
      <c r="K65" s="1502"/>
      <c r="L65" s="1502"/>
      <c r="M65" s="1502"/>
      <c r="N65" s="1502"/>
      <c r="O65" s="1502"/>
      <c r="P65" s="1502"/>
      <c r="Q65" s="1502"/>
      <c r="R65" s="1502"/>
      <c r="S65" s="1502"/>
      <c r="T65" s="1502"/>
      <c r="U65" s="1502"/>
      <c r="V65" s="1502"/>
      <c r="W65" s="1502"/>
      <c r="X65" s="1502"/>
      <c r="Y65" s="1502"/>
    </row>
    <row r="66" spans="2:25" ht="18" customHeight="1">
      <c r="B66" s="1502" t="s">
        <v>441</v>
      </c>
      <c r="C66" s="1502"/>
      <c r="D66" s="1502"/>
      <c r="E66" s="1502"/>
      <c r="F66" s="1502"/>
      <c r="G66" s="1502"/>
      <c r="H66" s="1502"/>
      <c r="I66" s="1502"/>
      <c r="J66" s="1502"/>
      <c r="K66" s="1502"/>
      <c r="L66" s="1502"/>
      <c r="M66" s="1502"/>
      <c r="N66" s="1502"/>
      <c r="O66" s="1502"/>
      <c r="P66" s="1502"/>
      <c r="Q66" s="1502"/>
      <c r="R66" s="1502"/>
      <c r="S66" s="1502"/>
      <c r="T66" s="1502"/>
      <c r="U66" s="1502"/>
      <c r="V66" s="1502"/>
      <c r="W66" s="1502"/>
      <c r="X66" s="1502"/>
      <c r="Y66" s="1502"/>
    </row>
    <row r="67" spans="2:25" ht="18" customHeight="1">
      <c r="B67" s="1503" t="s">
        <v>409</v>
      </c>
      <c r="C67" s="1503"/>
      <c r="D67" s="1503"/>
      <c r="E67" s="1503"/>
      <c r="F67" s="1503"/>
      <c r="G67" s="1503"/>
      <c r="H67" s="1503"/>
      <c r="I67" s="1503"/>
      <c r="J67" s="1503"/>
      <c r="K67" s="1503"/>
      <c r="L67" s="1503"/>
      <c r="M67" s="1503"/>
      <c r="N67" s="1503"/>
      <c r="O67" s="1503"/>
      <c r="P67" s="1503"/>
      <c r="Q67" s="1503"/>
      <c r="R67" s="1503"/>
      <c r="S67" s="1503"/>
      <c r="T67" s="1503"/>
      <c r="U67" s="1503"/>
      <c r="V67" s="1503"/>
      <c r="W67" s="1503"/>
      <c r="X67" s="1503"/>
      <c r="Y67" s="1503"/>
    </row>
  </sheetData>
  <customSheetViews>
    <customSheetView guid="{E53F632C-6936-4B0A-A612-607F2B96BC1B}" scale="90" showPageBreaks="1" showGridLines="0" fitToPage="1" printArea="1" view="pageBreakPreview">
      <pageMargins left="0.5" right="0.37" top="0.53" bottom="0.5" header="0.3" footer="0.3"/>
      <pageSetup paperSize="9" scale="75" orientation="portrait" r:id="rId1"/>
    </customSheetView>
  </customSheetViews>
  <mergeCells count="62">
    <mergeCell ref="T3:X3"/>
    <mergeCell ref="B5:X5"/>
    <mergeCell ref="B7:F7"/>
    <mergeCell ref="G7:L7"/>
    <mergeCell ref="M7:O7"/>
    <mergeCell ref="P7:X7"/>
    <mergeCell ref="D38:T39"/>
    <mergeCell ref="B8:F8"/>
    <mergeCell ref="G8:X8"/>
    <mergeCell ref="D13:T15"/>
    <mergeCell ref="U13:X13"/>
    <mergeCell ref="U17:X19"/>
    <mergeCell ref="U21:X23"/>
    <mergeCell ref="U25:X25"/>
    <mergeCell ref="U27:X27"/>
    <mergeCell ref="U28:X28"/>
    <mergeCell ref="U29:X30"/>
    <mergeCell ref="U32:X33"/>
    <mergeCell ref="D41:K41"/>
    <mergeCell ref="L41:N41"/>
    <mergeCell ref="O41:Q41"/>
    <mergeCell ref="D42:K42"/>
    <mergeCell ref="L42:M42"/>
    <mergeCell ref="O42:P42"/>
    <mergeCell ref="C48:T48"/>
    <mergeCell ref="U48:X48"/>
    <mergeCell ref="D43:K43"/>
    <mergeCell ref="L43:M43"/>
    <mergeCell ref="O43:Q43"/>
    <mergeCell ref="S43:T43"/>
    <mergeCell ref="U43:X43"/>
    <mergeCell ref="D44:K44"/>
    <mergeCell ref="L44:M44"/>
    <mergeCell ref="O44:Q44"/>
    <mergeCell ref="S44:T44"/>
    <mergeCell ref="U44:X44"/>
    <mergeCell ref="D45:K45"/>
    <mergeCell ref="L45:N45"/>
    <mergeCell ref="O45:P45"/>
    <mergeCell ref="S45:T45"/>
    <mergeCell ref="U45:X45"/>
    <mergeCell ref="C53:E55"/>
    <mergeCell ref="F53:I53"/>
    <mergeCell ref="J53:M53"/>
    <mergeCell ref="O53:P53"/>
    <mergeCell ref="F54:I54"/>
    <mergeCell ref="C50:H50"/>
    <mergeCell ref="L50:Q50"/>
    <mergeCell ref="C52:I52"/>
    <mergeCell ref="J52:N52"/>
    <mergeCell ref="O52:Q52"/>
    <mergeCell ref="J54:M54"/>
    <mergeCell ref="O54:Q54"/>
    <mergeCell ref="F55:I55"/>
    <mergeCell ref="J55:M55"/>
    <mergeCell ref="O55:P55"/>
    <mergeCell ref="U59:X61"/>
    <mergeCell ref="B64:Y64"/>
    <mergeCell ref="B65:Y65"/>
    <mergeCell ref="B66:Y66"/>
    <mergeCell ref="B67:Y67"/>
    <mergeCell ref="C59:T61"/>
  </mergeCells>
  <phoneticPr fontId="4"/>
  <dataValidations count="3">
    <dataValidation type="list" allowBlank="1" showInputMessage="1" showErrorMessage="1" sqref="U13:X13 U17:X19 U21:X23 U25:X25 U27:X27 U29:X30 U32:X33 U59:X61 U48:X48">
      <formula1>"　,有, 無"</formula1>
    </dataValidation>
    <dataValidation type="list" allowBlank="1" showInputMessage="1" showErrorMessage="1" sqref="P7:X7">
      <formula1>"　,①　新規,②　変更,③　終了"</formula1>
    </dataValidation>
    <dataValidation type="list" allowBlank="1" showInputMessage="1" showErrorMessage="1" sqref="G8:X8">
      <formula1>"　,①　特定事業所加算(Ⅰ),②　特定事業所加算(Ⅱ),③　特定事業所加算(Ⅲ)"</formula1>
    </dataValidation>
  </dataValidations>
  <pageMargins left="0.5" right="0.37" top="0.53" bottom="0.5" header="0.3" footer="0.3"/>
  <pageSetup paperSize="9" scale="77"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9"/>
  <sheetViews>
    <sheetView view="pageBreakPreview" zoomScaleNormal="100" zoomScaleSheetLayoutView="100" workbookViewId="0">
      <selection activeCell="AG38" sqref="AG38"/>
    </sheetView>
  </sheetViews>
  <sheetFormatPr defaultColWidth="4" defaultRowHeight="13.5"/>
  <cols>
    <col min="1" max="1" width="2.875" style="978" customWidth="1"/>
    <col min="2" max="2" width="2.625" style="978" customWidth="1"/>
    <col min="3" max="3" width="10.625" style="978" customWidth="1"/>
    <col min="4" max="8" width="4.625" style="978" customWidth="1"/>
    <col min="9" max="9" width="7.625" style="978" customWidth="1"/>
    <col min="10" max="18" width="4.625" style="978" customWidth="1"/>
    <col min="19" max="20" width="7.625" style="978" customWidth="1"/>
    <col min="21" max="25" width="4.625" style="978" customWidth="1"/>
    <col min="26" max="26" width="2.375" style="978" customWidth="1"/>
    <col min="27" max="257" width="4" style="978"/>
    <col min="258" max="258" width="2.875" style="978" customWidth="1"/>
    <col min="259" max="259" width="2.375" style="978" customWidth="1"/>
    <col min="260" max="260" width="7.375" style="978" customWidth="1"/>
    <col min="261" max="263" width="4" style="978"/>
    <col min="264" max="264" width="3.625" style="978" customWidth="1"/>
    <col min="265" max="265" width="4" style="978"/>
    <col min="266" max="266" width="7.375" style="978" customWidth="1"/>
    <col min="267" max="275" width="4" style="978"/>
    <col min="276" max="277" width="6.875" style="978" customWidth="1"/>
    <col min="278" max="279" width="4" style="978"/>
    <col min="280" max="280" width="4.125" style="978" customWidth="1"/>
    <col min="281" max="281" width="2.375" style="978" customWidth="1"/>
    <col min="282" max="282" width="3.375" style="978" customWidth="1"/>
    <col min="283" max="513" width="4" style="978"/>
    <col min="514" max="514" width="2.875" style="978" customWidth="1"/>
    <col min="515" max="515" width="2.375" style="978" customWidth="1"/>
    <col min="516" max="516" width="7.375" style="978" customWidth="1"/>
    <col min="517" max="519" width="4" style="978"/>
    <col min="520" max="520" width="3.625" style="978" customWidth="1"/>
    <col min="521" max="521" width="4" style="978"/>
    <col min="522" max="522" width="7.375" style="978" customWidth="1"/>
    <col min="523" max="531" width="4" style="978"/>
    <col min="532" max="533" width="6.875" style="978" customWidth="1"/>
    <col min="534" max="535" width="4" style="978"/>
    <col min="536" max="536" width="4.125" style="978" customWidth="1"/>
    <col min="537" max="537" width="2.375" style="978" customWidth="1"/>
    <col min="538" max="538" width="3.375" style="978" customWidth="1"/>
    <col min="539" max="769" width="4" style="978"/>
    <col min="770" max="770" width="2.875" style="978" customWidth="1"/>
    <col min="771" max="771" width="2.375" style="978" customWidth="1"/>
    <col min="772" max="772" width="7.375" style="978" customWidth="1"/>
    <col min="773" max="775" width="4" style="978"/>
    <col min="776" max="776" width="3.625" style="978" customWidth="1"/>
    <col min="777" max="777" width="4" style="978"/>
    <col min="778" max="778" width="7.375" style="978" customWidth="1"/>
    <col min="779" max="787" width="4" style="978"/>
    <col min="788" max="789" width="6.875" style="978" customWidth="1"/>
    <col min="790" max="791" width="4" style="978"/>
    <col min="792" max="792" width="4.125" style="978" customWidth="1"/>
    <col min="793" max="793" width="2.375" style="978" customWidth="1"/>
    <col min="794" max="794" width="3.375" style="978" customWidth="1"/>
    <col min="795" max="1025" width="4" style="978"/>
    <col min="1026" max="1026" width="2.875" style="978" customWidth="1"/>
    <col min="1027" max="1027" width="2.375" style="978" customWidth="1"/>
    <col min="1028" max="1028" width="7.375" style="978" customWidth="1"/>
    <col min="1029" max="1031" width="4" style="978"/>
    <col min="1032" max="1032" width="3.625" style="978" customWidth="1"/>
    <col min="1033" max="1033" width="4" style="978"/>
    <col min="1034" max="1034" width="7.375" style="978" customWidth="1"/>
    <col min="1035" max="1043" width="4" style="978"/>
    <col min="1044" max="1045" width="6.875" style="978" customWidth="1"/>
    <col min="1046" max="1047" width="4" style="978"/>
    <col min="1048" max="1048" width="4.125" style="978" customWidth="1"/>
    <col min="1049" max="1049" width="2.375" style="978" customWidth="1"/>
    <col min="1050" max="1050" width="3.375" style="978" customWidth="1"/>
    <col min="1051" max="1281" width="4" style="978"/>
    <col min="1282" max="1282" width="2.875" style="978" customWidth="1"/>
    <col min="1283" max="1283" width="2.375" style="978" customWidth="1"/>
    <col min="1284" max="1284" width="7.375" style="978" customWidth="1"/>
    <col min="1285" max="1287" width="4" style="978"/>
    <col min="1288" max="1288" width="3.625" style="978" customWidth="1"/>
    <col min="1289" max="1289" width="4" style="978"/>
    <col min="1290" max="1290" width="7.375" style="978" customWidth="1"/>
    <col min="1291" max="1299" width="4" style="978"/>
    <col min="1300" max="1301" width="6.875" style="978" customWidth="1"/>
    <col min="1302" max="1303" width="4" style="978"/>
    <col min="1304" max="1304" width="4.125" style="978" customWidth="1"/>
    <col min="1305" max="1305" width="2.375" style="978" customWidth="1"/>
    <col min="1306" max="1306" width="3.375" style="978" customWidth="1"/>
    <col min="1307" max="1537" width="4" style="978"/>
    <col min="1538" max="1538" width="2.875" style="978" customWidth="1"/>
    <col min="1539" max="1539" width="2.375" style="978" customWidth="1"/>
    <col min="1540" max="1540" width="7.375" style="978" customWidth="1"/>
    <col min="1541" max="1543" width="4" style="978"/>
    <col min="1544" max="1544" width="3.625" style="978" customWidth="1"/>
    <col min="1545" max="1545" width="4" style="978"/>
    <col min="1546" max="1546" width="7.375" style="978" customWidth="1"/>
    <col min="1547" max="1555" width="4" style="978"/>
    <col min="1556" max="1557" width="6.875" style="978" customWidth="1"/>
    <col min="1558" max="1559" width="4" style="978"/>
    <col min="1560" max="1560" width="4.125" style="978" customWidth="1"/>
    <col min="1561" max="1561" width="2.375" style="978" customWidth="1"/>
    <col min="1562" max="1562" width="3.375" style="978" customWidth="1"/>
    <col min="1563" max="1793" width="4" style="978"/>
    <col min="1794" max="1794" width="2.875" style="978" customWidth="1"/>
    <col min="1795" max="1795" width="2.375" style="978" customWidth="1"/>
    <col min="1796" max="1796" width="7.375" style="978" customWidth="1"/>
    <col min="1797" max="1799" width="4" style="978"/>
    <col min="1800" max="1800" width="3.625" style="978" customWidth="1"/>
    <col min="1801" max="1801" width="4" style="978"/>
    <col min="1802" max="1802" width="7.375" style="978" customWidth="1"/>
    <col min="1803" max="1811" width="4" style="978"/>
    <col min="1812" max="1813" width="6.875" style="978" customWidth="1"/>
    <col min="1814" max="1815" width="4" style="978"/>
    <col min="1816" max="1816" width="4.125" style="978" customWidth="1"/>
    <col min="1817" max="1817" width="2.375" style="978" customWidth="1"/>
    <col min="1818" max="1818" width="3.375" style="978" customWidth="1"/>
    <col min="1819" max="2049" width="4" style="978"/>
    <col min="2050" max="2050" width="2.875" style="978" customWidth="1"/>
    <col min="2051" max="2051" width="2.375" style="978" customWidth="1"/>
    <col min="2052" max="2052" width="7.375" style="978" customWidth="1"/>
    <col min="2053" max="2055" width="4" style="978"/>
    <col min="2056" max="2056" width="3.625" style="978" customWidth="1"/>
    <col min="2057" max="2057" width="4" style="978"/>
    <col min="2058" max="2058" width="7.375" style="978" customWidth="1"/>
    <col min="2059" max="2067" width="4" style="978"/>
    <col min="2068" max="2069" width="6.875" style="978" customWidth="1"/>
    <col min="2070" max="2071" width="4" style="978"/>
    <col min="2072" max="2072" width="4.125" style="978" customWidth="1"/>
    <col min="2073" max="2073" width="2.375" style="978" customWidth="1"/>
    <col min="2074" max="2074" width="3.375" style="978" customWidth="1"/>
    <col min="2075" max="2305" width="4" style="978"/>
    <col min="2306" max="2306" width="2.875" style="978" customWidth="1"/>
    <col min="2307" max="2307" width="2.375" style="978" customWidth="1"/>
    <col min="2308" max="2308" width="7.375" style="978" customWidth="1"/>
    <col min="2309" max="2311" width="4" style="978"/>
    <col min="2312" max="2312" width="3.625" style="978" customWidth="1"/>
    <col min="2313" max="2313" width="4" style="978"/>
    <col min="2314" max="2314" width="7.375" style="978" customWidth="1"/>
    <col min="2315" max="2323" width="4" style="978"/>
    <col min="2324" max="2325" width="6.875" style="978" customWidth="1"/>
    <col min="2326" max="2327" width="4" style="978"/>
    <col min="2328" max="2328" width="4.125" style="978" customWidth="1"/>
    <col min="2329" max="2329" width="2.375" style="978" customWidth="1"/>
    <col min="2330" max="2330" width="3.375" style="978" customWidth="1"/>
    <col min="2331" max="2561" width="4" style="978"/>
    <col min="2562" max="2562" width="2.875" style="978" customWidth="1"/>
    <col min="2563" max="2563" width="2.375" style="978" customWidth="1"/>
    <col min="2564" max="2564" width="7.375" style="978" customWidth="1"/>
    <col min="2565" max="2567" width="4" style="978"/>
    <col min="2568" max="2568" width="3.625" style="978" customWidth="1"/>
    <col min="2569" max="2569" width="4" style="978"/>
    <col min="2570" max="2570" width="7.375" style="978" customWidth="1"/>
    <col min="2571" max="2579" width="4" style="978"/>
    <col min="2580" max="2581" width="6.875" style="978" customWidth="1"/>
    <col min="2582" max="2583" width="4" style="978"/>
    <col min="2584" max="2584" width="4.125" style="978" customWidth="1"/>
    <col min="2585" max="2585" width="2.375" style="978" customWidth="1"/>
    <col min="2586" max="2586" width="3.375" style="978" customWidth="1"/>
    <col min="2587" max="2817" width="4" style="978"/>
    <col min="2818" max="2818" width="2.875" style="978" customWidth="1"/>
    <col min="2819" max="2819" width="2.375" style="978" customWidth="1"/>
    <col min="2820" max="2820" width="7.375" style="978" customWidth="1"/>
    <col min="2821" max="2823" width="4" style="978"/>
    <col min="2824" max="2824" width="3.625" style="978" customWidth="1"/>
    <col min="2825" max="2825" width="4" style="978"/>
    <col min="2826" max="2826" width="7.375" style="978" customWidth="1"/>
    <col min="2827" max="2835" width="4" style="978"/>
    <col min="2836" max="2837" width="6.875" style="978" customWidth="1"/>
    <col min="2838" max="2839" width="4" style="978"/>
    <col min="2840" max="2840" width="4.125" style="978" customWidth="1"/>
    <col min="2841" max="2841" width="2.375" style="978" customWidth="1"/>
    <col min="2842" max="2842" width="3.375" style="978" customWidth="1"/>
    <col min="2843" max="3073" width="4" style="978"/>
    <col min="3074" max="3074" width="2.875" style="978" customWidth="1"/>
    <col min="3075" max="3075" width="2.375" style="978" customWidth="1"/>
    <col min="3076" max="3076" width="7.375" style="978" customWidth="1"/>
    <col min="3077" max="3079" width="4" style="978"/>
    <col min="3080" max="3080" width="3.625" style="978" customWidth="1"/>
    <col min="3081" max="3081" width="4" style="978"/>
    <col min="3082" max="3082" width="7.375" style="978" customWidth="1"/>
    <col min="3083" max="3091" width="4" style="978"/>
    <col min="3092" max="3093" width="6.875" style="978" customWidth="1"/>
    <col min="3094" max="3095" width="4" style="978"/>
    <col min="3096" max="3096" width="4.125" style="978" customWidth="1"/>
    <col min="3097" max="3097" width="2.375" style="978" customWidth="1"/>
    <col min="3098" max="3098" width="3.375" style="978" customWidth="1"/>
    <col min="3099" max="3329" width="4" style="978"/>
    <col min="3330" max="3330" width="2.875" style="978" customWidth="1"/>
    <col min="3331" max="3331" width="2.375" style="978" customWidth="1"/>
    <col min="3332" max="3332" width="7.375" style="978" customWidth="1"/>
    <col min="3333" max="3335" width="4" style="978"/>
    <col min="3336" max="3336" width="3.625" style="978" customWidth="1"/>
    <col min="3337" max="3337" width="4" style="978"/>
    <col min="3338" max="3338" width="7.375" style="978" customWidth="1"/>
    <col min="3339" max="3347" width="4" style="978"/>
    <col min="3348" max="3349" width="6.875" style="978" customWidth="1"/>
    <col min="3350" max="3351" width="4" style="978"/>
    <col min="3352" max="3352" width="4.125" style="978" customWidth="1"/>
    <col min="3353" max="3353" width="2.375" style="978" customWidth="1"/>
    <col min="3354" max="3354" width="3.375" style="978" customWidth="1"/>
    <col min="3355" max="3585" width="4" style="978"/>
    <col min="3586" max="3586" width="2.875" style="978" customWidth="1"/>
    <col min="3587" max="3587" width="2.375" style="978" customWidth="1"/>
    <col min="3588" max="3588" width="7.375" style="978" customWidth="1"/>
    <col min="3589" max="3591" width="4" style="978"/>
    <col min="3592" max="3592" width="3.625" style="978" customWidth="1"/>
    <col min="3593" max="3593" width="4" style="978"/>
    <col min="3594" max="3594" width="7.375" style="978" customWidth="1"/>
    <col min="3595" max="3603" width="4" style="978"/>
    <col min="3604" max="3605" width="6.875" style="978" customWidth="1"/>
    <col min="3606" max="3607" width="4" style="978"/>
    <col min="3608" max="3608" width="4.125" style="978" customWidth="1"/>
    <col min="3609" max="3609" width="2.375" style="978" customWidth="1"/>
    <col min="3610" max="3610" width="3.375" style="978" customWidth="1"/>
    <col min="3611" max="3841" width="4" style="978"/>
    <col min="3842" max="3842" width="2.875" style="978" customWidth="1"/>
    <col min="3843" max="3843" width="2.375" style="978" customWidth="1"/>
    <col min="3844" max="3844" width="7.375" style="978" customWidth="1"/>
    <col min="3845" max="3847" width="4" style="978"/>
    <col min="3848" max="3848" width="3.625" style="978" customWidth="1"/>
    <col min="3849" max="3849" width="4" style="978"/>
    <col min="3850" max="3850" width="7.375" style="978" customWidth="1"/>
    <col min="3851" max="3859" width="4" style="978"/>
    <col min="3860" max="3861" width="6.875" style="978" customWidth="1"/>
    <col min="3862" max="3863" width="4" style="978"/>
    <col min="3864" max="3864" width="4.125" style="978" customWidth="1"/>
    <col min="3865" max="3865" width="2.375" style="978" customWidth="1"/>
    <col min="3866" max="3866" width="3.375" style="978" customWidth="1"/>
    <col min="3867" max="4097" width="4" style="978"/>
    <col min="4098" max="4098" width="2.875" style="978" customWidth="1"/>
    <col min="4099" max="4099" width="2.375" style="978" customWidth="1"/>
    <col min="4100" max="4100" width="7.375" style="978" customWidth="1"/>
    <col min="4101" max="4103" width="4" style="978"/>
    <col min="4104" max="4104" width="3.625" style="978" customWidth="1"/>
    <col min="4105" max="4105" width="4" style="978"/>
    <col min="4106" max="4106" width="7.375" style="978" customWidth="1"/>
    <col min="4107" max="4115" width="4" style="978"/>
    <col min="4116" max="4117" width="6.875" style="978" customWidth="1"/>
    <col min="4118" max="4119" width="4" style="978"/>
    <col min="4120" max="4120" width="4.125" style="978" customWidth="1"/>
    <col min="4121" max="4121" width="2.375" style="978" customWidth="1"/>
    <col min="4122" max="4122" width="3.375" style="978" customWidth="1"/>
    <col min="4123" max="4353" width="4" style="978"/>
    <col min="4354" max="4354" width="2.875" style="978" customWidth="1"/>
    <col min="4355" max="4355" width="2.375" style="978" customWidth="1"/>
    <col min="4356" max="4356" width="7.375" style="978" customWidth="1"/>
    <col min="4357" max="4359" width="4" style="978"/>
    <col min="4360" max="4360" width="3.625" style="978" customWidth="1"/>
    <col min="4361" max="4361" width="4" style="978"/>
    <col min="4362" max="4362" width="7.375" style="978" customWidth="1"/>
    <col min="4363" max="4371" width="4" style="978"/>
    <col min="4372" max="4373" width="6.875" style="978" customWidth="1"/>
    <col min="4374" max="4375" width="4" style="978"/>
    <col min="4376" max="4376" width="4.125" style="978" customWidth="1"/>
    <col min="4377" max="4377" width="2.375" style="978" customWidth="1"/>
    <col min="4378" max="4378" width="3.375" style="978" customWidth="1"/>
    <col min="4379" max="4609" width="4" style="978"/>
    <col min="4610" max="4610" width="2.875" style="978" customWidth="1"/>
    <col min="4611" max="4611" width="2.375" style="978" customWidth="1"/>
    <col min="4612" max="4612" width="7.375" style="978" customWidth="1"/>
    <col min="4613" max="4615" width="4" style="978"/>
    <col min="4616" max="4616" width="3.625" style="978" customWidth="1"/>
    <col min="4617" max="4617" width="4" style="978"/>
    <col min="4618" max="4618" width="7.375" style="978" customWidth="1"/>
    <col min="4619" max="4627" width="4" style="978"/>
    <col min="4628" max="4629" width="6.875" style="978" customWidth="1"/>
    <col min="4630" max="4631" width="4" style="978"/>
    <col min="4632" max="4632" width="4.125" style="978" customWidth="1"/>
    <col min="4633" max="4633" width="2.375" style="978" customWidth="1"/>
    <col min="4634" max="4634" width="3.375" style="978" customWidth="1"/>
    <col min="4635" max="4865" width="4" style="978"/>
    <col min="4866" max="4866" width="2.875" style="978" customWidth="1"/>
    <col min="4867" max="4867" width="2.375" style="978" customWidth="1"/>
    <col min="4868" max="4868" width="7.375" style="978" customWidth="1"/>
    <col min="4869" max="4871" width="4" style="978"/>
    <col min="4872" max="4872" width="3.625" style="978" customWidth="1"/>
    <col min="4873" max="4873" width="4" style="978"/>
    <col min="4874" max="4874" width="7.375" style="978" customWidth="1"/>
    <col min="4875" max="4883" width="4" style="978"/>
    <col min="4884" max="4885" width="6.875" style="978" customWidth="1"/>
    <col min="4886" max="4887" width="4" style="978"/>
    <col min="4888" max="4888" width="4.125" style="978" customWidth="1"/>
    <col min="4889" max="4889" width="2.375" style="978" customWidth="1"/>
    <col min="4890" max="4890" width="3.375" style="978" customWidth="1"/>
    <col min="4891" max="5121" width="4" style="978"/>
    <col min="5122" max="5122" width="2.875" style="978" customWidth="1"/>
    <col min="5123" max="5123" width="2.375" style="978" customWidth="1"/>
    <col min="5124" max="5124" width="7.375" style="978" customWidth="1"/>
    <col min="5125" max="5127" width="4" style="978"/>
    <col min="5128" max="5128" width="3.625" style="978" customWidth="1"/>
    <col min="5129" max="5129" width="4" style="978"/>
    <col min="5130" max="5130" width="7.375" style="978" customWidth="1"/>
    <col min="5131" max="5139" width="4" style="978"/>
    <col min="5140" max="5141" width="6.875" style="978" customWidth="1"/>
    <col min="5142" max="5143" width="4" style="978"/>
    <col min="5144" max="5144" width="4.125" style="978" customWidth="1"/>
    <col min="5145" max="5145" width="2.375" style="978" customWidth="1"/>
    <col min="5146" max="5146" width="3.375" style="978" customWidth="1"/>
    <col min="5147" max="5377" width="4" style="978"/>
    <col min="5378" max="5378" width="2.875" style="978" customWidth="1"/>
    <col min="5379" max="5379" width="2.375" style="978" customWidth="1"/>
    <col min="5380" max="5380" width="7.375" style="978" customWidth="1"/>
    <col min="5381" max="5383" width="4" style="978"/>
    <col min="5384" max="5384" width="3.625" style="978" customWidth="1"/>
    <col min="5385" max="5385" width="4" style="978"/>
    <col min="5386" max="5386" width="7.375" style="978" customWidth="1"/>
    <col min="5387" max="5395" width="4" style="978"/>
    <col min="5396" max="5397" width="6.875" style="978" customWidth="1"/>
    <col min="5398" max="5399" width="4" style="978"/>
    <col min="5400" max="5400" width="4.125" style="978" customWidth="1"/>
    <col min="5401" max="5401" width="2.375" style="978" customWidth="1"/>
    <col min="5402" max="5402" width="3.375" style="978" customWidth="1"/>
    <col min="5403" max="5633" width="4" style="978"/>
    <col min="5634" max="5634" width="2.875" style="978" customWidth="1"/>
    <col min="5635" max="5635" width="2.375" style="978" customWidth="1"/>
    <col min="5636" max="5636" width="7.375" style="978" customWidth="1"/>
    <col min="5637" max="5639" width="4" style="978"/>
    <col min="5640" max="5640" width="3.625" style="978" customWidth="1"/>
    <col min="5641" max="5641" width="4" style="978"/>
    <col min="5642" max="5642" width="7.375" style="978" customWidth="1"/>
    <col min="5643" max="5651" width="4" style="978"/>
    <col min="5652" max="5653" width="6.875" style="978" customWidth="1"/>
    <col min="5654" max="5655" width="4" style="978"/>
    <col min="5656" max="5656" width="4.125" style="978" customWidth="1"/>
    <col min="5657" max="5657" width="2.375" style="978" customWidth="1"/>
    <col min="5658" max="5658" width="3.375" style="978" customWidth="1"/>
    <col min="5659" max="5889" width="4" style="978"/>
    <col min="5890" max="5890" width="2.875" style="978" customWidth="1"/>
    <col min="5891" max="5891" width="2.375" style="978" customWidth="1"/>
    <col min="5892" max="5892" width="7.375" style="978" customWidth="1"/>
    <col min="5893" max="5895" width="4" style="978"/>
    <col min="5896" max="5896" width="3.625" style="978" customWidth="1"/>
    <col min="5897" max="5897" width="4" style="978"/>
    <col min="5898" max="5898" width="7.375" style="978" customWidth="1"/>
    <col min="5899" max="5907" width="4" style="978"/>
    <col min="5908" max="5909" width="6.875" style="978" customWidth="1"/>
    <col min="5910" max="5911" width="4" style="978"/>
    <col min="5912" max="5912" width="4.125" style="978" customWidth="1"/>
    <col min="5913" max="5913" width="2.375" style="978" customWidth="1"/>
    <col min="5914" max="5914" width="3.375" style="978" customWidth="1"/>
    <col min="5915" max="6145" width="4" style="978"/>
    <col min="6146" max="6146" width="2.875" style="978" customWidth="1"/>
    <col min="6147" max="6147" width="2.375" style="978" customWidth="1"/>
    <col min="6148" max="6148" width="7.375" style="978" customWidth="1"/>
    <col min="6149" max="6151" width="4" style="978"/>
    <col min="6152" max="6152" width="3.625" style="978" customWidth="1"/>
    <col min="6153" max="6153" width="4" style="978"/>
    <col min="6154" max="6154" width="7.375" style="978" customWidth="1"/>
    <col min="6155" max="6163" width="4" style="978"/>
    <col min="6164" max="6165" width="6.875" style="978" customWidth="1"/>
    <col min="6166" max="6167" width="4" style="978"/>
    <col min="6168" max="6168" width="4.125" style="978" customWidth="1"/>
    <col min="6169" max="6169" width="2.375" style="978" customWidth="1"/>
    <col min="6170" max="6170" width="3.375" style="978" customWidth="1"/>
    <col min="6171" max="6401" width="4" style="978"/>
    <col min="6402" max="6402" width="2.875" style="978" customWidth="1"/>
    <col min="6403" max="6403" width="2.375" style="978" customWidth="1"/>
    <col min="6404" max="6404" width="7.375" style="978" customWidth="1"/>
    <col min="6405" max="6407" width="4" style="978"/>
    <col min="6408" max="6408" width="3.625" style="978" customWidth="1"/>
    <col min="6409" max="6409" width="4" style="978"/>
    <col min="6410" max="6410" width="7.375" style="978" customWidth="1"/>
    <col min="6411" max="6419" width="4" style="978"/>
    <col min="6420" max="6421" width="6.875" style="978" customWidth="1"/>
    <col min="6422" max="6423" width="4" style="978"/>
    <col min="6424" max="6424" width="4.125" style="978" customWidth="1"/>
    <col min="6425" max="6425" width="2.375" style="978" customWidth="1"/>
    <col min="6426" max="6426" width="3.375" style="978" customWidth="1"/>
    <col min="6427" max="6657" width="4" style="978"/>
    <col min="6658" max="6658" width="2.875" style="978" customWidth="1"/>
    <col min="6659" max="6659" width="2.375" style="978" customWidth="1"/>
    <col min="6660" max="6660" width="7.375" style="978" customWidth="1"/>
    <col min="6661" max="6663" width="4" style="978"/>
    <col min="6664" max="6664" width="3.625" style="978" customWidth="1"/>
    <col min="6665" max="6665" width="4" style="978"/>
    <col min="6666" max="6666" width="7.375" style="978" customWidth="1"/>
    <col min="6667" max="6675" width="4" style="978"/>
    <col min="6676" max="6677" width="6.875" style="978" customWidth="1"/>
    <col min="6678" max="6679" width="4" style="978"/>
    <col min="6680" max="6680" width="4.125" style="978" customWidth="1"/>
    <col min="6681" max="6681" width="2.375" style="978" customWidth="1"/>
    <col min="6682" max="6682" width="3.375" style="978" customWidth="1"/>
    <col min="6683" max="6913" width="4" style="978"/>
    <col min="6914" max="6914" width="2.875" style="978" customWidth="1"/>
    <col min="6915" max="6915" width="2.375" style="978" customWidth="1"/>
    <col min="6916" max="6916" width="7.375" style="978" customWidth="1"/>
    <col min="6917" max="6919" width="4" style="978"/>
    <col min="6920" max="6920" width="3.625" style="978" customWidth="1"/>
    <col min="6921" max="6921" width="4" style="978"/>
    <col min="6922" max="6922" width="7.375" style="978" customWidth="1"/>
    <col min="6923" max="6931" width="4" style="978"/>
    <col min="6932" max="6933" width="6.875" style="978" customWidth="1"/>
    <col min="6934" max="6935" width="4" style="978"/>
    <col min="6936" max="6936" width="4.125" style="978" customWidth="1"/>
    <col min="6937" max="6937" width="2.375" style="978" customWidth="1"/>
    <col min="6938" max="6938" width="3.375" style="978" customWidth="1"/>
    <col min="6939" max="7169" width="4" style="978"/>
    <col min="7170" max="7170" width="2.875" style="978" customWidth="1"/>
    <col min="7171" max="7171" width="2.375" style="978" customWidth="1"/>
    <col min="7172" max="7172" width="7.375" style="978" customWidth="1"/>
    <col min="7173" max="7175" width="4" style="978"/>
    <col min="7176" max="7176" width="3.625" style="978" customWidth="1"/>
    <col min="7177" max="7177" width="4" style="978"/>
    <col min="7178" max="7178" width="7.375" style="978" customWidth="1"/>
    <col min="7179" max="7187" width="4" style="978"/>
    <col min="7188" max="7189" width="6.875" style="978" customWidth="1"/>
    <col min="7190" max="7191" width="4" style="978"/>
    <col min="7192" max="7192" width="4.125" style="978" customWidth="1"/>
    <col min="7193" max="7193" width="2.375" style="978" customWidth="1"/>
    <col min="7194" max="7194" width="3.375" style="978" customWidth="1"/>
    <col min="7195" max="7425" width="4" style="978"/>
    <col min="7426" max="7426" width="2.875" style="978" customWidth="1"/>
    <col min="7427" max="7427" width="2.375" style="978" customWidth="1"/>
    <col min="7428" max="7428" width="7.375" style="978" customWidth="1"/>
    <col min="7429" max="7431" width="4" style="978"/>
    <col min="7432" max="7432" width="3.625" style="978" customWidth="1"/>
    <col min="7433" max="7433" width="4" style="978"/>
    <col min="7434" max="7434" width="7.375" style="978" customWidth="1"/>
    <col min="7435" max="7443" width="4" style="978"/>
    <col min="7444" max="7445" width="6.875" style="978" customWidth="1"/>
    <col min="7446" max="7447" width="4" style="978"/>
    <col min="7448" max="7448" width="4.125" style="978" customWidth="1"/>
    <col min="7449" max="7449" width="2.375" style="978" customWidth="1"/>
    <col min="7450" max="7450" width="3.375" style="978" customWidth="1"/>
    <col min="7451" max="7681" width="4" style="978"/>
    <col min="7682" max="7682" width="2.875" style="978" customWidth="1"/>
    <col min="7683" max="7683" width="2.375" style="978" customWidth="1"/>
    <col min="7684" max="7684" width="7.375" style="978" customWidth="1"/>
    <col min="7685" max="7687" width="4" style="978"/>
    <col min="7688" max="7688" width="3.625" style="978" customWidth="1"/>
    <col min="7689" max="7689" width="4" style="978"/>
    <col min="7690" max="7690" width="7.375" style="978" customWidth="1"/>
    <col min="7691" max="7699" width="4" style="978"/>
    <col min="7700" max="7701" width="6.875" style="978" customWidth="1"/>
    <col min="7702" max="7703" width="4" style="978"/>
    <col min="7704" max="7704" width="4.125" style="978" customWidth="1"/>
    <col min="7705" max="7705" width="2.375" style="978" customWidth="1"/>
    <col min="7706" max="7706" width="3.375" style="978" customWidth="1"/>
    <col min="7707" max="7937" width="4" style="978"/>
    <col min="7938" max="7938" width="2.875" style="978" customWidth="1"/>
    <col min="7939" max="7939" width="2.375" style="978" customWidth="1"/>
    <col min="7940" max="7940" width="7.375" style="978" customWidth="1"/>
    <col min="7941" max="7943" width="4" style="978"/>
    <col min="7944" max="7944" width="3.625" style="978" customWidth="1"/>
    <col min="7945" max="7945" width="4" style="978"/>
    <col min="7946" max="7946" width="7.375" style="978" customWidth="1"/>
    <col min="7947" max="7955" width="4" style="978"/>
    <col min="7956" max="7957" width="6.875" style="978" customWidth="1"/>
    <col min="7958" max="7959" width="4" style="978"/>
    <col min="7960" max="7960" width="4.125" style="978" customWidth="1"/>
    <col min="7961" max="7961" width="2.375" style="978" customWidth="1"/>
    <col min="7962" max="7962" width="3.375" style="978" customWidth="1"/>
    <col min="7963" max="8193" width="4" style="978"/>
    <col min="8194" max="8194" width="2.875" style="978" customWidth="1"/>
    <col min="8195" max="8195" width="2.375" style="978" customWidth="1"/>
    <col min="8196" max="8196" width="7.375" style="978" customWidth="1"/>
    <col min="8197" max="8199" width="4" style="978"/>
    <col min="8200" max="8200" width="3.625" style="978" customWidth="1"/>
    <col min="8201" max="8201" width="4" style="978"/>
    <col min="8202" max="8202" width="7.375" style="978" customWidth="1"/>
    <col min="8203" max="8211" width="4" style="978"/>
    <col min="8212" max="8213" width="6.875" style="978" customWidth="1"/>
    <col min="8214" max="8215" width="4" style="978"/>
    <col min="8216" max="8216" width="4.125" style="978" customWidth="1"/>
    <col min="8217" max="8217" width="2.375" style="978" customWidth="1"/>
    <col min="8218" max="8218" width="3.375" style="978" customWidth="1"/>
    <col min="8219" max="8449" width="4" style="978"/>
    <col min="8450" max="8450" width="2.875" style="978" customWidth="1"/>
    <col min="8451" max="8451" width="2.375" style="978" customWidth="1"/>
    <col min="8452" max="8452" width="7.375" style="978" customWidth="1"/>
    <col min="8453" max="8455" width="4" style="978"/>
    <col min="8456" max="8456" width="3.625" style="978" customWidth="1"/>
    <col min="8457" max="8457" width="4" style="978"/>
    <col min="8458" max="8458" width="7.375" style="978" customWidth="1"/>
    <col min="8459" max="8467" width="4" style="978"/>
    <col min="8468" max="8469" width="6.875" style="978" customWidth="1"/>
    <col min="8470" max="8471" width="4" style="978"/>
    <col min="8472" max="8472" width="4.125" style="978" customWidth="1"/>
    <col min="8473" max="8473" width="2.375" style="978" customWidth="1"/>
    <col min="8474" max="8474" width="3.375" style="978" customWidth="1"/>
    <col min="8475" max="8705" width="4" style="978"/>
    <col min="8706" max="8706" width="2.875" style="978" customWidth="1"/>
    <col min="8707" max="8707" width="2.375" style="978" customWidth="1"/>
    <col min="8708" max="8708" width="7.375" style="978" customWidth="1"/>
    <col min="8709" max="8711" width="4" style="978"/>
    <col min="8712" max="8712" width="3.625" style="978" customWidth="1"/>
    <col min="8713" max="8713" width="4" style="978"/>
    <col min="8714" max="8714" width="7.375" style="978" customWidth="1"/>
    <col min="8715" max="8723" width="4" style="978"/>
    <col min="8724" max="8725" width="6.875" style="978" customWidth="1"/>
    <col min="8726" max="8727" width="4" style="978"/>
    <col min="8728" max="8728" width="4.125" style="978" customWidth="1"/>
    <col min="8729" max="8729" width="2.375" style="978" customWidth="1"/>
    <col min="8730" max="8730" width="3.375" style="978" customWidth="1"/>
    <col min="8731" max="8961" width="4" style="978"/>
    <col min="8962" max="8962" width="2.875" style="978" customWidth="1"/>
    <col min="8963" max="8963" width="2.375" style="978" customWidth="1"/>
    <col min="8964" max="8964" width="7.375" style="978" customWidth="1"/>
    <col min="8965" max="8967" width="4" style="978"/>
    <col min="8968" max="8968" width="3.625" style="978" customWidth="1"/>
    <col min="8969" max="8969" width="4" style="978"/>
    <col min="8970" max="8970" width="7.375" style="978" customWidth="1"/>
    <col min="8971" max="8979" width="4" style="978"/>
    <col min="8980" max="8981" width="6.875" style="978" customWidth="1"/>
    <col min="8982" max="8983" width="4" style="978"/>
    <col min="8984" max="8984" width="4.125" style="978" customWidth="1"/>
    <col min="8985" max="8985" width="2.375" style="978" customWidth="1"/>
    <col min="8986" max="8986" width="3.375" style="978" customWidth="1"/>
    <col min="8987" max="9217" width="4" style="978"/>
    <col min="9218" max="9218" width="2.875" style="978" customWidth="1"/>
    <col min="9219" max="9219" width="2.375" style="978" customWidth="1"/>
    <col min="9220" max="9220" width="7.375" style="978" customWidth="1"/>
    <col min="9221" max="9223" width="4" style="978"/>
    <col min="9224" max="9224" width="3.625" style="978" customWidth="1"/>
    <col min="9225" max="9225" width="4" style="978"/>
    <col min="9226" max="9226" width="7.375" style="978" customWidth="1"/>
    <col min="9227" max="9235" width="4" style="978"/>
    <col min="9236" max="9237" width="6.875" style="978" customWidth="1"/>
    <col min="9238" max="9239" width="4" style="978"/>
    <col min="9240" max="9240" width="4.125" style="978" customWidth="1"/>
    <col min="9241" max="9241" width="2.375" style="978" customWidth="1"/>
    <col min="9242" max="9242" width="3.375" style="978" customWidth="1"/>
    <col min="9243" max="9473" width="4" style="978"/>
    <col min="9474" max="9474" width="2.875" style="978" customWidth="1"/>
    <col min="9475" max="9475" width="2.375" style="978" customWidth="1"/>
    <col min="9476" max="9476" width="7.375" style="978" customWidth="1"/>
    <col min="9477" max="9479" width="4" style="978"/>
    <col min="9480" max="9480" width="3.625" style="978" customWidth="1"/>
    <col min="9481" max="9481" width="4" style="978"/>
    <col min="9482" max="9482" width="7.375" style="978" customWidth="1"/>
    <col min="9483" max="9491" width="4" style="978"/>
    <col min="9492" max="9493" width="6.875" style="978" customWidth="1"/>
    <col min="9494" max="9495" width="4" style="978"/>
    <col min="9496" max="9496" width="4.125" style="978" customWidth="1"/>
    <col min="9497" max="9497" width="2.375" style="978" customWidth="1"/>
    <col min="9498" max="9498" width="3.375" style="978" customWidth="1"/>
    <col min="9499" max="9729" width="4" style="978"/>
    <col min="9730" max="9730" width="2.875" style="978" customWidth="1"/>
    <col min="9731" max="9731" width="2.375" style="978" customWidth="1"/>
    <col min="9732" max="9732" width="7.375" style="978" customWidth="1"/>
    <col min="9733" max="9735" width="4" style="978"/>
    <col min="9736" max="9736" width="3.625" style="978" customWidth="1"/>
    <col min="9737" max="9737" width="4" style="978"/>
    <col min="9738" max="9738" width="7.375" style="978" customWidth="1"/>
    <col min="9739" max="9747" width="4" style="978"/>
    <col min="9748" max="9749" width="6.875" style="978" customWidth="1"/>
    <col min="9750" max="9751" width="4" style="978"/>
    <col min="9752" max="9752" width="4.125" style="978" customWidth="1"/>
    <col min="9753" max="9753" width="2.375" style="978" customWidth="1"/>
    <col min="9754" max="9754" width="3.375" style="978" customWidth="1"/>
    <col min="9755" max="9985" width="4" style="978"/>
    <col min="9986" max="9986" width="2.875" style="978" customWidth="1"/>
    <col min="9987" max="9987" width="2.375" style="978" customWidth="1"/>
    <col min="9988" max="9988" width="7.375" style="978" customWidth="1"/>
    <col min="9989" max="9991" width="4" style="978"/>
    <col min="9992" max="9992" width="3.625" style="978" customWidth="1"/>
    <col min="9993" max="9993" width="4" style="978"/>
    <col min="9994" max="9994" width="7.375" style="978" customWidth="1"/>
    <col min="9995" max="10003" width="4" style="978"/>
    <col min="10004" max="10005" width="6.875" style="978" customWidth="1"/>
    <col min="10006" max="10007" width="4" style="978"/>
    <col min="10008" max="10008" width="4.125" style="978" customWidth="1"/>
    <col min="10009" max="10009" width="2.375" style="978" customWidth="1"/>
    <col min="10010" max="10010" width="3.375" style="978" customWidth="1"/>
    <col min="10011" max="10241" width="4" style="978"/>
    <col min="10242" max="10242" width="2.875" style="978" customWidth="1"/>
    <col min="10243" max="10243" width="2.375" style="978" customWidth="1"/>
    <col min="10244" max="10244" width="7.375" style="978" customWidth="1"/>
    <col min="10245" max="10247" width="4" style="978"/>
    <col min="10248" max="10248" width="3.625" style="978" customWidth="1"/>
    <col min="10249" max="10249" width="4" style="978"/>
    <col min="10250" max="10250" width="7.375" style="978" customWidth="1"/>
    <col min="10251" max="10259" width="4" style="978"/>
    <col min="10260" max="10261" width="6.875" style="978" customWidth="1"/>
    <col min="10262" max="10263" width="4" style="978"/>
    <col min="10264" max="10264" width="4.125" style="978" customWidth="1"/>
    <col min="10265" max="10265" width="2.375" style="978" customWidth="1"/>
    <col min="10266" max="10266" width="3.375" style="978" customWidth="1"/>
    <col min="10267" max="10497" width="4" style="978"/>
    <col min="10498" max="10498" width="2.875" style="978" customWidth="1"/>
    <col min="10499" max="10499" width="2.375" style="978" customWidth="1"/>
    <col min="10500" max="10500" width="7.375" style="978" customWidth="1"/>
    <col min="10501" max="10503" width="4" style="978"/>
    <col min="10504" max="10504" width="3.625" style="978" customWidth="1"/>
    <col min="10505" max="10505" width="4" style="978"/>
    <col min="10506" max="10506" width="7.375" style="978" customWidth="1"/>
    <col min="10507" max="10515" width="4" style="978"/>
    <col min="10516" max="10517" width="6.875" style="978" customWidth="1"/>
    <col min="10518" max="10519" width="4" style="978"/>
    <col min="10520" max="10520" width="4.125" style="978" customWidth="1"/>
    <col min="10521" max="10521" width="2.375" style="978" customWidth="1"/>
    <col min="10522" max="10522" width="3.375" style="978" customWidth="1"/>
    <col min="10523" max="10753" width="4" style="978"/>
    <col min="10754" max="10754" width="2.875" style="978" customWidth="1"/>
    <col min="10755" max="10755" width="2.375" style="978" customWidth="1"/>
    <col min="10756" max="10756" width="7.375" style="978" customWidth="1"/>
    <col min="10757" max="10759" width="4" style="978"/>
    <col min="10760" max="10760" width="3.625" style="978" customWidth="1"/>
    <col min="10761" max="10761" width="4" style="978"/>
    <col min="10762" max="10762" width="7.375" style="978" customWidth="1"/>
    <col min="10763" max="10771" width="4" style="978"/>
    <col min="10772" max="10773" width="6.875" style="978" customWidth="1"/>
    <col min="10774" max="10775" width="4" style="978"/>
    <col min="10776" max="10776" width="4.125" style="978" customWidth="1"/>
    <col min="10777" max="10777" width="2.375" style="978" customWidth="1"/>
    <col min="10778" max="10778" width="3.375" style="978" customWidth="1"/>
    <col min="10779" max="11009" width="4" style="978"/>
    <col min="11010" max="11010" width="2.875" style="978" customWidth="1"/>
    <col min="11011" max="11011" width="2.375" style="978" customWidth="1"/>
    <col min="11012" max="11012" width="7.375" style="978" customWidth="1"/>
    <col min="11013" max="11015" width="4" style="978"/>
    <col min="11016" max="11016" width="3.625" style="978" customWidth="1"/>
    <col min="11017" max="11017" width="4" style="978"/>
    <col min="11018" max="11018" width="7.375" style="978" customWidth="1"/>
    <col min="11019" max="11027" width="4" style="978"/>
    <col min="11028" max="11029" width="6.875" style="978" customWidth="1"/>
    <col min="11030" max="11031" width="4" style="978"/>
    <col min="11032" max="11032" width="4.125" style="978" customWidth="1"/>
    <col min="11033" max="11033" width="2.375" style="978" customWidth="1"/>
    <col min="11034" max="11034" width="3.375" style="978" customWidth="1"/>
    <col min="11035" max="11265" width="4" style="978"/>
    <col min="11266" max="11266" width="2.875" style="978" customWidth="1"/>
    <col min="11267" max="11267" width="2.375" style="978" customWidth="1"/>
    <col min="11268" max="11268" width="7.375" style="978" customWidth="1"/>
    <col min="11269" max="11271" width="4" style="978"/>
    <col min="11272" max="11272" width="3.625" style="978" customWidth="1"/>
    <col min="11273" max="11273" width="4" style="978"/>
    <col min="11274" max="11274" width="7.375" style="978" customWidth="1"/>
    <col min="11275" max="11283" width="4" style="978"/>
    <col min="11284" max="11285" width="6.875" style="978" customWidth="1"/>
    <col min="11286" max="11287" width="4" style="978"/>
    <col min="11288" max="11288" width="4.125" style="978" customWidth="1"/>
    <col min="11289" max="11289" width="2.375" style="978" customWidth="1"/>
    <col min="11290" max="11290" width="3.375" style="978" customWidth="1"/>
    <col min="11291" max="11521" width="4" style="978"/>
    <col min="11522" max="11522" width="2.875" style="978" customWidth="1"/>
    <col min="11523" max="11523" width="2.375" style="978" customWidth="1"/>
    <col min="11524" max="11524" width="7.375" style="978" customWidth="1"/>
    <col min="11525" max="11527" width="4" style="978"/>
    <col min="11528" max="11528" width="3.625" style="978" customWidth="1"/>
    <col min="11529" max="11529" width="4" style="978"/>
    <col min="11530" max="11530" width="7.375" style="978" customWidth="1"/>
    <col min="11531" max="11539" width="4" style="978"/>
    <col min="11540" max="11541" width="6.875" style="978" customWidth="1"/>
    <col min="11542" max="11543" width="4" style="978"/>
    <col min="11544" max="11544" width="4.125" style="978" customWidth="1"/>
    <col min="11545" max="11545" width="2.375" style="978" customWidth="1"/>
    <col min="11546" max="11546" width="3.375" style="978" customWidth="1"/>
    <col min="11547" max="11777" width="4" style="978"/>
    <col min="11778" max="11778" width="2.875" style="978" customWidth="1"/>
    <col min="11779" max="11779" width="2.375" style="978" customWidth="1"/>
    <col min="11780" max="11780" width="7.375" style="978" customWidth="1"/>
    <col min="11781" max="11783" width="4" style="978"/>
    <col min="11784" max="11784" width="3.625" style="978" customWidth="1"/>
    <col min="11785" max="11785" width="4" style="978"/>
    <col min="11786" max="11786" width="7.375" style="978" customWidth="1"/>
    <col min="11787" max="11795" width="4" style="978"/>
    <col min="11796" max="11797" width="6.875" style="978" customWidth="1"/>
    <col min="11798" max="11799" width="4" style="978"/>
    <col min="11800" max="11800" width="4.125" style="978" customWidth="1"/>
    <col min="11801" max="11801" width="2.375" style="978" customWidth="1"/>
    <col min="11802" max="11802" width="3.375" style="978" customWidth="1"/>
    <col min="11803" max="12033" width="4" style="978"/>
    <col min="12034" max="12034" width="2.875" style="978" customWidth="1"/>
    <col min="12035" max="12035" width="2.375" style="978" customWidth="1"/>
    <col min="12036" max="12036" width="7.375" style="978" customWidth="1"/>
    <col min="12037" max="12039" width="4" style="978"/>
    <col min="12040" max="12040" width="3.625" style="978" customWidth="1"/>
    <col min="12041" max="12041" width="4" style="978"/>
    <col min="12042" max="12042" width="7.375" style="978" customWidth="1"/>
    <col min="12043" max="12051" width="4" style="978"/>
    <col min="12052" max="12053" width="6.875" style="978" customWidth="1"/>
    <col min="12054" max="12055" width="4" style="978"/>
    <col min="12056" max="12056" width="4.125" style="978" customWidth="1"/>
    <col min="12057" max="12057" width="2.375" style="978" customWidth="1"/>
    <col min="12058" max="12058" width="3.375" style="978" customWidth="1"/>
    <col min="12059" max="12289" width="4" style="978"/>
    <col min="12290" max="12290" width="2.875" style="978" customWidth="1"/>
    <col min="12291" max="12291" width="2.375" style="978" customWidth="1"/>
    <col min="12292" max="12292" width="7.375" style="978" customWidth="1"/>
    <col min="12293" max="12295" width="4" style="978"/>
    <col min="12296" max="12296" width="3.625" style="978" customWidth="1"/>
    <col min="12297" max="12297" width="4" style="978"/>
    <col min="12298" max="12298" width="7.375" style="978" customWidth="1"/>
    <col min="12299" max="12307" width="4" style="978"/>
    <col min="12308" max="12309" width="6.875" style="978" customWidth="1"/>
    <col min="12310" max="12311" width="4" style="978"/>
    <col min="12312" max="12312" width="4.125" style="978" customWidth="1"/>
    <col min="12313" max="12313" width="2.375" style="978" customWidth="1"/>
    <col min="12314" max="12314" width="3.375" style="978" customWidth="1"/>
    <col min="12315" max="12545" width="4" style="978"/>
    <col min="12546" max="12546" width="2.875" style="978" customWidth="1"/>
    <col min="12547" max="12547" width="2.375" style="978" customWidth="1"/>
    <col min="12548" max="12548" width="7.375" style="978" customWidth="1"/>
    <col min="12549" max="12551" width="4" style="978"/>
    <col min="12552" max="12552" width="3.625" style="978" customWidth="1"/>
    <col min="12553" max="12553" width="4" style="978"/>
    <col min="12554" max="12554" width="7.375" style="978" customWidth="1"/>
    <col min="12555" max="12563" width="4" style="978"/>
    <col min="12564" max="12565" width="6.875" style="978" customWidth="1"/>
    <col min="12566" max="12567" width="4" style="978"/>
    <col min="12568" max="12568" width="4.125" style="978" customWidth="1"/>
    <col min="12569" max="12569" width="2.375" style="978" customWidth="1"/>
    <col min="12570" max="12570" width="3.375" style="978" customWidth="1"/>
    <col min="12571" max="12801" width="4" style="978"/>
    <col min="12802" max="12802" width="2.875" style="978" customWidth="1"/>
    <col min="12803" max="12803" width="2.375" style="978" customWidth="1"/>
    <col min="12804" max="12804" width="7.375" style="978" customWidth="1"/>
    <col min="12805" max="12807" width="4" style="978"/>
    <col min="12808" max="12808" width="3.625" style="978" customWidth="1"/>
    <col min="12809" max="12809" width="4" style="978"/>
    <col min="12810" max="12810" width="7.375" style="978" customWidth="1"/>
    <col min="12811" max="12819" width="4" style="978"/>
    <col min="12820" max="12821" width="6.875" style="978" customWidth="1"/>
    <col min="12822" max="12823" width="4" style="978"/>
    <col min="12824" max="12824" width="4.125" style="978" customWidth="1"/>
    <col min="12825" max="12825" width="2.375" style="978" customWidth="1"/>
    <col min="12826" max="12826" width="3.375" style="978" customWidth="1"/>
    <col min="12827" max="13057" width="4" style="978"/>
    <col min="13058" max="13058" width="2.875" style="978" customWidth="1"/>
    <col min="13059" max="13059" width="2.375" style="978" customWidth="1"/>
    <col min="13060" max="13060" width="7.375" style="978" customWidth="1"/>
    <col min="13061" max="13063" width="4" style="978"/>
    <col min="13064" max="13064" width="3.625" style="978" customWidth="1"/>
    <col min="13065" max="13065" width="4" style="978"/>
    <col min="13066" max="13066" width="7.375" style="978" customWidth="1"/>
    <col min="13067" max="13075" width="4" style="978"/>
    <col min="13076" max="13077" width="6.875" style="978" customWidth="1"/>
    <col min="13078" max="13079" width="4" style="978"/>
    <col min="13080" max="13080" width="4.125" style="978" customWidth="1"/>
    <col min="13081" max="13081" width="2.375" style="978" customWidth="1"/>
    <col min="13082" max="13082" width="3.375" style="978" customWidth="1"/>
    <col min="13083" max="13313" width="4" style="978"/>
    <col min="13314" max="13314" width="2.875" style="978" customWidth="1"/>
    <col min="13315" max="13315" width="2.375" style="978" customWidth="1"/>
    <col min="13316" max="13316" width="7.375" style="978" customWidth="1"/>
    <col min="13317" max="13319" width="4" style="978"/>
    <col min="13320" max="13320" width="3.625" style="978" customWidth="1"/>
    <col min="13321" max="13321" width="4" style="978"/>
    <col min="13322" max="13322" width="7.375" style="978" customWidth="1"/>
    <col min="13323" max="13331" width="4" style="978"/>
    <col min="13332" max="13333" width="6.875" style="978" customWidth="1"/>
    <col min="13334" max="13335" width="4" style="978"/>
    <col min="13336" max="13336" width="4.125" style="978" customWidth="1"/>
    <col min="13337" max="13337" width="2.375" style="978" customWidth="1"/>
    <col min="13338" max="13338" width="3.375" style="978" customWidth="1"/>
    <col min="13339" max="13569" width="4" style="978"/>
    <col min="13570" max="13570" width="2.875" style="978" customWidth="1"/>
    <col min="13571" max="13571" width="2.375" style="978" customWidth="1"/>
    <col min="13572" max="13572" width="7.375" style="978" customWidth="1"/>
    <col min="13573" max="13575" width="4" style="978"/>
    <col min="13576" max="13576" width="3.625" style="978" customWidth="1"/>
    <col min="13577" max="13577" width="4" style="978"/>
    <col min="13578" max="13578" width="7.375" style="978" customWidth="1"/>
    <col min="13579" max="13587" width="4" style="978"/>
    <col min="13588" max="13589" width="6.875" style="978" customWidth="1"/>
    <col min="13590" max="13591" width="4" style="978"/>
    <col min="13592" max="13592" width="4.125" style="978" customWidth="1"/>
    <col min="13593" max="13593" width="2.375" style="978" customWidth="1"/>
    <col min="13594" max="13594" width="3.375" style="978" customWidth="1"/>
    <col min="13595" max="13825" width="4" style="978"/>
    <col min="13826" max="13826" width="2.875" style="978" customWidth="1"/>
    <col min="13827" max="13827" width="2.375" style="978" customWidth="1"/>
    <col min="13828" max="13828" width="7.375" style="978" customWidth="1"/>
    <col min="13829" max="13831" width="4" style="978"/>
    <col min="13832" max="13832" width="3.625" style="978" customWidth="1"/>
    <col min="13833" max="13833" width="4" style="978"/>
    <col min="13834" max="13834" width="7.375" style="978" customWidth="1"/>
    <col min="13835" max="13843" width="4" style="978"/>
    <col min="13844" max="13845" width="6.875" style="978" customWidth="1"/>
    <col min="13846" max="13847" width="4" style="978"/>
    <col min="13848" max="13848" width="4.125" style="978" customWidth="1"/>
    <col min="13849" max="13849" width="2.375" style="978" customWidth="1"/>
    <col min="13850" max="13850" width="3.375" style="978" customWidth="1"/>
    <col min="13851" max="14081" width="4" style="978"/>
    <col min="14082" max="14082" width="2.875" style="978" customWidth="1"/>
    <col min="14083" max="14083" width="2.375" style="978" customWidth="1"/>
    <col min="14084" max="14084" width="7.375" style="978" customWidth="1"/>
    <col min="14085" max="14087" width="4" style="978"/>
    <col min="14088" max="14088" width="3.625" style="978" customWidth="1"/>
    <col min="14089" max="14089" width="4" style="978"/>
    <col min="14090" max="14090" width="7.375" style="978" customWidth="1"/>
    <col min="14091" max="14099" width="4" style="978"/>
    <col min="14100" max="14101" width="6.875" style="978" customWidth="1"/>
    <col min="14102" max="14103" width="4" style="978"/>
    <col min="14104" max="14104" width="4.125" style="978" customWidth="1"/>
    <col min="14105" max="14105" width="2.375" style="978" customWidth="1"/>
    <col min="14106" max="14106" width="3.375" style="978" customWidth="1"/>
    <col min="14107" max="14337" width="4" style="978"/>
    <col min="14338" max="14338" width="2.875" style="978" customWidth="1"/>
    <col min="14339" max="14339" width="2.375" style="978" customWidth="1"/>
    <col min="14340" max="14340" width="7.375" style="978" customWidth="1"/>
    <col min="14341" max="14343" width="4" style="978"/>
    <col min="14344" max="14344" width="3.625" style="978" customWidth="1"/>
    <col min="14345" max="14345" width="4" style="978"/>
    <col min="14346" max="14346" width="7.375" style="978" customWidth="1"/>
    <col min="14347" max="14355" width="4" style="978"/>
    <col min="14356" max="14357" width="6.875" style="978" customWidth="1"/>
    <col min="14358" max="14359" width="4" style="978"/>
    <col min="14360" max="14360" width="4.125" style="978" customWidth="1"/>
    <col min="14361" max="14361" width="2.375" style="978" customWidth="1"/>
    <col min="14362" max="14362" width="3.375" style="978" customWidth="1"/>
    <col min="14363" max="14593" width="4" style="978"/>
    <col min="14594" max="14594" width="2.875" style="978" customWidth="1"/>
    <col min="14595" max="14595" width="2.375" style="978" customWidth="1"/>
    <col min="14596" max="14596" width="7.375" style="978" customWidth="1"/>
    <col min="14597" max="14599" width="4" style="978"/>
    <col min="14600" max="14600" width="3.625" style="978" customWidth="1"/>
    <col min="14601" max="14601" width="4" style="978"/>
    <col min="14602" max="14602" width="7.375" style="978" customWidth="1"/>
    <col min="14603" max="14611" width="4" style="978"/>
    <col min="14612" max="14613" width="6.875" style="978" customWidth="1"/>
    <col min="14614" max="14615" width="4" style="978"/>
    <col min="14616" max="14616" width="4.125" style="978" customWidth="1"/>
    <col min="14617" max="14617" width="2.375" style="978" customWidth="1"/>
    <col min="14618" max="14618" width="3.375" style="978" customWidth="1"/>
    <col min="14619" max="14849" width="4" style="978"/>
    <col min="14850" max="14850" width="2.875" style="978" customWidth="1"/>
    <col min="14851" max="14851" width="2.375" style="978" customWidth="1"/>
    <col min="14852" max="14852" width="7.375" style="978" customWidth="1"/>
    <col min="14853" max="14855" width="4" style="978"/>
    <col min="14856" max="14856" width="3.625" style="978" customWidth="1"/>
    <col min="14857" max="14857" width="4" style="978"/>
    <col min="14858" max="14858" width="7.375" style="978" customWidth="1"/>
    <col min="14859" max="14867" width="4" style="978"/>
    <col min="14868" max="14869" width="6.875" style="978" customWidth="1"/>
    <col min="14870" max="14871" width="4" style="978"/>
    <col min="14872" max="14872" width="4.125" style="978" customWidth="1"/>
    <col min="14873" max="14873" width="2.375" style="978" customWidth="1"/>
    <col min="14874" max="14874" width="3.375" style="978" customWidth="1"/>
    <col min="14875" max="15105" width="4" style="978"/>
    <col min="15106" max="15106" width="2.875" style="978" customWidth="1"/>
    <col min="15107" max="15107" width="2.375" style="978" customWidth="1"/>
    <col min="15108" max="15108" width="7.375" style="978" customWidth="1"/>
    <col min="15109" max="15111" width="4" style="978"/>
    <col min="15112" max="15112" width="3.625" style="978" customWidth="1"/>
    <col min="15113" max="15113" width="4" style="978"/>
    <col min="15114" max="15114" width="7.375" style="978" customWidth="1"/>
    <col min="15115" max="15123" width="4" style="978"/>
    <col min="15124" max="15125" width="6.875" style="978" customWidth="1"/>
    <col min="15126" max="15127" width="4" style="978"/>
    <col min="15128" max="15128" width="4.125" style="978" customWidth="1"/>
    <col min="15129" max="15129" width="2.375" style="978" customWidth="1"/>
    <col min="15130" max="15130" width="3.375" style="978" customWidth="1"/>
    <col min="15131" max="15361" width="4" style="978"/>
    <col min="15362" max="15362" width="2.875" style="978" customWidth="1"/>
    <col min="15363" max="15363" width="2.375" style="978" customWidth="1"/>
    <col min="15364" max="15364" width="7.375" style="978" customWidth="1"/>
    <col min="15365" max="15367" width="4" style="978"/>
    <col min="15368" max="15368" width="3.625" style="978" customWidth="1"/>
    <col min="15369" max="15369" width="4" style="978"/>
    <col min="15370" max="15370" width="7.375" style="978" customWidth="1"/>
    <col min="15371" max="15379" width="4" style="978"/>
    <col min="15380" max="15381" width="6.875" style="978" customWidth="1"/>
    <col min="15382" max="15383" width="4" style="978"/>
    <col min="15384" max="15384" width="4.125" style="978" customWidth="1"/>
    <col min="15385" max="15385" width="2.375" style="978" customWidth="1"/>
    <col min="15386" max="15386" width="3.375" style="978" customWidth="1"/>
    <col min="15387" max="15617" width="4" style="978"/>
    <col min="15618" max="15618" width="2.875" style="978" customWidth="1"/>
    <col min="15619" max="15619" width="2.375" style="978" customWidth="1"/>
    <col min="15620" max="15620" width="7.375" style="978" customWidth="1"/>
    <col min="15621" max="15623" width="4" style="978"/>
    <col min="15624" max="15624" width="3.625" style="978" customWidth="1"/>
    <col min="15625" max="15625" width="4" style="978"/>
    <col min="15626" max="15626" width="7.375" style="978" customWidth="1"/>
    <col min="15627" max="15635" width="4" style="978"/>
    <col min="15636" max="15637" width="6.875" style="978" customWidth="1"/>
    <col min="15638" max="15639" width="4" style="978"/>
    <col min="15640" max="15640" width="4.125" style="978" customWidth="1"/>
    <col min="15641" max="15641" width="2.375" style="978" customWidth="1"/>
    <col min="15642" max="15642" width="3.375" style="978" customWidth="1"/>
    <col min="15643" max="15873" width="4" style="978"/>
    <col min="15874" max="15874" width="2.875" style="978" customWidth="1"/>
    <col min="15875" max="15875" width="2.375" style="978" customWidth="1"/>
    <col min="15876" max="15876" width="7.375" style="978" customWidth="1"/>
    <col min="15877" max="15879" width="4" style="978"/>
    <col min="15880" max="15880" width="3.625" style="978" customWidth="1"/>
    <col min="15881" max="15881" width="4" style="978"/>
    <col min="15882" max="15882" width="7.375" style="978" customWidth="1"/>
    <col min="15883" max="15891" width="4" style="978"/>
    <col min="15892" max="15893" width="6.875" style="978" customWidth="1"/>
    <col min="15894" max="15895" width="4" style="978"/>
    <col min="15896" max="15896" width="4.125" style="978" customWidth="1"/>
    <col min="15897" max="15897" width="2.375" style="978" customWidth="1"/>
    <col min="15898" max="15898" width="3.375" style="978" customWidth="1"/>
    <col min="15899" max="16129" width="4" style="978"/>
    <col min="16130" max="16130" width="2.875" style="978" customWidth="1"/>
    <col min="16131" max="16131" width="2.375" style="978" customWidth="1"/>
    <col min="16132" max="16132" width="7.375" style="978" customWidth="1"/>
    <col min="16133" max="16135" width="4" style="978"/>
    <col min="16136" max="16136" width="3.625" style="978" customWidth="1"/>
    <col min="16137" max="16137" width="4" style="978"/>
    <col min="16138" max="16138" width="7.375" style="978" customWidth="1"/>
    <col min="16139" max="16147" width="4" style="978"/>
    <col min="16148" max="16149" width="6.875" style="978" customWidth="1"/>
    <col min="16150" max="16151" width="4" style="978"/>
    <col min="16152" max="16152" width="4.125" style="978" customWidth="1"/>
    <col min="16153" max="16153" width="2.375" style="978" customWidth="1"/>
    <col min="16154" max="16154" width="3.375" style="978" customWidth="1"/>
    <col min="16155" max="16384" width="4" style="978"/>
  </cols>
  <sheetData>
    <row r="1" spans="1:26">
      <c r="A1" s="977"/>
      <c r="B1" s="977"/>
      <c r="C1" s="977"/>
      <c r="D1" s="977"/>
      <c r="E1" s="977"/>
      <c r="F1" s="977"/>
      <c r="G1" s="977"/>
      <c r="H1" s="977"/>
      <c r="I1" s="977"/>
      <c r="J1" s="977"/>
      <c r="K1" s="977"/>
      <c r="L1" s="977"/>
      <c r="M1" s="977"/>
      <c r="N1" s="977"/>
      <c r="O1" s="977"/>
      <c r="P1" s="977"/>
      <c r="Q1" s="977"/>
      <c r="R1" s="977"/>
      <c r="S1" s="977"/>
      <c r="T1" s="977"/>
      <c r="U1" s="977"/>
      <c r="V1" s="977"/>
      <c r="W1" s="977"/>
      <c r="X1" s="977"/>
      <c r="Y1" s="977"/>
      <c r="Z1" s="977"/>
    </row>
    <row r="2" spans="1:26" ht="15" customHeight="1">
      <c r="A2" s="977"/>
      <c r="B2" s="977"/>
      <c r="C2" s="977" t="s">
        <v>1157</v>
      </c>
      <c r="D2" s="977"/>
      <c r="E2" s="977"/>
      <c r="F2" s="977"/>
      <c r="G2" s="977"/>
      <c r="H2" s="977"/>
      <c r="I2" s="977"/>
      <c r="J2" s="977"/>
      <c r="K2" s="977"/>
      <c r="L2" s="977"/>
      <c r="M2" s="977"/>
      <c r="N2" s="977"/>
      <c r="O2" s="977"/>
      <c r="P2" s="977"/>
      <c r="Q2" s="1619" t="s">
        <v>1110</v>
      </c>
      <c r="R2" s="1619"/>
      <c r="S2" s="1619"/>
      <c r="T2" s="1619"/>
      <c r="U2" s="1619"/>
      <c r="V2" s="1619"/>
      <c r="W2" s="1619"/>
      <c r="X2" s="1619"/>
      <c r="Y2" s="1619"/>
      <c r="Z2" s="977"/>
    </row>
    <row r="3" spans="1:26" ht="15" customHeight="1">
      <c r="A3" s="977"/>
      <c r="B3" s="977"/>
      <c r="C3" s="977"/>
      <c r="D3" s="977"/>
      <c r="E3" s="977"/>
      <c r="F3" s="977"/>
      <c r="G3" s="977"/>
      <c r="H3" s="977"/>
      <c r="I3" s="977"/>
      <c r="J3" s="977"/>
      <c r="K3" s="977"/>
      <c r="L3" s="977"/>
      <c r="M3" s="977"/>
      <c r="N3" s="977"/>
      <c r="O3" s="977"/>
      <c r="P3" s="977"/>
      <c r="Q3" s="977"/>
      <c r="R3" s="977"/>
      <c r="S3" s="979"/>
      <c r="T3" s="977"/>
      <c r="U3" s="977"/>
      <c r="V3" s="977"/>
      <c r="W3" s="977"/>
      <c r="X3" s="977"/>
      <c r="Y3" s="977"/>
      <c r="Z3" s="977"/>
    </row>
    <row r="4" spans="1:26" ht="15" customHeight="1">
      <c r="A4" s="977"/>
      <c r="B4" s="1620" t="s">
        <v>442</v>
      </c>
      <c r="C4" s="1620"/>
      <c r="D4" s="1620"/>
      <c r="E4" s="1620"/>
      <c r="F4" s="1620"/>
      <c r="G4" s="1620"/>
      <c r="H4" s="1620"/>
      <c r="I4" s="1620"/>
      <c r="J4" s="1620"/>
      <c r="K4" s="1620"/>
      <c r="L4" s="1620"/>
      <c r="M4" s="1620"/>
      <c r="N4" s="1620"/>
      <c r="O4" s="1620"/>
      <c r="P4" s="1620"/>
      <c r="Q4" s="1620"/>
      <c r="R4" s="1620"/>
      <c r="S4" s="1620"/>
      <c r="T4" s="1620"/>
      <c r="U4" s="1620"/>
      <c r="V4" s="1620"/>
      <c r="W4" s="1620"/>
      <c r="X4" s="1620"/>
      <c r="Y4" s="1620"/>
      <c r="Z4" s="977"/>
    </row>
    <row r="5" spans="1:26" ht="15" customHeight="1">
      <c r="A5" s="977"/>
      <c r="B5" s="977"/>
      <c r="C5" s="977"/>
      <c r="D5" s="977"/>
      <c r="E5" s="977"/>
      <c r="F5" s="977"/>
      <c r="G5" s="977"/>
      <c r="H5" s="977"/>
      <c r="I5" s="977"/>
      <c r="J5" s="977"/>
      <c r="K5" s="977"/>
      <c r="L5" s="977"/>
      <c r="M5" s="977"/>
      <c r="N5" s="977"/>
      <c r="O5" s="977"/>
      <c r="P5" s="977"/>
      <c r="Q5" s="977"/>
      <c r="R5" s="977"/>
      <c r="S5" s="977"/>
      <c r="T5" s="977"/>
      <c r="U5" s="977"/>
      <c r="V5" s="977"/>
      <c r="W5" s="977"/>
      <c r="X5" s="977"/>
      <c r="Y5" s="977"/>
      <c r="Z5" s="977"/>
    </row>
    <row r="6" spans="1:26" ht="22.5" customHeight="1">
      <c r="A6" s="977"/>
      <c r="B6" s="1621" t="s">
        <v>365</v>
      </c>
      <c r="C6" s="1622"/>
      <c r="D6" s="1622"/>
      <c r="E6" s="1622"/>
      <c r="F6" s="1623"/>
      <c r="G6" s="1621"/>
      <c r="H6" s="1622"/>
      <c r="I6" s="1622"/>
      <c r="J6" s="1622"/>
      <c r="K6" s="1622"/>
      <c r="L6" s="1622"/>
      <c r="M6" s="1622"/>
      <c r="N6" s="1622"/>
      <c r="O6" s="1622"/>
      <c r="P6" s="1622"/>
      <c r="Q6" s="1622"/>
      <c r="R6" s="1622"/>
      <c r="S6" s="1622"/>
      <c r="T6" s="1622"/>
      <c r="U6" s="1622"/>
      <c r="V6" s="1622"/>
      <c r="W6" s="1622"/>
      <c r="X6" s="1622"/>
      <c r="Y6" s="1623"/>
    </row>
    <row r="7" spans="1:26" ht="22.5" customHeight="1">
      <c r="A7" s="977"/>
      <c r="B7" s="1621" t="s">
        <v>1111</v>
      </c>
      <c r="C7" s="1622"/>
      <c r="D7" s="1622"/>
      <c r="E7" s="1622"/>
      <c r="F7" s="1623"/>
      <c r="G7" s="1621" t="s">
        <v>1112</v>
      </c>
      <c r="H7" s="1622"/>
      <c r="I7" s="1622"/>
      <c r="J7" s="1622"/>
      <c r="K7" s="1622"/>
      <c r="L7" s="1622"/>
      <c r="M7" s="1622"/>
      <c r="N7" s="1622"/>
      <c r="O7" s="1622"/>
      <c r="P7" s="1622"/>
      <c r="Q7" s="1622"/>
      <c r="R7" s="1622"/>
      <c r="S7" s="1622"/>
      <c r="T7" s="1622"/>
      <c r="U7" s="1622"/>
      <c r="V7" s="1622"/>
      <c r="W7" s="1622"/>
      <c r="X7" s="1622"/>
      <c r="Y7" s="1623"/>
    </row>
    <row r="8" spans="1:26" ht="22.5" customHeight="1">
      <c r="A8" s="977"/>
      <c r="B8" s="1612" t="s">
        <v>1113</v>
      </c>
      <c r="C8" s="1612"/>
      <c r="D8" s="1612"/>
      <c r="E8" s="1612"/>
      <c r="F8" s="1612"/>
      <c r="G8" s="1613" t="s">
        <v>1114</v>
      </c>
      <c r="H8" s="1614"/>
      <c r="I8" s="1614"/>
      <c r="J8" s="1614"/>
      <c r="K8" s="1614"/>
      <c r="L8" s="1614"/>
      <c r="M8" s="1614"/>
      <c r="N8" s="1614"/>
      <c r="O8" s="1614"/>
      <c r="P8" s="1614"/>
      <c r="Q8" s="1614"/>
      <c r="R8" s="1614"/>
      <c r="S8" s="1614"/>
      <c r="T8" s="1614"/>
      <c r="U8" s="1614"/>
      <c r="V8" s="1614"/>
      <c r="W8" s="1614"/>
      <c r="X8" s="1614"/>
      <c r="Y8" s="1615"/>
    </row>
    <row r="9" spans="1:26" ht="15" customHeight="1">
      <c r="A9" s="977"/>
      <c r="B9" s="977"/>
      <c r="C9" s="977"/>
      <c r="D9" s="977"/>
      <c r="E9" s="977"/>
      <c r="F9" s="977"/>
      <c r="G9" s="977"/>
      <c r="H9" s="977"/>
      <c r="I9" s="977"/>
      <c r="J9" s="977"/>
      <c r="K9" s="977"/>
      <c r="L9" s="977"/>
      <c r="M9" s="977"/>
      <c r="N9" s="977"/>
      <c r="O9" s="977"/>
      <c r="P9" s="977"/>
      <c r="Q9" s="977"/>
      <c r="R9" s="977"/>
      <c r="S9" s="977"/>
      <c r="T9" s="977"/>
      <c r="U9" s="977"/>
      <c r="V9" s="977"/>
      <c r="W9" s="977"/>
      <c r="X9" s="977"/>
      <c r="Y9" s="977"/>
      <c r="Z9" s="977"/>
    </row>
    <row r="10" spans="1:26" ht="15" customHeight="1">
      <c r="A10" s="977"/>
      <c r="B10" s="980"/>
      <c r="C10" s="981"/>
      <c r="D10" s="981"/>
      <c r="E10" s="981"/>
      <c r="F10" s="981"/>
      <c r="G10" s="981"/>
      <c r="H10" s="981"/>
      <c r="I10" s="981"/>
      <c r="J10" s="981"/>
      <c r="K10" s="981"/>
      <c r="L10" s="981"/>
      <c r="M10" s="981"/>
      <c r="N10" s="981"/>
      <c r="O10" s="981"/>
      <c r="P10" s="981"/>
      <c r="Q10" s="981"/>
      <c r="R10" s="981"/>
      <c r="S10" s="981"/>
      <c r="T10" s="981"/>
      <c r="U10" s="980"/>
      <c r="V10" s="981"/>
      <c r="W10" s="981"/>
      <c r="X10" s="981"/>
      <c r="Y10" s="982"/>
      <c r="Z10" s="977"/>
    </row>
    <row r="11" spans="1:26" ht="15" customHeight="1">
      <c r="A11" s="977"/>
      <c r="B11" s="983" t="s">
        <v>368</v>
      </c>
      <c r="C11" s="977"/>
      <c r="D11" s="977"/>
      <c r="E11" s="977"/>
      <c r="F11" s="977"/>
      <c r="G11" s="977"/>
      <c r="H11" s="977"/>
      <c r="I11" s="977"/>
      <c r="J11" s="977"/>
      <c r="K11" s="977"/>
      <c r="L11" s="977"/>
      <c r="M11" s="977"/>
      <c r="N11" s="977"/>
      <c r="O11" s="977"/>
      <c r="P11" s="977"/>
      <c r="Q11" s="977"/>
      <c r="R11" s="977"/>
      <c r="S11" s="977"/>
      <c r="T11" s="977"/>
      <c r="U11" s="1566" t="s">
        <v>1115</v>
      </c>
      <c r="V11" s="1567"/>
      <c r="W11" s="1567"/>
      <c r="X11" s="1567"/>
      <c r="Y11" s="1568"/>
      <c r="Z11" s="977"/>
    </row>
    <row r="12" spans="1:26" ht="15" customHeight="1">
      <c r="A12" s="977"/>
      <c r="B12" s="983"/>
      <c r="C12" s="977"/>
      <c r="D12" s="977"/>
      <c r="E12" s="977"/>
      <c r="F12" s="977"/>
      <c r="G12" s="977"/>
      <c r="H12" s="977"/>
      <c r="I12" s="977"/>
      <c r="J12" s="977"/>
      <c r="K12" s="977"/>
      <c r="L12" s="977"/>
      <c r="M12" s="977"/>
      <c r="N12" s="977"/>
      <c r="O12" s="977"/>
      <c r="P12" s="977"/>
      <c r="Q12" s="977"/>
      <c r="R12" s="977"/>
      <c r="S12" s="977"/>
      <c r="T12" s="977"/>
      <c r="U12" s="984"/>
      <c r="V12" s="976"/>
      <c r="W12" s="976"/>
      <c r="X12" s="976"/>
      <c r="Y12" s="985"/>
      <c r="Z12" s="977"/>
    </row>
    <row r="13" spans="1:26" ht="15" customHeight="1">
      <c r="A13" s="977"/>
      <c r="B13" s="983"/>
      <c r="C13" s="986" t="s">
        <v>369</v>
      </c>
      <c r="D13" s="1569" t="s">
        <v>1116</v>
      </c>
      <c r="E13" s="1569"/>
      <c r="F13" s="1569"/>
      <c r="G13" s="1569"/>
      <c r="H13" s="1569"/>
      <c r="I13" s="1569"/>
      <c r="J13" s="1569"/>
      <c r="K13" s="1569"/>
      <c r="L13" s="1569"/>
      <c r="M13" s="1569"/>
      <c r="N13" s="1569"/>
      <c r="O13" s="1569"/>
      <c r="P13" s="1569"/>
      <c r="Q13" s="1569"/>
      <c r="R13" s="1569"/>
      <c r="S13" s="1569"/>
      <c r="T13" s="1570"/>
      <c r="U13" s="984"/>
      <c r="V13" s="976" t="s">
        <v>1106</v>
      </c>
      <c r="W13" s="976" t="s">
        <v>1107</v>
      </c>
      <c r="X13" s="976" t="s">
        <v>1106</v>
      </c>
      <c r="Y13" s="985"/>
      <c r="Z13" s="977"/>
    </row>
    <row r="14" spans="1:26" ht="15" customHeight="1">
      <c r="A14" s="977"/>
      <c r="B14" s="983"/>
      <c r="C14" s="986"/>
      <c r="D14" s="1569"/>
      <c r="E14" s="1569"/>
      <c r="F14" s="1569"/>
      <c r="G14" s="1569"/>
      <c r="H14" s="1569"/>
      <c r="I14" s="1569"/>
      <c r="J14" s="1569"/>
      <c r="K14" s="1569"/>
      <c r="L14" s="1569"/>
      <c r="M14" s="1569"/>
      <c r="N14" s="1569"/>
      <c r="O14" s="1569"/>
      <c r="P14" s="1569"/>
      <c r="Q14" s="1569"/>
      <c r="R14" s="1569"/>
      <c r="S14" s="1569"/>
      <c r="T14" s="1570"/>
      <c r="U14" s="984"/>
      <c r="V14" s="976"/>
      <c r="W14" s="976"/>
      <c r="X14" s="976"/>
      <c r="Y14" s="985"/>
      <c r="Z14" s="977"/>
    </row>
    <row r="15" spans="1:26" ht="7.5" customHeight="1">
      <c r="A15" s="977"/>
      <c r="B15" s="983"/>
      <c r="C15" s="977"/>
      <c r="D15" s="977"/>
      <c r="E15" s="977"/>
      <c r="F15" s="977"/>
      <c r="G15" s="977"/>
      <c r="H15" s="977"/>
      <c r="I15" s="977"/>
      <c r="J15" s="977"/>
      <c r="K15" s="977"/>
      <c r="L15" s="977"/>
      <c r="M15" s="977"/>
      <c r="N15" s="977"/>
      <c r="O15" s="977"/>
      <c r="P15" s="977"/>
      <c r="Q15" s="977"/>
      <c r="R15" s="977"/>
      <c r="S15" s="977"/>
      <c r="T15" s="977"/>
      <c r="U15" s="984"/>
      <c r="V15" s="976"/>
      <c r="W15" s="976"/>
      <c r="X15" s="976"/>
      <c r="Y15" s="985"/>
      <c r="Z15" s="977"/>
    </row>
    <row r="16" spans="1:26" ht="15" customHeight="1">
      <c r="A16" s="977"/>
      <c r="B16" s="983"/>
      <c r="C16" s="1565" t="s">
        <v>443</v>
      </c>
      <c r="D16" s="1569" t="s">
        <v>1117</v>
      </c>
      <c r="E16" s="1569"/>
      <c r="F16" s="1569"/>
      <c r="G16" s="1569"/>
      <c r="H16" s="1569"/>
      <c r="I16" s="1569"/>
      <c r="J16" s="1569"/>
      <c r="K16" s="1569"/>
      <c r="L16" s="1569"/>
      <c r="M16" s="1569"/>
      <c r="N16" s="1569"/>
      <c r="O16" s="1569"/>
      <c r="P16" s="1569"/>
      <c r="Q16" s="1569"/>
      <c r="R16" s="1569"/>
      <c r="S16" s="1569"/>
      <c r="T16" s="1570"/>
      <c r="U16" s="984"/>
      <c r="V16" s="976" t="s">
        <v>1106</v>
      </c>
      <c r="W16" s="976" t="s">
        <v>1118</v>
      </c>
      <c r="X16" s="976" t="s">
        <v>1106</v>
      </c>
      <c r="Y16" s="985"/>
      <c r="Z16" s="977"/>
    </row>
    <row r="17" spans="1:26" ht="15" customHeight="1">
      <c r="A17" s="977"/>
      <c r="B17" s="983"/>
      <c r="C17" s="1565"/>
      <c r="D17" s="1569"/>
      <c r="E17" s="1569"/>
      <c r="F17" s="1569"/>
      <c r="G17" s="1569"/>
      <c r="H17" s="1569"/>
      <c r="I17" s="1569"/>
      <c r="J17" s="1569"/>
      <c r="K17" s="1569"/>
      <c r="L17" s="1569"/>
      <c r="M17" s="1569"/>
      <c r="N17" s="1569"/>
      <c r="O17" s="1569"/>
      <c r="P17" s="1569"/>
      <c r="Q17" s="1569"/>
      <c r="R17" s="1569"/>
      <c r="S17" s="1569"/>
      <c r="T17" s="1570"/>
      <c r="U17" s="984"/>
      <c r="V17" s="976"/>
      <c r="W17" s="976"/>
      <c r="X17" s="976"/>
      <c r="Y17" s="985"/>
      <c r="Z17" s="977"/>
    </row>
    <row r="18" spans="1:26" ht="7.5" customHeight="1">
      <c r="A18" s="977"/>
      <c r="B18" s="983"/>
      <c r="C18" s="977"/>
      <c r="D18" s="977"/>
      <c r="E18" s="977"/>
      <c r="F18" s="977"/>
      <c r="G18" s="977"/>
      <c r="H18" s="977"/>
      <c r="I18" s="977"/>
      <c r="J18" s="977"/>
      <c r="K18" s="977"/>
      <c r="L18" s="977"/>
      <c r="M18" s="977"/>
      <c r="N18" s="977"/>
      <c r="O18" s="977"/>
      <c r="P18" s="977"/>
      <c r="Q18" s="977"/>
      <c r="R18" s="977"/>
      <c r="S18" s="977"/>
      <c r="T18" s="977"/>
      <c r="U18" s="984"/>
      <c r="V18" s="976"/>
      <c r="W18" s="976"/>
      <c r="X18" s="976"/>
      <c r="Y18" s="985"/>
      <c r="Z18" s="977"/>
    </row>
    <row r="19" spans="1:26" ht="15" customHeight="1">
      <c r="A19" s="977"/>
      <c r="B19" s="983"/>
      <c r="C19" s="977" t="s">
        <v>444</v>
      </c>
      <c r="D19" s="1574" t="s">
        <v>1119</v>
      </c>
      <c r="E19" s="1574"/>
      <c r="F19" s="1574"/>
      <c r="G19" s="1574"/>
      <c r="H19" s="1574"/>
      <c r="I19" s="1574"/>
      <c r="J19" s="1574"/>
      <c r="K19" s="1574"/>
      <c r="L19" s="1574"/>
      <c r="M19" s="1574"/>
      <c r="N19" s="1574"/>
      <c r="O19" s="1574"/>
      <c r="P19" s="1574"/>
      <c r="Q19" s="1574"/>
      <c r="R19" s="1574"/>
      <c r="S19" s="1574"/>
      <c r="T19" s="1616"/>
      <c r="U19" s="984"/>
      <c r="V19" s="976" t="s">
        <v>1106</v>
      </c>
      <c r="W19" s="976" t="s">
        <v>1107</v>
      </c>
      <c r="X19" s="976" t="s">
        <v>1106</v>
      </c>
      <c r="Y19" s="985"/>
      <c r="Z19" s="977"/>
    </row>
    <row r="20" spans="1:26" ht="7.5" customHeight="1">
      <c r="A20" s="977"/>
      <c r="B20" s="983"/>
      <c r="C20" s="977"/>
      <c r="D20" s="977"/>
      <c r="E20" s="977"/>
      <c r="F20" s="977"/>
      <c r="G20" s="977"/>
      <c r="H20" s="977"/>
      <c r="I20" s="977"/>
      <c r="J20" s="977"/>
      <c r="K20" s="977"/>
      <c r="L20" s="977"/>
      <c r="M20" s="977"/>
      <c r="N20" s="977"/>
      <c r="O20" s="977"/>
      <c r="P20" s="977"/>
      <c r="Q20" s="977"/>
      <c r="R20" s="977"/>
      <c r="S20" s="977"/>
      <c r="T20" s="977"/>
      <c r="U20" s="984"/>
      <c r="V20" s="976"/>
      <c r="W20" s="976"/>
      <c r="X20" s="976"/>
      <c r="Y20" s="985"/>
      <c r="Z20" s="977"/>
    </row>
    <row r="21" spans="1:26" ht="15" customHeight="1">
      <c r="A21" s="977"/>
      <c r="B21" s="983"/>
      <c r="C21" s="979" t="s">
        <v>301</v>
      </c>
      <c r="D21" s="1617" t="s">
        <v>1120</v>
      </c>
      <c r="E21" s="1617"/>
      <c r="F21" s="1617"/>
      <c r="G21" s="1617"/>
      <c r="H21" s="1617"/>
      <c r="I21" s="1617"/>
      <c r="J21" s="1617"/>
      <c r="K21" s="1617"/>
      <c r="L21" s="1617"/>
      <c r="M21" s="1617"/>
      <c r="N21" s="1617"/>
      <c r="O21" s="1617"/>
      <c r="P21" s="1617"/>
      <c r="Q21" s="1617"/>
      <c r="R21" s="1617"/>
      <c r="S21" s="1617"/>
      <c r="T21" s="1618"/>
      <c r="U21" s="984"/>
      <c r="V21" s="976" t="s">
        <v>1106</v>
      </c>
      <c r="W21" s="976" t="s">
        <v>1107</v>
      </c>
      <c r="X21" s="976" t="s">
        <v>1106</v>
      </c>
      <c r="Y21" s="985"/>
      <c r="Z21" s="977"/>
    </row>
    <row r="22" spans="1:26" ht="7.5" customHeight="1">
      <c r="A22" s="977"/>
      <c r="B22" s="983"/>
      <c r="C22" s="977"/>
      <c r="D22" s="977"/>
      <c r="E22" s="977"/>
      <c r="F22" s="977"/>
      <c r="G22" s="977"/>
      <c r="H22" s="977"/>
      <c r="I22" s="977"/>
      <c r="J22" s="977"/>
      <c r="K22" s="977"/>
      <c r="L22" s="977"/>
      <c r="M22" s="977"/>
      <c r="N22" s="977"/>
      <c r="O22" s="977"/>
      <c r="P22" s="977"/>
      <c r="Q22" s="977"/>
      <c r="R22" s="977"/>
      <c r="S22" s="977"/>
      <c r="T22" s="977"/>
      <c r="U22" s="984"/>
      <c r="V22" s="976"/>
      <c r="W22" s="976"/>
      <c r="X22" s="976"/>
      <c r="Y22" s="985"/>
      <c r="Z22" s="977"/>
    </row>
    <row r="23" spans="1:26" ht="15" customHeight="1">
      <c r="A23" s="977"/>
      <c r="B23" s="983"/>
      <c r="C23" s="977" t="s">
        <v>375</v>
      </c>
      <c r="D23" s="977" t="s">
        <v>1121</v>
      </c>
      <c r="E23" s="977"/>
      <c r="F23" s="977"/>
      <c r="G23" s="977"/>
      <c r="H23" s="977"/>
      <c r="I23" s="977"/>
      <c r="J23" s="977"/>
      <c r="K23" s="977"/>
      <c r="L23" s="977"/>
      <c r="M23" s="977"/>
      <c r="N23" s="977"/>
      <c r="O23" s="977"/>
      <c r="P23" s="977"/>
      <c r="Q23" s="977"/>
      <c r="R23" s="977"/>
      <c r="S23" s="977"/>
      <c r="T23" s="977"/>
      <c r="U23" s="984"/>
      <c r="V23" s="976" t="s">
        <v>1106</v>
      </c>
      <c r="W23" s="976" t="s">
        <v>1107</v>
      </c>
      <c r="X23" s="976" t="s">
        <v>1106</v>
      </c>
      <c r="Y23" s="985"/>
      <c r="Z23" s="977"/>
    </row>
    <row r="24" spans="1:26" ht="7.5" customHeight="1">
      <c r="A24" s="977"/>
      <c r="B24" s="983"/>
      <c r="C24" s="977"/>
      <c r="D24" s="977"/>
      <c r="E24" s="977"/>
      <c r="F24" s="977"/>
      <c r="G24" s="977"/>
      <c r="H24" s="977"/>
      <c r="I24" s="977"/>
      <c r="J24" s="977"/>
      <c r="K24" s="977"/>
      <c r="L24" s="977"/>
      <c r="M24" s="977"/>
      <c r="N24" s="977"/>
      <c r="O24" s="977"/>
      <c r="P24" s="977"/>
      <c r="Q24" s="977"/>
      <c r="R24" s="977"/>
      <c r="S24" s="977"/>
      <c r="T24" s="977"/>
      <c r="U24" s="984"/>
      <c r="V24" s="976"/>
      <c r="W24" s="976"/>
      <c r="X24" s="976"/>
      <c r="Y24" s="985"/>
      <c r="Z24" s="977"/>
    </row>
    <row r="25" spans="1:26" ht="15" customHeight="1">
      <c r="A25" s="977"/>
      <c r="B25" s="983"/>
      <c r="C25" s="977" t="s">
        <v>445</v>
      </c>
      <c r="D25" s="977" t="s">
        <v>1122</v>
      </c>
      <c r="E25" s="977"/>
      <c r="F25" s="977"/>
      <c r="G25" s="977"/>
      <c r="H25" s="977"/>
      <c r="I25" s="977"/>
      <c r="J25" s="977"/>
      <c r="K25" s="977"/>
      <c r="L25" s="977"/>
      <c r="M25" s="977"/>
      <c r="N25" s="977"/>
      <c r="O25" s="977"/>
      <c r="P25" s="977"/>
      <c r="Q25" s="977"/>
      <c r="R25" s="977"/>
      <c r="S25" s="977"/>
      <c r="T25" s="977"/>
      <c r="U25" s="984"/>
      <c r="V25" s="976" t="s">
        <v>1106</v>
      </c>
      <c r="W25" s="976" t="s">
        <v>1107</v>
      </c>
      <c r="X25" s="976" t="s">
        <v>1106</v>
      </c>
      <c r="Y25" s="985"/>
      <c r="Z25" s="977"/>
    </row>
    <row r="26" spans="1:26" ht="7.5" customHeight="1">
      <c r="A26" s="977"/>
      <c r="B26" s="983"/>
      <c r="C26" s="977"/>
      <c r="D26" s="977"/>
      <c r="E26" s="977"/>
      <c r="F26" s="977"/>
      <c r="G26" s="977"/>
      <c r="H26" s="977"/>
      <c r="I26" s="977"/>
      <c r="J26" s="977"/>
      <c r="K26" s="977"/>
      <c r="L26" s="977"/>
      <c r="M26" s="977"/>
      <c r="N26" s="977"/>
      <c r="O26" s="977"/>
      <c r="P26" s="977"/>
      <c r="Q26" s="977"/>
      <c r="R26" s="977"/>
      <c r="S26" s="977"/>
      <c r="T26" s="977"/>
      <c r="U26" s="984"/>
      <c r="V26" s="976"/>
      <c r="W26" s="976"/>
      <c r="X26" s="976"/>
      <c r="Y26" s="985"/>
      <c r="Z26" s="977"/>
    </row>
    <row r="27" spans="1:26" ht="15" customHeight="1">
      <c r="A27" s="977"/>
      <c r="B27" s="983"/>
      <c r="C27" s="977" t="s">
        <v>446</v>
      </c>
      <c r="D27" s="1617" t="s">
        <v>1123</v>
      </c>
      <c r="E27" s="1617"/>
      <c r="F27" s="1617"/>
      <c r="G27" s="1617"/>
      <c r="H27" s="1617"/>
      <c r="I27" s="1617"/>
      <c r="J27" s="1617"/>
      <c r="K27" s="1617"/>
      <c r="L27" s="1617"/>
      <c r="M27" s="1617"/>
      <c r="N27" s="1617"/>
      <c r="O27" s="1617"/>
      <c r="P27" s="1617"/>
      <c r="Q27" s="1617"/>
      <c r="R27" s="1617"/>
      <c r="S27" s="1617"/>
      <c r="T27" s="1618"/>
      <c r="U27" s="984"/>
      <c r="V27" s="976" t="s">
        <v>1106</v>
      </c>
      <c r="W27" s="976" t="s">
        <v>1107</v>
      </c>
      <c r="X27" s="976" t="s">
        <v>1106</v>
      </c>
      <c r="Y27" s="985"/>
      <c r="Z27" s="977"/>
    </row>
    <row r="28" spans="1:26" ht="15" customHeight="1">
      <c r="A28" s="977"/>
      <c r="B28" s="983"/>
      <c r="C28" s="977" t="s">
        <v>414</v>
      </c>
      <c r="D28" s="1617"/>
      <c r="E28" s="1617"/>
      <c r="F28" s="1617"/>
      <c r="G28" s="1617"/>
      <c r="H28" s="1617"/>
      <c r="I28" s="1617"/>
      <c r="J28" s="1617"/>
      <c r="K28" s="1617"/>
      <c r="L28" s="1617"/>
      <c r="M28" s="1617"/>
      <c r="N28" s="1617"/>
      <c r="O28" s="1617"/>
      <c r="P28" s="1617"/>
      <c r="Q28" s="1617"/>
      <c r="R28" s="1617"/>
      <c r="S28" s="1617"/>
      <c r="T28" s="1618"/>
      <c r="U28" s="984"/>
      <c r="V28" s="976"/>
      <c r="W28" s="976"/>
      <c r="X28" s="976"/>
      <c r="Y28" s="985"/>
      <c r="Z28" s="977"/>
    </row>
    <row r="29" spans="1:26" ht="15" customHeight="1">
      <c r="A29" s="977"/>
      <c r="B29" s="983"/>
      <c r="C29" s="977"/>
      <c r="D29" s="977"/>
      <c r="E29" s="977"/>
      <c r="F29" s="977"/>
      <c r="G29" s="977"/>
      <c r="H29" s="977"/>
      <c r="I29" s="977"/>
      <c r="J29" s="977"/>
      <c r="K29" s="977"/>
      <c r="L29" s="977"/>
      <c r="M29" s="977"/>
      <c r="N29" s="977"/>
      <c r="O29" s="977"/>
      <c r="P29" s="977"/>
      <c r="Q29" s="977"/>
      <c r="R29" s="977"/>
      <c r="S29" s="977"/>
      <c r="T29" s="977"/>
      <c r="U29" s="984"/>
      <c r="V29" s="976"/>
      <c r="W29" s="976"/>
      <c r="X29" s="976"/>
      <c r="Y29" s="985"/>
      <c r="Z29" s="977"/>
    </row>
    <row r="30" spans="1:26" ht="15" customHeight="1">
      <c r="A30" s="977"/>
      <c r="B30" s="983" t="s">
        <v>382</v>
      </c>
      <c r="C30" s="977"/>
      <c r="D30" s="977"/>
      <c r="E30" s="977"/>
      <c r="F30" s="977"/>
      <c r="G30" s="977"/>
      <c r="H30" s="977"/>
      <c r="I30" s="977"/>
      <c r="J30" s="977"/>
      <c r="K30" s="977"/>
      <c r="L30" s="977"/>
      <c r="M30" s="977"/>
      <c r="N30" s="977"/>
      <c r="O30" s="977"/>
      <c r="P30" s="977"/>
      <c r="Q30" s="977"/>
      <c r="R30" s="977"/>
      <c r="S30" s="977"/>
      <c r="T30" s="977"/>
      <c r="U30" s="1566"/>
      <c r="V30" s="1567"/>
      <c r="W30" s="1567"/>
      <c r="X30" s="1567"/>
      <c r="Y30" s="1568"/>
      <c r="Z30" s="977"/>
    </row>
    <row r="31" spans="1:26" ht="15" customHeight="1">
      <c r="A31" s="977"/>
      <c r="B31" s="983"/>
      <c r="C31" s="977"/>
      <c r="D31" s="977"/>
      <c r="E31" s="977"/>
      <c r="F31" s="977"/>
      <c r="G31" s="977"/>
      <c r="H31" s="977"/>
      <c r="I31" s="977"/>
      <c r="J31" s="977"/>
      <c r="K31" s="977"/>
      <c r="L31" s="977"/>
      <c r="M31" s="977"/>
      <c r="N31" s="977"/>
      <c r="O31" s="977"/>
      <c r="P31" s="977"/>
      <c r="Q31" s="977"/>
      <c r="R31" s="977"/>
      <c r="S31" s="977"/>
      <c r="T31" s="977"/>
      <c r="U31" s="984"/>
      <c r="V31" s="976"/>
      <c r="W31" s="976"/>
      <c r="X31" s="976"/>
      <c r="Y31" s="985"/>
      <c r="Z31" s="977"/>
    </row>
    <row r="32" spans="1:26" ht="15" customHeight="1">
      <c r="A32" s="977"/>
      <c r="B32" s="983"/>
      <c r="C32" s="977" t="s">
        <v>1124</v>
      </c>
      <c r="D32" s="977"/>
      <c r="E32" s="977"/>
      <c r="F32" s="977"/>
      <c r="G32" s="977"/>
      <c r="H32" s="977"/>
      <c r="I32" s="977"/>
      <c r="J32" s="977"/>
      <c r="K32" s="977"/>
      <c r="L32" s="977"/>
      <c r="M32" s="977"/>
      <c r="N32" s="977"/>
      <c r="O32" s="977"/>
      <c r="P32" s="977"/>
      <c r="Q32" s="977"/>
      <c r="R32" s="977"/>
      <c r="S32" s="977"/>
      <c r="T32" s="977"/>
      <c r="U32" s="984"/>
      <c r="V32" s="976"/>
      <c r="W32" s="976"/>
      <c r="X32" s="976"/>
      <c r="Y32" s="985"/>
      <c r="Z32" s="977"/>
    </row>
    <row r="33" spans="1:26" ht="15" customHeight="1">
      <c r="A33" s="977"/>
      <c r="B33" s="983"/>
      <c r="C33" s="1617" t="s">
        <v>1125</v>
      </c>
      <c r="D33" s="1617"/>
      <c r="E33" s="1617"/>
      <c r="F33" s="1617"/>
      <c r="G33" s="1617"/>
      <c r="H33" s="1617"/>
      <c r="I33" s="1617"/>
      <c r="J33" s="1617"/>
      <c r="K33" s="1617"/>
      <c r="L33" s="1617"/>
      <c r="M33" s="1617"/>
      <c r="N33" s="1617"/>
      <c r="O33" s="1617"/>
      <c r="P33" s="1617"/>
      <c r="Q33" s="1617"/>
      <c r="R33" s="1617"/>
      <c r="S33" s="1617"/>
      <c r="T33" s="1618"/>
      <c r="U33" s="984"/>
      <c r="V33" s="976"/>
      <c r="W33" s="976"/>
      <c r="X33" s="976"/>
      <c r="Y33" s="985"/>
      <c r="Z33" s="977"/>
    </row>
    <row r="34" spans="1:26" ht="15" customHeight="1">
      <c r="A34" s="977"/>
      <c r="B34" s="983"/>
      <c r="C34" s="1617"/>
      <c r="D34" s="1617"/>
      <c r="E34" s="1617"/>
      <c r="F34" s="1617"/>
      <c r="G34" s="1617"/>
      <c r="H34" s="1617"/>
      <c r="I34" s="1617"/>
      <c r="J34" s="1617"/>
      <c r="K34" s="1617"/>
      <c r="L34" s="1617"/>
      <c r="M34" s="1617"/>
      <c r="N34" s="1617"/>
      <c r="O34" s="1617"/>
      <c r="P34" s="1617"/>
      <c r="Q34" s="1617"/>
      <c r="R34" s="1617"/>
      <c r="S34" s="1617"/>
      <c r="T34" s="1618"/>
      <c r="U34" s="984"/>
      <c r="V34" s="976"/>
      <c r="W34" s="976"/>
      <c r="X34" s="976"/>
      <c r="Y34" s="985"/>
      <c r="Z34" s="977"/>
    </row>
    <row r="35" spans="1:26" ht="7.5" customHeight="1">
      <c r="A35" s="977"/>
      <c r="B35" s="983"/>
      <c r="C35" s="977"/>
      <c r="D35" s="987"/>
      <c r="E35" s="987"/>
      <c r="F35" s="987"/>
      <c r="G35" s="987"/>
      <c r="H35" s="987"/>
      <c r="I35" s="987"/>
      <c r="J35" s="987"/>
      <c r="K35" s="987"/>
      <c r="L35" s="987"/>
      <c r="M35" s="987"/>
      <c r="N35" s="987"/>
      <c r="O35" s="987"/>
      <c r="P35" s="987"/>
      <c r="Q35" s="987"/>
      <c r="R35" s="987"/>
      <c r="S35" s="987"/>
      <c r="T35" s="987"/>
      <c r="U35" s="984"/>
      <c r="V35" s="976"/>
      <c r="W35" s="976"/>
      <c r="X35" s="976"/>
      <c r="Y35" s="985"/>
      <c r="Z35" s="977"/>
    </row>
    <row r="36" spans="1:26" ht="30" customHeight="1">
      <c r="A36" s="977"/>
      <c r="B36" s="983"/>
      <c r="C36" s="988"/>
      <c r="D36" s="1606"/>
      <c r="E36" s="1607"/>
      <c r="F36" s="1607"/>
      <c r="G36" s="1607"/>
      <c r="H36" s="1607"/>
      <c r="I36" s="1607"/>
      <c r="J36" s="1607"/>
      <c r="K36" s="1608"/>
      <c r="L36" s="1609" t="s">
        <v>385</v>
      </c>
      <c r="M36" s="1588"/>
      <c r="N36" s="1589"/>
      <c r="O36" s="1609" t="s">
        <v>386</v>
      </c>
      <c r="P36" s="1610"/>
      <c r="Q36" s="1611"/>
      <c r="R36" s="989"/>
      <c r="S36" s="989"/>
      <c r="T36" s="989"/>
      <c r="U36" s="984"/>
      <c r="V36" s="976"/>
      <c r="W36" s="976"/>
      <c r="X36" s="976"/>
      <c r="Y36" s="985"/>
      <c r="Z36" s="977"/>
    </row>
    <row r="37" spans="1:26" ht="54" customHeight="1">
      <c r="A37" s="977"/>
      <c r="B37" s="983"/>
      <c r="C37" s="990" t="s">
        <v>428</v>
      </c>
      <c r="D37" s="1592" t="s">
        <v>447</v>
      </c>
      <c r="E37" s="1592"/>
      <c r="F37" s="1592"/>
      <c r="G37" s="1592"/>
      <c r="H37" s="1592"/>
      <c r="I37" s="1592"/>
      <c r="J37" s="1592"/>
      <c r="K37" s="1592"/>
      <c r="L37" s="1603" t="s">
        <v>297</v>
      </c>
      <c r="M37" s="1604"/>
      <c r="N37" s="1605"/>
      <c r="O37" s="1585" t="s">
        <v>299</v>
      </c>
      <c r="P37" s="1585"/>
      <c r="Q37" s="1585"/>
      <c r="R37" s="991"/>
      <c r="S37" s="991"/>
      <c r="T37" s="991"/>
      <c r="U37" s="1566" t="s">
        <v>1126</v>
      </c>
      <c r="V37" s="1567"/>
      <c r="W37" s="1567"/>
      <c r="X37" s="1567"/>
      <c r="Y37" s="1568"/>
      <c r="Z37" s="977"/>
    </row>
    <row r="38" spans="1:26" ht="54" customHeight="1">
      <c r="A38" s="977"/>
      <c r="B38" s="983"/>
      <c r="C38" s="990" t="s">
        <v>389</v>
      </c>
      <c r="D38" s="1592" t="s">
        <v>1127</v>
      </c>
      <c r="E38" s="1592"/>
      <c r="F38" s="1592"/>
      <c r="G38" s="1592"/>
      <c r="H38" s="1592"/>
      <c r="I38" s="1592"/>
      <c r="J38" s="1592"/>
      <c r="K38" s="1592"/>
      <c r="L38" s="1603" t="s">
        <v>297</v>
      </c>
      <c r="M38" s="1604"/>
      <c r="N38" s="1605"/>
      <c r="O38" s="1602"/>
      <c r="P38" s="1602"/>
      <c r="Q38" s="1602"/>
      <c r="R38" s="992"/>
      <c r="S38" s="1593" t="s">
        <v>1128</v>
      </c>
      <c r="T38" s="1594"/>
      <c r="U38" s="984"/>
      <c r="V38" s="976" t="s">
        <v>1106</v>
      </c>
      <c r="W38" s="976" t="s">
        <v>1129</v>
      </c>
      <c r="X38" s="976" t="s">
        <v>1106</v>
      </c>
      <c r="Y38" s="985"/>
      <c r="Z38" s="977"/>
    </row>
    <row r="39" spans="1:26" ht="54" customHeight="1">
      <c r="A39" s="977"/>
      <c r="B39" s="983"/>
      <c r="C39" s="990" t="s">
        <v>392</v>
      </c>
      <c r="D39" s="1592" t="s">
        <v>1130</v>
      </c>
      <c r="E39" s="1592"/>
      <c r="F39" s="1592"/>
      <c r="G39" s="1592"/>
      <c r="H39" s="1592"/>
      <c r="I39" s="1592"/>
      <c r="J39" s="1592"/>
      <c r="K39" s="1592"/>
      <c r="L39" s="1585" t="s">
        <v>297</v>
      </c>
      <c r="M39" s="1585"/>
      <c r="N39" s="1585"/>
      <c r="O39" s="1602"/>
      <c r="P39" s="1602"/>
      <c r="Q39" s="1602"/>
      <c r="R39" s="992"/>
      <c r="S39" s="1593" t="s">
        <v>1131</v>
      </c>
      <c r="T39" s="1594"/>
      <c r="U39" s="984"/>
      <c r="V39" s="976" t="s">
        <v>1106</v>
      </c>
      <c r="W39" s="976" t="s">
        <v>1129</v>
      </c>
      <c r="X39" s="976" t="s">
        <v>1106</v>
      </c>
      <c r="Y39" s="985"/>
      <c r="Z39" s="977"/>
    </row>
    <row r="40" spans="1:26" ht="54" customHeight="1">
      <c r="A40" s="977"/>
      <c r="B40" s="983"/>
      <c r="C40" s="990" t="s">
        <v>1132</v>
      </c>
      <c r="D40" s="1592" t="s">
        <v>1133</v>
      </c>
      <c r="E40" s="1592"/>
      <c r="F40" s="1592"/>
      <c r="G40" s="1592"/>
      <c r="H40" s="1592"/>
      <c r="I40" s="1592"/>
      <c r="J40" s="1592"/>
      <c r="K40" s="1592"/>
      <c r="L40" s="1586"/>
      <c r="M40" s="1586"/>
      <c r="N40" s="1586"/>
      <c r="O40" s="1585" t="s">
        <v>299</v>
      </c>
      <c r="P40" s="1585"/>
      <c r="Q40" s="1585"/>
      <c r="R40" s="993"/>
      <c r="S40" s="1593" t="s">
        <v>1134</v>
      </c>
      <c r="T40" s="1594"/>
      <c r="U40" s="984"/>
      <c r="V40" s="976" t="s">
        <v>1106</v>
      </c>
      <c r="W40" s="976" t="s">
        <v>1135</v>
      </c>
      <c r="X40" s="976" t="s">
        <v>1106</v>
      </c>
      <c r="Y40" s="985"/>
      <c r="Z40" s="977"/>
    </row>
    <row r="41" spans="1:26" ht="54" customHeight="1">
      <c r="A41" s="977"/>
      <c r="B41" s="983"/>
      <c r="C41" s="990" t="s">
        <v>1104</v>
      </c>
      <c r="D41" s="1592" t="s">
        <v>1136</v>
      </c>
      <c r="E41" s="1592"/>
      <c r="F41" s="1592"/>
      <c r="G41" s="1592"/>
      <c r="H41" s="1592"/>
      <c r="I41" s="1592"/>
      <c r="J41" s="1592"/>
      <c r="K41" s="1592"/>
      <c r="L41" s="1585" t="s">
        <v>297</v>
      </c>
      <c r="M41" s="1585"/>
      <c r="N41" s="1585"/>
      <c r="O41" s="1585" t="s">
        <v>299</v>
      </c>
      <c r="P41" s="1585"/>
      <c r="Q41" s="1585"/>
      <c r="R41" s="993"/>
      <c r="S41" s="1593" t="s">
        <v>1105</v>
      </c>
      <c r="T41" s="1594"/>
      <c r="U41" s="984"/>
      <c r="V41" s="976" t="s">
        <v>1106</v>
      </c>
      <c r="W41" s="976" t="s">
        <v>1135</v>
      </c>
      <c r="X41" s="976" t="s">
        <v>1106</v>
      </c>
      <c r="Y41" s="985"/>
      <c r="Z41" s="977"/>
    </row>
    <row r="42" spans="1:26" ht="54" customHeight="1">
      <c r="A42" s="977"/>
      <c r="B42" s="983"/>
      <c r="C42" s="994" t="s">
        <v>1108</v>
      </c>
      <c r="D42" s="1595" t="s">
        <v>1109</v>
      </c>
      <c r="E42" s="1595"/>
      <c r="F42" s="1595"/>
      <c r="G42" s="1595"/>
      <c r="H42" s="1595"/>
      <c r="I42" s="1595"/>
      <c r="J42" s="1595"/>
      <c r="K42" s="1595"/>
      <c r="L42" s="1596" t="s">
        <v>297</v>
      </c>
      <c r="M42" s="1597"/>
      <c r="N42" s="1598"/>
      <c r="O42" s="1599" t="s">
        <v>299</v>
      </c>
      <c r="P42" s="1599"/>
      <c r="Q42" s="1599"/>
      <c r="R42" s="995"/>
      <c r="S42" s="1600" t="s">
        <v>1137</v>
      </c>
      <c r="T42" s="1601"/>
      <c r="U42" s="984"/>
      <c r="V42" s="976" t="s">
        <v>1106</v>
      </c>
      <c r="W42" s="976" t="s">
        <v>1135</v>
      </c>
      <c r="X42" s="976" t="s">
        <v>1106</v>
      </c>
      <c r="Y42" s="985"/>
      <c r="Z42" s="977"/>
    </row>
    <row r="43" spans="1:26" ht="15" customHeight="1">
      <c r="A43" s="977"/>
      <c r="B43" s="983"/>
      <c r="C43" s="977"/>
      <c r="D43" s="977"/>
      <c r="E43" s="977"/>
      <c r="F43" s="977"/>
      <c r="G43" s="977"/>
      <c r="H43" s="977"/>
      <c r="I43" s="977"/>
      <c r="J43" s="977"/>
      <c r="K43" s="977"/>
      <c r="L43" s="977"/>
      <c r="M43" s="977"/>
      <c r="N43" s="977"/>
      <c r="O43" s="977"/>
      <c r="P43" s="977"/>
      <c r="Q43" s="977"/>
      <c r="R43" s="977"/>
      <c r="S43" s="977"/>
      <c r="T43" s="977"/>
      <c r="U43" s="984"/>
      <c r="V43" s="976"/>
      <c r="W43" s="976"/>
      <c r="X43" s="976"/>
      <c r="Y43" s="985"/>
      <c r="Z43" s="977"/>
    </row>
    <row r="44" spans="1:26" ht="15" customHeight="1">
      <c r="A44" s="977"/>
      <c r="B44" s="983"/>
      <c r="C44" s="977" t="s">
        <v>1138</v>
      </c>
      <c r="D44" s="977"/>
      <c r="E44" s="977"/>
      <c r="F44" s="977"/>
      <c r="G44" s="977"/>
      <c r="H44" s="977"/>
      <c r="I44" s="977"/>
      <c r="J44" s="977"/>
      <c r="K44" s="977"/>
      <c r="L44" s="977"/>
      <c r="M44" s="977"/>
      <c r="N44" s="977"/>
      <c r="O44" s="977"/>
      <c r="P44" s="977"/>
      <c r="Q44" s="977"/>
      <c r="R44" s="977"/>
      <c r="S44" s="977"/>
      <c r="T44" s="977"/>
      <c r="U44" s="1566" t="s">
        <v>1126</v>
      </c>
      <c r="V44" s="1567"/>
      <c r="W44" s="1567"/>
      <c r="X44" s="1567"/>
      <c r="Y44" s="1568"/>
      <c r="Z44" s="977"/>
    </row>
    <row r="45" spans="1:26" ht="15" customHeight="1">
      <c r="A45" s="977"/>
      <c r="B45" s="983"/>
      <c r="C45" s="977"/>
      <c r="D45" s="977"/>
      <c r="E45" s="977"/>
      <c r="F45" s="977"/>
      <c r="G45" s="977"/>
      <c r="H45" s="977"/>
      <c r="I45" s="977"/>
      <c r="J45" s="977"/>
      <c r="K45" s="977"/>
      <c r="L45" s="977"/>
      <c r="M45" s="977"/>
      <c r="N45" s="977"/>
      <c r="O45" s="977"/>
      <c r="P45" s="977"/>
      <c r="Q45" s="977"/>
      <c r="R45" s="977"/>
      <c r="S45" s="977"/>
      <c r="T45" s="977"/>
      <c r="U45" s="984"/>
      <c r="V45" s="976"/>
      <c r="W45" s="976"/>
      <c r="X45" s="976"/>
      <c r="Y45" s="985"/>
      <c r="Z45" s="977"/>
    </row>
    <row r="46" spans="1:26" ht="45" customHeight="1">
      <c r="A46" s="977"/>
      <c r="B46" s="983"/>
      <c r="C46" s="991" t="s">
        <v>1139</v>
      </c>
      <c r="D46" s="1569" t="s">
        <v>1140</v>
      </c>
      <c r="E46" s="1569"/>
      <c r="F46" s="1569"/>
      <c r="G46" s="1569"/>
      <c r="H46" s="1569"/>
      <c r="I46" s="1569"/>
      <c r="J46" s="1569"/>
      <c r="K46" s="1569"/>
      <c r="L46" s="1569"/>
      <c r="M46" s="1569"/>
      <c r="N46" s="1569"/>
      <c r="O46" s="1569"/>
      <c r="P46" s="1569"/>
      <c r="Q46" s="1569"/>
      <c r="R46" s="1569"/>
      <c r="S46" s="1569"/>
      <c r="T46" s="1570"/>
      <c r="U46" s="984"/>
      <c r="V46" s="976" t="s">
        <v>1106</v>
      </c>
      <c r="W46" s="976" t="s">
        <v>1135</v>
      </c>
      <c r="X46" s="976" t="s">
        <v>1106</v>
      </c>
      <c r="Y46" s="985"/>
      <c r="Z46" s="977"/>
    </row>
    <row r="47" spans="1:26" ht="30" customHeight="1">
      <c r="A47" s="977"/>
      <c r="B47" s="983"/>
      <c r="C47" s="991" t="s">
        <v>1141</v>
      </c>
      <c r="D47" s="1569" t="s">
        <v>1142</v>
      </c>
      <c r="E47" s="1569"/>
      <c r="F47" s="1569"/>
      <c r="G47" s="1569"/>
      <c r="H47" s="1569"/>
      <c r="I47" s="1569"/>
      <c r="J47" s="1569"/>
      <c r="K47" s="1569"/>
      <c r="L47" s="1569"/>
      <c r="M47" s="1569"/>
      <c r="N47" s="1569"/>
      <c r="O47" s="1569"/>
      <c r="P47" s="1569"/>
      <c r="Q47" s="1569"/>
      <c r="R47" s="1569"/>
      <c r="S47" s="1569"/>
      <c r="T47" s="1570"/>
      <c r="U47" s="984"/>
      <c r="V47" s="976" t="s">
        <v>1106</v>
      </c>
      <c r="W47" s="976" t="s">
        <v>1135</v>
      </c>
      <c r="X47" s="976" t="s">
        <v>1106</v>
      </c>
      <c r="Y47" s="985"/>
      <c r="Z47" s="977"/>
    </row>
    <row r="48" spans="1:26" ht="45" customHeight="1">
      <c r="A48" s="977"/>
      <c r="B48" s="983"/>
      <c r="C48" s="991" t="s">
        <v>1143</v>
      </c>
      <c r="D48" s="1569" t="s">
        <v>1144</v>
      </c>
      <c r="E48" s="1569"/>
      <c r="F48" s="1569"/>
      <c r="G48" s="1569"/>
      <c r="H48" s="1569"/>
      <c r="I48" s="1569"/>
      <c r="J48" s="1569"/>
      <c r="K48" s="1569"/>
      <c r="L48" s="1569"/>
      <c r="M48" s="1569"/>
      <c r="N48" s="1569"/>
      <c r="O48" s="1569"/>
      <c r="P48" s="1569"/>
      <c r="Q48" s="1569"/>
      <c r="R48" s="1569"/>
      <c r="S48" s="1569"/>
      <c r="T48" s="1570"/>
      <c r="U48" s="984"/>
      <c r="V48" s="976" t="s">
        <v>1106</v>
      </c>
      <c r="W48" s="976" t="s">
        <v>1135</v>
      </c>
      <c r="X48" s="976" t="s">
        <v>1106</v>
      </c>
      <c r="Y48" s="985"/>
      <c r="Z48" s="977"/>
    </row>
    <row r="49" spans="1:26" ht="7.5" customHeight="1">
      <c r="A49" s="977"/>
      <c r="B49" s="983"/>
      <c r="C49" s="987"/>
      <c r="D49" s="987"/>
      <c r="E49" s="987"/>
      <c r="F49" s="987"/>
      <c r="G49" s="987"/>
      <c r="H49" s="987"/>
      <c r="I49" s="987"/>
      <c r="J49" s="987"/>
      <c r="K49" s="987"/>
      <c r="L49" s="987"/>
      <c r="M49" s="987"/>
      <c r="N49" s="987"/>
      <c r="O49" s="987"/>
      <c r="P49" s="987"/>
      <c r="Q49" s="987"/>
      <c r="R49" s="987"/>
      <c r="S49" s="987"/>
      <c r="T49" s="987"/>
      <c r="U49" s="984"/>
      <c r="V49" s="976"/>
      <c r="W49" s="976"/>
      <c r="X49" s="976"/>
      <c r="Y49" s="985"/>
      <c r="Z49" s="977"/>
    </row>
    <row r="50" spans="1:26" ht="26.25" customHeight="1">
      <c r="A50" s="977"/>
      <c r="B50" s="983"/>
      <c r="C50" s="1587" t="s">
        <v>400</v>
      </c>
      <c r="D50" s="1588"/>
      <c r="E50" s="1588"/>
      <c r="F50" s="1588"/>
      <c r="G50" s="1588"/>
      <c r="H50" s="1589"/>
      <c r="I50" s="1590" t="s">
        <v>299</v>
      </c>
      <c r="J50" s="1591"/>
      <c r="K50" s="984"/>
      <c r="L50" s="1587" t="s">
        <v>1145</v>
      </c>
      <c r="M50" s="1588"/>
      <c r="N50" s="1588"/>
      <c r="O50" s="1588"/>
      <c r="P50" s="1588"/>
      <c r="Q50" s="1589"/>
      <c r="R50" s="1590" t="s">
        <v>297</v>
      </c>
      <c r="S50" s="1591"/>
      <c r="T50" s="977"/>
      <c r="U50" s="984"/>
      <c r="V50" s="976"/>
      <c r="W50" s="976"/>
      <c r="X50" s="976"/>
      <c r="Y50" s="985"/>
      <c r="Z50" s="977"/>
    </row>
    <row r="51" spans="1:26" ht="7.5" customHeight="1">
      <c r="A51" s="977"/>
      <c r="B51" s="983"/>
      <c r="C51" s="977"/>
      <c r="D51" s="977"/>
      <c r="E51" s="977"/>
      <c r="F51" s="977"/>
      <c r="G51" s="977"/>
      <c r="H51" s="977"/>
      <c r="I51" s="977"/>
      <c r="J51" s="977"/>
      <c r="K51" s="977"/>
      <c r="L51" s="977"/>
      <c r="M51" s="977"/>
      <c r="N51" s="977"/>
      <c r="O51" s="977"/>
      <c r="P51" s="977"/>
      <c r="Q51" s="977"/>
      <c r="R51" s="977"/>
      <c r="S51" s="977"/>
      <c r="T51" s="977"/>
      <c r="U51" s="984"/>
      <c r="V51" s="976"/>
      <c r="W51" s="976"/>
      <c r="X51" s="976"/>
      <c r="Y51" s="985"/>
      <c r="Z51" s="977"/>
    </row>
    <row r="52" spans="1:26" ht="22.5" customHeight="1">
      <c r="A52" s="977"/>
      <c r="B52" s="983"/>
      <c r="C52" s="1575"/>
      <c r="D52" s="1576"/>
      <c r="E52" s="1576"/>
      <c r="F52" s="1576"/>
      <c r="G52" s="1576"/>
      <c r="H52" s="1576"/>
      <c r="I52" s="1577"/>
      <c r="J52" s="1578" t="s">
        <v>402</v>
      </c>
      <c r="K52" s="1578"/>
      <c r="L52" s="1578"/>
      <c r="M52" s="1578"/>
      <c r="N52" s="1578"/>
      <c r="O52" s="1578" t="s">
        <v>403</v>
      </c>
      <c r="P52" s="1578"/>
      <c r="Q52" s="1578"/>
      <c r="R52" s="1578"/>
      <c r="S52" s="1578"/>
      <c r="T52" s="977"/>
      <c r="U52" s="984"/>
      <c r="V52" s="976"/>
      <c r="W52" s="976"/>
      <c r="X52" s="976"/>
      <c r="Y52" s="985"/>
      <c r="Z52" s="977"/>
    </row>
    <row r="53" spans="1:26" ht="22.5" customHeight="1">
      <c r="A53" s="977"/>
      <c r="B53" s="983"/>
      <c r="C53" s="1579" t="s">
        <v>404</v>
      </c>
      <c r="D53" s="1580"/>
      <c r="E53" s="1580"/>
      <c r="F53" s="1580"/>
      <c r="G53" s="1580"/>
      <c r="H53" s="1581"/>
      <c r="I53" s="996" t="s">
        <v>344</v>
      </c>
      <c r="J53" s="1585" t="s">
        <v>297</v>
      </c>
      <c r="K53" s="1585"/>
      <c r="L53" s="1585"/>
      <c r="M53" s="1585"/>
      <c r="N53" s="1585"/>
      <c r="O53" s="1586"/>
      <c r="P53" s="1586"/>
      <c r="Q53" s="1586"/>
      <c r="R53" s="1586"/>
      <c r="S53" s="1586"/>
      <c r="T53" s="977"/>
      <c r="U53" s="984"/>
      <c r="V53" s="976"/>
      <c r="W53" s="976"/>
      <c r="X53" s="976"/>
      <c r="Y53" s="985"/>
      <c r="Z53" s="977"/>
    </row>
    <row r="54" spans="1:26" ht="22.5" customHeight="1">
      <c r="A54" s="977"/>
      <c r="B54" s="983"/>
      <c r="C54" s="1582"/>
      <c r="D54" s="1583"/>
      <c r="E54" s="1583"/>
      <c r="F54" s="1583"/>
      <c r="G54" s="1583"/>
      <c r="H54" s="1584"/>
      <c r="I54" s="996" t="s">
        <v>345</v>
      </c>
      <c r="J54" s="1585" t="s">
        <v>297</v>
      </c>
      <c r="K54" s="1585"/>
      <c r="L54" s="1585"/>
      <c r="M54" s="1585"/>
      <c r="N54" s="1585"/>
      <c r="O54" s="1585" t="s">
        <v>297</v>
      </c>
      <c r="P54" s="1585"/>
      <c r="Q54" s="1585"/>
      <c r="R54" s="1585"/>
      <c r="S54" s="1585"/>
      <c r="T54" s="977"/>
      <c r="U54" s="984"/>
      <c r="V54" s="976"/>
      <c r="W54" s="976"/>
      <c r="X54" s="976"/>
      <c r="Y54" s="985"/>
      <c r="Z54" s="977"/>
    </row>
    <row r="55" spans="1:26" ht="15" customHeight="1">
      <c r="A55" s="977"/>
      <c r="B55" s="983"/>
      <c r="C55" s="977"/>
      <c r="D55" s="977"/>
      <c r="E55" s="977"/>
      <c r="F55" s="977"/>
      <c r="G55" s="977"/>
      <c r="H55" s="977"/>
      <c r="I55" s="977"/>
      <c r="J55" s="977"/>
      <c r="K55" s="977"/>
      <c r="L55" s="977"/>
      <c r="M55" s="977"/>
      <c r="N55" s="977"/>
      <c r="O55" s="977"/>
      <c r="P55" s="977"/>
      <c r="Q55" s="977"/>
      <c r="R55" s="977"/>
      <c r="S55" s="977"/>
      <c r="T55" s="977"/>
      <c r="U55" s="984"/>
      <c r="V55" s="976"/>
      <c r="W55" s="976"/>
      <c r="X55" s="976"/>
      <c r="Y55" s="985"/>
      <c r="Z55" s="977"/>
    </row>
    <row r="56" spans="1:26" ht="15" customHeight="1">
      <c r="A56" s="977"/>
      <c r="B56" s="983" t="s">
        <v>405</v>
      </c>
      <c r="C56" s="977"/>
      <c r="D56" s="977"/>
      <c r="E56" s="977"/>
      <c r="F56" s="977"/>
      <c r="G56" s="977"/>
      <c r="H56" s="977"/>
      <c r="I56" s="977"/>
      <c r="J56" s="977"/>
      <c r="K56" s="977"/>
      <c r="L56" s="977"/>
      <c r="M56" s="977"/>
      <c r="N56" s="977"/>
      <c r="O56" s="977"/>
      <c r="P56" s="977"/>
      <c r="Q56" s="977"/>
      <c r="R56" s="977"/>
      <c r="S56" s="977"/>
      <c r="T56" s="977"/>
      <c r="U56" s="1566" t="s">
        <v>1146</v>
      </c>
      <c r="V56" s="1567"/>
      <c r="W56" s="1567"/>
      <c r="X56" s="1567"/>
      <c r="Y56" s="1568"/>
      <c r="Z56" s="977"/>
    </row>
    <row r="57" spans="1:26" ht="15" customHeight="1">
      <c r="A57" s="977"/>
      <c r="B57" s="983"/>
      <c r="C57" s="977"/>
      <c r="D57" s="977"/>
      <c r="E57" s="977"/>
      <c r="F57" s="977"/>
      <c r="G57" s="977"/>
      <c r="H57" s="977"/>
      <c r="I57" s="977"/>
      <c r="J57" s="977"/>
      <c r="K57" s="977"/>
      <c r="L57" s="977"/>
      <c r="M57" s="977"/>
      <c r="N57" s="977"/>
      <c r="O57" s="977"/>
      <c r="P57" s="977"/>
      <c r="Q57" s="977"/>
      <c r="R57" s="977"/>
      <c r="S57" s="977"/>
      <c r="T57" s="977"/>
      <c r="U57" s="984"/>
      <c r="V57" s="976"/>
      <c r="W57" s="976"/>
      <c r="X57" s="976"/>
      <c r="Y57" s="985"/>
      <c r="Z57" s="977"/>
    </row>
    <row r="58" spans="1:26" ht="15" customHeight="1">
      <c r="A58" s="977"/>
      <c r="B58" s="983"/>
      <c r="C58" s="997" t="s">
        <v>1147</v>
      </c>
      <c r="D58" s="1569" t="s">
        <v>1148</v>
      </c>
      <c r="E58" s="1569"/>
      <c r="F58" s="1569"/>
      <c r="G58" s="1569"/>
      <c r="H58" s="1569"/>
      <c r="I58" s="1569"/>
      <c r="J58" s="1569"/>
      <c r="K58" s="1569"/>
      <c r="L58" s="1569"/>
      <c r="M58" s="1569"/>
      <c r="N58" s="1569"/>
      <c r="O58" s="1569"/>
      <c r="P58" s="1569"/>
      <c r="Q58" s="1569"/>
      <c r="R58" s="1569"/>
      <c r="S58" s="1569"/>
      <c r="T58" s="1570"/>
      <c r="U58" s="984"/>
      <c r="V58" s="976" t="s">
        <v>1106</v>
      </c>
      <c r="W58" s="976" t="s">
        <v>1129</v>
      </c>
      <c r="X58" s="976" t="s">
        <v>1106</v>
      </c>
      <c r="Y58" s="985"/>
      <c r="Z58" s="977"/>
    </row>
    <row r="59" spans="1:26" ht="15" customHeight="1">
      <c r="A59" s="977"/>
      <c r="B59" s="983"/>
      <c r="C59" s="998"/>
      <c r="D59" s="1569"/>
      <c r="E59" s="1569"/>
      <c r="F59" s="1569"/>
      <c r="G59" s="1569"/>
      <c r="H59" s="1569"/>
      <c r="I59" s="1569"/>
      <c r="J59" s="1569"/>
      <c r="K59" s="1569"/>
      <c r="L59" s="1569"/>
      <c r="M59" s="1569"/>
      <c r="N59" s="1569"/>
      <c r="O59" s="1569"/>
      <c r="P59" s="1569"/>
      <c r="Q59" s="1569"/>
      <c r="R59" s="1569"/>
      <c r="S59" s="1569"/>
      <c r="T59" s="1570"/>
      <c r="U59" s="984"/>
      <c r="V59" s="976"/>
      <c r="W59" s="976"/>
      <c r="X59" s="976"/>
      <c r="Y59" s="985"/>
      <c r="Z59" s="977"/>
    </row>
    <row r="60" spans="1:26" ht="15" customHeight="1">
      <c r="A60" s="977"/>
      <c r="B60" s="983"/>
      <c r="C60" s="999" t="s">
        <v>1149</v>
      </c>
      <c r="D60" s="1571" t="s">
        <v>1150</v>
      </c>
      <c r="E60" s="1571"/>
      <c r="F60" s="1571"/>
      <c r="G60" s="1571"/>
      <c r="H60" s="1571"/>
      <c r="I60" s="1571"/>
      <c r="J60" s="1571"/>
      <c r="K60" s="1571"/>
      <c r="L60" s="1571"/>
      <c r="M60" s="1571"/>
      <c r="N60" s="1571"/>
      <c r="O60" s="1571"/>
      <c r="P60" s="1571"/>
      <c r="Q60" s="1571"/>
      <c r="R60" s="1571"/>
      <c r="S60" s="1571"/>
      <c r="T60" s="1570"/>
      <c r="U60" s="984"/>
      <c r="V60" s="1000" t="s">
        <v>1106</v>
      </c>
      <c r="W60" s="1000" t="s">
        <v>1129</v>
      </c>
      <c r="X60" s="1000" t="s">
        <v>1106</v>
      </c>
      <c r="Y60" s="985"/>
      <c r="Z60" s="977"/>
    </row>
    <row r="61" spans="1:26" ht="15" customHeight="1">
      <c r="A61" s="977"/>
      <c r="B61" s="1001"/>
      <c r="C61" s="1002"/>
      <c r="D61" s="1572"/>
      <c r="E61" s="1572"/>
      <c r="F61" s="1572"/>
      <c r="G61" s="1572"/>
      <c r="H61" s="1572"/>
      <c r="I61" s="1572"/>
      <c r="J61" s="1572"/>
      <c r="K61" s="1572"/>
      <c r="L61" s="1572"/>
      <c r="M61" s="1572"/>
      <c r="N61" s="1572"/>
      <c r="O61" s="1572"/>
      <c r="P61" s="1572"/>
      <c r="Q61" s="1572"/>
      <c r="R61" s="1572"/>
      <c r="S61" s="1572"/>
      <c r="T61" s="1573"/>
      <c r="U61" s="1003"/>
      <c r="V61" s="1004"/>
      <c r="W61" s="1004"/>
      <c r="X61" s="1004"/>
      <c r="Y61" s="1005"/>
      <c r="Z61" s="977"/>
    </row>
    <row r="62" spans="1:26" ht="15" customHeight="1">
      <c r="A62" s="977"/>
      <c r="B62" s="1006"/>
      <c r="C62" s="1007"/>
      <c r="D62" s="1008"/>
      <c r="E62" s="1008"/>
      <c r="F62" s="1008"/>
      <c r="G62" s="1008"/>
      <c r="H62" s="1008"/>
      <c r="I62" s="1008"/>
      <c r="J62" s="1008"/>
      <c r="K62" s="1008"/>
      <c r="L62" s="1008"/>
      <c r="M62" s="1008"/>
      <c r="N62" s="1008"/>
      <c r="O62" s="1008"/>
      <c r="P62" s="1008"/>
      <c r="Q62" s="1008"/>
      <c r="R62" s="1008"/>
      <c r="S62" s="1008"/>
      <c r="T62" s="1008"/>
      <c r="U62" s="1009"/>
      <c r="V62" s="1000"/>
      <c r="W62" s="1000"/>
      <c r="X62" s="1000"/>
      <c r="Y62" s="1009"/>
      <c r="Z62" s="977"/>
    </row>
    <row r="63" spans="1:26" ht="15" customHeight="1">
      <c r="A63" s="977"/>
      <c r="B63" s="977" t="s">
        <v>1151</v>
      </c>
      <c r="C63" s="977"/>
      <c r="D63" s="977"/>
      <c r="E63" s="977"/>
      <c r="F63" s="977"/>
      <c r="G63" s="977"/>
      <c r="H63" s="977"/>
      <c r="I63" s="977"/>
      <c r="J63" s="977"/>
      <c r="K63" s="977"/>
      <c r="L63" s="977"/>
      <c r="M63" s="977"/>
      <c r="N63" s="977"/>
      <c r="O63" s="977"/>
      <c r="P63" s="977"/>
      <c r="Q63" s="977"/>
      <c r="R63" s="977"/>
      <c r="S63" s="977"/>
      <c r="T63" s="977"/>
      <c r="U63" s="977"/>
      <c r="V63" s="977"/>
      <c r="W63" s="977"/>
      <c r="X63" s="977"/>
      <c r="Y63" s="977"/>
      <c r="Z63" s="977"/>
    </row>
    <row r="64" spans="1:26" ht="15" customHeight="1">
      <c r="A64" s="977"/>
      <c r="B64" s="1010">
        <v>1</v>
      </c>
      <c r="C64" s="1574" t="s">
        <v>1152</v>
      </c>
      <c r="D64" s="1574"/>
      <c r="E64" s="1574"/>
      <c r="F64" s="1574"/>
      <c r="G64" s="1574"/>
      <c r="H64" s="1574"/>
      <c r="I64" s="1574"/>
      <c r="J64" s="1574"/>
      <c r="K64" s="1574"/>
      <c r="L64" s="1574"/>
      <c r="M64" s="1574"/>
      <c r="N64" s="1574"/>
      <c r="O64" s="1574"/>
      <c r="P64" s="1574"/>
      <c r="Q64" s="1574"/>
      <c r="R64" s="1574"/>
      <c r="S64" s="1574"/>
      <c r="T64" s="1574"/>
      <c r="U64" s="1574"/>
      <c r="V64" s="1574"/>
      <c r="W64" s="1574"/>
      <c r="X64" s="1574"/>
      <c r="Y64" s="1574"/>
      <c r="Z64" s="977"/>
    </row>
    <row r="65" spans="1:26" ht="15" customHeight="1">
      <c r="A65" s="977"/>
      <c r="B65" s="1010">
        <v>2</v>
      </c>
      <c r="C65" s="1569" t="s">
        <v>1153</v>
      </c>
      <c r="D65" s="1569"/>
      <c r="E65" s="1569"/>
      <c r="F65" s="1569"/>
      <c r="G65" s="1569"/>
      <c r="H65" s="1569"/>
      <c r="I65" s="1569"/>
      <c r="J65" s="1569"/>
      <c r="K65" s="1569"/>
      <c r="L65" s="1569"/>
      <c r="M65" s="1569"/>
      <c r="N65" s="1569"/>
      <c r="O65" s="1569"/>
      <c r="P65" s="1569"/>
      <c r="Q65" s="1569"/>
      <c r="R65" s="1569"/>
      <c r="S65" s="1569"/>
      <c r="T65" s="1569"/>
      <c r="U65" s="1569"/>
      <c r="V65" s="1569"/>
      <c r="W65" s="1569"/>
      <c r="X65" s="1569"/>
      <c r="Y65" s="1569"/>
      <c r="Z65" s="977"/>
    </row>
    <row r="66" spans="1:26" ht="15" customHeight="1">
      <c r="A66" s="977"/>
      <c r="B66" s="1010"/>
      <c r="C66" s="986" t="s">
        <v>1154</v>
      </c>
      <c r="D66" s="991"/>
      <c r="E66" s="991"/>
      <c r="F66" s="991"/>
      <c r="G66" s="991"/>
      <c r="H66" s="991"/>
      <c r="I66" s="991"/>
      <c r="J66" s="991"/>
      <c r="K66" s="991"/>
      <c r="L66" s="991"/>
      <c r="M66" s="991"/>
      <c r="N66" s="991"/>
      <c r="O66" s="991"/>
      <c r="P66" s="991"/>
      <c r="Q66" s="991"/>
      <c r="R66" s="991"/>
      <c r="S66" s="991"/>
      <c r="T66" s="991"/>
      <c r="U66" s="991"/>
      <c r="V66" s="991"/>
      <c r="W66" s="991"/>
      <c r="X66" s="991"/>
      <c r="Y66" s="991"/>
      <c r="Z66" s="977"/>
    </row>
    <row r="67" spans="1:26" ht="15" customHeight="1">
      <c r="A67" s="977"/>
      <c r="B67" s="1010"/>
      <c r="C67" s="986" t="s">
        <v>1155</v>
      </c>
      <c r="D67" s="1011"/>
      <c r="E67" s="1011"/>
      <c r="F67" s="1011"/>
      <c r="G67" s="1011"/>
      <c r="H67" s="1011"/>
      <c r="I67" s="1011"/>
      <c r="J67" s="1011"/>
      <c r="K67" s="1011"/>
      <c r="L67" s="1011"/>
      <c r="M67" s="1011"/>
      <c r="N67" s="1011"/>
      <c r="O67" s="1011"/>
      <c r="P67" s="1011"/>
      <c r="Q67" s="1011"/>
      <c r="R67" s="1011"/>
      <c r="S67" s="1011"/>
      <c r="T67" s="1011"/>
      <c r="U67" s="1011"/>
      <c r="V67" s="1011"/>
      <c r="W67" s="1011"/>
      <c r="X67" s="1011"/>
      <c r="Y67" s="1011"/>
      <c r="Z67" s="977"/>
    </row>
    <row r="68" spans="1:26" ht="15" customHeight="1">
      <c r="A68" s="977"/>
      <c r="B68" s="1010">
        <v>3</v>
      </c>
      <c r="C68" s="1574" t="s">
        <v>1156</v>
      </c>
      <c r="D68" s="1574"/>
      <c r="E68" s="1574"/>
      <c r="F68" s="1574"/>
      <c r="G68" s="1574"/>
      <c r="H68" s="1574"/>
      <c r="I68" s="1574"/>
      <c r="J68" s="1574"/>
      <c r="K68" s="1574"/>
      <c r="L68" s="1574"/>
      <c r="M68" s="1574"/>
      <c r="N68" s="1574"/>
      <c r="O68" s="1574"/>
      <c r="P68" s="1574"/>
      <c r="Q68" s="1574"/>
      <c r="R68" s="1574"/>
      <c r="S68" s="1574"/>
      <c r="T68" s="1574"/>
      <c r="U68" s="1574"/>
      <c r="V68" s="1574"/>
      <c r="W68" s="1574"/>
      <c r="X68" s="1574"/>
      <c r="Y68" s="1574"/>
      <c r="Z68" s="977"/>
    </row>
    <row r="69" spans="1:26">
      <c r="A69" s="977"/>
      <c r="B69" s="1565"/>
      <c r="C69" s="1565"/>
      <c r="D69" s="1565"/>
      <c r="E69" s="1565"/>
      <c r="F69" s="1565"/>
      <c r="G69" s="1565"/>
      <c r="H69" s="1565"/>
      <c r="I69" s="1565"/>
      <c r="J69" s="1565"/>
      <c r="K69" s="1565"/>
      <c r="L69" s="1565"/>
      <c r="M69" s="1565"/>
      <c r="N69" s="1565"/>
      <c r="O69" s="1565"/>
      <c r="P69" s="1565"/>
      <c r="Q69" s="1565"/>
      <c r="R69" s="1565"/>
      <c r="S69" s="1565"/>
      <c r="T69" s="1565"/>
      <c r="U69" s="1565"/>
      <c r="V69" s="1565"/>
      <c r="W69" s="1565"/>
      <c r="X69" s="1565"/>
      <c r="Y69" s="1565"/>
      <c r="Z69" s="1565"/>
    </row>
  </sheetData>
  <mergeCells count="67">
    <mergeCell ref="Q2:Y2"/>
    <mergeCell ref="B4:Y4"/>
    <mergeCell ref="B6:F6"/>
    <mergeCell ref="G6:Y6"/>
    <mergeCell ref="B7:F7"/>
    <mergeCell ref="G7:Y7"/>
    <mergeCell ref="D36:K36"/>
    <mergeCell ref="L36:N36"/>
    <mergeCell ref="O36:Q36"/>
    <mergeCell ref="B8:F8"/>
    <mergeCell ref="G8:Y8"/>
    <mergeCell ref="U11:Y11"/>
    <mergeCell ref="D13:T14"/>
    <mergeCell ref="C16:C17"/>
    <mergeCell ref="D16:T17"/>
    <mergeCell ref="D19:T19"/>
    <mergeCell ref="D21:T21"/>
    <mergeCell ref="D27:T28"/>
    <mergeCell ref="U30:Y30"/>
    <mergeCell ref="C33:T34"/>
    <mergeCell ref="D37:K37"/>
    <mergeCell ref="L37:N37"/>
    <mergeCell ref="O37:Q37"/>
    <mergeCell ref="U37:Y37"/>
    <mergeCell ref="D38:K38"/>
    <mergeCell ref="L38:N38"/>
    <mergeCell ref="O38:Q38"/>
    <mergeCell ref="S38:T38"/>
    <mergeCell ref="D39:K39"/>
    <mergeCell ref="L39:N39"/>
    <mergeCell ref="O39:Q39"/>
    <mergeCell ref="S39:T39"/>
    <mergeCell ref="D40:K40"/>
    <mergeCell ref="L40:N40"/>
    <mergeCell ref="O40:Q40"/>
    <mergeCell ref="S40:T40"/>
    <mergeCell ref="D41:K41"/>
    <mergeCell ref="L41:N41"/>
    <mergeCell ref="O41:Q41"/>
    <mergeCell ref="S41:T41"/>
    <mergeCell ref="D42:K42"/>
    <mergeCell ref="L42:N42"/>
    <mergeCell ref="O42:Q42"/>
    <mergeCell ref="S42:T42"/>
    <mergeCell ref="U44:Y44"/>
    <mergeCell ref="D46:T46"/>
    <mergeCell ref="D47:T47"/>
    <mergeCell ref="D48:T48"/>
    <mergeCell ref="C50:H50"/>
    <mergeCell ref="I50:J50"/>
    <mergeCell ref="L50:Q50"/>
    <mergeCell ref="R50:S50"/>
    <mergeCell ref="C52:I52"/>
    <mergeCell ref="J52:N52"/>
    <mergeCell ref="O52:S52"/>
    <mergeCell ref="C53:H54"/>
    <mergeCell ref="J53:N53"/>
    <mergeCell ref="O53:S53"/>
    <mergeCell ref="J54:N54"/>
    <mergeCell ref="O54:S54"/>
    <mergeCell ref="B69:Z69"/>
    <mergeCell ref="U56:Y56"/>
    <mergeCell ref="D58:T59"/>
    <mergeCell ref="D60:T61"/>
    <mergeCell ref="C64:Y64"/>
    <mergeCell ref="C65:Y65"/>
    <mergeCell ref="C68:Y68"/>
  </mergeCells>
  <phoneticPr fontId="4"/>
  <dataValidations count="1">
    <dataValidation type="list" allowBlank="1" showInputMessage="1" showErrorMessage="1" sqref="V13:V14 X13:X14 V19 X19 V21 X21 V23 X23 V25 X25 V27 X27 V38:V42 X38:X42 V46:V48 X46:X48 V58 X58 V60 X60">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71"/>
  <sheetViews>
    <sheetView view="pageBreakPreview" topLeftCell="A16" zoomScale="96" zoomScaleNormal="110" zoomScaleSheetLayoutView="96" workbookViewId="0">
      <selection activeCell="C3" sqref="C3"/>
    </sheetView>
  </sheetViews>
  <sheetFormatPr defaultColWidth="4" defaultRowHeight="13.5"/>
  <cols>
    <col min="1" max="1" width="2.875" style="978" customWidth="1"/>
    <col min="2" max="2" width="2.625" style="978" customWidth="1"/>
    <col min="3" max="3" width="10.625" style="978" customWidth="1"/>
    <col min="4" max="8" width="4.625" style="978" customWidth="1"/>
    <col min="9" max="9" width="7.625" style="978" customWidth="1"/>
    <col min="10" max="18" width="4.625" style="978" customWidth="1"/>
    <col min="19" max="20" width="7.625" style="978" customWidth="1"/>
    <col min="21" max="25" width="4.625" style="978" customWidth="1"/>
    <col min="26" max="26" width="2" style="978" customWidth="1"/>
    <col min="27" max="257" width="4" style="978"/>
    <col min="258" max="258" width="2.875" style="978" customWidth="1"/>
    <col min="259" max="259" width="2.375" style="978" customWidth="1"/>
    <col min="260" max="260" width="7.375" style="978" customWidth="1"/>
    <col min="261" max="263" width="4" style="978"/>
    <col min="264" max="264" width="3.625" style="978" customWidth="1"/>
    <col min="265" max="265" width="4" style="978"/>
    <col min="266" max="266" width="7.375" style="978" customWidth="1"/>
    <col min="267" max="275" width="4" style="978"/>
    <col min="276" max="277" width="6.875" style="978" customWidth="1"/>
    <col min="278" max="279" width="4" style="978"/>
    <col min="280" max="280" width="4.125" style="978" customWidth="1"/>
    <col min="281" max="281" width="2.375" style="978" customWidth="1"/>
    <col min="282" max="282" width="3.375" style="978" customWidth="1"/>
    <col min="283" max="513" width="4" style="978"/>
    <col min="514" max="514" width="2.875" style="978" customWidth="1"/>
    <col min="515" max="515" width="2.375" style="978" customWidth="1"/>
    <col min="516" max="516" width="7.375" style="978" customWidth="1"/>
    <col min="517" max="519" width="4" style="978"/>
    <col min="520" max="520" width="3.625" style="978" customWidth="1"/>
    <col min="521" max="521" width="4" style="978"/>
    <col min="522" max="522" width="7.375" style="978" customWidth="1"/>
    <col min="523" max="531" width="4" style="978"/>
    <col min="532" max="533" width="6.875" style="978" customWidth="1"/>
    <col min="534" max="535" width="4" style="978"/>
    <col min="536" max="536" width="4.125" style="978" customWidth="1"/>
    <col min="537" max="537" width="2.375" style="978" customWidth="1"/>
    <col min="538" max="538" width="3.375" style="978" customWidth="1"/>
    <col min="539" max="769" width="4" style="978"/>
    <col min="770" max="770" width="2.875" style="978" customWidth="1"/>
    <col min="771" max="771" width="2.375" style="978" customWidth="1"/>
    <col min="772" max="772" width="7.375" style="978" customWidth="1"/>
    <col min="773" max="775" width="4" style="978"/>
    <col min="776" max="776" width="3.625" style="978" customWidth="1"/>
    <col min="777" max="777" width="4" style="978"/>
    <col min="778" max="778" width="7.375" style="978" customWidth="1"/>
    <col min="779" max="787" width="4" style="978"/>
    <col min="788" max="789" width="6.875" style="978" customWidth="1"/>
    <col min="790" max="791" width="4" style="978"/>
    <col min="792" max="792" width="4.125" style="978" customWidth="1"/>
    <col min="793" max="793" width="2.375" style="978" customWidth="1"/>
    <col min="794" max="794" width="3.375" style="978" customWidth="1"/>
    <col min="795" max="1025" width="4" style="978"/>
    <col min="1026" max="1026" width="2.875" style="978" customWidth="1"/>
    <col min="1027" max="1027" width="2.375" style="978" customWidth="1"/>
    <col min="1028" max="1028" width="7.375" style="978" customWidth="1"/>
    <col min="1029" max="1031" width="4" style="978"/>
    <col min="1032" max="1032" width="3.625" style="978" customWidth="1"/>
    <col min="1033" max="1033" width="4" style="978"/>
    <col min="1034" max="1034" width="7.375" style="978" customWidth="1"/>
    <col min="1035" max="1043" width="4" style="978"/>
    <col min="1044" max="1045" width="6.875" style="978" customWidth="1"/>
    <col min="1046" max="1047" width="4" style="978"/>
    <col min="1048" max="1048" width="4.125" style="978" customWidth="1"/>
    <col min="1049" max="1049" width="2.375" style="978" customWidth="1"/>
    <col min="1050" max="1050" width="3.375" style="978" customWidth="1"/>
    <col min="1051" max="1281" width="4" style="978"/>
    <col min="1282" max="1282" width="2.875" style="978" customWidth="1"/>
    <col min="1283" max="1283" width="2.375" style="978" customWidth="1"/>
    <col min="1284" max="1284" width="7.375" style="978" customWidth="1"/>
    <col min="1285" max="1287" width="4" style="978"/>
    <col min="1288" max="1288" width="3.625" style="978" customWidth="1"/>
    <col min="1289" max="1289" width="4" style="978"/>
    <col min="1290" max="1290" width="7.375" style="978" customWidth="1"/>
    <col min="1291" max="1299" width="4" style="978"/>
    <col min="1300" max="1301" width="6.875" style="978" customWidth="1"/>
    <col min="1302" max="1303" width="4" style="978"/>
    <col min="1304" max="1304" width="4.125" style="978" customWidth="1"/>
    <col min="1305" max="1305" width="2.375" style="978" customWidth="1"/>
    <col min="1306" max="1306" width="3.375" style="978" customWidth="1"/>
    <col min="1307" max="1537" width="4" style="978"/>
    <col min="1538" max="1538" width="2.875" style="978" customWidth="1"/>
    <col min="1539" max="1539" width="2.375" style="978" customWidth="1"/>
    <col min="1540" max="1540" width="7.375" style="978" customWidth="1"/>
    <col min="1541" max="1543" width="4" style="978"/>
    <col min="1544" max="1544" width="3.625" style="978" customWidth="1"/>
    <col min="1545" max="1545" width="4" style="978"/>
    <col min="1546" max="1546" width="7.375" style="978" customWidth="1"/>
    <col min="1547" max="1555" width="4" style="978"/>
    <col min="1556" max="1557" width="6.875" style="978" customWidth="1"/>
    <col min="1558" max="1559" width="4" style="978"/>
    <col min="1560" max="1560" width="4.125" style="978" customWidth="1"/>
    <col min="1561" max="1561" width="2.375" style="978" customWidth="1"/>
    <col min="1562" max="1562" width="3.375" style="978" customWidth="1"/>
    <col min="1563" max="1793" width="4" style="978"/>
    <col min="1794" max="1794" width="2.875" style="978" customWidth="1"/>
    <col min="1795" max="1795" width="2.375" style="978" customWidth="1"/>
    <col min="1796" max="1796" width="7.375" style="978" customWidth="1"/>
    <col min="1797" max="1799" width="4" style="978"/>
    <col min="1800" max="1800" width="3.625" style="978" customWidth="1"/>
    <col min="1801" max="1801" width="4" style="978"/>
    <col min="1802" max="1802" width="7.375" style="978" customWidth="1"/>
    <col min="1803" max="1811" width="4" style="978"/>
    <col min="1812" max="1813" width="6.875" style="978" customWidth="1"/>
    <col min="1814" max="1815" width="4" style="978"/>
    <col min="1816" max="1816" width="4.125" style="978" customWidth="1"/>
    <col min="1817" max="1817" width="2.375" style="978" customWidth="1"/>
    <col min="1818" max="1818" width="3.375" style="978" customWidth="1"/>
    <col min="1819" max="2049" width="4" style="978"/>
    <col min="2050" max="2050" width="2.875" style="978" customWidth="1"/>
    <col min="2051" max="2051" width="2.375" style="978" customWidth="1"/>
    <col min="2052" max="2052" width="7.375" style="978" customWidth="1"/>
    <col min="2053" max="2055" width="4" style="978"/>
    <col min="2056" max="2056" width="3.625" style="978" customWidth="1"/>
    <col min="2057" max="2057" width="4" style="978"/>
    <col min="2058" max="2058" width="7.375" style="978" customWidth="1"/>
    <col min="2059" max="2067" width="4" style="978"/>
    <col min="2068" max="2069" width="6.875" style="978" customWidth="1"/>
    <col min="2070" max="2071" width="4" style="978"/>
    <col min="2072" max="2072" width="4.125" style="978" customWidth="1"/>
    <col min="2073" max="2073" width="2.375" style="978" customWidth="1"/>
    <col min="2074" max="2074" width="3.375" style="978" customWidth="1"/>
    <col min="2075" max="2305" width="4" style="978"/>
    <col min="2306" max="2306" width="2.875" style="978" customWidth="1"/>
    <col min="2307" max="2307" width="2.375" style="978" customWidth="1"/>
    <col min="2308" max="2308" width="7.375" style="978" customWidth="1"/>
    <col min="2309" max="2311" width="4" style="978"/>
    <col min="2312" max="2312" width="3.625" style="978" customWidth="1"/>
    <col min="2313" max="2313" width="4" style="978"/>
    <col min="2314" max="2314" width="7.375" style="978" customWidth="1"/>
    <col min="2315" max="2323" width="4" style="978"/>
    <col min="2324" max="2325" width="6.875" style="978" customWidth="1"/>
    <col min="2326" max="2327" width="4" style="978"/>
    <col min="2328" max="2328" width="4.125" style="978" customWidth="1"/>
    <col min="2329" max="2329" width="2.375" style="978" customWidth="1"/>
    <col min="2330" max="2330" width="3.375" style="978" customWidth="1"/>
    <col min="2331" max="2561" width="4" style="978"/>
    <col min="2562" max="2562" width="2.875" style="978" customWidth="1"/>
    <col min="2563" max="2563" width="2.375" style="978" customWidth="1"/>
    <col min="2564" max="2564" width="7.375" style="978" customWidth="1"/>
    <col min="2565" max="2567" width="4" style="978"/>
    <col min="2568" max="2568" width="3.625" style="978" customWidth="1"/>
    <col min="2569" max="2569" width="4" style="978"/>
    <col min="2570" max="2570" width="7.375" style="978" customWidth="1"/>
    <col min="2571" max="2579" width="4" style="978"/>
    <col min="2580" max="2581" width="6.875" style="978" customWidth="1"/>
    <col min="2582" max="2583" width="4" style="978"/>
    <col min="2584" max="2584" width="4.125" style="978" customWidth="1"/>
    <col min="2585" max="2585" width="2.375" style="978" customWidth="1"/>
    <col min="2586" max="2586" width="3.375" style="978" customWidth="1"/>
    <col min="2587" max="2817" width="4" style="978"/>
    <col min="2818" max="2818" width="2.875" style="978" customWidth="1"/>
    <col min="2819" max="2819" width="2.375" style="978" customWidth="1"/>
    <col min="2820" max="2820" width="7.375" style="978" customWidth="1"/>
    <col min="2821" max="2823" width="4" style="978"/>
    <col min="2824" max="2824" width="3.625" style="978" customWidth="1"/>
    <col min="2825" max="2825" width="4" style="978"/>
    <col min="2826" max="2826" width="7.375" style="978" customWidth="1"/>
    <col min="2827" max="2835" width="4" style="978"/>
    <col min="2836" max="2837" width="6.875" style="978" customWidth="1"/>
    <col min="2838" max="2839" width="4" style="978"/>
    <col min="2840" max="2840" width="4.125" style="978" customWidth="1"/>
    <col min="2841" max="2841" width="2.375" style="978" customWidth="1"/>
    <col min="2842" max="2842" width="3.375" style="978" customWidth="1"/>
    <col min="2843" max="3073" width="4" style="978"/>
    <col min="3074" max="3074" width="2.875" style="978" customWidth="1"/>
    <col min="3075" max="3075" width="2.375" style="978" customWidth="1"/>
    <col min="3076" max="3076" width="7.375" style="978" customWidth="1"/>
    <col min="3077" max="3079" width="4" style="978"/>
    <col min="3080" max="3080" width="3.625" style="978" customWidth="1"/>
    <col min="3081" max="3081" width="4" style="978"/>
    <col min="3082" max="3082" width="7.375" style="978" customWidth="1"/>
    <col min="3083" max="3091" width="4" style="978"/>
    <col min="3092" max="3093" width="6.875" style="978" customWidth="1"/>
    <col min="3094" max="3095" width="4" style="978"/>
    <col min="3096" max="3096" width="4.125" style="978" customWidth="1"/>
    <col min="3097" max="3097" width="2.375" style="978" customWidth="1"/>
    <col min="3098" max="3098" width="3.375" style="978" customWidth="1"/>
    <col min="3099" max="3329" width="4" style="978"/>
    <col min="3330" max="3330" width="2.875" style="978" customWidth="1"/>
    <col min="3331" max="3331" width="2.375" style="978" customWidth="1"/>
    <col min="3332" max="3332" width="7.375" style="978" customWidth="1"/>
    <col min="3333" max="3335" width="4" style="978"/>
    <col min="3336" max="3336" width="3.625" style="978" customWidth="1"/>
    <col min="3337" max="3337" width="4" style="978"/>
    <col min="3338" max="3338" width="7.375" style="978" customWidth="1"/>
    <col min="3339" max="3347" width="4" style="978"/>
    <col min="3348" max="3349" width="6.875" style="978" customWidth="1"/>
    <col min="3350" max="3351" width="4" style="978"/>
    <col min="3352" max="3352" width="4.125" style="978" customWidth="1"/>
    <col min="3353" max="3353" width="2.375" style="978" customWidth="1"/>
    <col min="3354" max="3354" width="3.375" style="978" customWidth="1"/>
    <col min="3355" max="3585" width="4" style="978"/>
    <col min="3586" max="3586" width="2.875" style="978" customWidth="1"/>
    <col min="3587" max="3587" width="2.375" style="978" customWidth="1"/>
    <col min="3588" max="3588" width="7.375" style="978" customWidth="1"/>
    <col min="3589" max="3591" width="4" style="978"/>
    <col min="3592" max="3592" width="3.625" style="978" customWidth="1"/>
    <col min="3593" max="3593" width="4" style="978"/>
    <col min="3594" max="3594" width="7.375" style="978" customWidth="1"/>
    <col min="3595" max="3603" width="4" style="978"/>
    <col min="3604" max="3605" width="6.875" style="978" customWidth="1"/>
    <col min="3606" max="3607" width="4" style="978"/>
    <col min="3608" max="3608" width="4.125" style="978" customWidth="1"/>
    <col min="3609" max="3609" width="2.375" style="978" customWidth="1"/>
    <col min="3610" max="3610" width="3.375" style="978" customWidth="1"/>
    <col min="3611" max="3841" width="4" style="978"/>
    <col min="3842" max="3842" width="2.875" style="978" customWidth="1"/>
    <col min="3843" max="3843" width="2.375" style="978" customWidth="1"/>
    <col min="3844" max="3844" width="7.375" style="978" customWidth="1"/>
    <col min="3845" max="3847" width="4" style="978"/>
    <col min="3848" max="3848" width="3.625" style="978" customWidth="1"/>
    <col min="3849" max="3849" width="4" style="978"/>
    <col min="3850" max="3850" width="7.375" style="978" customWidth="1"/>
    <col min="3851" max="3859" width="4" style="978"/>
    <col min="3860" max="3861" width="6.875" style="978" customWidth="1"/>
    <col min="3862" max="3863" width="4" style="978"/>
    <col min="3864" max="3864" width="4.125" style="978" customWidth="1"/>
    <col min="3865" max="3865" width="2.375" style="978" customWidth="1"/>
    <col min="3866" max="3866" width="3.375" style="978" customWidth="1"/>
    <col min="3867" max="4097" width="4" style="978"/>
    <col min="4098" max="4098" width="2.875" style="978" customWidth="1"/>
    <col min="4099" max="4099" width="2.375" style="978" customWidth="1"/>
    <col min="4100" max="4100" width="7.375" style="978" customWidth="1"/>
    <col min="4101" max="4103" width="4" style="978"/>
    <col min="4104" max="4104" width="3.625" style="978" customWidth="1"/>
    <col min="4105" max="4105" width="4" style="978"/>
    <col min="4106" max="4106" width="7.375" style="978" customWidth="1"/>
    <col min="4107" max="4115" width="4" style="978"/>
    <col min="4116" max="4117" width="6.875" style="978" customWidth="1"/>
    <col min="4118" max="4119" width="4" style="978"/>
    <col min="4120" max="4120" width="4.125" style="978" customWidth="1"/>
    <col min="4121" max="4121" width="2.375" style="978" customWidth="1"/>
    <col min="4122" max="4122" width="3.375" style="978" customWidth="1"/>
    <col min="4123" max="4353" width="4" style="978"/>
    <col min="4354" max="4354" width="2.875" style="978" customWidth="1"/>
    <col min="4355" max="4355" width="2.375" style="978" customWidth="1"/>
    <col min="4356" max="4356" width="7.375" style="978" customWidth="1"/>
    <col min="4357" max="4359" width="4" style="978"/>
    <col min="4360" max="4360" width="3.625" style="978" customWidth="1"/>
    <col min="4361" max="4361" width="4" style="978"/>
    <col min="4362" max="4362" width="7.375" style="978" customWidth="1"/>
    <col min="4363" max="4371" width="4" style="978"/>
    <col min="4372" max="4373" width="6.875" style="978" customWidth="1"/>
    <col min="4374" max="4375" width="4" style="978"/>
    <col min="4376" max="4376" width="4.125" style="978" customWidth="1"/>
    <col min="4377" max="4377" width="2.375" style="978" customWidth="1"/>
    <col min="4378" max="4378" width="3.375" style="978" customWidth="1"/>
    <col min="4379" max="4609" width="4" style="978"/>
    <col min="4610" max="4610" width="2.875" style="978" customWidth="1"/>
    <col min="4611" max="4611" width="2.375" style="978" customWidth="1"/>
    <col min="4612" max="4612" width="7.375" style="978" customWidth="1"/>
    <col min="4613" max="4615" width="4" style="978"/>
    <col min="4616" max="4616" width="3.625" style="978" customWidth="1"/>
    <col min="4617" max="4617" width="4" style="978"/>
    <col min="4618" max="4618" width="7.375" style="978" customWidth="1"/>
    <col min="4619" max="4627" width="4" style="978"/>
    <col min="4628" max="4629" width="6.875" style="978" customWidth="1"/>
    <col min="4630" max="4631" width="4" style="978"/>
    <col min="4632" max="4632" width="4.125" style="978" customWidth="1"/>
    <col min="4633" max="4633" width="2.375" style="978" customWidth="1"/>
    <col min="4634" max="4634" width="3.375" style="978" customWidth="1"/>
    <col min="4635" max="4865" width="4" style="978"/>
    <col min="4866" max="4866" width="2.875" style="978" customWidth="1"/>
    <col min="4867" max="4867" width="2.375" style="978" customWidth="1"/>
    <col min="4868" max="4868" width="7.375" style="978" customWidth="1"/>
    <col min="4869" max="4871" width="4" style="978"/>
    <col min="4872" max="4872" width="3.625" style="978" customWidth="1"/>
    <col min="4873" max="4873" width="4" style="978"/>
    <col min="4874" max="4874" width="7.375" style="978" customWidth="1"/>
    <col min="4875" max="4883" width="4" style="978"/>
    <col min="4884" max="4885" width="6.875" style="978" customWidth="1"/>
    <col min="4886" max="4887" width="4" style="978"/>
    <col min="4888" max="4888" width="4.125" style="978" customWidth="1"/>
    <col min="4889" max="4889" width="2.375" style="978" customWidth="1"/>
    <col min="4890" max="4890" width="3.375" style="978" customWidth="1"/>
    <col min="4891" max="5121" width="4" style="978"/>
    <col min="5122" max="5122" width="2.875" style="978" customWidth="1"/>
    <col min="5123" max="5123" width="2.375" style="978" customWidth="1"/>
    <col min="5124" max="5124" width="7.375" style="978" customWidth="1"/>
    <col min="5125" max="5127" width="4" style="978"/>
    <col min="5128" max="5128" width="3.625" style="978" customWidth="1"/>
    <col min="5129" max="5129" width="4" style="978"/>
    <col min="5130" max="5130" width="7.375" style="978" customWidth="1"/>
    <col min="5131" max="5139" width="4" style="978"/>
    <col min="5140" max="5141" width="6.875" style="978" customWidth="1"/>
    <col min="5142" max="5143" width="4" style="978"/>
    <col min="5144" max="5144" width="4.125" style="978" customWidth="1"/>
    <col min="5145" max="5145" width="2.375" style="978" customWidth="1"/>
    <col min="5146" max="5146" width="3.375" style="978" customWidth="1"/>
    <col min="5147" max="5377" width="4" style="978"/>
    <col min="5378" max="5378" width="2.875" style="978" customWidth="1"/>
    <col min="5379" max="5379" width="2.375" style="978" customWidth="1"/>
    <col min="5380" max="5380" width="7.375" style="978" customWidth="1"/>
    <col min="5381" max="5383" width="4" style="978"/>
    <col min="5384" max="5384" width="3.625" style="978" customWidth="1"/>
    <col min="5385" max="5385" width="4" style="978"/>
    <col min="5386" max="5386" width="7.375" style="978" customWidth="1"/>
    <col min="5387" max="5395" width="4" style="978"/>
    <col min="5396" max="5397" width="6.875" style="978" customWidth="1"/>
    <col min="5398" max="5399" width="4" style="978"/>
    <col min="5400" max="5400" width="4.125" style="978" customWidth="1"/>
    <col min="5401" max="5401" width="2.375" style="978" customWidth="1"/>
    <col min="5402" max="5402" width="3.375" style="978" customWidth="1"/>
    <col min="5403" max="5633" width="4" style="978"/>
    <col min="5634" max="5634" width="2.875" style="978" customWidth="1"/>
    <col min="5635" max="5635" width="2.375" style="978" customWidth="1"/>
    <col min="5636" max="5636" width="7.375" style="978" customWidth="1"/>
    <col min="5637" max="5639" width="4" style="978"/>
    <col min="5640" max="5640" width="3.625" style="978" customWidth="1"/>
    <col min="5641" max="5641" width="4" style="978"/>
    <col min="5642" max="5642" width="7.375" style="978" customWidth="1"/>
    <col min="5643" max="5651" width="4" style="978"/>
    <col min="5652" max="5653" width="6.875" style="978" customWidth="1"/>
    <col min="5654" max="5655" width="4" style="978"/>
    <col min="5656" max="5656" width="4.125" style="978" customWidth="1"/>
    <col min="5657" max="5657" width="2.375" style="978" customWidth="1"/>
    <col min="5658" max="5658" width="3.375" style="978" customWidth="1"/>
    <col min="5659" max="5889" width="4" style="978"/>
    <col min="5890" max="5890" width="2.875" style="978" customWidth="1"/>
    <col min="5891" max="5891" width="2.375" style="978" customWidth="1"/>
    <col min="5892" max="5892" width="7.375" style="978" customWidth="1"/>
    <col min="5893" max="5895" width="4" style="978"/>
    <col min="5896" max="5896" width="3.625" style="978" customWidth="1"/>
    <col min="5897" max="5897" width="4" style="978"/>
    <col min="5898" max="5898" width="7.375" style="978" customWidth="1"/>
    <col min="5899" max="5907" width="4" style="978"/>
    <col min="5908" max="5909" width="6.875" style="978" customWidth="1"/>
    <col min="5910" max="5911" width="4" style="978"/>
    <col min="5912" max="5912" width="4.125" style="978" customWidth="1"/>
    <col min="5913" max="5913" width="2.375" style="978" customWidth="1"/>
    <col min="5914" max="5914" width="3.375" style="978" customWidth="1"/>
    <col min="5915" max="6145" width="4" style="978"/>
    <col min="6146" max="6146" width="2.875" style="978" customWidth="1"/>
    <col min="6147" max="6147" width="2.375" style="978" customWidth="1"/>
    <col min="6148" max="6148" width="7.375" style="978" customWidth="1"/>
    <col min="6149" max="6151" width="4" style="978"/>
    <col min="6152" max="6152" width="3.625" style="978" customWidth="1"/>
    <col min="6153" max="6153" width="4" style="978"/>
    <col min="6154" max="6154" width="7.375" style="978" customWidth="1"/>
    <col min="6155" max="6163" width="4" style="978"/>
    <col min="6164" max="6165" width="6.875" style="978" customWidth="1"/>
    <col min="6166" max="6167" width="4" style="978"/>
    <col min="6168" max="6168" width="4.125" style="978" customWidth="1"/>
    <col min="6169" max="6169" width="2.375" style="978" customWidth="1"/>
    <col min="6170" max="6170" width="3.375" style="978" customWidth="1"/>
    <col min="6171" max="6401" width="4" style="978"/>
    <col min="6402" max="6402" width="2.875" style="978" customWidth="1"/>
    <col min="6403" max="6403" width="2.375" style="978" customWidth="1"/>
    <col min="6404" max="6404" width="7.375" style="978" customWidth="1"/>
    <col min="6405" max="6407" width="4" style="978"/>
    <col min="6408" max="6408" width="3.625" style="978" customWidth="1"/>
    <col min="6409" max="6409" width="4" style="978"/>
    <col min="6410" max="6410" width="7.375" style="978" customWidth="1"/>
    <col min="6411" max="6419" width="4" style="978"/>
    <col min="6420" max="6421" width="6.875" style="978" customWidth="1"/>
    <col min="6422" max="6423" width="4" style="978"/>
    <col min="6424" max="6424" width="4.125" style="978" customWidth="1"/>
    <col min="6425" max="6425" width="2.375" style="978" customWidth="1"/>
    <col min="6426" max="6426" width="3.375" style="978" customWidth="1"/>
    <col min="6427" max="6657" width="4" style="978"/>
    <col min="6658" max="6658" width="2.875" style="978" customWidth="1"/>
    <col min="6659" max="6659" width="2.375" style="978" customWidth="1"/>
    <col min="6660" max="6660" width="7.375" style="978" customWidth="1"/>
    <col min="6661" max="6663" width="4" style="978"/>
    <col min="6664" max="6664" width="3.625" style="978" customWidth="1"/>
    <col min="6665" max="6665" width="4" style="978"/>
    <col min="6666" max="6666" width="7.375" style="978" customWidth="1"/>
    <col min="6667" max="6675" width="4" style="978"/>
    <col min="6676" max="6677" width="6.875" style="978" customWidth="1"/>
    <col min="6678" max="6679" width="4" style="978"/>
    <col min="6680" max="6680" width="4.125" style="978" customWidth="1"/>
    <col min="6681" max="6681" width="2.375" style="978" customWidth="1"/>
    <col min="6682" max="6682" width="3.375" style="978" customWidth="1"/>
    <col min="6683" max="6913" width="4" style="978"/>
    <col min="6914" max="6914" width="2.875" style="978" customWidth="1"/>
    <col min="6915" max="6915" width="2.375" style="978" customWidth="1"/>
    <col min="6916" max="6916" width="7.375" style="978" customWidth="1"/>
    <col min="6917" max="6919" width="4" style="978"/>
    <col min="6920" max="6920" width="3.625" style="978" customWidth="1"/>
    <col min="6921" max="6921" width="4" style="978"/>
    <col min="6922" max="6922" width="7.375" style="978" customWidth="1"/>
    <col min="6923" max="6931" width="4" style="978"/>
    <col min="6932" max="6933" width="6.875" style="978" customWidth="1"/>
    <col min="6934" max="6935" width="4" style="978"/>
    <col min="6936" max="6936" width="4.125" style="978" customWidth="1"/>
    <col min="6937" max="6937" width="2.375" style="978" customWidth="1"/>
    <col min="6938" max="6938" width="3.375" style="978" customWidth="1"/>
    <col min="6939" max="7169" width="4" style="978"/>
    <col min="7170" max="7170" width="2.875" style="978" customWidth="1"/>
    <col min="7171" max="7171" width="2.375" style="978" customWidth="1"/>
    <col min="7172" max="7172" width="7.375" style="978" customWidth="1"/>
    <col min="7173" max="7175" width="4" style="978"/>
    <col min="7176" max="7176" width="3.625" style="978" customWidth="1"/>
    <col min="7177" max="7177" width="4" style="978"/>
    <col min="7178" max="7178" width="7.375" style="978" customWidth="1"/>
    <col min="7179" max="7187" width="4" style="978"/>
    <col min="7188" max="7189" width="6.875" style="978" customWidth="1"/>
    <col min="7190" max="7191" width="4" style="978"/>
    <col min="7192" max="7192" width="4.125" style="978" customWidth="1"/>
    <col min="7193" max="7193" width="2.375" style="978" customWidth="1"/>
    <col min="7194" max="7194" width="3.375" style="978" customWidth="1"/>
    <col min="7195" max="7425" width="4" style="978"/>
    <col min="7426" max="7426" width="2.875" style="978" customWidth="1"/>
    <col min="7427" max="7427" width="2.375" style="978" customWidth="1"/>
    <col min="7428" max="7428" width="7.375" style="978" customWidth="1"/>
    <col min="7429" max="7431" width="4" style="978"/>
    <col min="7432" max="7432" width="3.625" style="978" customWidth="1"/>
    <col min="7433" max="7433" width="4" style="978"/>
    <col min="7434" max="7434" width="7.375" style="978" customWidth="1"/>
    <col min="7435" max="7443" width="4" style="978"/>
    <col min="7444" max="7445" width="6.875" style="978" customWidth="1"/>
    <col min="7446" max="7447" width="4" style="978"/>
    <col min="7448" max="7448" width="4.125" style="978" customWidth="1"/>
    <col min="7449" max="7449" width="2.375" style="978" customWidth="1"/>
    <col min="7450" max="7450" width="3.375" style="978" customWidth="1"/>
    <col min="7451" max="7681" width="4" style="978"/>
    <col min="7682" max="7682" width="2.875" style="978" customWidth="1"/>
    <col min="7683" max="7683" width="2.375" style="978" customWidth="1"/>
    <col min="7684" max="7684" width="7.375" style="978" customWidth="1"/>
    <col min="7685" max="7687" width="4" style="978"/>
    <col min="7688" max="7688" width="3.625" style="978" customWidth="1"/>
    <col min="7689" max="7689" width="4" style="978"/>
    <col min="7690" max="7690" width="7.375" style="978" customWidth="1"/>
    <col min="7691" max="7699" width="4" style="978"/>
    <col min="7700" max="7701" width="6.875" style="978" customWidth="1"/>
    <col min="7702" max="7703" width="4" style="978"/>
    <col min="7704" max="7704" width="4.125" style="978" customWidth="1"/>
    <col min="7705" max="7705" width="2.375" style="978" customWidth="1"/>
    <col min="7706" max="7706" width="3.375" style="978" customWidth="1"/>
    <col min="7707" max="7937" width="4" style="978"/>
    <col min="7938" max="7938" width="2.875" style="978" customWidth="1"/>
    <col min="7939" max="7939" width="2.375" style="978" customWidth="1"/>
    <col min="7940" max="7940" width="7.375" style="978" customWidth="1"/>
    <col min="7941" max="7943" width="4" style="978"/>
    <col min="7944" max="7944" width="3.625" style="978" customWidth="1"/>
    <col min="7945" max="7945" width="4" style="978"/>
    <col min="7946" max="7946" width="7.375" style="978" customWidth="1"/>
    <col min="7947" max="7955" width="4" style="978"/>
    <col min="7956" max="7957" width="6.875" style="978" customWidth="1"/>
    <col min="7958" max="7959" width="4" style="978"/>
    <col min="7960" max="7960" width="4.125" style="978" customWidth="1"/>
    <col min="7961" max="7961" width="2.375" style="978" customWidth="1"/>
    <col min="7962" max="7962" width="3.375" style="978" customWidth="1"/>
    <col min="7963" max="8193" width="4" style="978"/>
    <col min="8194" max="8194" width="2.875" style="978" customWidth="1"/>
    <col min="8195" max="8195" width="2.375" style="978" customWidth="1"/>
    <col min="8196" max="8196" width="7.375" style="978" customWidth="1"/>
    <col min="8197" max="8199" width="4" style="978"/>
    <col min="8200" max="8200" width="3.625" style="978" customWidth="1"/>
    <col min="8201" max="8201" width="4" style="978"/>
    <col min="8202" max="8202" width="7.375" style="978" customWidth="1"/>
    <col min="8203" max="8211" width="4" style="978"/>
    <col min="8212" max="8213" width="6.875" style="978" customWidth="1"/>
    <col min="8214" max="8215" width="4" style="978"/>
    <col min="8216" max="8216" width="4.125" style="978" customWidth="1"/>
    <col min="8217" max="8217" width="2.375" style="978" customWidth="1"/>
    <col min="8218" max="8218" width="3.375" style="978" customWidth="1"/>
    <col min="8219" max="8449" width="4" style="978"/>
    <col min="8450" max="8450" width="2.875" style="978" customWidth="1"/>
    <col min="8451" max="8451" width="2.375" style="978" customWidth="1"/>
    <col min="8452" max="8452" width="7.375" style="978" customWidth="1"/>
    <col min="8453" max="8455" width="4" style="978"/>
    <col min="8456" max="8456" width="3.625" style="978" customWidth="1"/>
    <col min="8457" max="8457" width="4" style="978"/>
    <col min="8458" max="8458" width="7.375" style="978" customWidth="1"/>
    <col min="8459" max="8467" width="4" style="978"/>
    <col min="8468" max="8469" width="6.875" style="978" customWidth="1"/>
    <col min="8470" max="8471" width="4" style="978"/>
    <col min="8472" max="8472" width="4.125" style="978" customWidth="1"/>
    <col min="8473" max="8473" width="2.375" style="978" customWidth="1"/>
    <col min="8474" max="8474" width="3.375" style="978" customWidth="1"/>
    <col min="8475" max="8705" width="4" style="978"/>
    <col min="8706" max="8706" width="2.875" style="978" customWidth="1"/>
    <col min="8707" max="8707" width="2.375" style="978" customWidth="1"/>
    <col min="8708" max="8708" width="7.375" style="978" customWidth="1"/>
    <col min="8709" max="8711" width="4" style="978"/>
    <col min="8712" max="8712" width="3.625" style="978" customWidth="1"/>
    <col min="8713" max="8713" width="4" style="978"/>
    <col min="8714" max="8714" width="7.375" style="978" customWidth="1"/>
    <col min="8715" max="8723" width="4" style="978"/>
    <col min="8724" max="8725" width="6.875" style="978" customWidth="1"/>
    <col min="8726" max="8727" width="4" style="978"/>
    <col min="8728" max="8728" width="4.125" style="978" customWidth="1"/>
    <col min="8729" max="8729" width="2.375" style="978" customWidth="1"/>
    <col min="8730" max="8730" width="3.375" style="978" customWidth="1"/>
    <col min="8731" max="8961" width="4" style="978"/>
    <col min="8962" max="8962" width="2.875" style="978" customWidth="1"/>
    <col min="8963" max="8963" width="2.375" style="978" customWidth="1"/>
    <col min="8964" max="8964" width="7.375" style="978" customWidth="1"/>
    <col min="8965" max="8967" width="4" style="978"/>
    <col min="8968" max="8968" width="3.625" style="978" customWidth="1"/>
    <col min="8969" max="8969" width="4" style="978"/>
    <col min="8970" max="8970" width="7.375" style="978" customWidth="1"/>
    <col min="8971" max="8979" width="4" style="978"/>
    <col min="8980" max="8981" width="6.875" style="978" customWidth="1"/>
    <col min="8982" max="8983" width="4" style="978"/>
    <col min="8984" max="8984" width="4.125" style="978" customWidth="1"/>
    <col min="8985" max="8985" width="2.375" style="978" customWidth="1"/>
    <col min="8986" max="8986" width="3.375" style="978" customWidth="1"/>
    <col min="8987" max="9217" width="4" style="978"/>
    <col min="9218" max="9218" width="2.875" style="978" customWidth="1"/>
    <col min="9219" max="9219" width="2.375" style="978" customWidth="1"/>
    <col min="9220" max="9220" width="7.375" style="978" customWidth="1"/>
    <col min="9221" max="9223" width="4" style="978"/>
    <col min="9224" max="9224" width="3.625" style="978" customWidth="1"/>
    <col min="9225" max="9225" width="4" style="978"/>
    <col min="9226" max="9226" width="7.375" style="978" customWidth="1"/>
    <col min="9227" max="9235" width="4" style="978"/>
    <col min="9236" max="9237" width="6.875" style="978" customWidth="1"/>
    <col min="9238" max="9239" width="4" style="978"/>
    <col min="9240" max="9240" width="4.125" style="978" customWidth="1"/>
    <col min="9241" max="9241" width="2.375" style="978" customWidth="1"/>
    <col min="9242" max="9242" width="3.375" style="978" customWidth="1"/>
    <col min="9243" max="9473" width="4" style="978"/>
    <col min="9474" max="9474" width="2.875" style="978" customWidth="1"/>
    <col min="9475" max="9475" width="2.375" style="978" customWidth="1"/>
    <col min="9476" max="9476" width="7.375" style="978" customWidth="1"/>
    <col min="9477" max="9479" width="4" style="978"/>
    <col min="9480" max="9480" width="3.625" style="978" customWidth="1"/>
    <col min="9481" max="9481" width="4" style="978"/>
    <col min="9482" max="9482" width="7.375" style="978" customWidth="1"/>
    <col min="9483" max="9491" width="4" style="978"/>
    <col min="9492" max="9493" width="6.875" style="978" customWidth="1"/>
    <col min="9494" max="9495" width="4" style="978"/>
    <col min="9496" max="9496" width="4.125" style="978" customWidth="1"/>
    <col min="9497" max="9497" width="2.375" style="978" customWidth="1"/>
    <col min="9498" max="9498" width="3.375" style="978" customWidth="1"/>
    <col min="9499" max="9729" width="4" style="978"/>
    <col min="9730" max="9730" width="2.875" style="978" customWidth="1"/>
    <col min="9731" max="9731" width="2.375" style="978" customWidth="1"/>
    <col min="9732" max="9732" width="7.375" style="978" customWidth="1"/>
    <col min="9733" max="9735" width="4" style="978"/>
    <col min="9736" max="9736" width="3.625" style="978" customWidth="1"/>
    <col min="9737" max="9737" width="4" style="978"/>
    <col min="9738" max="9738" width="7.375" style="978" customWidth="1"/>
    <col min="9739" max="9747" width="4" style="978"/>
    <col min="9748" max="9749" width="6.875" style="978" customWidth="1"/>
    <col min="9750" max="9751" width="4" style="978"/>
    <col min="9752" max="9752" width="4.125" style="978" customWidth="1"/>
    <col min="9753" max="9753" width="2.375" style="978" customWidth="1"/>
    <col min="9754" max="9754" width="3.375" style="978" customWidth="1"/>
    <col min="9755" max="9985" width="4" style="978"/>
    <col min="9986" max="9986" width="2.875" style="978" customWidth="1"/>
    <col min="9987" max="9987" width="2.375" style="978" customWidth="1"/>
    <col min="9988" max="9988" width="7.375" style="978" customWidth="1"/>
    <col min="9989" max="9991" width="4" style="978"/>
    <col min="9992" max="9992" width="3.625" style="978" customWidth="1"/>
    <col min="9993" max="9993" width="4" style="978"/>
    <col min="9994" max="9994" width="7.375" style="978" customWidth="1"/>
    <col min="9995" max="10003" width="4" style="978"/>
    <col min="10004" max="10005" width="6.875" style="978" customWidth="1"/>
    <col min="10006" max="10007" width="4" style="978"/>
    <col min="10008" max="10008" width="4.125" style="978" customWidth="1"/>
    <col min="10009" max="10009" width="2.375" style="978" customWidth="1"/>
    <col min="10010" max="10010" width="3.375" style="978" customWidth="1"/>
    <col min="10011" max="10241" width="4" style="978"/>
    <col min="10242" max="10242" width="2.875" style="978" customWidth="1"/>
    <col min="10243" max="10243" width="2.375" style="978" customWidth="1"/>
    <col min="10244" max="10244" width="7.375" style="978" customWidth="1"/>
    <col min="10245" max="10247" width="4" style="978"/>
    <col min="10248" max="10248" width="3.625" style="978" customWidth="1"/>
    <col min="10249" max="10249" width="4" style="978"/>
    <col min="10250" max="10250" width="7.375" style="978" customWidth="1"/>
    <col min="10251" max="10259" width="4" style="978"/>
    <col min="10260" max="10261" width="6.875" style="978" customWidth="1"/>
    <col min="10262" max="10263" width="4" style="978"/>
    <col min="10264" max="10264" width="4.125" style="978" customWidth="1"/>
    <col min="10265" max="10265" width="2.375" style="978" customWidth="1"/>
    <col min="10266" max="10266" width="3.375" style="978" customWidth="1"/>
    <col min="10267" max="10497" width="4" style="978"/>
    <col min="10498" max="10498" width="2.875" style="978" customWidth="1"/>
    <col min="10499" max="10499" width="2.375" style="978" customWidth="1"/>
    <col min="10500" max="10500" width="7.375" style="978" customWidth="1"/>
    <col min="10501" max="10503" width="4" style="978"/>
    <col min="10504" max="10504" width="3.625" style="978" customWidth="1"/>
    <col min="10505" max="10505" width="4" style="978"/>
    <col min="10506" max="10506" width="7.375" style="978" customWidth="1"/>
    <col min="10507" max="10515" width="4" style="978"/>
    <col min="10516" max="10517" width="6.875" style="978" customWidth="1"/>
    <col min="10518" max="10519" width="4" style="978"/>
    <col min="10520" max="10520" width="4.125" style="978" customWidth="1"/>
    <col min="10521" max="10521" width="2.375" style="978" customWidth="1"/>
    <col min="10522" max="10522" width="3.375" style="978" customWidth="1"/>
    <col min="10523" max="10753" width="4" style="978"/>
    <col min="10754" max="10754" width="2.875" style="978" customWidth="1"/>
    <col min="10755" max="10755" width="2.375" style="978" customWidth="1"/>
    <col min="10756" max="10756" width="7.375" style="978" customWidth="1"/>
    <col min="10757" max="10759" width="4" style="978"/>
    <col min="10760" max="10760" width="3.625" style="978" customWidth="1"/>
    <col min="10761" max="10761" width="4" style="978"/>
    <col min="10762" max="10762" width="7.375" style="978" customWidth="1"/>
    <col min="10763" max="10771" width="4" style="978"/>
    <col min="10772" max="10773" width="6.875" style="978" customWidth="1"/>
    <col min="10774" max="10775" width="4" style="978"/>
    <col min="10776" max="10776" width="4.125" style="978" customWidth="1"/>
    <col min="10777" max="10777" width="2.375" style="978" customWidth="1"/>
    <col min="10778" max="10778" width="3.375" style="978" customWidth="1"/>
    <col min="10779" max="11009" width="4" style="978"/>
    <col min="11010" max="11010" width="2.875" style="978" customWidth="1"/>
    <col min="11011" max="11011" width="2.375" style="978" customWidth="1"/>
    <col min="11012" max="11012" width="7.375" style="978" customWidth="1"/>
    <col min="11013" max="11015" width="4" style="978"/>
    <col min="11016" max="11016" width="3.625" style="978" customWidth="1"/>
    <col min="11017" max="11017" width="4" style="978"/>
    <col min="11018" max="11018" width="7.375" style="978" customWidth="1"/>
    <col min="11019" max="11027" width="4" style="978"/>
    <col min="11028" max="11029" width="6.875" style="978" customWidth="1"/>
    <col min="11030" max="11031" width="4" style="978"/>
    <col min="11032" max="11032" width="4.125" style="978" customWidth="1"/>
    <col min="11033" max="11033" width="2.375" style="978" customWidth="1"/>
    <col min="11034" max="11034" width="3.375" style="978" customWidth="1"/>
    <col min="11035" max="11265" width="4" style="978"/>
    <col min="11266" max="11266" width="2.875" style="978" customWidth="1"/>
    <col min="11267" max="11267" width="2.375" style="978" customWidth="1"/>
    <col min="11268" max="11268" width="7.375" style="978" customWidth="1"/>
    <col min="11269" max="11271" width="4" style="978"/>
    <col min="11272" max="11272" width="3.625" style="978" customWidth="1"/>
    <col min="11273" max="11273" width="4" style="978"/>
    <col min="11274" max="11274" width="7.375" style="978" customWidth="1"/>
    <col min="11275" max="11283" width="4" style="978"/>
    <col min="11284" max="11285" width="6.875" style="978" customWidth="1"/>
    <col min="11286" max="11287" width="4" style="978"/>
    <col min="11288" max="11288" width="4.125" style="978" customWidth="1"/>
    <col min="11289" max="11289" width="2.375" style="978" customWidth="1"/>
    <col min="11290" max="11290" width="3.375" style="978" customWidth="1"/>
    <col min="11291" max="11521" width="4" style="978"/>
    <col min="11522" max="11522" width="2.875" style="978" customWidth="1"/>
    <col min="11523" max="11523" width="2.375" style="978" customWidth="1"/>
    <col min="11524" max="11524" width="7.375" style="978" customWidth="1"/>
    <col min="11525" max="11527" width="4" style="978"/>
    <col min="11528" max="11528" width="3.625" style="978" customWidth="1"/>
    <col min="11529" max="11529" width="4" style="978"/>
    <col min="11530" max="11530" width="7.375" style="978" customWidth="1"/>
    <col min="11531" max="11539" width="4" style="978"/>
    <col min="11540" max="11541" width="6.875" style="978" customWidth="1"/>
    <col min="11542" max="11543" width="4" style="978"/>
    <col min="11544" max="11544" width="4.125" style="978" customWidth="1"/>
    <col min="11545" max="11545" width="2.375" style="978" customWidth="1"/>
    <col min="11546" max="11546" width="3.375" style="978" customWidth="1"/>
    <col min="11547" max="11777" width="4" style="978"/>
    <col min="11778" max="11778" width="2.875" style="978" customWidth="1"/>
    <col min="11779" max="11779" width="2.375" style="978" customWidth="1"/>
    <col min="11780" max="11780" width="7.375" style="978" customWidth="1"/>
    <col min="11781" max="11783" width="4" style="978"/>
    <col min="11784" max="11784" width="3.625" style="978" customWidth="1"/>
    <col min="11785" max="11785" width="4" style="978"/>
    <col min="11786" max="11786" width="7.375" style="978" customWidth="1"/>
    <col min="11787" max="11795" width="4" style="978"/>
    <col min="11796" max="11797" width="6.875" style="978" customWidth="1"/>
    <col min="11798" max="11799" width="4" style="978"/>
    <col min="11800" max="11800" width="4.125" style="978" customWidth="1"/>
    <col min="11801" max="11801" width="2.375" style="978" customWidth="1"/>
    <col min="11802" max="11802" width="3.375" style="978" customWidth="1"/>
    <col min="11803" max="12033" width="4" style="978"/>
    <col min="12034" max="12034" width="2.875" style="978" customWidth="1"/>
    <col min="12035" max="12035" width="2.375" style="978" customWidth="1"/>
    <col min="12036" max="12036" width="7.375" style="978" customWidth="1"/>
    <col min="12037" max="12039" width="4" style="978"/>
    <col min="12040" max="12040" width="3.625" style="978" customWidth="1"/>
    <col min="12041" max="12041" width="4" style="978"/>
    <col min="12042" max="12042" width="7.375" style="978" customWidth="1"/>
    <col min="12043" max="12051" width="4" style="978"/>
    <col min="12052" max="12053" width="6.875" style="978" customWidth="1"/>
    <col min="12054" max="12055" width="4" style="978"/>
    <col min="12056" max="12056" width="4.125" style="978" customWidth="1"/>
    <col min="12057" max="12057" width="2.375" style="978" customWidth="1"/>
    <col min="12058" max="12058" width="3.375" style="978" customWidth="1"/>
    <col min="12059" max="12289" width="4" style="978"/>
    <col min="12290" max="12290" width="2.875" style="978" customWidth="1"/>
    <col min="12291" max="12291" width="2.375" style="978" customWidth="1"/>
    <col min="12292" max="12292" width="7.375" style="978" customWidth="1"/>
    <col min="12293" max="12295" width="4" style="978"/>
    <col min="12296" max="12296" width="3.625" style="978" customWidth="1"/>
    <col min="12297" max="12297" width="4" style="978"/>
    <col min="12298" max="12298" width="7.375" style="978" customWidth="1"/>
    <col min="12299" max="12307" width="4" style="978"/>
    <col min="12308" max="12309" width="6.875" style="978" customWidth="1"/>
    <col min="12310" max="12311" width="4" style="978"/>
    <col min="12312" max="12312" width="4.125" style="978" customWidth="1"/>
    <col min="12313" max="12313" width="2.375" style="978" customWidth="1"/>
    <col min="12314" max="12314" width="3.375" style="978" customWidth="1"/>
    <col min="12315" max="12545" width="4" style="978"/>
    <col min="12546" max="12546" width="2.875" style="978" customWidth="1"/>
    <col min="12547" max="12547" width="2.375" style="978" customWidth="1"/>
    <col min="12548" max="12548" width="7.375" style="978" customWidth="1"/>
    <col min="12549" max="12551" width="4" style="978"/>
    <col min="12552" max="12552" width="3.625" style="978" customWidth="1"/>
    <col min="12553" max="12553" width="4" style="978"/>
    <col min="12554" max="12554" width="7.375" style="978" customWidth="1"/>
    <col min="12555" max="12563" width="4" style="978"/>
    <col min="12564" max="12565" width="6.875" style="978" customWidth="1"/>
    <col min="12566" max="12567" width="4" style="978"/>
    <col min="12568" max="12568" width="4.125" style="978" customWidth="1"/>
    <col min="12569" max="12569" width="2.375" style="978" customWidth="1"/>
    <col min="12570" max="12570" width="3.375" style="978" customWidth="1"/>
    <col min="12571" max="12801" width="4" style="978"/>
    <col min="12802" max="12802" width="2.875" style="978" customWidth="1"/>
    <col min="12803" max="12803" width="2.375" style="978" customWidth="1"/>
    <col min="12804" max="12804" width="7.375" style="978" customWidth="1"/>
    <col min="12805" max="12807" width="4" style="978"/>
    <col min="12808" max="12808" width="3.625" style="978" customWidth="1"/>
    <col min="12809" max="12809" width="4" style="978"/>
    <col min="12810" max="12810" width="7.375" style="978" customWidth="1"/>
    <col min="12811" max="12819" width="4" style="978"/>
    <col min="12820" max="12821" width="6.875" style="978" customWidth="1"/>
    <col min="12822" max="12823" width="4" style="978"/>
    <col min="12824" max="12824" width="4.125" style="978" customWidth="1"/>
    <col min="12825" max="12825" width="2.375" style="978" customWidth="1"/>
    <col min="12826" max="12826" width="3.375" style="978" customWidth="1"/>
    <col min="12827" max="13057" width="4" style="978"/>
    <col min="13058" max="13058" width="2.875" style="978" customWidth="1"/>
    <col min="13059" max="13059" width="2.375" style="978" customWidth="1"/>
    <col min="13060" max="13060" width="7.375" style="978" customWidth="1"/>
    <col min="13061" max="13063" width="4" style="978"/>
    <col min="13064" max="13064" width="3.625" style="978" customWidth="1"/>
    <col min="13065" max="13065" width="4" style="978"/>
    <col min="13066" max="13066" width="7.375" style="978" customWidth="1"/>
    <col min="13067" max="13075" width="4" style="978"/>
    <col min="13076" max="13077" width="6.875" style="978" customWidth="1"/>
    <col min="13078" max="13079" width="4" style="978"/>
    <col min="13080" max="13080" width="4.125" style="978" customWidth="1"/>
    <col min="13081" max="13081" width="2.375" style="978" customWidth="1"/>
    <col min="13082" max="13082" width="3.375" style="978" customWidth="1"/>
    <col min="13083" max="13313" width="4" style="978"/>
    <col min="13314" max="13314" width="2.875" style="978" customWidth="1"/>
    <col min="13315" max="13315" width="2.375" style="978" customWidth="1"/>
    <col min="13316" max="13316" width="7.375" style="978" customWidth="1"/>
    <col min="13317" max="13319" width="4" style="978"/>
    <col min="13320" max="13320" width="3.625" style="978" customWidth="1"/>
    <col min="13321" max="13321" width="4" style="978"/>
    <col min="13322" max="13322" width="7.375" style="978" customWidth="1"/>
    <col min="13323" max="13331" width="4" style="978"/>
    <col min="13332" max="13333" width="6.875" style="978" customWidth="1"/>
    <col min="13334" max="13335" width="4" style="978"/>
    <col min="13336" max="13336" width="4.125" style="978" customWidth="1"/>
    <col min="13337" max="13337" width="2.375" style="978" customWidth="1"/>
    <col min="13338" max="13338" width="3.375" style="978" customWidth="1"/>
    <col min="13339" max="13569" width="4" style="978"/>
    <col min="13570" max="13570" width="2.875" style="978" customWidth="1"/>
    <col min="13571" max="13571" width="2.375" style="978" customWidth="1"/>
    <col min="13572" max="13572" width="7.375" style="978" customWidth="1"/>
    <col min="13573" max="13575" width="4" style="978"/>
    <col min="13576" max="13576" width="3.625" style="978" customWidth="1"/>
    <col min="13577" max="13577" width="4" style="978"/>
    <col min="13578" max="13578" width="7.375" style="978" customWidth="1"/>
    <col min="13579" max="13587" width="4" style="978"/>
    <col min="13588" max="13589" width="6.875" style="978" customWidth="1"/>
    <col min="13590" max="13591" width="4" style="978"/>
    <col min="13592" max="13592" width="4.125" style="978" customWidth="1"/>
    <col min="13593" max="13593" width="2.375" style="978" customWidth="1"/>
    <col min="13594" max="13594" width="3.375" style="978" customWidth="1"/>
    <col min="13595" max="13825" width="4" style="978"/>
    <col min="13826" max="13826" width="2.875" style="978" customWidth="1"/>
    <col min="13827" max="13827" width="2.375" style="978" customWidth="1"/>
    <col min="13828" max="13828" width="7.375" style="978" customWidth="1"/>
    <col min="13829" max="13831" width="4" style="978"/>
    <col min="13832" max="13832" width="3.625" style="978" customWidth="1"/>
    <col min="13833" max="13833" width="4" style="978"/>
    <col min="13834" max="13834" width="7.375" style="978" customWidth="1"/>
    <col min="13835" max="13843" width="4" style="978"/>
    <col min="13844" max="13845" width="6.875" style="978" customWidth="1"/>
    <col min="13846" max="13847" width="4" style="978"/>
    <col min="13848" max="13848" width="4.125" style="978" customWidth="1"/>
    <col min="13849" max="13849" width="2.375" style="978" customWidth="1"/>
    <col min="13850" max="13850" width="3.375" style="978" customWidth="1"/>
    <col min="13851" max="14081" width="4" style="978"/>
    <col min="14082" max="14082" width="2.875" style="978" customWidth="1"/>
    <col min="14083" max="14083" width="2.375" style="978" customWidth="1"/>
    <col min="14084" max="14084" width="7.375" style="978" customWidth="1"/>
    <col min="14085" max="14087" width="4" style="978"/>
    <col min="14088" max="14088" width="3.625" style="978" customWidth="1"/>
    <col min="14089" max="14089" width="4" style="978"/>
    <col min="14090" max="14090" width="7.375" style="978" customWidth="1"/>
    <col min="14091" max="14099" width="4" style="978"/>
    <col min="14100" max="14101" width="6.875" style="978" customWidth="1"/>
    <col min="14102" max="14103" width="4" style="978"/>
    <col min="14104" max="14104" width="4.125" style="978" customWidth="1"/>
    <col min="14105" max="14105" width="2.375" style="978" customWidth="1"/>
    <col min="14106" max="14106" width="3.375" style="978" customWidth="1"/>
    <col min="14107" max="14337" width="4" style="978"/>
    <col min="14338" max="14338" width="2.875" style="978" customWidth="1"/>
    <col min="14339" max="14339" width="2.375" style="978" customWidth="1"/>
    <col min="14340" max="14340" width="7.375" style="978" customWidth="1"/>
    <col min="14341" max="14343" width="4" style="978"/>
    <col min="14344" max="14344" width="3.625" style="978" customWidth="1"/>
    <col min="14345" max="14345" width="4" style="978"/>
    <col min="14346" max="14346" width="7.375" style="978" customWidth="1"/>
    <col min="14347" max="14355" width="4" style="978"/>
    <col min="14356" max="14357" width="6.875" style="978" customWidth="1"/>
    <col min="14358" max="14359" width="4" style="978"/>
    <col min="14360" max="14360" width="4.125" style="978" customWidth="1"/>
    <col min="14361" max="14361" width="2.375" style="978" customWidth="1"/>
    <col min="14362" max="14362" width="3.375" style="978" customWidth="1"/>
    <col min="14363" max="14593" width="4" style="978"/>
    <col min="14594" max="14594" width="2.875" style="978" customWidth="1"/>
    <col min="14595" max="14595" width="2.375" style="978" customWidth="1"/>
    <col min="14596" max="14596" width="7.375" style="978" customWidth="1"/>
    <col min="14597" max="14599" width="4" style="978"/>
    <col min="14600" max="14600" width="3.625" style="978" customWidth="1"/>
    <col min="14601" max="14601" width="4" style="978"/>
    <col min="14602" max="14602" width="7.375" style="978" customWidth="1"/>
    <col min="14603" max="14611" width="4" style="978"/>
    <col min="14612" max="14613" width="6.875" style="978" customWidth="1"/>
    <col min="14614" max="14615" width="4" style="978"/>
    <col min="14616" max="14616" width="4.125" style="978" customWidth="1"/>
    <col min="14617" max="14617" width="2.375" style="978" customWidth="1"/>
    <col min="14618" max="14618" width="3.375" style="978" customWidth="1"/>
    <col min="14619" max="14849" width="4" style="978"/>
    <col min="14850" max="14850" width="2.875" style="978" customWidth="1"/>
    <col min="14851" max="14851" width="2.375" style="978" customWidth="1"/>
    <col min="14852" max="14852" width="7.375" style="978" customWidth="1"/>
    <col min="14853" max="14855" width="4" style="978"/>
    <col min="14856" max="14856" width="3.625" style="978" customWidth="1"/>
    <col min="14857" max="14857" width="4" style="978"/>
    <col min="14858" max="14858" width="7.375" style="978" customWidth="1"/>
    <col min="14859" max="14867" width="4" style="978"/>
    <col min="14868" max="14869" width="6.875" style="978" customWidth="1"/>
    <col min="14870" max="14871" width="4" style="978"/>
    <col min="14872" max="14872" width="4.125" style="978" customWidth="1"/>
    <col min="14873" max="14873" width="2.375" style="978" customWidth="1"/>
    <col min="14874" max="14874" width="3.375" style="978" customWidth="1"/>
    <col min="14875" max="15105" width="4" style="978"/>
    <col min="15106" max="15106" width="2.875" style="978" customWidth="1"/>
    <col min="15107" max="15107" width="2.375" style="978" customWidth="1"/>
    <col min="15108" max="15108" width="7.375" style="978" customWidth="1"/>
    <col min="15109" max="15111" width="4" style="978"/>
    <col min="15112" max="15112" width="3.625" style="978" customWidth="1"/>
    <col min="15113" max="15113" width="4" style="978"/>
    <col min="15114" max="15114" width="7.375" style="978" customWidth="1"/>
    <col min="15115" max="15123" width="4" style="978"/>
    <col min="15124" max="15125" width="6.875" style="978" customWidth="1"/>
    <col min="15126" max="15127" width="4" style="978"/>
    <col min="15128" max="15128" width="4.125" style="978" customWidth="1"/>
    <col min="15129" max="15129" width="2.375" style="978" customWidth="1"/>
    <col min="15130" max="15130" width="3.375" style="978" customWidth="1"/>
    <col min="15131" max="15361" width="4" style="978"/>
    <col min="15362" max="15362" width="2.875" style="978" customWidth="1"/>
    <col min="15363" max="15363" width="2.375" style="978" customWidth="1"/>
    <col min="15364" max="15364" width="7.375" style="978" customWidth="1"/>
    <col min="15365" max="15367" width="4" style="978"/>
    <col min="15368" max="15368" width="3.625" style="978" customWidth="1"/>
    <col min="15369" max="15369" width="4" style="978"/>
    <col min="15370" max="15370" width="7.375" style="978" customWidth="1"/>
    <col min="15371" max="15379" width="4" style="978"/>
    <col min="15380" max="15381" width="6.875" style="978" customWidth="1"/>
    <col min="15382" max="15383" width="4" style="978"/>
    <col min="15384" max="15384" width="4.125" style="978" customWidth="1"/>
    <col min="15385" max="15385" width="2.375" style="978" customWidth="1"/>
    <col min="15386" max="15386" width="3.375" style="978" customWidth="1"/>
    <col min="15387" max="15617" width="4" style="978"/>
    <col min="15618" max="15618" width="2.875" style="978" customWidth="1"/>
    <col min="15619" max="15619" width="2.375" style="978" customWidth="1"/>
    <col min="15620" max="15620" width="7.375" style="978" customWidth="1"/>
    <col min="15621" max="15623" width="4" style="978"/>
    <col min="15624" max="15624" width="3.625" style="978" customWidth="1"/>
    <col min="15625" max="15625" width="4" style="978"/>
    <col min="15626" max="15626" width="7.375" style="978" customWidth="1"/>
    <col min="15627" max="15635" width="4" style="978"/>
    <col min="15636" max="15637" width="6.875" style="978" customWidth="1"/>
    <col min="15638" max="15639" width="4" style="978"/>
    <col min="15640" max="15640" width="4.125" style="978" customWidth="1"/>
    <col min="15641" max="15641" width="2.375" style="978" customWidth="1"/>
    <col min="15642" max="15642" width="3.375" style="978" customWidth="1"/>
    <col min="15643" max="15873" width="4" style="978"/>
    <col min="15874" max="15874" width="2.875" style="978" customWidth="1"/>
    <col min="15875" max="15875" width="2.375" style="978" customWidth="1"/>
    <col min="15876" max="15876" width="7.375" style="978" customWidth="1"/>
    <col min="15877" max="15879" width="4" style="978"/>
    <col min="15880" max="15880" width="3.625" style="978" customWidth="1"/>
    <col min="15881" max="15881" width="4" style="978"/>
    <col min="15882" max="15882" width="7.375" style="978" customWidth="1"/>
    <col min="15883" max="15891" width="4" style="978"/>
    <col min="15892" max="15893" width="6.875" style="978" customWidth="1"/>
    <col min="15894" max="15895" width="4" style="978"/>
    <col min="15896" max="15896" width="4.125" style="978" customWidth="1"/>
    <col min="15897" max="15897" width="2.375" style="978" customWidth="1"/>
    <col min="15898" max="15898" width="3.375" style="978" customWidth="1"/>
    <col min="15899" max="16129" width="4" style="978"/>
    <col min="16130" max="16130" width="2.875" style="978" customWidth="1"/>
    <col min="16131" max="16131" width="2.375" style="978" customWidth="1"/>
    <col min="16132" max="16132" width="7.375" style="978" customWidth="1"/>
    <col min="16133" max="16135" width="4" style="978"/>
    <col min="16136" max="16136" width="3.625" style="978" customWidth="1"/>
    <col min="16137" max="16137" width="4" style="978"/>
    <col min="16138" max="16138" width="7.375" style="978" customWidth="1"/>
    <col min="16139" max="16147" width="4" style="978"/>
    <col min="16148" max="16149" width="6.875" style="978" customWidth="1"/>
    <col min="16150" max="16151" width="4" style="978"/>
    <col min="16152" max="16152" width="4.125" style="978" customWidth="1"/>
    <col min="16153" max="16153" width="2.375" style="978" customWidth="1"/>
    <col min="16154" max="16154" width="3.375" style="978" customWidth="1"/>
    <col min="16155" max="16384" width="4" style="978"/>
  </cols>
  <sheetData>
    <row r="1" spans="1:26">
      <c r="A1" s="1012"/>
      <c r="B1" s="1012"/>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row>
    <row r="2" spans="1:26" ht="15" customHeight="1">
      <c r="A2" s="1012"/>
      <c r="B2" s="1012"/>
      <c r="C2" s="1012" t="s">
        <v>1199</v>
      </c>
      <c r="D2" s="1012"/>
      <c r="E2" s="1012"/>
      <c r="F2" s="1012"/>
      <c r="G2" s="1012"/>
      <c r="H2" s="1012"/>
      <c r="I2" s="1012"/>
      <c r="J2" s="1012"/>
      <c r="K2" s="1012"/>
      <c r="L2" s="1012"/>
      <c r="M2" s="1012"/>
      <c r="N2" s="1012"/>
      <c r="O2" s="1012"/>
      <c r="P2" s="1012"/>
      <c r="Q2" s="1656" t="s">
        <v>1158</v>
      </c>
      <c r="R2" s="1656"/>
      <c r="S2" s="1656"/>
      <c r="T2" s="1656"/>
      <c r="U2" s="1656"/>
      <c r="V2" s="1656"/>
      <c r="W2" s="1656"/>
      <c r="X2" s="1656"/>
      <c r="Y2" s="1656"/>
      <c r="Z2" s="1012"/>
    </row>
    <row r="3" spans="1:26" ht="15" customHeight="1">
      <c r="A3" s="1012"/>
      <c r="B3" s="1012"/>
      <c r="C3" s="1012"/>
      <c r="D3" s="1012"/>
      <c r="E3" s="1012"/>
      <c r="F3" s="1012"/>
      <c r="G3" s="1012"/>
      <c r="H3" s="1012"/>
      <c r="I3" s="1012"/>
      <c r="J3" s="1012"/>
      <c r="K3" s="1012"/>
      <c r="L3" s="1012"/>
      <c r="M3" s="1012"/>
      <c r="N3" s="1012"/>
      <c r="O3" s="1012"/>
      <c r="P3" s="1012"/>
      <c r="Q3" s="1012"/>
      <c r="R3" s="1012"/>
      <c r="S3" s="1013"/>
      <c r="T3" s="1012"/>
      <c r="U3" s="1012"/>
      <c r="V3" s="1012"/>
      <c r="W3" s="1012"/>
      <c r="X3" s="1012"/>
      <c r="Y3" s="1012"/>
      <c r="Z3" s="1012"/>
    </row>
    <row r="4" spans="1:26" ht="15" customHeight="1">
      <c r="A4" s="1012"/>
      <c r="B4" s="1627" t="s">
        <v>450</v>
      </c>
      <c r="C4" s="1627"/>
      <c r="D4" s="1627"/>
      <c r="E4" s="1627"/>
      <c r="F4" s="1627"/>
      <c r="G4" s="1627"/>
      <c r="H4" s="1627"/>
      <c r="I4" s="1627"/>
      <c r="J4" s="1627"/>
      <c r="K4" s="1627"/>
      <c r="L4" s="1627"/>
      <c r="M4" s="1627"/>
      <c r="N4" s="1627"/>
      <c r="O4" s="1627"/>
      <c r="P4" s="1627"/>
      <c r="Q4" s="1627"/>
      <c r="R4" s="1627"/>
      <c r="S4" s="1627"/>
      <c r="T4" s="1627"/>
      <c r="U4" s="1627"/>
      <c r="V4" s="1627"/>
      <c r="W4" s="1627"/>
      <c r="X4" s="1627"/>
      <c r="Y4" s="1627"/>
      <c r="Z4" s="1012"/>
    </row>
    <row r="5" spans="1:26" ht="15" customHeight="1">
      <c r="A5" s="1012"/>
      <c r="B5" s="1012"/>
      <c r="C5" s="1012"/>
      <c r="D5" s="1012"/>
      <c r="E5" s="1012"/>
      <c r="F5" s="1012"/>
      <c r="G5" s="1012"/>
      <c r="H5" s="1012"/>
      <c r="I5" s="1012"/>
      <c r="J5" s="1012"/>
      <c r="K5" s="1012"/>
      <c r="L5" s="1012"/>
      <c r="M5" s="1012"/>
      <c r="N5" s="1012"/>
      <c r="O5" s="1012"/>
      <c r="P5" s="1012"/>
      <c r="Q5" s="1012"/>
      <c r="R5" s="1012"/>
      <c r="S5" s="1012"/>
      <c r="T5" s="1012"/>
      <c r="U5" s="1012"/>
      <c r="V5" s="1012"/>
      <c r="W5" s="1012"/>
      <c r="X5" s="1012"/>
      <c r="Y5" s="1012"/>
      <c r="Z5" s="1012"/>
    </row>
    <row r="6" spans="1:26" ht="22.5" customHeight="1">
      <c r="A6" s="1012"/>
      <c r="B6" s="1621" t="s">
        <v>365</v>
      </c>
      <c r="C6" s="1622"/>
      <c r="D6" s="1622"/>
      <c r="E6" s="1622"/>
      <c r="F6" s="1623"/>
      <c r="G6" s="1014"/>
      <c r="H6" s="1015"/>
      <c r="I6" s="1016"/>
      <c r="J6" s="1016"/>
      <c r="K6" s="1016"/>
      <c r="L6" s="1017"/>
      <c r="M6" s="1621" t="s">
        <v>412</v>
      </c>
      <c r="N6" s="1622"/>
      <c r="O6" s="1623"/>
      <c r="P6" s="1621" t="s">
        <v>1159</v>
      </c>
      <c r="Q6" s="1622"/>
      <c r="R6" s="1622"/>
      <c r="S6" s="1622"/>
      <c r="T6" s="1622"/>
      <c r="U6" s="1622"/>
      <c r="V6" s="1622"/>
      <c r="W6" s="1622"/>
      <c r="X6" s="1622"/>
      <c r="Y6" s="1623"/>
      <c r="Z6" s="1012"/>
    </row>
    <row r="7" spans="1:26" ht="22.5" customHeight="1">
      <c r="A7" s="1012"/>
      <c r="B7" s="1612" t="s">
        <v>1113</v>
      </c>
      <c r="C7" s="1612"/>
      <c r="D7" s="1612"/>
      <c r="E7" s="1612"/>
      <c r="F7" s="1612"/>
      <c r="G7" s="1613" t="s">
        <v>1160</v>
      </c>
      <c r="H7" s="1614"/>
      <c r="I7" s="1614"/>
      <c r="J7" s="1614"/>
      <c r="K7" s="1614"/>
      <c r="L7" s="1614"/>
      <c r="M7" s="1614"/>
      <c r="N7" s="1614"/>
      <c r="O7" s="1614"/>
      <c r="P7" s="1614"/>
      <c r="Q7" s="1614"/>
      <c r="R7" s="1614"/>
      <c r="S7" s="1614"/>
      <c r="T7" s="1614"/>
      <c r="U7" s="1614"/>
      <c r="V7" s="1614"/>
      <c r="W7" s="1614"/>
      <c r="X7" s="1614"/>
      <c r="Y7" s="1615"/>
      <c r="Z7" s="1012"/>
    </row>
    <row r="8" spans="1:26" ht="15" customHeight="1">
      <c r="A8" s="1012"/>
      <c r="B8" s="1012"/>
      <c r="C8" s="1012"/>
      <c r="D8" s="1012"/>
      <c r="E8" s="1012"/>
      <c r="F8" s="1012"/>
      <c r="G8" s="1012"/>
      <c r="H8" s="1012"/>
      <c r="I8" s="1012"/>
      <c r="J8" s="1012"/>
      <c r="K8" s="1012"/>
      <c r="L8" s="1012"/>
      <c r="M8" s="1012"/>
      <c r="N8" s="1012"/>
      <c r="O8" s="1012"/>
      <c r="P8" s="1012"/>
      <c r="Q8" s="1012"/>
      <c r="R8" s="1012"/>
      <c r="S8" s="1012"/>
      <c r="T8" s="1012"/>
      <c r="U8" s="1012"/>
      <c r="V8" s="1012"/>
      <c r="W8" s="1012"/>
      <c r="X8" s="1012"/>
      <c r="Y8" s="1012"/>
      <c r="Z8" s="1012"/>
    </row>
    <row r="9" spans="1:26" ht="15" customHeight="1">
      <c r="A9" s="1012"/>
      <c r="B9" s="1018"/>
      <c r="C9" s="1019"/>
      <c r="D9" s="1019"/>
      <c r="E9" s="1019"/>
      <c r="F9" s="1019"/>
      <c r="G9" s="1019"/>
      <c r="H9" s="1019"/>
      <c r="I9" s="1019"/>
      <c r="J9" s="1019"/>
      <c r="K9" s="1019"/>
      <c r="L9" s="1019"/>
      <c r="M9" s="1019"/>
      <c r="N9" s="1019"/>
      <c r="O9" s="1019"/>
      <c r="P9" s="1019"/>
      <c r="Q9" s="1019"/>
      <c r="R9" s="1019"/>
      <c r="S9" s="1019"/>
      <c r="T9" s="1019"/>
      <c r="U9" s="1020"/>
      <c r="V9" s="634"/>
      <c r="W9" s="634"/>
      <c r="X9" s="634"/>
      <c r="Y9" s="1021"/>
      <c r="Z9" s="1012"/>
    </row>
    <row r="10" spans="1:26" ht="15" customHeight="1">
      <c r="A10" s="1012"/>
      <c r="B10" s="1022" t="s">
        <v>368</v>
      </c>
      <c r="C10" s="1012"/>
      <c r="D10" s="1012"/>
      <c r="E10" s="1012"/>
      <c r="F10" s="1012"/>
      <c r="G10" s="1012"/>
      <c r="H10" s="1012"/>
      <c r="I10" s="1012"/>
      <c r="J10" s="1012"/>
      <c r="K10" s="1012"/>
      <c r="L10" s="1012"/>
      <c r="M10" s="1012"/>
      <c r="N10" s="1012"/>
      <c r="O10" s="1012"/>
      <c r="P10" s="1012"/>
      <c r="Q10" s="1012"/>
      <c r="R10" s="1012"/>
      <c r="S10" s="1012"/>
      <c r="T10" s="1012"/>
      <c r="U10" s="1626" t="s">
        <v>1161</v>
      </c>
      <c r="V10" s="1627"/>
      <c r="W10" s="1627"/>
      <c r="X10" s="1627"/>
      <c r="Y10" s="1628"/>
      <c r="Z10" s="1012"/>
    </row>
    <row r="11" spans="1:26" ht="15" customHeight="1">
      <c r="A11" s="1012"/>
      <c r="B11" s="1022"/>
      <c r="C11" s="1012"/>
      <c r="D11" s="1012"/>
      <c r="E11" s="1012"/>
      <c r="F11" s="1012"/>
      <c r="G11" s="1012"/>
      <c r="H11" s="1012"/>
      <c r="I11" s="1012"/>
      <c r="J11" s="1012"/>
      <c r="K11" s="1012"/>
      <c r="L11" s="1012"/>
      <c r="M11" s="1012"/>
      <c r="N11" s="1012"/>
      <c r="O11" s="1012"/>
      <c r="P11" s="1012"/>
      <c r="Q11" s="1012"/>
      <c r="R11" s="1012"/>
      <c r="S11" s="1012"/>
      <c r="T11" s="1012"/>
      <c r="U11" s="1023"/>
      <c r="V11" s="971"/>
      <c r="W11" s="971"/>
      <c r="X11" s="971"/>
      <c r="Y11" s="1024"/>
      <c r="Z11" s="1012"/>
    </row>
    <row r="12" spans="1:26" ht="15" customHeight="1">
      <c r="A12" s="1012"/>
      <c r="B12" s="1022"/>
      <c r="C12" s="1025" t="s">
        <v>1162</v>
      </c>
      <c r="D12" s="1624" t="s">
        <v>1163</v>
      </c>
      <c r="E12" s="1624"/>
      <c r="F12" s="1624"/>
      <c r="G12" s="1624"/>
      <c r="H12" s="1624"/>
      <c r="I12" s="1624"/>
      <c r="J12" s="1624"/>
      <c r="K12" s="1624"/>
      <c r="L12" s="1624"/>
      <c r="M12" s="1624"/>
      <c r="N12" s="1624"/>
      <c r="O12" s="1624"/>
      <c r="P12" s="1624"/>
      <c r="Q12" s="1624"/>
      <c r="R12" s="1624"/>
      <c r="S12" s="1624"/>
      <c r="T12" s="1629"/>
      <c r="U12" s="1023"/>
      <c r="V12" s="971" t="s">
        <v>1106</v>
      </c>
      <c r="W12" s="971" t="s">
        <v>1164</v>
      </c>
      <c r="X12" s="971" t="s">
        <v>1106</v>
      </c>
      <c r="Y12" s="1024"/>
      <c r="Z12" s="1012"/>
    </row>
    <row r="13" spans="1:26" ht="15" customHeight="1">
      <c r="A13" s="1012"/>
      <c r="B13" s="1022"/>
      <c r="C13" s="1025"/>
      <c r="D13" s="1624"/>
      <c r="E13" s="1624"/>
      <c r="F13" s="1624"/>
      <c r="G13" s="1624"/>
      <c r="H13" s="1624"/>
      <c r="I13" s="1624"/>
      <c r="J13" s="1624"/>
      <c r="K13" s="1624"/>
      <c r="L13" s="1624"/>
      <c r="M13" s="1624"/>
      <c r="N13" s="1624"/>
      <c r="O13" s="1624"/>
      <c r="P13" s="1624"/>
      <c r="Q13" s="1624"/>
      <c r="R13" s="1624"/>
      <c r="S13" s="1624"/>
      <c r="T13" s="1629"/>
      <c r="U13" s="1023"/>
      <c r="V13" s="971"/>
      <c r="W13" s="971"/>
      <c r="X13" s="971"/>
      <c r="Y13" s="1024"/>
      <c r="Z13" s="1012"/>
    </row>
    <row r="14" spans="1:26" ht="7.5" customHeight="1">
      <c r="A14" s="1012"/>
      <c r="B14" s="1022"/>
      <c r="C14" s="1025"/>
      <c r="D14" s="1026"/>
      <c r="E14" s="1026"/>
      <c r="F14" s="1026"/>
      <c r="G14" s="1026"/>
      <c r="H14" s="1026"/>
      <c r="I14" s="1026"/>
      <c r="J14" s="1026"/>
      <c r="K14" s="1026"/>
      <c r="L14" s="1026"/>
      <c r="M14" s="1026"/>
      <c r="N14" s="1026"/>
      <c r="O14" s="1026"/>
      <c r="P14" s="1026"/>
      <c r="Q14" s="1026"/>
      <c r="R14" s="1026"/>
      <c r="S14" s="1026"/>
      <c r="T14" s="1027"/>
      <c r="U14" s="1023"/>
      <c r="V14" s="971"/>
      <c r="W14" s="971"/>
      <c r="X14" s="971"/>
      <c r="Y14" s="1024"/>
      <c r="Z14" s="1012"/>
    </row>
    <row r="15" spans="1:26" ht="15" customHeight="1">
      <c r="A15" s="1012"/>
      <c r="B15" s="1022"/>
      <c r="C15" s="1025" t="s">
        <v>1165</v>
      </c>
      <c r="D15" s="1624" t="s">
        <v>1117</v>
      </c>
      <c r="E15" s="1624"/>
      <c r="F15" s="1624"/>
      <c r="G15" s="1624"/>
      <c r="H15" s="1624"/>
      <c r="I15" s="1624"/>
      <c r="J15" s="1624"/>
      <c r="K15" s="1624"/>
      <c r="L15" s="1624"/>
      <c r="M15" s="1624"/>
      <c r="N15" s="1624"/>
      <c r="O15" s="1624"/>
      <c r="P15" s="1624"/>
      <c r="Q15" s="1624"/>
      <c r="R15" s="1624"/>
      <c r="S15" s="1624"/>
      <c r="T15" s="1629"/>
      <c r="U15" s="1023"/>
      <c r="V15" s="971" t="s">
        <v>1106</v>
      </c>
      <c r="W15" s="971" t="s">
        <v>1164</v>
      </c>
      <c r="X15" s="971" t="s">
        <v>1106</v>
      </c>
      <c r="Y15" s="1024"/>
      <c r="Z15" s="1012"/>
    </row>
    <row r="16" spans="1:26" ht="15" customHeight="1">
      <c r="A16" s="1012"/>
      <c r="B16" s="1022"/>
      <c r="C16" s="1012"/>
      <c r="D16" s="1624"/>
      <c r="E16" s="1624"/>
      <c r="F16" s="1624"/>
      <c r="G16" s="1624"/>
      <c r="H16" s="1624"/>
      <c r="I16" s="1624"/>
      <c r="J16" s="1624"/>
      <c r="K16" s="1624"/>
      <c r="L16" s="1624"/>
      <c r="M16" s="1624"/>
      <c r="N16" s="1624"/>
      <c r="O16" s="1624"/>
      <c r="P16" s="1624"/>
      <c r="Q16" s="1624"/>
      <c r="R16" s="1624"/>
      <c r="S16" s="1624"/>
      <c r="T16" s="1629"/>
      <c r="U16" s="1023"/>
      <c r="V16" s="971"/>
      <c r="W16" s="971"/>
      <c r="X16" s="971"/>
      <c r="Y16" s="1024"/>
      <c r="Z16" s="1012"/>
    </row>
    <row r="17" spans="1:26" ht="7.5" customHeight="1">
      <c r="A17" s="1012"/>
      <c r="B17" s="1022"/>
      <c r="C17" s="1012"/>
      <c r="D17" s="1012"/>
      <c r="E17" s="1012"/>
      <c r="F17" s="1012"/>
      <c r="G17" s="1012"/>
      <c r="H17" s="1012"/>
      <c r="I17" s="1012"/>
      <c r="J17" s="1012"/>
      <c r="K17" s="1012"/>
      <c r="L17" s="1012"/>
      <c r="M17" s="1012"/>
      <c r="N17" s="1012"/>
      <c r="O17" s="1012"/>
      <c r="P17" s="1012"/>
      <c r="Q17" s="1012"/>
      <c r="R17" s="1012"/>
      <c r="S17" s="1012"/>
      <c r="T17" s="1012"/>
      <c r="U17" s="1023"/>
      <c r="V17" s="971"/>
      <c r="W17" s="971"/>
      <c r="X17" s="971"/>
      <c r="Y17" s="1024"/>
      <c r="Z17" s="1012"/>
    </row>
    <row r="18" spans="1:26" ht="15" customHeight="1">
      <c r="A18" s="1012"/>
      <c r="B18" s="1022"/>
      <c r="C18" s="1012" t="s">
        <v>1166</v>
      </c>
      <c r="D18" s="1657" t="s">
        <v>1167</v>
      </c>
      <c r="E18" s="1657"/>
      <c r="F18" s="1657"/>
      <c r="G18" s="1657"/>
      <c r="H18" s="1657"/>
      <c r="I18" s="1657"/>
      <c r="J18" s="1657"/>
      <c r="K18" s="1657"/>
      <c r="L18" s="1657"/>
      <c r="M18" s="1657"/>
      <c r="N18" s="1657"/>
      <c r="O18" s="1657"/>
      <c r="P18" s="1657"/>
      <c r="Q18" s="1657"/>
      <c r="R18" s="1657"/>
      <c r="S18" s="1657"/>
      <c r="T18" s="1658"/>
      <c r="U18" s="1023"/>
      <c r="V18" s="971" t="s">
        <v>1106</v>
      </c>
      <c r="W18" s="971" t="s">
        <v>1164</v>
      </c>
      <c r="X18" s="971" t="s">
        <v>1106</v>
      </c>
      <c r="Y18" s="1024"/>
      <c r="Z18" s="1012"/>
    </row>
    <row r="19" spans="1:26" ht="7.5" customHeight="1">
      <c r="A19" s="1012"/>
      <c r="B19" s="1022"/>
      <c r="C19" s="1012"/>
      <c r="D19" s="1012"/>
      <c r="E19" s="1012"/>
      <c r="F19" s="1012"/>
      <c r="G19" s="1012"/>
      <c r="H19" s="1012"/>
      <c r="I19" s="1012"/>
      <c r="J19" s="1012"/>
      <c r="K19" s="1012"/>
      <c r="L19" s="1012"/>
      <c r="M19" s="1012"/>
      <c r="N19" s="1012"/>
      <c r="O19" s="1012"/>
      <c r="P19" s="1012"/>
      <c r="Q19" s="1012"/>
      <c r="R19" s="1012"/>
      <c r="S19" s="1012"/>
      <c r="T19" s="1012"/>
      <c r="U19" s="1023"/>
      <c r="V19" s="971"/>
      <c r="W19" s="971"/>
      <c r="X19" s="971"/>
      <c r="Y19" s="1024"/>
      <c r="Z19" s="1012"/>
    </row>
    <row r="20" spans="1:26" ht="15" customHeight="1">
      <c r="A20" s="1012"/>
      <c r="B20" s="1022"/>
      <c r="C20" s="1013" t="s">
        <v>1168</v>
      </c>
      <c r="D20" s="1647" t="s">
        <v>1169</v>
      </c>
      <c r="E20" s="1647"/>
      <c r="F20" s="1647"/>
      <c r="G20" s="1647"/>
      <c r="H20" s="1647"/>
      <c r="I20" s="1647"/>
      <c r="J20" s="1647"/>
      <c r="K20" s="1647"/>
      <c r="L20" s="1647"/>
      <c r="M20" s="1647"/>
      <c r="N20" s="1647"/>
      <c r="O20" s="1647"/>
      <c r="P20" s="1647"/>
      <c r="Q20" s="1647"/>
      <c r="R20" s="1647"/>
      <c r="S20" s="1647"/>
      <c r="T20" s="1648"/>
      <c r="U20" s="1023"/>
      <c r="V20" s="971" t="s">
        <v>1106</v>
      </c>
      <c r="W20" s="971" t="s">
        <v>1164</v>
      </c>
      <c r="X20" s="971" t="s">
        <v>1106</v>
      </c>
      <c r="Y20" s="1024"/>
      <c r="Z20" s="1012"/>
    </row>
    <row r="21" spans="1:26" ht="7.5" customHeight="1">
      <c r="A21" s="1012"/>
      <c r="B21" s="1022"/>
      <c r="C21" s="1012"/>
      <c r="D21" s="1012"/>
      <c r="E21" s="1012"/>
      <c r="F21" s="1012"/>
      <c r="G21" s="1012"/>
      <c r="H21" s="1012"/>
      <c r="I21" s="1012"/>
      <c r="J21" s="1012"/>
      <c r="K21" s="1012"/>
      <c r="L21" s="1012"/>
      <c r="M21" s="1012"/>
      <c r="N21" s="1012"/>
      <c r="O21" s="1012"/>
      <c r="P21" s="1012"/>
      <c r="Q21" s="1012"/>
      <c r="R21" s="1012"/>
      <c r="S21" s="1012"/>
      <c r="T21" s="1012"/>
      <c r="U21" s="1023"/>
      <c r="V21" s="971"/>
      <c r="W21" s="971"/>
      <c r="X21" s="971"/>
      <c r="Y21" s="1024"/>
      <c r="Z21" s="1012"/>
    </row>
    <row r="22" spans="1:26" ht="15" customHeight="1">
      <c r="A22" s="1012"/>
      <c r="B22" s="1022"/>
      <c r="C22" s="1025" t="s">
        <v>1170</v>
      </c>
      <c r="D22" s="1624" t="s">
        <v>1171</v>
      </c>
      <c r="E22" s="1624"/>
      <c r="F22" s="1624"/>
      <c r="G22" s="1624"/>
      <c r="H22" s="1624"/>
      <c r="I22" s="1624"/>
      <c r="J22" s="1624"/>
      <c r="K22" s="1624"/>
      <c r="L22" s="1624"/>
      <c r="M22" s="1624"/>
      <c r="N22" s="1624"/>
      <c r="O22" s="1624"/>
      <c r="P22" s="1624"/>
      <c r="Q22" s="1624"/>
      <c r="R22" s="1624"/>
      <c r="S22" s="1624"/>
      <c r="T22" s="1629"/>
      <c r="U22" s="1023"/>
      <c r="V22" s="971" t="s">
        <v>1106</v>
      </c>
      <c r="W22" s="971" t="s">
        <v>1164</v>
      </c>
      <c r="X22" s="971" t="s">
        <v>1106</v>
      </c>
      <c r="Y22" s="1024"/>
      <c r="Z22" s="1012"/>
    </row>
    <row r="23" spans="1:26" ht="30" customHeight="1">
      <c r="A23" s="1012"/>
      <c r="B23" s="1022"/>
      <c r="C23" s="1012"/>
      <c r="D23" s="1624"/>
      <c r="E23" s="1624"/>
      <c r="F23" s="1624"/>
      <c r="G23" s="1624"/>
      <c r="H23" s="1624"/>
      <c r="I23" s="1624"/>
      <c r="J23" s="1624"/>
      <c r="K23" s="1624"/>
      <c r="L23" s="1624"/>
      <c r="M23" s="1624"/>
      <c r="N23" s="1624"/>
      <c r="O23" s="1624"/>
      <c r="P23" s="1624"/>
      <c r="Q23" s="1624"/>
      <c r="R23" s="1624"/>
      <c r="S23" s="1624"/>
      <c r="T23" s="1629"/>
      <c r="U23" s="1023"/>
      <c r="V23" s="971"/>
      <c r="W23" s="971"/>
      <c r="X23" s="971"/>
      <c r="Y23" s="1024"/>
      <c r="Z23" s="1012"/>
    </row>
    <row r="24" spans="1:26" ht="7.5" customHeight="1">
      <c r="A24" s="1012"/>
      <c r="B24" s="1022"/>
      <c r="C24" s="1012"/>
      <c r="D24" s="1012"/>
      <c r="E24" s="1012"/>
      <c r="F24" s="1012"/>
      <c r="G24" s="1012"/>
      <c r="H24" s="1012"/>
      <c r="I24" s="1012"/>
      <c r="J24" s="1012"/>
      <c r="K24" s="1012"/>
      <c r="L24" s="1012"/>
      <c r="M24" s="1012"/>
      <c r="N24" s="1012"/>
      <c r="O24" s="1012"/>
      <c r="P24" s="1012"/>
      <c r="Q24" s="1012"/>
      <c r="R24" s="1012"/>
      <c r="S24" s="1012"/>
      <c r="T24" s="1012"/>
      <c r="U24" s="1023"/>
      <c r="V24" s="971"/>
      <c r="W24" s="971"/>
      <c r="X24" s="971"/>
      <c r="Y24" s="1024"/>
      <c r="Z24" s="1012"/>
    </row>
    <row r="25" spans="1:26" ht="15" customHeight="1">
      <c r="A25" s="1012"/>
      <c r="B25" s="1022"/>
      <c r="C25" s="1012" t="s">
        <v>1172</v>
      </c>
      <c r="D25" s="1012" t="s">
        <v>1173</v>
      </c>
      <c r="E25" s="1012"/>
      <c r="F25" s="1012"/>
      <c r="G25" s="1012"/>
      <c r="H25" s="1012"/>
      <c r="I25" s="1012"/>
      <c r="J25" s="1012"/>
      <c r="K25" s="1012"/>
      <c r="L25" s="1012"/>
      <c r="M25" s="1012"/>
      <c r="N25" s="1012"/>
      <c r="O25" s="1012"/>
      <c r="P25" s="1012"/>
      <c r="Q25" s="1012"/>
      <c r="R25" s="1012"/>
      <c r="S25" s="1012"/>
      <c r="T25" s="1012"/>
      <c r="U25" s="1023"/>
      <c r="V25" s="971" t="s">
        <v>1106</v>
      </c>
      <c r="W25" s="971" t="s">
        <v>1164</v>
      </c>
      <c r="X25" s="971" t="s">
        <v>1106</v>
      </c>
      <c r="Y25" s="1024"/>
      <c r="Z25" s="1012"/>
    </row>
    <row r="26" spans="1:26" ht="8.25" customHeight="1">
      <c r="A26" s="1012"/>
      <c r="B26" s="1022"/>
      <c r="C26" s="1012"/>
      <c r="D26" s="1012"/>
      <c r="E26" s="1012"/>
      <c r="F26" s="1012"/>
      <c r="G26" s="1012"/>
      <c r="H26" s="1012"/>
      <c r="I26" s="1012"/>
      <c r="J26" s="1012"/>
      <c r="K26" s="1012"/>
      <c r="L26" s="1012"/>
      <c r="M26" s="1012"/>
      <c r="N26" s="1012"/>
      <c r="O26" s="1012"/>
      <c r="P26" s="1012"/>
      <c r="Q26" s="1012"/>
      <c r="R26" s="1012"/>
      <c r="S26" s="1012"/>
      <c r="T26" s="1012"/>
      <c r="U26" s="1023"/>
      <c r="V26" s="971"/>
      <c r="W26" s="971"/>
      <c r="X26" s="971"/>
      <c r="Y26" s="1024"/>
      <c r="Z26" s="1012"/>
    </row>
    <row r="27" spans="1:26" ht="15" customHeight="1">
      <c r="A27" s="1012"/>
      <c r="B27" s="1022"/>
      <c r="C27" s="1012" t="s">
        <v>1174</v>
      </c>
      <c r="D27" s="1012" t="s">
        <v>1175</v>
      </c>
      <c r="E27" s="1012"/>
      <c r="F27" s="1012"/>
      <c r="G27" s="1012"/>
      <c r="H27" s="1012"/>
      <c r="I27" s="1012"/>
      <c r="J27" s="1012"/>
      <c r="K27" s="1012"/>
      <c r="L27" s="1012"/>
      <c r="M27" s="1012"/>
      <c r="N27" s="1012"/>
      <c r="O27" s="1012"/>
      <c r="P27" s="1012"/>
      <c r="Q27" s="1012"/>
      <c r="R27" s="1012"/>
      <c r="S27" s="1012"/>
      <c r="T27" s="1012"/>
      <c r="U27" s="1023"/>
      <c r="V27" s="971" t="s">
        <v>1106</v>
      </c>
      <c r="W27" s="971" t="s">
        <v>1164</v>
      </c>
      <c r="X27" s="971" t="s">
        <v>1106</v>
      </c>
      <c r="Y27" s="1024"/>
      <c r="Z27" s="1012"/>
    </row>
    <row r="28" spans="1:26" ht="8.25" customHeight="1">
      <c r="A28" s="1012"/>
      <c r="B28" s="1022"/>
      <c r="C28" s="1012"/>
      <c r="D28" s="1012"/>
      <c r="E28" s="1012"/>
      <c r="F28" s="1012"/>
      <c r="G28" s="1012"/>
      <c r="H28" s="1012"/>
      <c r="I28" s="1012"/>
      <c r="J28" s="1012"/>
      <c r="K28" s="1012"/>
      <c r="L28" s="1012"/>
      <c r="M28" s="1012"/>
      <c r="N28" s="1012"/>
      <c r="O28" s="1012"/>
      <c r="P28" s="1012"/>
      <c r="Q28" s="1012"/>
      <c r="R28" s="1012"/>
      <c r="S28" s="1012"/>
      <c r="T28" s="1012"/>
      <c r="U28" s="1023"/>
      <c r="V28" s="971"/>
      <c r="W28" s="971"/>
      <c r="X28" s="971"/>
      <c r="Y28" s="1024"/>
      <c r="Z28" s="1012"/>
    </row>
    <row r="29" spans="1:26" ht="15" customHeight="1">
      <c r="A29" s="1012"/>
      <c r="B29" s="1022"/>
      <c r="C29" s="1012" t="s">
        <v>1176</v>
      </c>
      <c r="D29" s="1647" t="s">
        <v>1177</v>
      </c>
      <c r="E29" s="1647"/>
      <c r="F29" s="1647"/>
      <c r="G29" s="1647"/>
      <c r="H29" s="1647"/>
      <c r="I29" s="1647"/>
      <c r="J29" s="1647"/>
      <c r="K29" s="1647"/>
      <c r="L29" s="1647"/>
      <c r="M29" s="1647"/>
      <c r="N29" s="1647"/>
      <c r="O29" s="1647"/>
      <c r="P29" s="1647"/>
      <c r="Q29" s="1647"/>
      <c r="R29" s="1647"/>
      <c r="S29" s="1647"/>
      <c r="T29" s="1648"/>
      <c r="U29" s="1023"/>
      <c r="V29" s="971" t="s">
        <v>1106</v>
      </c>
      <c r="W29" s="971" t="s">
        <v>1164</v>
      </c>
      <c r="X29" s="971" t="s">
        <v>1106</v>
      </c>
      <c r="Y29" s="1024"/>
      <c r="Z29" s="1012"/>
    </row>
    <row r="30" spans="1:26" ht="15" customHeight="1">
      <c r="A30" s="1012"/>
      <c r="B30" s="1022"/>
      <c r="C30" s="1012" t="s">
        <v>1178</v>
      </c>
      <c r="D30" s="1647"/>
      <c r="E30" s="1647"/>
      <c r="F30" s="1647"/>
      <c r="G30" s="1647"/>
      <c r="H30" s="1647"/>
      <c r="I30" s="1647"/>
      <c r="J30" s="1647"/>
      <c r="K30" s="1647"/>
      <c r="L30" s="1647"/>
      <c r="M30" s="1647"/>
      <c r="N30" s="1647"/>
      <c r="O30" s="1647"/>
      <c r="P30" s="1647"/>
      <c r="Q30" s="1647"/>
      <c r="R30" s="1647"/>
      <c r="S30" s="1647"/>
      <c r="T30" s="1648"/>
      <c r="U30" s="1023"/>
      <c r="V30" s="971"/>
      <c r="W30" s="971"/>
      <c r="X30" s="971"/>
      <c r="Y30" s="1024"/>
      <c r="Z30" s="1012"/>
    </row>
    <row r="31" spans="1:26" ht="15" customHeight="1">
      <c r="A31" s="1012"/>
      <c r="B31" s="1022"/>
      <c r="C31" s="1012"/>
      <c r="D31" s="1012"/>
      <c r="E31" s="1012"/>
      <c r="F31" s="1012"/>
      <c r="G31" s="1012"/>
      <c r="H31" s="1012"/>
      <c r="I31" s="1012"/>
      <c r="J31" s="1012"/>
      <c r="K31" s="1012"/>
      <c r="L31" s="1012"/>
      <c r="M31" s="1012"/>
      <c r="N31" s="1012"/>
      <c r="O31" s="1012"/>
      <c r="P31" s="1012"/>
      <c r="Q31" s="1012"/>
      <c r="R31" s="1012"/>
      <c r="S31" s="1012"/>
      <c r="T31" s="1012"/>
      <c r="U31" s="1023"/>
      <c r="V31" s="971"/>
      <c r="W31" s="971"/>
      <c r="X31" s="971"/>
      <c r="Y31" s="1024"/>
      <c r="Z31" s="1012"/>
    </row>
    <row r="32" spans="1:26" ht="15" customHeight="1">
      <c r="A32" s="1012"/>
      <c r="B32" s="1022" t="s">
        <v>382</v>
      </c>
      <c r="C32" s="1012"/>
      <c r="D32" s="1012"/>
      <c r="E32" s="1012"/>
      <c r="F32" s="1012"/>
      <c r="G32" s="1012"/>
      <c r="H32" s="1012"/>
      <c r="I32" s="1012"/>
      <c r="J32" s="1012"/>
      <c r="K32" s="1012"/>
      <c r="L32" s="1012"/>
      <c r="M32" s="1012"/>
      <c r="N32" s="1012"/>
      <c r="O32" s="1012"/>
      <c r="P32" s="1012"/>
      <c r="Q32" s="1012"/>
      <c r="R32" s="1012"/>
      <c r="S32" s="1012"/>
      <c r="T32" s="1012"/>
      <c r="U32" s="1022"/>
      <c r="V32" s="1012"/>
      <c r="W32" s="1012"/>
      <c r="X32" s="1012"/>
      <c r="Y32" s="1028"/>
      <c r="Z32" s="1012"/>
    </row>
    <row r="33" spans="1:26" ht="15" customHeight="1">
      <c r="A33" s="1012"/>
      <c r="B33" s="1022"/>
      <c r="C33" s="1012"/>
      <c r="D33" s="1012"/>
      <c r="E33" s="1012"/>
      <c r="F33" s="1012"/>
      <c r="G33" s="1012"/>
      <c r="H33" s="1012"/>
      <c r="I33" s="1012"/>
      <c r="J33" s="1012"/>
      <c r="K33" s="1012"/>
      <c r="L33" s="1012"/>
      <c r="M33" s="1012"/>
      <c r="N33" s="1012"/>
      <c r="O33" s="1012"/>
      <c r="P33" s="1012"/>
      <c r="Q33" s="1012"/>
      <c r="R33" s="1012"/>
      <c r="S33" s="1012"/>
      <c r="T33" s="1012"/>
      <c r="U33" s="1023"/>
      <c r="V33" s="971"/>
      <c r="W33" s="971"/>
      <c r="X33" s="971"/>
      <c r="Y33" s="1024"/>
      <c r="Z33" s="1012"/>
    </row>
    <row r="34" spans="1:26" ht="15" customHeight="1">
      <c r="A34" s="1012"/>
      <c r="B34" s="1022"/>
      <c r="C34" s="1012" t="s">
        <v>1179</v>
      </c>
      <c r="D34" s="1012"/>
      <c r="E34" s="1012"/>
      <c r="F34" s="1012"/>
      <c r="G34" s="1012"/>
      <c r="H34" s="1012"/>
      <c r="I34" s="1012"/>
      <c r="J34" s="1012"/>
      <c r="K34" s="1012"/>
      <c r="L34" s="1012"/>
      <c r="M34" s="1012"/>
      <c r="N34" s="1012"/>
      <c r="O34" s="1012"/>
      <c r="P34" s="1012"/>
      <c r="Q34" s="1012"/>
      <c r="R34" s="1012"/>
      <c r="S34" s="1012"/>
      <c r="T34" s="1012"/>
      <c r="U34" s="1023"/>
      <c r="V34" s="971"/>
      <c r="W34" s="971"/>
      <c r="X34" s="971"/>
      <c r="Y34" s="1024"/>
      <c r="Z34" s="1012"/>
    </row>
    <row r="35" spans="1:26" ht="15" customHeight="1">
      <c r="A35" s="1012"/>
      <c r="B35" s="1022"/>
      <c r="C35" s="1647" t="s">
        <v>1180</v>
      </c>
      <c r="D35" s="1647"/>
      <c r="E35" s="1647"/>
      <c r="F35" s="1647"/>
      <c r="G35" s="1647"/>
      <c r="H35" s="1647"/>
      <c r="I35" s="1647"/>
      <c r="J35" s="1647"/>
      <c r="K35" s="1647"/>
      <c r="L35" s="1647"/>
      <c r="M35" s="1647"/>
      <c r="N35" s="1647"/>
      <c r="O35" s="1647"/>
      <c r="P35" s="1647"/>
      <c r="Q35" s="1647"/>
      <c r="R35" s="1647"/>
      <c r="S35" s="1647"/>
      <c r="T35" s="1648"/>
      <c r="U35" s="1023"/>
      <c r="V35" s="971"/>
      <c r="W35" s="971"/>
      <c r="X35" s="971"/>
      <c r="Y35" s="1024"/>
      <c r="Z35" s="1012"/>
    </row>
    <row r="36" spans="1:26" ht="15" customHeight="1">
      <c r="A36" s="1012"/>
      <c r="B36" s="1022"/>
      <c r="C36" s="1647"/>
      <c r="D36" s="1647"/>
      <c r="E36" s="1647"/>
      <c r="F36" s="1647"/>
      <c r="G36" s="1647"/>
      <c r="H36" s="1647"/>
      <c r="I36" s="1647"/>
      <c r="J36" s="1647"/>
      <c r="K36" s="1647"/>
      <c r="L36" s="1647"/>
      <c r="M36" s="1647"/>
      <c r="N36" s="1647"/>
      <c r="O36" s="1647"/>
      <c r="P36" s="1647"/>
      <c r="Q36" s="1647"/>
      <c r="R36" s="1647"/>
      <c r="S36" s="1647"/>
      <c r="T36" s="1648"/>
      <c r="U36" s="1023"/>
      <c r="V36" s="971"/>
      <c r="W36" s="971"/>
      <c r="X36" s="971"/>
      <c r="Y36" s="1024"/>
      <c r="Z36" s="1012"/>
    </row>
    <row r="37" spans="1:26" ht="7.5" customHeight="1">
      <c r="A37" s="1012"/>
      <c r="B37" s="1022"/>
      <c r="C37" s="1012"/>
      <c r="D37" s="1029"/>
      <c r="E37" s="1029"/>
      <c r="F37" s="1029"/>
      <c r="G37" s="1029"/>
      <c r="H37" s="1029"/>
      <c r="I37" s="1029"/>
      <c r="J37" s="1029"/>
      <c r="K37" s="1029"/>
      <c r="L37" s="1029"/>
      <c r="M37" s="1029"/>
      <c r="N37" s="1029"/>
      <c r="O37" s="1029"/>
      <c r="P37" s="1029"/>
      <c r="Q37" s="1029"/>
      <c r="R37" s="1029"/>
      <c r="S37" s="1029"/>
      <c r="T37" s="1029"/>
      <c r="U37" s="1023"/>
      <c r="V37" s="971"/>
      <c r="W37" s="971"/>
      <c r="X37" s="971"/>
      <c r="Y37" s="1024"/>
      <c r="Z37" s="1012"/>
    </row>
    <row r="38" spans="1:26" ht="30" customHeight="1">
      <c r="A38" s="1012"/>
      <c r="B38" s="1022"/>
      <c r="C38" s="1030"/>
      <c r="D38" s="1649"/>
      <c r="E38" s="1650"/>
      <c r="F38" s="1650"/>
      <c r="G38" s="1650"/>
      <c r="H38" s="1650"/>
      <c r="I38" s="1650"/>
      <c r="J38" s="1650"/>
      <c r="K38" s="1651"/>
      <c r="L38" s="1652" t="s">
        <v>385</v>
      </c>
      <c r="M38" s="1622"/>
      <c r="N38" s="1623"/>
      <c r="O38" s="1653" t="s">
        <v>386</v>
      </c>
      <c r="P38" s="1654"/>
      <c r="Q38" s="1655"/>
      <c r="R38" s="1031"/>
      <c r="S38" s="1031"/>
      <c r="T38" s="1031"/>
      <c r="U38" s="1023"/>
      <c r="V38" s="971"/>
      <c r="W38" s="971"/>
      <c r="X38" s="971"/>
      <c r="Y38" s="1024"/>
      <c r="Z38" s="1012"/>
    </row>
    <row r="39" spans="1:26" ht="54" customHeight="1">
      <c r="A39" s="1012"/>
      <c r="B39" s="1022"/>
      <c r="C39" s="1032" t="s">
        <v>1181</v>
      </c>
      <c r="D39" s="1595" t="s">
        <v>451</v>
      </c>
      <c r="E39" s="1595"/>
      <c r="F39" s="1595"/>
      <c r="G39" s="1595"/>
      <c r="H39" s="1595"/>
      <c r="I39" s="1595"/>
      <c r="J39" s="1595"/>
      <c r="K39" s="1595"/>
      <c r="L39" s="1643" t="s">
        <v>297</v>
      </c>
      <c r="M39" s="1644"/>
      <c r="N39" s="1645"/>
      <c r="O39" s="1599" t="s">
        <v>299</v>
      </c>
      <c r="P39" s="1599"/>
      <c r="Q39" s="1599"/>
      <c r="R39" s="1033"/>
      <c r="S39" s="1033"/>
      <c r="T39" s="1033"/>
      <c r="U39" s="1626" t="s">
        <v>1182</v>
      </c>
      <c r="V39" s="1627"/>
      <c r="W39" s="1627"/>
      <c r="X39" s="1627"/>
      <c r="Y39" s="1628"/>
      <c r="Z39" s="1012"/>
    </row>
    <row r="40" spans="1:26" ht="54" customHeight="1">
      <c r="A40" s="1012"/>
      <c r="B40" s="1022"/>
      <c r="C40" s="1032" t="s">
        <v>389</v>
      </c>
      <c r="D40" s="1595" t="s">
        <v>1127</v>
      </c>
      <c r="E40" s="1595"/>
      <c r="F40" s="1595"/>
      <c r="G40" s="1595"/>
      <c r="H40" s="1595"/>
      <c r="I40" s="1595"/>
      <c r="J40" s="1595"/>
      <c r="K40" s="1595"/>
      <c r="L40" s="1643" t="s">
        <v>297</v>
      </c>
      <c r="M40" s="1644"/>
      <c r="N40" s="1645"/>
      <c r="O40" s="1646"/>
      <c r="P40" s="1646"/>
      <c r="Q40" s="1646"/>
      <c r="R40" s="1034"/>
      <c r="S40" s="1600" t="s">
        <v>1128</v>
      </c>
      <c r="T40" s="1601"/>
      <c r="U40" s="1023"/>
      <c r="V40" s="971" t="s">
        <v>1106</v>
      </c>
      <c r="W40" s="971" t="s">
        <v>1129</v>
      </c>
      <c r="X40" s="971" t="s">
        <v>1106</v>
      </c>
      <c r="Y40" s="1024"/>
      <c r="Z40" s="1012"/>
    </row>
    <row r="41" spans="1:26" ht="54" customHeight="1">
      <c r="A41" s="1012"/>
      <c r="B41" s="1022"/>
      <c r="C41" s="1032" t="s">
        <v>392</v>
      </c>
      <c r="D41" s="1595" t="s">
        <v>1130</v>
      </c>
      <c r="E41" s="1595"/>
      <c r="F41" s="1595"/>
      <c r="G41" s="1595"/>
      <c r="H41" s="1595"/>
      <c r="I41" s="1595"/>
      <c r="J41" s="1595"/>
      <c r="K41" s="1595"/>
      <c r="L41" s="1599" t="s">
        <v>297</v>
      </c>
      <c r="M41" s="1599"/>
      <c r="N41" s="1599"/>
      <c r="O41" s="1646"/>
      <c r="P41" s="1646"/>
      <c r="Q41" s="1646"/>
      <c r="R41" s="1034"/>
      <c r="S41" s="1600" t="s">
        <v>1131</v>
      </c>
      <c r="T41" s="1601"/>
      <c r="U41" s="1023"/>
      <c r="V41" s="971" t="s">
        <v>1106</v>
      </c>
      <c r="W41" s="971" t="s">
        <v>1129</v>
      </c>
      <c r="X41" s="971" t="s">
        <v>1106</v>
      </c>
      <c r="Y41" s="1024"/>
      <c r="Z41" s="1012"/>
    </row>
    <row r="42" spans="1:26" ht="54" customHeight="1">
      <c r="A42" s="1012"/>
      <c r="B42" s="1022"/>
      <c r="C42" s="1032" t="s">
        <v>1183</v>
      </c>
      <c r="D42" s="1595" t="s">
        <v>448</v>
      </c>
      <c r="E42" s="1595"/>
      <c r="F42" s="1595"/>
      <c r="G42" s="1595"/>
      <c r="H42" s="1595"/>
      <c r="I42" s="1595"/>
      <c r="J42" s="1595"/>
      <c r="K42" s="1595"/>
      <c r="L42" s="1642"/>
      <c r="M42" s="1642"/>
      <c r="N42" s="1642"/>
      <c r="O42" s="1599" t="s">
        <v>299</v>
      </c>
      <c r="P42" s="1599"/>
      <c r="Q42" s="1599"/>
      <c r="R42" s="995"/>
      <c r="S42" s="1600" t="s">
        <v>1134</v>
      </c>
      <c r="T42" s="1601"/>
      <c r="U42" s="1023"/>
      <c r="V42" s="971" t="s">
        <v>1106</v>
      </c>
      <c r="W42" s="971" t="s">
        <v>1135</v>
      </c>
      <c r="X42" s="971" t="s">
        <v>1106</v>
      </c>
      <c r="Y42" s="1024"/>
      <c r="Z42" s="1012"/>
    </row>
    <row r="43" spans="1:26" ht="54" customHeight="1">
      <c r="A43" s="1012"/>
      <c r="B43" s="1022"/>
      <c r="C43" s="1032" t="s">
        <v>1184</v>
      </c>
      <c r="D43" s="1595" t="s">
        <v>1185</v>
      </c>
      <c r="E43" s="1595"/>
      <c r="F43" s="1595"/>
      <c r="G43" s="1595"/>
      <c r="H43" s="1595"/>
      <c r="I43" s="1595"/>
      <c r="J43" s="1595"/>
      <c r="K43" s="1595"/>
      <c r="L43" s="1599" t="s">
        <v>297</v>
      </c>
      <c r="M43" s="1599"/>
      <c r="N43" s="1599"/>
      <c r="O43" s="1642"/>
      <c r="P43" s="1642"/>
      <c r="Q43" s="1642"/>
      <c r="R43" s="995"/>
      <c r="S43" s="1600" t="s">
        <v>1186</v>
      </c>
      <c r="T43" s="1601"/>
      <c r="U43" s="1023"/>
      <c r="V43" s="971" t="s">
        <v>1106</v>
      </c>
      <c r="W43" s="971" t="s">
        <v>1129</v>
      </c>
      <c r="X43" s="971" t="s">
        <v>1106</v>
      </c>
      <c r="Y43" s="1024"/>
      <c r="Z43" s="1012"/>
    </row>
    <row r="44" spans="1:26" ht="15" customHeight="1">
      <c r="A44" s="1012"/>
      <c r="B44" s="1022"/>
      <c r="C44" s="1012"/>
      <c r="D44" s="1012"/>
      <c r="E44" s="1012"/>
      <c r="F44" s="1012"/>
      <c r="G44" s="1012"/>
      <c r="H44" s="1012"/>
      <c r="I44" s="1012"/>
      <c r="J44" s="1012"/>
      <c r="K44" s="1012"/>
      <c r="L44" s="1012"/>
      <c r="M44" s="1012"/>
      <c r="N44" s="1012"/>
      <c r="O44" s="1012"/>
      <c r="P44" s="1012"/>
      <c r="Q44" s="1012"/>
      <c r="R44" s="1012"/>
      <c r="S44" s="1012"/>
      <c r="T44" s="1012"/>
      <c r="U44" s="1023"/>
      <c r="V44" s="971"/>
      <c r="W44" s="971"/>
      <c r="X44" s="971"/>
      <c r="Y44" s="1024"/>
      <c r="Z44" s="1012"/>
    </row>
    <row r="45" spans="1:26" ht="15" customHeight="1">
      <c r="A45" s="1012"/>
      <c r="B45" s="1022"/>
      <c r="C45" s="1012" t="s">
        <v>1138</v>
      </c>
      <c r="D45" s="1012"/>
      <c r="E45" s="1012"/>
      <c r="F45" s="1012"/>
      <c r="G45" s="1012"/>
      <c r="H45" s="1012"/>
      <c r="I45" s="1012"/>
      <c r="J45" s="1012"/>
      <c r="K45" s="1012"/>
      <c r="L45" s="1012"/>
      <c r="M45" s="1012"/>
      <c r="N45" s="1012"/>
      <c r="O45" s="1012"/>
      <c r="P45" s="1012"/>
      <c r="Q45" s="1012"/>
      <c r="R45" s="1012"/>
      <c r="S45" s="1012"/>
      <c r="T45" s="1012"/>
      <c r="U45" s="1626" t="s">
        <v>1187</v>
      </c>
      <c r="V45" s="1627"/>
      <c r="W45" s="1627"/>
      <c r="X45" s="1627"/>
      <c r="Y45" s="1628"/>
      <c r="Z45" s="1012"/>
    </row>
    <row r="46" spans="1:26" ht="15" customHeight="1">
      <c r="A46" s="1012"/>
      <c r="B46" s="1022"/>
      <c r="C46" s="1012"/>
      <c r="D46" s="1012"/>
      <c r="E46" s="1012"/>
      <c r="F46" s="1012"/>
      <c r="G46" s="1012"/>
      <c r="H46" s="1012"/>
      <c r="I46" s="1012"/>
      <c r="J46" s="1012"/>
      <c r="K46" s="1012"/>
      <c r="L46" s="1012"/>
      <c r="M46" s="1012"/>
      <c r="N46" s="1012"/>
      <c r="O46" s="1012"/>
      <c r="P46" s="1012"/>
      <c r="Q46" s="1012"/>
      <c r="R46" s="1012"/>
      <c r="S46" s="1012"/>
      <c r="T46" s="1012"/>
      <c r="U46" s="1023"/>
      <c r="V46" s="971"/>
      <c r="W46" s="971"/>
      <c r="X46" s="971"/>
      <c r="Y46" s="1024"/>
      <c r="Z46" s="1012"/>
    </row>
    <row r="47" spans="1:26" ht="45.75" customHeight="1">
      <c r="A47" s="1012"/>
      <c r="B47" s="1022"/>
      <c r="C47" s="1035" t="s">
        <v>1188</v>
      </c>
      <c r="D47" s="1624" t="s">
        <v>1189</v>
      </c>
      <c r="E47" s="1624"/>
      <c r="F47" s="1624"/>
      <c r="G47" s="1624"/>
      <c r="H47" s="1624"/>
      <c r="I47" s="1624"/>
      <c r="J47" s="1624"/>
      <c r="K47" s="1624"/>
      <c r="L47" s="1624"/>
      <c r="M47" s="1624"/>
      <c r="N47" s="1624"/>
      <c r="O47" s="1624"/>
      <c r="P47" s="1624"/>
      <c r="Q47" s="1624"/>
      <c r="R47" s="1624"/>
      <c r="S47" s="1624"/>
      <c r="T47" s="1629"/>
      <c r="U47" s="1023"/>
      <c r="V47" s="971" t="s">
        <v>1106</v>
      </c>
      <c r="W47" s="971" t="s">
        <v>1129</v>
      </c>
      <c r="X47" s="971" t="s">
        <v>1106</v>
      </c>
      <c r="Y47" s="1024"/>
      <c r="Z47" s="1012"/>
    </row>
    <row r="48" spans="1:26" ht="29.25" customHeight="1">
      <c r="A48" s="1012"/>
      <c r="B48" s="1022"/>
      <c r="C48" s="1035" t="s">
        <v>1190</v>
      </c>
      <c r="D48" s="1624" t="s">
        <v>1191</v>
      </c>
      <c r="E48" s="1624"/>
      <c r="F48" s="1624"/>
      <c r="G48" s="1624"/>
      <c r="H48" s="1624"/>
      <c r="I48" s="1624"/>
      <c r="J48" s="1624"/>
      <c r="K48" s="1624"/>
      <c r="L48" s="1624"/>
      <c r="M48" s="1624"/>
      <c r="N48" s="1624"/>
      <c r="O48" s="1624"/>
      <c r="P48" s="1624"/>
      <c r="Q48" s="1624"/>
      <c r="R48" s="1624"/>
      <c r="S48" s="1624"/>
      <c r="T48" s="1629"/>
      <c r="U48" s="1023"/>
      <c r="V48" s="971" t="s">
        <v>1106</v>
      </c>
      <c r="W48" s="971" t="s">
        <v>1129</v>
      </c>
      <c r="X48" s="971" t="s">
        <v>1106</v>
      </c>
      <c r="Y48" s="1024"/>
      <c r="Z48" s="1012"/>
    </row>
    <row r="49" spans="1:26" ht="45" customHeight="1">
      <c r="A49" s="1012"/>
      <c r="B49" s="1022"/>
      <c r="C49" s="1035" t="s">
        <v>1192</v>
      </c>
      <c r="D49" s="1624" t="s">
        <v>1193</v>
      </c>
      <c r="E49" s="1624"/>
      <c r="F49" s="1624"/>
      <c r="G49" s="1624"/>
      <c r="H49" s="1624"/>
      <c r="I49" s="1624"/>
      <c r="J49" s="1624"/>
      <c r="K49" s="1624"/>
      <c r="L49" s="1624"/>
      <c r="M49" s="1624"/>
      <c r="N49" s="1624"/>
      <c r="O49" s="1624"/>
      <c r="P49" s="1624"/>
      <c r="Q49" s="1624"/>
      <c r="R49" s="1624"/>
      <c r="S49" s="1624"/>
      <c r="T49" s="1629"/>
      <c r="U49" s="1023"/>
      <c r="V49" s="971" t="s">
        <v>1106</v>
      </c>
      <c r="W49" s="971" t="s">
        <v>1129</v>
      </c>
      <c r="X49" s="971" t="s">
        <v>1106</v>
      </c>
      <c r="Y49" s="1024"/>
      <c r="Z49" s="1012"/>
    </row>
    <row r="50" spans="1:26" ht="7.5" customHeight="1">
      <c r="A50" s="1012"/>
      <c r="B50" s="1022"/>
      <c r="C50" s="1029"/>
      <c r="D50" s="1029"/>
      <c r="E50" s="1029"/>
      <c r="F50" s="1029"/>
      <c r="G50" s="1029"/>
      <c r="H50" s="1029"/>
      <c r="I50" s="1029"/>
      <c r="J50" s="1029"/>
      <c r="K50" s="1029"/>
      <c r="L50" s="1029"/>
      <c r="M50" s="1029"/>
      <c r="N50" s="1029"/>
      <c r="O50" s="1029"/>
      <c r="P50" s="1029"/>
      <c r="Q50" s="1029"/>
      <c r="R50" s="1029"/>
      <c r="S50" s="1029"/>
      <c r="T50" s="1029"/>
      <c r="U50" s="1023"/>
      <c r="V50" s="971"/>
      <c r="W50" s="971"/>
      <c r="X50" s="971"/>
      <c r="Y50" s="1024"/>
      <c r="Z50" s="1012"/>
    </row>
    <row r="51" spans="1:26" ht="26.25" customHeight="1">
      <c r="A51" s="1012"/>
      <c r="B51" s="1022"/>
      <c r="C51" s="1621" t="s">
        <v>400</v>
      </c>
      <c r="D51" s="1622"/>
      <c r="E51" s="1622"/>
      <c r="F51" s="1622"/>
      <c r="G51" s="1622"/>
      <c r="H51" s="1623"/>
      <c r="I51" s="1596" t="s">
        <v>299</v>
      </c>
      <c r="J51" s="1597"/>
      <c r="K51" s="1023"/>
      <c r="L51" s="1621" t="s">
        <v>449</v>
      </c>
      <c r="M51" s="1622"/>
      <c r="N51" s="1622"/>
      <c r="O51" s="1622"/>
      <c r="P51" s="1622"/>
      <c r="Q51" s="1623"/>
      <c r="R51" s="1596" t="s">
        <v>297</v>
      </c>
      <c r="S51" s="1598"/>
      <c r="T51" s="1012"/>
      <c r="U51" s="1023"/>
      <c r="V51" s="971"/>
      <c r="W51" s="971"/>
      <c r="X51" s="971"/>
      <c r="Y51" s="1024"/>
      <c r="Z51" s="1012"/>
    </row>
    <row r="52" spans="1:26" ht="7.5" customHeight="1">
      <c r="A52" s="1012"/>
      <c r="B52" s="1022"/>
      <c r="C52" s="1012"/>
      <c r="D52" s="1012"/>
      <c r="E52" s="1012"/>
      <c r="F52" s="1012"/>
      <c r="G52" s="1012"/>
      <c r="H52" s="1012"/>
      <c r="I52" s="1012"/>
      <c r="J52" s="1012"/>
      <c r="K52" s="1012"/>
      <c r="L52" s="1012"/>
      <c r="M52" s="1012"/>
      <c r="N52" s="1012"/>
      <c r="O52" s="1012"/>
      <c r="P52" s="1012"/>
      <c r="Q52" s="1012"/>
      <c r="R52" s="1012"/>
      <c r="S52" s="1012"/>
      <c r="T52" s="1012"/>
      <c r="U52" s="1023"/>
      <c r="V52" s="971"/>
      <c r="W52" s="971"/>
      <c r="X52" s="971"/>
      <c r="Y52" s="1024"/>
      <c r="Z52" s="1012"/>
    </row>
    <row r="53" spans="1:26" ht="22.5" customHeight="1">
      <c r="A53" s="1012"/>
      <c r="B53" s="1022"/>
      <c r="C53" s="1633"/>
      <c r="D53" s="1634"/>
      <c r="E53" s="1634"/>
      <c r="F53" s="1634"/>
      <c r="G53" s="1634"/>
      <c r="H53" s="1634"/>
      <c r="I53" s="1635"/>
      <c r="J53" s="1612" t="s">
        <v>402</v>
      </c>
      <c r="K53" s="1612"/>
      <c r="L53" s="1612"/>
      <c r="M53" s="1612"/>
      <c r="N53" s="1612"/>
      <c r="O53" s="1612" t="s">
        <v>403</v>
      </c>
      <c r="P53" s="1612"/>
      <c r="Q53" s="1612"/>
      <c r="R53" s="1612"/>
      <c r="S53" s="1612"/>
      <c r="T53" s="1012"/>
      <c r="U53" s="1023"/>
      <c r="V53" s="971"/>
      <c r="W53" s="971"/>
      <c r="X53" s="971"/>
      <c r="Y53" s="1024"/>
      <c r="Z53" s="1012"/>
    </row>
    <row r="54" spans="1:26" ht="22.5" customHeight="1">
      <c r="A54" s="1012"/>
      <c r="B54" s="1022"/>
      <c r="C54" s="1636" t="s">
        <v>404</v>
      </c>
      <c r="D54" s="1637"/>
      <c r="E54" s="1637"/>
      <c r="F54" s="1637"/>
      <c r="G54" s="1637"/>
      <c r="H54" s="1638"/>
      <c r="I54" s="1036" t="s">
        <v>344</v>
      </c>
      <c r="J54" s="1599" t="s">
        <v>297</v>
      </c>
      <c r="K54" s="1599"/>
      <c r="L54" s="1599"/>
      <c r="M54" s="1599"/>
      <c r="N54" s="1599"/>
      <c r="O54" s="1642"/>
      <c r="P54" s="1642"/>
      <c r="Q54" s="1642"/>
      <c r="R54" s="1642"/>
      <c r="S54" s="1642"/>
      <c r="T54" s="1012"/>
      <c r="U54" s="1023"/>
      <c r="V54" s="971"/>
      <c r="W54" s="971"/>
      <c r="X54" s="971"/>
      <c r="Y54" s="1024"/>
      <c r="Z54" s="1012"/>
    </row>
    <row r="55" spans="1:26" ht="22.5" customHeight="1">
      <c r="A55" s="1012"/>
      <c r="B55" s="1022"/>
      <c r="C55" s="1639"/>
      <c r="D55" s="1640"/>
      <c r="E55" s="1640"/>
      <c r="F55" s="1640"/>
      <c r="G55" s="1640"/>
      <c r="H55" s="1641"/>
      <c r="I55" s="1036" t="s">
        <v>345</v>
      </c>
      <c r="J55" s="1599" t="s">
        <v>297</v>
      </c>
      <c r="K55" s="1599"/>
      <c r="L55" s="1599"/>
      <c r="M55" s="1599"/>
      <c r="N55" s="1599"/>
      <c r="O55" s="1599" t="s">
        <v>297</v>
      </c>
      <c r="P55" s="1599"/>
      <c r="Q55" s="1599"/>
      <c r="R55" s="1599"/>
      <c r="S55" s="1599"/>
      <c r="T55" s="1012"/>
      <c r="U55" s="1023"/>
      <c r="V55" s="971"/>
      <c r="W55" s="971"/>
      <c r="X55" s="971"/>
      <c r="Y55" s="1024"/>
      <c r="Z55" s="1012"/>
    </row>
    <row r="56" spans="1:26" ht="15" customHeight="1">
      <c r="A56" s="1012"/>
      <c r="B56" s="1022"/>
      <c r="C56" s="1012"/>
      <c r="D56" s="1012"/>
      <c r="E56" s="1012"/>
      <c r="F56" s="1012"/>
      <c r="G56" s="1012"/>
      <c r="H56" s="1012"/>
      <c r="I56" s="1012"/>
      <c r="J56" s="1012"/>
      <c r="K56" s="1012"/>
      <c r="L56" s="1012"/>
      <c r="M56" s="1012"/>
      <c r="N56" s="1012"/>
      <c r="O56" s="1012"/>
      <c r="P56" s="1012"/>
      <c r="Q56" s="1012"/>
      <c r="R56" s="1012"/>
      <c r="S56" s="1012"/>
      <c r="T56" s="1012"/>
      <c r="U56" s="1023"/>
      <c r="V56" s="971"/>
      <c r="W56" s="971"/>
      <c r="X56" s="971"/>
      <c r="Y56" s="1024"/>
      <c r="Z56" s="1012"/>
    </row>
    <row r="57" spans="1:26" ht="15" customHeight="1">
      <c r="A57" s="1012"/>
      <c r="B57" s="1022" t="s">
        <v>405</v>
      </c>
      <c r="C57" s="1012"/>
      <c r="D57" s="1012"/>
      <c r="E57" s="1012"/>
      <c r="F57" s="1012"/>
      <c r="G57" s="1012"/>
      <c r="H57" s="1012"/>
      <c r="I57" s="1012"/>
      <c r="J57" s="1012"/>
      <c r="K57" s="1012"/>
      <c r="L57" s="1012"/>
      <c r="M57" s="1012"/>
      <c r="N57" s="1012"/>
      <c r="O57" s="1012"/>
      <c r="P57" s="1012"/>
      <c r="Q57" s="1012"/>
      <c r="R57" s="1012"/>
      <c r="S57" s="1012"/>
      <c r="T57" s="1012"/>
      <c r="U57" s="1626" t="s">
        <v>1187</v>
      </c>
      <c r="V57" s="1627"/>
      <c r="W57" s="1627"/>
      <c r="X57" s="1627"/>
      <c r="Y57" s="1628"/>
      <c r="Z57" s="1012"/>
    </row>
    <row r="58" spans="1:26" ht="15" customHeight="1">
      <c r="A58" s="1012"/>
      <c r="B58" s="1022"/>
      <c r="C58" s="1012"/>
      <c r="D58" s="1012"/>
      <c r="E58" s="1012"/>
      <c r="F58" s="1012"/>
      <c r="G58" s="1012"/>
      <c r="H58" s="1012"/>
      <c r="I58" s="1012"/>
      <c r="J58" s="1012"/>
      <c r="K58" s="1012"/>
      <c r="L58" s="1012"/>
      <c r="M58" s="1012"/>
      <c r="N58" s="1012"/>
      <c r="O58" s="1012"/>
      <c r="P58" s="1012"/>
      <c r="Q58" s="1012"/>
      <c r="R58" s="1012"/>
      <c r="S58" s="1012"/>
      <c r="T58" s="1012"/>
      <c r="U58" s="1023"/>
      <c r="V58" s="971"/>
      <c r="W58" s="971"/>
      <c r="X58" s="971"/>
      <c r="Y58" s="1024"/>
      <c r="Z58" s="1012"/>
    </row>
    <row r="59" spans="1:26" ht="15" customHeight="1">
      <c r="A59" s="1012"/>
      <c r="B59" s="1022"/>
      <c r="C59" s="1035" t="s">
        <v>1147</v>
      </c>
      <c r="D59" s="1624" t="s">
        <v>1194</v>
      </c>
      <c r="E59" s="1624"/>
      <c r="F59" s="1624"/>
      <c r="G59" s="1624"/>
      <c r="H59" s="1624"/>
      <c r="I59" s="1624"/>
      <c r="J59" s="1624"/>
      <c r="K59" s="1624"/>
      <c r="L59" s="1624"/>
      <c r="M59" s="1624"/>
      <c r="N59" s="1624"/>
      <c r="O59" s="1624"/>
      <c r="P59" s="1624"/>
      <c r="Q59" s="1624"/>
      <c r="R59" s="1624"/>
      <c r="S59" s="1624"/>
      <c r="T59" s="1629"/>
      <c r="U59" s="1023"/>
      <c r="V59" s="971" t="s">
        <v>1106</v>
      </c>
      <c r="W59" s="971" t="s">
        <v>1129</v>
      </c>
      <c r="X59" s="971" t="s">
        <v>1106</v>
      </c>
      <c r="Y59" s="1024"/>
      <c r="Z59" s="1012"/>
    </row>
    <row r="60" spans="1:26" ht="15" customHeight="1">
      <c r="A60" s="1012"/>
      <c r="B60" s="1022"/>
      <c r="C60" s="1035"/>
      <c r="D60" s="1624"/>
      <c r="E60" s="1624"/>
      <c r="F60" s="1624"/>
      <c r="G60" s="1624"/>
      <c r="H60" s="1624"/>
      <c r="I60" s="1624"/>
      <c r="J60" s="1624"/>
      <c r="K60" s="1624"/>
      <c r="L60" s="1624"/>
      <c r="M60" s="1624"/>
      <c r="N60" s="1624"/>
      <c r="O60" s="1624"/>
      <c r="P60" s="1624"/>
      <c r="Q60" s="1624"/>
      <c r="R60" s="1624"/>
      <c r="S60" s="1624"/>
      <c r="T60" s="1629"/>
      <c r="U60" s="1023"/>
      <c r="V60" s="971"/>
      <c r="W60" s="971"/>
      <c r="X60" s="971"/>
      <c r="Y60" s="1024"/>
      <c r="Z60" s="1012"/>
    </row>
    <row r="61" spans="1:26" ht="8.25" customHeight="1">
      <c r="A61" s="1012"/>
      <c r="B61" s="1022"/>
      <c r="C61" s="1035"/>
      <c r="D61" s="1033"/>
      <c r="E61" s="1033"/>
      <c r="F61" s="1033"/>
      <c r="G61" s="1033"/>
      <c r="H61" s="1033"/>
      <c r="I61" s="1033"/>
      <c r="J61" s="1033"/>
      <c r="K61" s="1033"/>
      <c r="L61" s="1033"/>
      <c r="M61" s="1033"/>
      <c r="N61" s="1033"/>
      <c r="O61" s="1033"/>
      <c r="P61" s="1033"/>
      <c r="Q61" s="1033"/>
      <c r="R61" s="1033"/>
      <c r="S61" s="1033"/>
      <c r="T61" s="1037"/>
      <c r="U61" s="1023"/>
      <c r="V61" s="971"/>
      <c r="W61" s="971"/>
      <c r="X61" s="971"/>
      <c r="Y61" s="1024"/>
      <c r="Z61" s="1012"/>
    </row>
    <row r="62" spans="1:26" ht="15" customHeight="1">
      <c r="A62" s="1012"/>
      <c r="B62" s="1022"/>
      <c r="C62" s="1038" t="s">
        <v>1149</v>
      </c>
      <c r="D62" s="1630" t="s">
        <v>1150</v>
      </c>
      <c r="E62" s="1630"/>
      <c r="F62" s="1630"/>
      <c r="G62" s="1630"/>
      <c r="H62" s="1630"/>
      <c r="I62" s="1630"/>
      <c r="J62" s="1630"/>
      <c r="K62" s="1630"/>
      <c r="L62" s="1630"/>
      <c r="M62" s="1630"/>
      <c r="N62" s="1630"/>
      <c r="O62" s="1630"/>
      <c r="P62" s="1630"/>
      <c r="Q62" s="1630"/>
      <c r="R62" s="1630"/>
      <c r="S62" s="1630"/>
      <c r="T62" s="1629"/>
      <c r="U62" s="1023"/>
      <c r="V62" s="1039" t="s">
        <v>1106</v>
      </c>
      <c r="W62" s="1039" t="s">
        <v>1129</v>
      </c>
      <c r="X62" s="1039" t="s">
        <v>1106</v>
      </c>
      <c r="Y62" s="1024"/>
      <c r="Z62" s="1012"/>
    </row>
    <row r="63" spans="1:26" ht="15" customHeight="1">
      <c r="A63" s="1012"/>
      <c r="B63" s="1040"/>
      <c r="C63" s="1041"/>
      <c r="D63" s="1631"/>
      <c r="E63" s="1631"/>
      <c r="F63" s="1631"/>
      <c r="G63" s="1631"/>
      <c r="H63" s="1631"/>
      <c r="I63" s="1631"/>
      <c r="J63" s="1631"/>
      <c r="K63" s="1631"/>
      <c r="L63" s="1631"/>
      <c r="M63" s="1631"/>
      <c r="N63" s="1631"/>
      <c r="O63" s="1631"/>
      <c r="P63" s="1631"/>
      <c r="Q63" s="1631"/>
      <c r="R63" s="1631"/>
      <c r="S63" s="1631"/>
      <c r="T63" s="1632"/>
      <c r="U63" s="1042"/>
      <c r="V63" s="664"/>
      <c r="W63" s="664"/>
      <c r="X63" s="664"/>
      <c r="Y63" s="1043"/>
      <c r="Z63" s="1012"/>
    </row>
    <row r="64" spans="1:26" ht="15" customHeight="1">
      <c r="A64" s="1012"/>
      <c r="B64" s="1019"/>
      <c r="C64" s="1019"/>
      <c r="D64" s="1019"/>
      <c r="E64" s="1019"/>
      <c r="F64" s="1019"/>
      <c r="G64" s="1019"/>
      <c r="H64" s="1019"/>
      <c r="I64" s="1019"/>
      <c r="J64" s="1019"/>
      <c r="K64" s="1019"/>
      <c r="L64" s="1019"/>
      <c r="M64" s="1019"/>
      <c r="N64" s="1019"/>
      <c r="O64" s="1019"/>
      <c r="P64" s="1019"/>
      <c r="Q64" s="1019"/>
      <c r="R64" s="1019"/>
      <c r="S64" s="1019"/>
      <c r="T64" s="1019"/>
      <c r="U64" s="1019"/>
      <c r="V64" s="1019"/>
      <c r="W64" s="1019"/>
      <c r="X64" s="1019"/>
      <c r="Y64" s="1019"/>
      <c r="Z64" s="1044"/>
    </row>
    <row r="65" spans="1:31" ht="15" customHeight="1">
      <c r="A65" s="1012"/>
      <c r="B65" s="1012" t="s">
        <v>1151</v>
      </c>
      <c r="C65" s="1012"/>
      <c r="D65" s="1012"/>
      <c r="E65" s="1012"/>
      <c r="F65" s="1012"/>
      <c r="G65" s="1012"/>
      <c r="H65" s="1012"/>
      <c r="I65" s="1012"/>
      <c r="J65" s="1012"/>
      <c r="K65" s="1012"/>
      <c r="L65" s="1012"/>
      <c r="M65" s="1012"/>
      <c r="N65" s="1012"/>
      <c r="O65" s="1012"/>
      <c r="P65" s="1012"/>
      <c r="Q65" s="1012"/>
      <c r="R65" s="1012"/>
      <c r="S65" s="1012"/>
      <c r="T65" s="1012"/>
      <c r="U65" s="1012"/>
      <c r="V65" s="1012"/>
      <c r="W65" s="1012"/>
      <c r="X65" s="1012"/>
      <c r="Y65" s="1012"/>
      <c r="Z65" s="1012"/>
    </row>
    <row r="66" spans="1:31" ht="15" customHeight="1">
      <c r="A66" s="1012"/>
      <c r="B66" s="1045">
        <v>1</v>
      </c>
      <c r="C66" s="1625" t="s">
        <v>1152</v>
      </c>
      <c r="D66" s="1625"/>
      <c r="E66" s="1625"/>
      <c r="F66" s="1625"/>
      <c r="G66" s="1625"/>
      <c r="H66" s="1625"/>
      <c r="I66" s="1625"/>
      <c r="J66" s="1625"/>
      <c r="K66" s="1625"/>
      <c r="L66" s="1625"/>
      <c r="M66" s="1625"/>
      <c r="N66" s="1625"/>
      <c r="O66" s="1625"/>
      <c r="P66" s="1625"/>
      <c r="Q66" s="1625"/>
      <c r="R66" s="1625"/>
      <c r="S66" s="1625"/>
      <c r="T66" s="1625"/>
      <c r="U66" s="1625"/>
      <c r="V66" s="1625"/>
      <c r="W66" s="1625"/>
      <c r="X66" s="1625"/>
      <c r="Y66" s="1625"/>
      <c r="Z66" s="1012"/>
      <c r="AE66" s="1046"/>
    </row>
    <row r="67" spans="1:31" ht="30" customHeight="1">
      <c r="A67" s="1012"/>
      <c r="B67" s="1026" t="s">
        <v>1195</v>
      </c>
      <c r="C67" s="1624" t="s">
        <v>1196</v>
      </c>
      <c r="D67" s="1624"/>
      <c r="E67" s="1624"/>
      <c r="F67" s="1624"/>
      <c r="G67" s="1624"/>
      <c r="H67" s="1624"/>
      <c r="I67" s="1624"/>
      <c r="J67" s="1624"/>
      <c r="K67" s="1624"/>
      <c r="L67" s="1624"/>
      <c r="M67" s="1624"/>
      <c r="N67" s="1624"/>
      <c r="O67" s="1624"/>
      <c r="P67" s="1624"/>
      <c r="Q67" s="1624"/>
      <c r="R67" s="1624"/>
      <c r="S67" s="1624"/>
      <c r="T67" s="1624"/>
      <c r="U67" s="1624"/>
      <c r="V67" s="1624"/>
      <c r="W67" s="1624"/>
      <c r="X67" s="1624"/>
      <c r="Y67" s="1624"/>
      <c r="Z67" s="1012"/>
    </row>
    <row r="68" spans="1:31" ht="14.25" customHeight="1">
      <c r="A68" s="1012"/>
      <c r="B68" s="1045">
        <v>3</v>
      </c>
      <c r="C68" s="1625" t="s">
        <v>1156</v>
      </c>
      <c r="D68" s="1625"/>
      <c r="E68" s="1625"/>
      <c r="F68" s="1625"/>
      <c r="G68" s="1625"/>
      <c r="H68" s="1625"/>
      <c r="I68" s="1625"/>
      <c r="J68" s="1625"/>
      <c r="K68" s="1625"/>
      <c r="L68" s="1625"/>
      <c r="M68" s="1625"/>
      <c r="N68" s="1625"/>
      <c r="O68" s="1625"/>
      <c r="P68" s="1625"/>
      <c r="Q68" s="1625"/>
      <c r="R68" s="1625"/>
      <c r="S68" s="1625"/>
      <c r="T68" s="1625"/>
      <c r="U68" s="1625"/>
      <c r="V68" s="1625"/>
      <c r="W68" s="1625"/>
      <c r="X68" s="1625"/>
      <c r="Y68" s="1625"/>
      <c r="Z68" s="1047"/>
    </row>
    <row r="69" spans="1:31" ht="45" customHeight="1">
      <c r="A69" s="1012"/>
      <c r="B69" s="1045">
        <v>4</v>
      </c>
      <c r="C69" s="1624" t="s">
        <v>1197</v>
      </c>
      <c r="D69" s="1625"/>
      <c r="E69" s="1625"/>
      <c r="F69" s="1625"/>
      <c r="G69" s="1625"/>
      <c r="H69" s="1625"/>
      <c r="I69" s="1625"/>
      <c r="J69" s="1625"/>
      <c r="K69" s="1625"/>
      <c r="L69" s="1625"/>
      <c r="M69" s="1625"/>
      <c r="N69" s="1625"/>
      <c r="O69" s="1625"/>
      <c r="P69" s="1625"/>
      <c r="Q69" s="1625"/>
      <c r="R69" s="1625"/>
      <c r="S69" s="1625"/>
      <c r="T69" s="1625"/>
      <c r="U69" s="1625"/>
      <c r="V69" s="1625"/>
      <c r="W69" s="1625"/>
      <c r="X69" s="1625"/>
      <c r="Y69" s="1625"/>
      <c r="Z69" s="1047"/>
    </row>
    <row r="70" spans="1:31">
      <c r="A70" s="1012"/>
      <c r="B70" s="1012"/>
      <c r="C70" s="1012"/>
      <c r="D70" s="1012"/>
      <c r="E70" s="1012"/>
      <c r="F70" s="1012"/>
      <c r="G70" s="1012"/>
      <c r="H70" s="1012"/>
      <c r="I70" s="1012"/>
      <c r="J70" s="1012"/>
      <c r="K70" s="1012"/>
      <c r="L70" s="1012"/>
      <c r="M70" s="1012"/>
      <c r="N70" s="1012"/>
      <c r="O70" s="1012"/>
      <c r="P70" s="1012"/>
      <c r="Q70" s="1012"/>
      <c r="R70" s="1012"/>
      <c r="S70" s="1012"/>
      <c r="T70" s="1012"/>
      <c r="U70" s="1012"/>
      <c r="V70" s="1012"/>
      <c r="W70" s="1012"/>
      <c r="X70" s="1012"/>
      <c r="Y70" s="1012"/>
      <c r="Z70" s="1012"/>
    </row>
    <row r="71" spans="1:31">
      <c r="F71" s="1048" t="s">
        <v>1198</v>
      </c>
    </row>
  </sheetData>
  <mergeCells count="61">
    <mergeCell ref="D22:T23"/>
    <mergeCell ref="Q2:Y2"/>
    <mergeCell ref="B4:Y4"/>
    <mergeCell ref="B6:F6"/>
    <mergeCell ref="M6:O6"/>
    <mergeCell ref="P6:Y6"/>
    <mergeCell ref="B7:F7"/>
    <mergeCell ref="G7:Y7"/>
    <mergeCell ref="U10:Y10"/>
    <mergeCell ref="D12:T13"/>
    <mergeCell ref="D15:T16"/>
    <mergeCell ref="D18:T18"/>
    <mergeCell ref="D20:T20"/>
    <mergeCell ref="D41:K41"/>
    <mergeCell ref="L41:N41"/>
    <mergeCell ref="O41:Q41"/>
    <mergeCell ref="S41:T41"/>
    <mergeCell ref="D29:T30"/>
    <mergeCell ref="C35:T36"/>
    <mergeCell ref="D38:K38"/>
    <mergeCell ref="L38:N38"/>
    <mergeCell ref="O38:Q38"/>
    <mergeCell ref="D39:K39"/>
    <mergeCell ref="L39:N39"/>
    <mergeCell ref="O39:Q39"/>
    <mergeCell ref="U39:Y39"/>
    <mergeCell ref="D40:K40"/>
    <mergeCell ref="L40:N40"/>
    <mergeCell ref="O40:Q40"/>
    <mergeCell ref="S40:T40"/>
    <mergeCell ref="D42:K42"/>
    <mergeCell ref="L42:N42"/>
    <mergeCell ref="O42:Q42"/>
    <mergeCell ref="S42:T42"/>
    <mergeCell ref="D43:K43"/>
    <mergeCell ref="L43:N43"/>
    <mergeCell ref="O43:Q43"/>
    <mergeCell ref="S43:T43"/>
    <mergeCell ref="U45:Y45"/>
    <mergeCell ref="D47:T47"/>
    <mergeCell ref="D48:T48"/>
    <mergeCell ref="D49:T49"/>
    <mergeCell ref="C51:H51"/>
    <mergeCell ref="I51:J51"/>
    <mergeCell ref="L51:Q51"/>
    <mergeCell ref="R51:S51"/>
    <mergeCell ref="C53:I53"/>
    <mergeCell ref="J53:N53"/>
    <mergeCell ref="O53:S53"/>
    <mergeCell ref="C54:H55"/>
    <mergeCell ref="J54:N54"/>
    <mergeCell ref="O54:S54"/>
    <mergeCell ref="J55:N55"/>
    <mergeCell ref="O55:S55"/>
    <mergeCell ref="C69:Y69"/>
    <mergeCell ref="U57:Y57"/>
    <mergeCell ref="D59:T60"/>
    <mergeCell ref="D62:T63"/>
    <mergeCell ref="C66:Y66"/>
    <mergeCell ref="C67:Y67"/>
    <mergeCell ref="C68:Y68"/>
  </mergeCells>
  <phoneticPr fontId="4"/>
  <dataValidations count="1">
    <dataValidation type="list" allowBlank="1" showInputMessage="1" showErrorMessage="1" sqref="V12:V13 X12:X13 V15 X15 V18 X18 V20 X20 V22 X22 V25 X25 V27 X27 V29 X29 V40:V43 X40:X43 V47:V49 X47:X49 V59 X59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2"/>
  <sheetViews>
    <sheetView view="pageBreakPreview" zoomScale="115" zoomScaleNormal="100" zoomScaleSheetLayoutView="115" workbookViewId="0"/>
  </sheetViews>
  <sheetFormatPr defaultColWidth="3.375" defaultRowHeight="17.25" customHeight="1"/>
  <cols>
    <col min="1" max="1" width="1.625" style="559" customWidth="1"/>
    <col min="2" max="6" width="4.875" style="559" customWidth="1"/>
    <col min="7" max="7" width="5.25" style="559" customWidth="1"/>
    <col min="8" max="11" width="3.375" style="559" customWidth="1"/>
    <col min="12" max="12" width="2" style="559" customWidth="1"/>
    <col min="13" max="13" width="3.875" style="559" customWidth="1"/>
    <col min="14" max="16" width="4.875" style="559" customWidth="1"/>
    <col min="17" max="28" width="3.375" style="559" customWidth="1"/>
    <col min="29" max="29" width="2" style="559" customWidth="1"/>
    <col min="30" max="16384" width="3.375" style="559"/>
  </cols>
  <sheetData>
    <row r="1" spans="1:29" ht="20.100000000000001" customHeight="1"/>
    <row r="2" spans="1:29" ht="20.100000000000001" customHeight="1">
      <c r="A2" s="560"/>
      <c r="B2" s="560" t="s">
        <v>1094</v>
      </c>
      <c r="C2" s="560"/>
      <c r="D2" s="560"/>
      <c r="E2" s="560"/>
      <c r="F2" s="560"/>
      <c r="G2" s="560"/>
      <c r="H2" s="560"/>
      <c r="I2" s="560"/>
      <c r="J2" s="560"/>
      <c r="K2" s="560"/>
      <c r="L2" s="560"/>
      <c r="M2" s="560"/>
      <c r="N2" s="560"/>
      <c r="O2" s="560"/>
      <c r="P2" s="560"/>
      <c r="Q2" s="560"/>
      <c r="R2" s="560"/>
      <c r="S2" s="560"/>
      <c r="T2" s="1703" t="s">
        <v>772</v>
      </c>
      <c r="U2" s="1703"/>
      <c r="V2" s="1703"/>
      <c r="W2" s="1703"/>
      <c r="X2" s="1703"/>
      <c r="Y2" s="1703"/>
      <c r="Z2" s="1703"/>
      <c r="AA2" s="1703"/>
      <c r="AB2" s="1703"/>
      <c r="AC2" s="560"/>
    </row>
    <row r="3" spans="1:29" ht="20.100000000000001" customHeight="1">
      <c r="A3" s="560"/>
      <c r="B3" s="560"/>
      <c r="C3" s="560"/>
      <c r="D3" s="560"/>
      <c r="E3" s="560"/>
      <c r="F3" s="560"/>
      <c r="G3" s="560"/>
      <c r="H3" s="560"/>
      <c r="I3" s="560"/>
      <c r="J3" s="560"/>
      <c r="K3" s="560"/>
      <c r="L3" s="560"/>
      <c r="M3" s="560"/>
      <c r="N3" s="560"/>
      <c r="O3" s="560"/>
      <c r="P3" s="560"/>
      <c r="Q3" s="560"/>
      <c r="R3" s="560"/>
      <c r="S3" s="560"/>
      <c r="T3" s="561"/>
      <c r="U3" s="561"/>
      <c r="V3" s="561"/>
      <c r="W3" s="561"/>
      <c r="X3" s="561"/>
      <c r="Y3" s="561"/>
      <c r="Z3" s="561"/>
      <c r="AA3" s="561"/>
      <c r="AB3" s="561"/>
      <c r="AC3" s="560"/>
    </row>
    <row r="4" spans="1:29" ht="20.100000000000001" customHeight="1">
      <c r="A4" s="1704" t="s">
        <v>773</v>
      </c>
      <c r="B4" s="1705"/>
      <c r="C4" s="1705"/>
      <c r="D4" s="1705"/>
      <c r="E4" s="1705"/>
      <c r="F4" s="1705"/>
      <c r="G4" s="1705"/>
      <c r="H4" s="1705"/>
      <c r="I4" s="1705"/>
      <c r="J4" s="1705"/>
      <c r="K4" s="1705"/>
      <c r="L4" s="1705"/>
      <c r="M4" s="1705"/>
      <c r="N4" s="1705"/>
      <c r="O4" s="1705"/>
      <c r="P4" s="1705"/>
      <c r="Q4" s="1705"/>
      <c r="R4" s="1705"/>
      <c r="S4" s="1705"/>
      <c r="T4" s="1705"/>
      <c r="U4" s="1705"/>
      <c r="V4" s="1705"/>
      <c r="W4" s="1705"/>
      <c r="X4" s="1705"/>
      <c r="Y4" s="1705"/>
      <c r="Z4" s="1705"/>
      <c r="AA4" s="1705"/>
      <c r="AB4" s="1705"/>
      <c r="AC4" s="1705"/>
    </row>
    <row r="5" spans="1:29" s="563" customFormat="1" ht="20.100000000000001" customHeight="1">
      <c r="A5" s="560"/>
      <c r="B5" s="560"/>
      <c r="C5" s="560"/>
      <c r="D5" s="560"/>
      <c r="E5" s="560"/>
      <c r="F5" s="560"/>
      <c r="G5" s="560"/>
      <c r="H5" s="560"/>
      <c r="I5" s="560"/>
      <c r="J5" s="560"/>
      <c r="K5" s="560"/>
      <c r="L5" s="560"/>
      <c r="M5" s="562"/>
      <c r="N5" s="560"/>
      <c r="O5" s="562"/>
      <c r="P5" s="562"/>
      <c r="Q5" s="562"/>
      <c r="R5" s="562"/>
      <c r="S5" s="562"/>
      <c r="T5" s="562"/>
      <c r="U5" s="562"/>
      <c r="V5" s="562"/>
      <c r="W5" s="562"/>
      <c r="X5" s="562"/>
      <c r="Y5" s="562"/>
      <c r="Z5" s="562"/>
      <c r="AA5" s="562"/>
      <c r="AB5" s="562"/>
      <c r="AC5" s="560"/>
    </row>
    <row r="6" spans="1:29" s="566" customFormat="1" ht="20.100000000000001" customHeight="1">
      <c r="A6" s="564"/>
      <c r="B6" s="564" t="s">
        <v>774</v>
      </c>
      <c r="C6" s="564"/>
      <c r="D6" s="564"/>
      <c r="E6" s="564"/>
      <c r="F6" s="564"/>
      <c r="G6" s="564"/>
      <c r="H6" s="564"/>
      <c r="I6" s="564"/>
      <c r="J6" s="564"/>
      <c r="K6" s="564"/>
      <c r="L6" s="564"/>
      <c r="M6" s="565"/>
      <c r="N6" s="565"/>
      <c r="O6" s="565"/>
      <c r="P6" s="565"/>
      <c r="Q6" s="565"/>
      <c r="R6" s="565"/>
      <c r="S6" s="565"/>
      <c r="T6" s="565"/>
      <c r="U6" s="565"/>
      <c r="V6" s="565"/>
      <c r="W6" s="565"/>
      <c r="X6" s="565"/>
      <c r="Y6" s="565"/>
      <c r="Z6" s="565"/>
      <c r="AA6" s="565"/>
      <c r="AB6" s="565"/>
      <c r="AC6" s="564"/>
    </row>
    <row r="7" spans="1:29" ht="20.100000000000001" customHeight="1" thickBot="1">
      <c r="A7" s="560"/>
      <c r="B7" s="560"/>
      <c r="C7" s="560"/>
      <c r="D7" s="560"/>
      <c r="E7" s="560"/>
      <c r="F7" s="560"/>
      <c r="G7" s="560"/>
      <c r="H7" s="560"/>
      <c r="I7" s="560"/>
      <c r="J7" s="560"/>
      <c r="K7" s="560"/>
      <c r="L7" s="560"/>
      <c r="M7" s="560"/>
      <c r="N7" s="560"/>
      <c r="O7" s="560"/>
      <c r="P7" s="560"/>
      <c r="Q7" s="560"/>
      <c r="R7" s="560"/>
      <c r="S7" s="560"/>
      <c r="T7" s="560"/>
      <c r="U7" s="560"/>
      <c r="V7" s="560"/>
      <c r="W7" s="560"/>
      <c r="X7" s="560"/>
      <c r="Y7" s="560"/>
      <c r="Z7" s="560"/>
      <c r="AA7" s="560"/>
      <c r="AB7" s="560"/>
      <c r="AC7" s="560"/>
    </row>
    <row r="8" spans="1:29" ht="30" customHeight="1">
      <c r="A8" s="560"/>
      <c r="B8" s="1706" t="s">
        <v>775</v>
      </c>
      <c r="C8" s="1707"/>
      <c r="D8" s="1707"/>
      <c r="E8" s="1707"/>
      <c r="F8" s="1708"/>
      <c r="G8" s="1709" t="s">
        <v>776</v>
      </c>
      <c r="H8" s="1710"/>
      <c r="I8" s="1710"/>
      <c r="J8" s="1710"/>
      <c r="K8" s="1710"/>
      <c r="L8" s="1710"/>
      <c r="M8" s="1710"/>
      <c r="N8" s="1710"/>
      <c r="O8" s="1710"/>
      <c r="P8" s="1710"/>
      <c r="Q8" s="1710"/>
      <c r="R8" s="1710"/>
      <c r="S8" s="1710"/>
      <c r="T8" s="1710"/>
      <c r="U8" s="1710"/>
      <c r="V8" s="1710"/>
      <c r="W8" s="1710"/>
      <c r="X8" s="1710"/>
      <c r="Y8" s="1710"/>
      <c r="Z8" s="1710"/>
      <c r="AA8" s="1710"/>
      <c r="AB8" s="1711"/>
      <c r="AC8" s="562"/>
    </row>
    <row r="9" spans="1:29" ht="36" customHeight="1">
      <c r="A9" s="560"/>
      <c r="B9" s="1712" t="s">
        <v>777</v>
      </c>
      <c r="C9" s="1713"/>
      <c r="D9" s="1713"/>
      <c r="E9" s="1713"/>
      <c r="F9" s="1714"/>
      <c r="G9" s="1715"/>
      <c r="H9" s="1716"/>
      <c r="I9" s="1716"/>
      <c r="J9" s="1716"/>
      <c r="K9" s="1716"/>
      <c r="L9" s="1716"/>
      <c r="M9" s="1716"/>
      <c r="N9" s="1716"/>
      <c r="O9" s="1716"/>
      <c r="P9" s="1716"/>
      <c r="Q9" s="1716"/>
      <c r="R9" s="1716"/>
      <c r="S9" s="1716"/>
      <c r="T9" s="1716"/>
      <c r="U9" s="1716"/>
      <c r="V9" s="1716"/>
      <c r="W9" s="1716"/>
      <c r="X9" s="1716"/>
      <c r="Y9" s="1716"/>
      <c r="Z9" s="1716"/>
      <c r="AA9" s="1716"/>
      <c r="AB9" s="1717"/>
      <c r="AC9" s="562"/>
    </row>
    <row r="10" spans="1:29" ht="19.5" customHeight="1">
      <c r="A10" s="560"/>
      <c r="B10" s="1678" t="s">
        <v>778</v>
      </c>
      <c r="C10" s="1679"/>
      <c r="D10" s="1679"/>
      <c r="E10" s="1679"/>
      <c r="F10" s="1680"/>
      <c r="G10" s="1687" t="s">
        <v>779</v>
      </c>
      <c r="H10" s="1688"/>
      <c r="I10" s="1688"/>
      <c r="J10" s="1688"/>
      <c r="K10" s="1688"/>
      <c r="L10" s="1688"/>
      <c r="M10" s="1688"/>
      <c r="N10" s="1688"/>
      <c r="O10" s="1688"/>
      <c r="P10" s="1688"/>
      <c r="Q10" s="1688"/>
      <c r="R10" s="1688"/>
      <c r="S10" s="1688"/>
      <c r="T10" s="1689"/>
      <c r="U10" s="1693" t="s">
        <v>780</v>
      </c>
      <c r="V10" s="1694"/>
      <c r="W10" s="1694"/>
      <c r="X10" s="1694"/>
      <c r="Y10" s="1694"/>
      <c r="Z10" s="1694"/>
      <c r="AA10" s="1694"/>
      <c r="AB10" s="1695"/>
      <c r="AC10" s="562"/>
    </row>
    <row r="11" spans="1:29" ht="19.5" customHeight="1">
      <c r="A11" s="560"/>
      <c r="B11" s="1681"/>
      <c r="C11" s="1682"/>
      <c r="D11" s="1682"/>
      <c r="E11" s="1682"/>
      <c r="F11" s="1683"/>
      <c r="G11" s="1690"/>
      <c r="H11" s="1691"/>
      <c r="I11" s="1691"/>
      <c r="J11" s="1691"/>
      <c r="K11" s="1691"/>
      <c r="L11" s="1691"/>
      <c r="M11" s="1691"/>
      <c r="N11" s="1691"/>
      <c r="O11" s="1691"/>
      <c r="P11" s="1691"/>
      <c r="Q11" s="1691"/>
      <c r="R11" s="1691"/>
      <c r="S11" s="1691"/>
      <c r="T11" s="1692"/>
      <c r="U11" s="1696"/>
      <c r="V11" s="1697"/>
      <c r="W11" s="1697"/>
      <c r="X11" s="1697"/>
      <c r="Y11" s="1697"/>
      <c r="Z11" s="1697"/>
      <c r="AA11" s="1697"/>
      <c r="AB11" s="1698"/>
      <c r="AC11" s="562"/>
    </row>
    <row r="12" spans="1:29" ht="24.75" customHeight="1">
      <c r="A12" s="560"/>
      <c r="B12" s="1684"/>
      <c r="C12" s="1685"/>
      <c r="D12" s="1685"/>
      <c r="E12" s="1685"/>
      <c r="F12" s="1686"/>
      <c r="G12" s="1668" t="s">
        <v>781</v>
      </c>
      <c r="H12" s="1669"/>
      <c r="I12" s="1669"/>
      <c r="J12" s="1669"/>
      <c r="K12" s="1669"/>
      <c r="L12" s="1669"/>
      <c r="M12" s="1669"/>
      <c r="N12" s="1669"/>
      <c r="O12" s="1669"/>
      <c r="P12" s="1669"/>
      <c r="Q12" s="1669"/>
      <c r="R12" s="1669"/>
      <c r="S12" s="1669"/>
      <c r="T12" s="1699"/>
      <c r="U12" s="567"/>
      <c r="V12" s="567"/>
      <c r="W12" s="567"/>
      <c r="X12" s="567" t="s">
        <v>782</v>
      </c>
      <c r="Y12" s="567"/>
      <c r="Z12" s="567" t="s">
        <v>783</v>
      </c>
      <c r="AA12" s="567"/>
      <c r="AB12" s="568" t="s">
        <v>784</v>
      </c>
      <c r="AC12" s="562"/>
    </row>
    <row r="13" spans="1:29" ht="62.25" customHeight="1" thickBot="1">
      <c r="A13" s="560"/>
      <c r="B13" s="1678" t="s">
        <v>785</v>
      </c>
      <c r="C13" s="1679"/>
      <c r="D13" s="1679"/>
      <c r="E13" s="1679"/>
      <c r="F13" s="1680"/>
      <c r="G13" s="1700" t="s">
        <v>786</v>
      </c>
      <c r="H13" s="1701"/>
      <c r="I13" s="1701"/>
      <c r="J13" s="1701"/>
      <c r="K13" s="1701"/>
      <c r="L13" s="1701"/>
      <c r="M13" s="1701"/>
      <c r="N13" s="1701"/>
      <c r="O13" s="1701"/>
      <c r="P13" s="1701"/>
      <c r="Q13" s="1701"/>
      <c r="R13" s="1701"/>
      <c r="S13" s="1701"/>
      <c r="T13" s="1701"/>
      <c r="U13" s="1701"/>
      <c r="V13" s="1701"/>
      <c r="W13" s="1701"/>
      <c r="X13" s="1701"/>
      <c r="Y13" s="1701"/>
      <c r="Z13" s="1701"/>
      <c r="AA13" s="1701"/>
      <c r="AB13" s="1702"/>
      <c r="AC13" s="562"/>
    </row>
    <row r="14" spans="1:29" ht="33.75" customHeight="1">
      <c r="A14" s="560"/>
      <c r="B14" s="1661" t="s">
        <v>787</v>
      </c>
      <c r="C14" s="569"/>
      <c r="D14" s="1664" t="s">
        <v>788</v>
      </c>
      <c r="E14" s="1665"/>
      <c r="F14" s="1665"/>
      <c r="G14" s="1665"/>
      <c r="H14" s="1665"/>
      <c r="I14" s="1665"/>
      <c r="J14" s="1665"/>
      <c r="K14" s="1665"/>
      <c r="L14" s="1665"/>
      <c r="M14" s="1665"/>
      <c r="N14" s="1665"/>
      <c r="O14" s="1665"/>
      <c r="P14" s="1665"/>
      <c r="Q14" s="1666" t="s">
        <v>789</v>
      </c>
      <c r="R14" s="1666"/>
      <c r="S14" s="1666"/>
      <c r="T14" s="1666"/>
      <c r="U14" s="1666"/>
      <c r="V14" s="1666"/>
      <c r="W14" s="1666"/>
      <c r="X14" s="1666"/>
      <c r="Y14" s="1666"/>
      <c r="Z14" s="1666"/>
      <c r="AA14" s="1666"/>
      <c r="AB14" s="1667"/>
      <c r="AC14" s="562"/>
    </row>
    <row r="15" spans="1:29" ht="33.75" customHeight="1">
      <c r="A15" s="560"/>
      <c r="B15" s="1662"/>
      <c r="C15" s="567"/>
      <c r="D15" s="1668" t="s">
        <v>790</v>
      </c>
      <c r="E15" s="1669"/>
      <c r="F15" s="1669"/>
      <c r="G15" s="1669"/>
      <c r="H15" s="1669"/>
      <c r="I15" s="1669"/>
      <c r="J15" s="1669"/>
      <c r="K15" s="1669"/>
      <c r="L15" s="1669"/>
      <c r="M15" s="1669"/>
      <c r="N15" s="1669"/>
      <c r="O15" s="1669"/>
      <c r="P15" s="1669"/>
      <c r="Q15" s="1670" t="s">
        <v>791</v>
      </c>
      <c r="R15" s="1670"/>
      <c r="S15" s="1670"/>
      <c r="T15" s="1670"/>
      <c r="U15" s="1670"/>
      <c r="V15" s="1670"/>
      <c r="W15" s="1670"/>
      <c r="X15" s="1670"/>
      <c r="Y15" s="1670"/>
      <c r="Z15" s="1670"/>
      <c r="AA15" s="1670"/>
      <c r="AB15" s="1671"/>
      <c r="AC15" s="562"/>
    </row>
    <row r="16" spans="1:29" ht="33.75" customHeight="1">
      <c r="A16" s="560"/>
      <c r="B16" s="1662"/>
      <c r="C16" s="567"/>
      <c r="D16" s="1668" t="s">
        <v>792</v>
      </c>
      <c r="E16" s="1669"/>
      <c r="F16" s="1669"/>
      <c r="G16" s="1669"/>
      <c r="H16" s="1669"/>
      <c r="I16" s="1669"/>
      <c r="J16" s="1669"/>
      <c r="K16" s="1669"/>
      <c r="L16" s="1669"/>
      <c r="M16" s="1669"/>
      <c r="N16" s="1669"/>
      <c r="O16" s="1669"/>
      <c r="P16" s="1669"/>
      <c r="Q16" s="570" t="s">
        <v>793</v>
      </c>
      <c r="R16" s="570"/>
      <c r="S16" s="570"/>
      <c r="T16" s="570"/>
      <c r="U16" s="570"/>
      <c r="V16" s="570"/>
      <c r="W16" s="570"/>
      <c r="X16" s="570"/>
      <c r="Y16" s="570"/>
      <c r="Z16" s="570"/>
      <c r="AA16" s="570"/>
      <c r="AB16" s="571"/>
      <c r="AC16" s="562"/>
    </row>
    <row r="17" spans="1:32" ht="33.75" customHeight="1">
      <c r="A17" s="560"/>
      <c r="B17" s="1662"/>
      <c r="C17" s="567"/>
      <c r="D17" s="1668" t="s">
        <v>794</v>
      </c>
      <c r="E17" s="1669"/>
      <c r="F17" s="1669"/>
      <c r="G17" s="1669"/>
      <c r="H17" s="1669"/>
      <c r="I17" s="1669"/>
      <c r="J17" s="1669"/>
      <c r="K17" s="1669"/>
      <c r="L17" s="1669"/>
      <c r="M17" s="1669"/>
      <c r="N17" s="1669"/>
      <c r="O17" s="1669"/>
      <c r="P17" s="1669"/>
      <c r="Q17" s="570" t="s">
        <v>795</v>
      </c>
      <c r="R17" s="570"/>
      <c r="S17" s="570"/>
      <c r="T17" s="570"/>
      <c r="U17" s="570"/>
      <c r="V17" s="570"/>
      <c r="W17" s="570"/>
      <c r="X17" s="570"/>
      <c r="Y17" s="570"/>
      <c r="Z17" s="570"/>
      <c r="AA17" s="570"/>
      <c r="AB17" s="571"/>
      <c r="AC17" s="562"/>
    </row>
    <row r="18" spans="1:32" ht="33.75" customHeight="1">
      <c r="A18" s="560"/>
      <c r="B18" s="1662"/>
      <c r="C18" s="572"/>
      <c r="D18" s="1672" t="s">
        <v>796</v>
      </c>
      <c r="E18" s="1673"/>
      <c r="F18" s="1673"/>
      <c r="G18" s="1673"/>
      <c r="H18" s="1673"/>
      <c r="I18" s="1673"/>
      <c r="J18" s="1673"/>
      <c r="K18" s="1673"/>
      <c r="L18" s="1673"/>
      <c r="M18" s="1673"/>
      <c r="N18" s="1673"/>
      <c r="O18" s="1673"/>
      <c r="P18" s="1673"/>
      <c r="Q18" s="573" t="s">
        <v>795</v>
      </c>
      <c r="R18" s="573"/>
      <c r="S18" s="573"/>
      <c r="T18" s="573"/>
      <c r="U18" s="573"/>
      <c r="V18" s="573"/>
      <c r="W18" s="573"/>
      <c r="X18" s="573"/>
      <c r="Y18" s="573"/>
      <c r="Z18" s="573"/>
      <c r="AA18" s="573"/>
      <c r="AB18" s="574"/>
      <c r="AC18" s="562"/>
    </row>
    <row r="19" spans="1:32" ht="33.75" customHeight="1">
      <c r="A19" s="560"/>
      <c r="B19" s="1662"/>
      <c r="C19" s="575"/>
      <c r="D19" s="1668" t="s">
        <v>797</v>
      </c>
      <c r="E19" s="1669"/>
      <c r="F19" s="1669"/>
      <c r="G19" s="1669"/>
      <c r="H19" s="1669"/>
      <c r="I19" s="1669"/>
      <c r="J19" s="1669"/>
      <c r="K19" s="1669"/>
      <c r="L19" s="1669"/>
      <c r="M19" s="1669"/>
      <c r="N19" s="1669"/>
      <c r="O19" s="1669"/>
      <c r="P19" s="1669"/>
      <c r="Q19" s="570" t="s">
        <v>798</v>
      </c>
      <c r="R19" s="570"/>
      <c r="S19" s="570"/>
      <c r="T19" s="570"/>
      <c r="U19" s="570"/>
      <c r="V19" s="570"/>
      <c r="W19" s="570"/>
      <c r="X19" s="570"/>
      <c r="Y19" s="570"/>
      <c r="Z19" s="570"/>
      <c r="AA19" s="570"/>
      <c r="AB19" s="571"/>
      <c r="AC19" s="562"/>
    </row>
    <row r="20" spans="1:32" ht="33.75" customHeight="1">
      <c r="A20" s="560"/>
      <c r="B20" s="1662"/>
      <c r="C20" s="575"/>
      <c r="D20" s="1668" t="s">
        <v>799</v>
      </c>
      <c r="E20" s="1669"/>
      <c r="F20" s="1669"/>
      <c r="G20" s="1669"/>
      <c r="H20" s="1669"/>
      <c r="I20" s="1669"/>
      <c r="J20" s="1669"/>
      <c r="K20" s="1669"/>
      <c r="L20" s="1669"/>
      <c r="M20" s="1669"/>
      <c r="N20" s="1669"/>
      <c r="O20" s="1669"/>
      <c r="P20" s="1669"/>
      <c r="Q20" s="576" t="s">
        <v>800</v>
      </c>
      <c r="R20" s="576"/>
      <c r="S20" s="576"/>
      <c r="T20" s="576"/>
      <c r="U20" s="577"/>
      <c r="V20" s="577"/>
      <c r="W20" s="576"/>
      <c r="X20" s="576"/>
      <c r="Y20" s="576"/>
      <c r="Z20" s="576"/>
      <c r="AA20" s="576"/>
      <c r="AB20" s="578"/>
      <c r="AC20" s="562"/>
    </row>
    <row r="21" spans="1:32" ht="33.75" customHeight="1" thickBot="1">
      <c r="A21" s="560"/>
      <c r="B21" s="1663"/>
      <c r="C21" s="579"/>
      <c r="D21" s="1674" t="s">
        <v>801</v>
      </c>
      <c r="E21" s="1675"/>
      <c r="F21" s="1675"/>
      <c r="G21" s="1675"/>
      <c r="H21" s="1675"/>
      <c r="I21" s="1675"/>
      <c r="J21" s="1675"/>
      <c r="K21" s="1675"/>
      <c r="L21" s="1675"/>
      <c r="M21" s="1675"/>
      <c r="N21" s="1675"/>
      <c r="O21" s="1675"/>
      <c r="P21" s="1675"/>
      <c r="Q21" s="580" t="s">
        <v>802</v>
      </c>
      <c r="R21" s="580"/>
      <c r="S21" s="580"/>
      <c r="T21" s="580"/>
      <c r="U21" s="580"/>
      <c r="V21" s="580"/>
      <c r="W21" s="580"/>
      <c r="X21" s="580"/>
      <c r="Y21" s="580"/>
      <c r="Z21" s="580"/>
      <c r="AA21" s="580"/>
      <c r="AB21" s="581"/>
      <c r="AC21" s="562"/>
    </row>
    <row r="22" spans="1:32" ht="6.75" customHeight="1">
      <c r="A22" s="560"/>
      <c r="B22" s="1676"/>
      <c r="C22" s="1676"/>
      <c r="D22" s="1676"/>
      <c r="E22" s="1676"/>
      <c r="F22" s="1676"/>
      <c r="G22" s="1676"/>
      <c r="H22" s="1676"/>
      <c r="I22" s="1676"/>
      <c r="J22" s="1676"/>
      <c r="K22" s="1676"/>
      <c r="L22" s="1676"/>
      <c r="M22" s="1676"/>
      <c r="N22" s="1676"/>
      <c r="O22" s="1676"/>
      <c r="P22" s="1676"/>
      <c r="Q22" s="1676"/>
      <c r="R22" s="1676"/>
      <c r="S22" s="1676"/>
      <c r="T22" s="1676"/>
      <c r="U22" s="1676"/>
      <c r="V22" s="1676"/>
      <c r="W22" s="1676"/>
      <c r="X22" s="1676"/>
      <c r="Y22" s="1676"/>
      <c r="Z22" s="1676"/>
      <c r="AA22" s="1676"/>
      <c r="AB22" s="1676"/>
      <c r="AC22" s="562"/>
    </row>
    <row r="23" spans="1:32" ht="21" customHeight="1">
      <c r="A23" s="582"/>
      <c r="B23" s="1677" t="s">
        <v>803</v>
      </c>
      <c r="C23" s="1677"/>
      <c r="D23" s="1677"/>
      <c r="E23" s="1677"/>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583"/>
    </row>
    <row r="24" spans="1:32" ht="21" customHeight="1">
      <c r="A24" s="582"/>
      <c r="B24" s="1677"/>
      <c r="C24" s="1677"/>
      <c r="D24" s="1677"/>
      <c r="E24" s="1677"/>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583"/>
    </row>
    <row r="25" spans="1:32" ht="21" customHeight="1">
      <c r="A25" s="560"/>
      <c r="B25" s="1677"/>
      <c r="C25" s="1677"/>
      <c r="D25" s="1677"/>
      <c r="E25" s="1677"/>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583"/>
      <c r="AD25" s="563"/>
      <c r="AE25" s="563"/>
      <c r="AF25" s="563"/>
    </row>
    <row r="26" spans="1:32" ht="16.5" customHeight="1">
      <c r="A26" s="564"/>
      <c r="B26" s="1677"/>
      <c r="C26" s="1677"/>
      <c r="D26" s="1677"/>
      <c r="E26" s="1677"/>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583"/>
      <c r="AD26" s="563"/>
      <c r="AE26" s="563"/>
      <c r="AF26" s="563"/>
    </row>
    <row r="27" spans="1:32" ht="24" customHeight="1">
      <c r="A27" s="564"/>
      <c r="B27" s="1677"/>
      <c r="C27" s="1677"/>
      <c r="D27" s="1677"/>
      <c r="E27" s="1677"/>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583"/>
      <c r="AD27" s="563"/>
      <c r="AE27" s="563"/>
      <c r="AF27" s="563"/>
    </row>
    <row r="28" spans="1:32" ht="24" customHeight="1">
      <c r="A28" s="564"/>
      <c r="B28" s="1677"/>
      <c r="C28" s="1677"/>
      <c r="D28" s="1677"/>
      <c r="E28" s="1677"/>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583"/>
      <c r="AD28" s="563"/>
      <c r="AE28" s="563"/>
      <c r="AF28" s="563"/>
    </row>
    <row r="29" spans="1:32" ht="3" customHeight="1">
      <c r="A29" s="584"/>
      <c r="B29" s="585"/>
      <c r="C29" s="586"/>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63"/>
      <c r="AE29" s="563"/>
      <c r="AF29" s="563"/>
    </row>
    <row r="30" spans="1:32" ht="24" customHeight="1">
      <c r="A30" s="564"/>
      <c r="B30" s="588"/>
      <c r="C30" s="1660"/>
      <c r="D30" s="1660"/>
      <c r="E30" s="1660"/>
      <c r="F30" s="1660"/>
      <c r="G30" s="1660"/>
      <c r="H30" s="1660"/>
      <c r="I30" s="1660"/>
      <c r="J30" s="1660"/>
      <c r="K30" s="1660"/>
      <c r="L30" s="1660"/>
      <c r="M30" s="1660"/>
      <c r="N30" s="1660"/>
      <c r="O30" s="1660"/>
      <c r="P30" s="1660"/>
      <c r="Q30" s="1660"/>
      <c r="R30" s="1660"/>
      <c r="S30" s="1660"/>
      <c r="T30" s="1660"/>
      <c r="U30" s="1660"/>
      <c r="V30" s="1660"/>
      <c r="W30" s="1660"/>
      <c r="X30" s="1660"/>
      <c r="Y30" s="1660"/>
      <c r="Z30" s="1660"/>
      <c r="AA30" s="1660"/>
      <c r="AB30" s="1660"/>
      <c r="AC30" s="1660"/>
      <c r="AD30" s="563"/>
      <c r="AE30" s="563"/>
      <c r="AF30" s="563"/>
    </row>
    <row r="31" spans="1:32" ht="24" customHeight="1">
      <c r="A31" s="564"/>
      <c r="B31" s="588"/>
      <c r="C31" s="1660"/>
      <c r="D31" s="1660"/>
      <c r="E31" s="1660"/>
      <c r="F31" s="1660"/>
      <c r="G31" s="1660"/>
      <c r="H31" s="1660"/>
      <c r="I31" s="1660"/>
      <c r="J31" s="1660"/>
      <c r="K31" s="1660"/>
      <c r="L31" s="1660"/>
      <c r="M31" s="1660"/>
      <c r="N31" s="1660"/>
      <c r="O31" s="1660"/>
      <c r="P31" s="1660"/>
      <c r="Q31" s="1660"/>
      <c r="R31" s="1660"/>
      <c r="S31" s="1660"/>
      <c r="T31" s="1660"/>
      <c r="U31" s="1660"/>
      <c r="V31" s="1660"/>
      <c r="W31" s="1660"/>
      <c r="X31" s="1660"/>
      <c r="Y31" s="1660"/>
      <c r="Z31" s="1660"/>
      <c r="AA31" s="1660"/>
      <c r="AB31" s="1660"/>
      <c r="AC31" s="1660"/>
      <c r="AD31" s="563"/>
      <c r="AE31" s="563"/>
      <c r="AF31" s="563"/>
    </row>
    <row r="32" spans="1:32" ht="24" customHeight="1">
      <c r="A32" s="564"/>
      <c r="B32" s="589"/>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565"/>
      <c r="AA32" s="565"/>
      <c r="AB32" s="565"/>
      <c r="AC32" s="565"/>
      <c r="AD32" s="563"/>
      <c r="AE32" s="563"/>
      <c r="AF32" s="563"/>
    </row>
    <row r="33" spans="1:32" ht="24" customHeight="1">
      <c r="A33" s="564"/>
      <c r="B33" s="588"/>
      <c r="C33" s="1660"/>
      <c r="D33" s="1660"/>
      <c r="E33" s="1660"/>
      <c r="F33" s="1660"/>
      <c r="G33" s="1660"/>
      <c r="H33" s="1660"/>
      <c r="I33" s="1660"/>
      <c r="J33" s="1660"/>
      <c r="K33" s="1660"/>
      <c r="L33" s="1660"/>
      <c r="M33" s="1660"/>
      <c r="N33" s="1660"/>
      <c r="O33" s="1660"/>
      <c r="P33" s="1660"/>
      <c r="Q33" s="1660"/>
      <c r="R33" s="1660"/>
      <c r="S33" s="1660"/>
      <c r="T33" s="1660"/>
      <c r="U33" s="1660"/>
      <c r="V33" s="1660"/>
      <c r="W33" s="1660"/>
      <c r="X33" s="1660"/>
      <c r="Y33" s="1660"/>
      <c r="Z33" s="1660"/>
      <c r="AA33" s="1660"/>
      <c r="AB33" s="1660"/>
      <c r="AC33" s="1660"/>
      <c r="AD33" s="563"/>
      <c r="AE33" s="563"/>
      <c r="AF33" s="563"/>
    </row>
    <row r="34" spans="1:32" ht="24" customHeight="1">
      <c r="A34" s="564"/>
      <c r="B34" s="588"/>
      <c r="C34" s="1660"/>
      <c r="D34" s="1660"/>
      <c r="E34" s="1660"/>
      <c r="F34" s="1660"/>
      <c r="G34" s="1660"/>
      <c r="H34" s="1660"/>
      <c r="I34" s="1660"/>
      <c r="J34" s="1660"/>
      <c r="K34" s="1660"/>
      <c r="L34" s="1660"/>
      <c r="M34" s="1660"/>
      <c r="N34" s="1660"/>
      <c r="O34" s="1660"/>
      <c r="P34" s="1660"/>
      <c r="Q34" s="1660"/>
      <c r="R34" s="1660"/>
      <c r="S34" s="1660"/>
      <c r="T34" s="1660"/>
      <c r="U34" s="1660"/>
      <c r="V34" s="1660"/>
      <c r="W34" s="1660"/>
      <c r="X34" s="1660"/>
      <c r="Y34" s="1660"/>
      <c r="Z34" s="1660"/>
      <c r="AA34" s="1660"/>
      <c r="AB34" s="1660"/>
      <c r="AC34" s="1660"/>
      <c r="AD34" s="563"/>
      <c r="AE34" s="563"/>
      <c r="AF34" s="563"/>
    </row>
    <row r="35" spans="1:32" ht="24" customHeight="1">
      <c r="A35" s="564"/>
      <c r="B35" s="589"/>
      <c r="C35" s="565"/>
      <c r="D35" s="565"/>
      <c r="E35" s="565"/>
      <c r="F35" s="565"/>
      <c r="G35" s="565"/>
      <c r="H35" s="565"/>
      <c r="I35" s="565"/>
      <c r="J35" s="565"/>
      <c r="K35" s="565"/>
      <c r="L35" s="565"/>
      <c r="M35" s="565"/>
      <c r="N35" s="565"/>
      <c r="O35" s="565"/>
      <c r="P35" s="565"/>
      <c r="Q35" s="565"/>
      <c r="R35" s="565"/>
      <c r="S35" s="565"/>
      <c r="T35" s="565"/>
      <c r="U35" s="565"/>
      <c r="V35" s="565"/>
      <c r="W35" s="565"/>
      <c r="X35" s="565"/>
      <c r="Y35" s="565"/>
      <c r="Z35" s="565"/>
      <c r="AA35" s="565"/>
      <c r="AB35" s="565"/>
      <c r="AC35" s="565"/>
      <c r="AD35" s="563"/>
      <c r="AE35" s="563"/>
      <c r="AF35" s="563"/>
    </row>
    <row r="36" spans="1:32" ht="24" customHeight="1">
      <c r="A36" s="564"/>
      <c r="B36" s="588"/>
      <c r="C36" s="1660"/>
      <c r="D36" s="1660"/>
      <c r="E36" s="1660"/>
      <c r="F36" s="1660"/>
      <c r="G36" s="1660"/>
      <c r="H36" s="1660"/>
      <c r="I36" s="1660"/>
      <c r="J36" s="1660"/>
      <c r="K36" s="1660"/>
      <c r="L36" s="1660"/>
      <c r="M36" s="1660"/>
      <c r="N36" s="1660"/>
      <c r="O36" s="1660"/>
      <c r="P36" s="1660"/>
      <c r="Q36" s="1660"/>
      <c r="R36" s="1660"/>
      <c r="S36" s="1660"/>
      <c r="T36" s="1660"/>
      <c r="U36" s="1660"/>
      <c r="V36" s="1660"/>
      <c r="W36" s="1660"/>
      <c r="X36" s="1660"/>
      <c r="Y36" s="1660"/>
      <c r="Z36" s="1660"/>
      <c r="AA36" s="1660"/>
      <c r="AB36" s="1660"/>
      <c r="AC36" s="1660"/>
      <c r="AD36" s="563"/>
      <c r="AE36" s="563"/>
      <c r="AF36" s="563"/>
    </row>
    <row r="37" spans="1:32" ht="24" customHeight="1">
      <c r="A37" s="564"/>
      <c r="B37" s="588"/>
      <c r="C37" s="1660"/>
      <c r="D37" s="1660"/>
      <c r="E37" s="1660"/>
      <c r="F37" s="1660"/>
      <c r="G37" s="1660"/>
      <c r="H37" s="1660"/>
      <c r="I37" s="1660"/>
      <c r="J37" s="1660"/>
      <c r="K37" s="1660"/>
      <c r="L37" s="1660"/>
      <c r="M37" s="1660"/>
      <c r="N37" s="1660"/>
      <c r="O37" s="1660"/>
      <c r="P37" s="1660"/>
      <c r="Q37" s="1660"/>
      <c r="R37" s="1660"/>
      <c r="S37" s="1660"/>
      <c r="T37" s="1660"/>
      <c r="U37" s="1660"/>
      <c r="V37" s="1660"/>
      <c r="W37" s="1660"/>
      <c r="X37" s="1660"/>
      <c r="Y37" s="1660"/>
      <c r="Z37" s="1660"/>
      <c r="AA37" s="1660"/>
      <c r="AB37" s="1660"/>
      <c r="AC37" s="1660"/>
      <c r="AD37" s="563"/>
      <c r="AE37" s="563"/>
      <c r="AF37" s="563"/>
    </row>
    <row r="38" spans="1:32" ht="24" customHeight="1">
      <c r="A38" s="564"/>
      <c r="B38" s="588"/>
      <c r="C38" s="590"/>
      <c r="D38" s="590"/>
      <c r="E38" s="590"/>
      <c r="F38" s="590"/>
      <c r="G38" s="590"/>
      <c r="H38" s="590"/>
      <c r="I38" s="590"/>
      <c r="J38" s="590"/>
      <c r="K38" s="590"/>
      <c r="L38" s="590"/>
      <c r="M38" s="590"/>
      <c r="N38" s="590"/>
      <c r="O38" s="590"/>
      <c r="P38" s="590"/>
      <c r="Q38" s="590"/>
      <c r="R38" s="590"/>
      <c r="S38" s="590"/>
      <c r="T38" s="590"/>
      <c r="U38" s="590"/>
      <c r="V38" s="590"/>
      <c r="W38" s="590"/>
      <c r="X38" s="590"/>
      <c r="Y38" s="590"/>
      <c r="Z38" s="590"/>
      <c r="AA38" s="590"/>
      <c r="AB38" s="590"/>
      <c r="AC38" s="590"/>
      <c r="AD38" s="563"/>
      <c r="AE38" s="563"/>
      <c r="AF38" s="563"/>
    </row>
    <row r="39" spans="1:32" ht="24" customHeight="1">
      <c r="A39" s="564"/>
      <c r="B39" s="588"/>
      <c r="C39" s="1660"/>
      <c r="D39" s="1660"/>
      <c r="E39" s="1660"/>
      <c r="F39" s="1660"/>
      <c r="G39" s="1660"/>
      <c r="H39" s="1660"/>
      <c r="I39" s="1660"/>
      <c r="J39" s="1660"/>
      <c r="K39" s="1660"/>
      <c r="L39" s="1660"/>
      <c r="M39" s="1660"/>
      <c r="N39" s="1660"/>
      <c r="O39" s="1660"/>
      <c r="P39" s="1660"/>
      <c r="Q39" s="1660"/>
      <c r="R39" s="1660"/>
      <c r="S39" s="1660"/>
      <c r="T39" s="1660"/>
      <c r="U39" s="1660"/>
      <c r="V39" s="1660"/>
      <c r="W39" s="1660"/>
      <c r="X39" s="1660"/>
      <c r="Y39" s="1660"/>
      <c r="Z39" s="1660"/>
      <c r="AA39" s="1660"/>
      <c r="AB39" s="1660"/>
      <c r="AC39" s="1660"/>
      <c r="AD39" s="563"/>
      <c r="AE39" s="563"/>
      <c r="AF39" s="563"/>
    </row>
    <row r="40" spans="1:32" ht="24" customHeight="1">
      <c r="A40" s="566"/>
      <c r="B40" s="591"/>
      <c r="C40" s="1659"/>
      <c r="D40" s="1659"/>
      <c r="E40" s="1659"/>
      <c r="F40" s="1659"/>
      <c r="G40" s="1659"/>
      <c r="H40" s="1659"/>
      <c r="I40" s="1659"/>
      <c r="J40" s="1659"/>
      <c r="K40" s="1659"/>
      <c r="L40" s="1659"/>
      <c r="M40" s="1659"/>
      <c r="N40" s="1659"/>
      <c r="O40" s="1659"/>
      <c r="P40" s="1659"/>
      <c r="Q40" s="1659"/>
      <c r="R40" s="1659"/>
      <c r="S40" s="1659"/>
      <c r="T40" s="1659"/>
      <c r="U40" s="1659"/>
      <c r="V40" s="1659"/>
      <c r="W40" s="1659"/>
      <c r="X40" s="1659"/>
      <c r="Y40" s="1659"/>
      <c r="Z40" s="1659"/>
      <c r="AA40" s="1659"/>
      <c r="AB40" s="1659"/>
      <c r="AC40" s="1659"/>
      <c r="AD40" s="563"/>
      <c r="AE40" s="563"/>
      <c r="AF40" s="563"/>
    </row>
    <row r="41" spans="1:32" ht="24" customHeight="1">
      <c r="A41" s="566"/>
      <c r="B41" s="566"/>
      <c r="C41" s="592"/>
      <c r="D41" s="592"/>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63"/>
      <c r="AE41" s="563"/>
      <c r="AF41" s="563"/>
    </row>
    <row r="42" spans="1:32" ht="24" customHeight="1">
      <c r="A42" s="593"/>
      <c r="B42" s="563"/>
      <c r="C42" s="594"/>
      <c r="D42" s="594"/>
      <c r="E42" s="594"/>
      <c r="F42" s="594"/>
      <c r="G42" s="594"/>
      <c r="H42" s="594"/>
      <c r="I42" s="594"/>
      <c r="J42" s="594"/>
      <c r="K42" s="594"/>
      <c r="L42" s="594"/>
      <c r="M42" s="594"/>
      <c r="N42" s="594"/>
      <c r="O42" s="594"/>
      <c r="P42" s="594"/>
      <c r="Q42" s="594"/>
      <c r="R42" s="594"/>
      <c r="S42" s="594"/>
      <c r="T42" s="594"/>
      <c r="U42" s="594"/>
      <c r="V42" s="594"/>
      <c r="W42" s="594"/>
      <c r="X42" s="594"/>
      <c r="Y42" s="594"/>
      <c r="Z42" s="594"/>
      <c r="AA42" s="594"/>
      <c r="AB42" s="594"/>
      <c r="AC42" s="594"/>
      <c r="AD42" s="563"/>
      <c r="AE42" s="563"/>
      <c r="AF42" s="563"/>
    </row>
    <row r="43" spans="1:32" ht="24" customHeight="1">
      <c r="A43" s="566"/>
      <c r="B43" s="595"/>
      <c r="C43" s="594"/>
      <c r="D43" s="594"/>
      <c r="E43" s="594"/>
      <c r="F43" s="594"/>
      <c r="G43" s="594"/>
      <c r="H43" s="594"/>
      <c r="I43" s="594"/>
      <c r="J43" s="594"/>
      <c r="K43" s="594"/>
      <c r="L43" s="594"/>
      <c r="M43" s="594"/>
      <c r="N43" s="594"/>
      <c r="O43" s="594"/>
      <c r="P43" s="594"/>
      <c r="Q43" s="594"/>
      <c r="R43" s="594"/>
      <c r="S43" s="594"/>
      <c r="T43" s="594"/>
      <c r="U43" s="594"/>
      <c r="V43" s="594"/>
      <c r="W43" s="594"/>
      <c r="X43" s="594"/>
      <c r="Y43" s="594"/>
      <c r="Z43" s="594"/>
      <c r="AA43" s="594"/>
      <c r="AB43" s="594"/>
      <c r="AC43" s="594"/>
      <c r="AD43" s="563"/>
      <c r="AE43" s="563"/>
      <c r="AF43" s="563"/>
    </row>
    <row r="44" spans="1:32" ht="24" customHeight="1">
      <c r="A44" s="566"/>
      <c r="B44" s="591"/>
      <c r="C44" s="1659"/>
      <c r="D44" s="1659"/>
      <c r="E44" s="1659"/>
      <c r="F44" s="1659"/>
      <c r="G44" s="1659"/>
      <c r="H44" s="1659"/>
      <c r="I44" s="1659"/>
      <c r="J44" s="1659"/>
      <c r="K44" s="1659"/>
      <c r="L44" s="1659"/>
      <c r="M44" s="1659"/>
      <c r="N44" s="1659"/>
      <c r="O44" s="1659"/>
      <c r="P44" s="1659"/>
      <c r="Q44" s="1659"/>
      <c r="R44" s="1659"/>
      <c r="S44" s="1659"/>
      <c r="T44" s="1659"/>
      <c r="U44" s="1659"/>
      <c r="V44" s="1659"/>
      <c r="W44" s="1659"/>
      <c r="X44" s="1659"/>
      <c r="Y44" s="1659"/>
      <c r="Z44" s="1659"/>
      <c r="AA44" s="1659"/>
      <c r="AB44" s="1659"/>
      <c r="AC44" s="1659"/>
      <c r="AD44" s="563"/>
      <c r="AE44" s="563"/>
      <c r="AF44" s="563"/>
    </row>
    <row r="45" spans="1:32" ht="24" customHeight="1">
      <c r="A45" s="566"/>
      <c r="B45" s="591"/>
      <c r="C45" s="1659"/>
      <c r="D45" s="1659"/>
      <c r="E45" s="1659"/>
      <c r="F45" s="1659"/>
      <c r="G45" s="1659"/>
      <c r="H45" s="1659"/>
      <c r="I45" s="1659"/>
      <c r="J45" s="1659"/>
      <c r="K45" s="1659"/>
      <c r="L45" s="1659"/>
      <c r="M45" s="1659"/>
      <c r="N45" s="1659"/>
      <c r="O45" s="1659"/>
      <c r="P45" s="1659"/>
      <c r="Q45" s="1659"/>
      <c r="R45" s="1659"/>
      <c r="S45" s="1659"/>
      <c r="T45" s="1659"/>
      <c r="U45" s="1659"/>
      <c r="V45" s="1659"/>
      <c r="W45" s="1659"/>
      <c r="X45" s="1659"/>
      <c r="Y45" s="1659"/>
      <c r="Z45" s="1659"/>
      <c r="AA45" s="1659"/>
      <c r="AB45" s="1659"/>
      <c r="AC45" s="1659"/>
      <c r="AD45" s="563"/>
      <c r="AE45" s="563"/>
      <c r="AF45" s="563"/>
    </row>
    <row r="46" spans="1:32" ht="24" customHeight="1">
      <c r="A46" s="566"/>
      <c r="B46" s="595"/>
      <c r="C46" s="594"/>
      <c r="D46" s="594"/>
      <c r="E46" s="594"/>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63"/>
      <c r="AE46" s="563"/>
      <c r="AF46" s="563"/>
    </row>
    <row r="47" spans="1:32" ht="24" customHeight="1">
      <c r="A47" s="566"/>
      <c r="B47" s="591"/>
      <c r="C47" s="1659"/>
      <c r="D47" s="1659"/>
      <c r="E47" s="1659"/>
      <c r="F47" s="1659"/>
      <c r="G47" s="1659"/>
      <c r="H47" s="1659"/>
      <c r="I47" s="1659"/>
      <c r="J47" s="1659"/>
      <c r="K47" s="1659"/>
      <c r="L47" s="1659"/>
      <c r="M47" s="1659"/>
      <c r="N47" s="1659"/>
      <c r="O47" s="1659"/>
      <c r="P47" s="1659"/>
      <c r="Q47" s="1659"/>
      <c r="R47" s="1659"/>
      <c r="S47" s="1659"/>
      <c r="T47" s="1659"/>
      <c r="U47" s="1659"/>
      <c r="V47" s="1659"/>
      <c r="W47" s="1659"/>
      <c r="X47" s="1659"/>
      <c r="Y47" s="1659"/>
      <c r="Z47" s="1659"/>
      <c r="AA47" s="1659"/>
      <c r="AB47" s="1659"/>
      <c r="AC47" s="1659"/>
      <c r="AD47" s="563"/>
      <c r="AE47" s="563"/>
      <c r="AF47" s="563"/>
    </row>
    <row r="48" spans="1:32" ht="24" customHeight="1">
      <c r="A48" s="566"/>
      <c r="B48" s="591"/>
      <c r="C48" s="1659"/>
      <c r="D48" s="1659"/>
      <c r="E48" s="1659"/>
      <c r="F48" s="1659"/>
      <c r="G48" s="1659"/>
      <c r="H48" s="1659"/>
      <c r="I48" s="1659"/>
      <c r="J48" s="1659"/>
      <c r="K48" s="1659"/>
      <c r="L48" s="1659"/>
      <c r="M48" s="1659"/>
      <c r="N48" s="1659"/>
      <c r="O48" s="1659"/>
      <c r="P48" s="1659"/>
      <c r="Q48" s="1659"/>
      <c r="R48" s="1659"/>
      <c r="S48" s="1659"/>
      <c r="T48" s="1659"/>
      <c r="U48" s="1659"/>
      <c r="V48" s="1659"/>
      <c r="W48" s="1659"/>
      <c r="X48" s="1659"/>
      <c r="Y48" s="1659"/>
      <c r="Z48" s="1659"/>
      <c r="AA48" s="1659"/>
      <c r="AB48" s="1659"/>
      <c r="AC48" s="1659"/>
      <c r="AD48" s="563"/>
      <c r="AE48" s="563"/>
      <c r="AF48" s="563"/>
    </row>
    <row r="49" spans="1:32" ht="24" customHeight="1">
      <c r="A49" s="566"/>
      <c r="B49" s="566"/>
      <c r="C49" s="592"/>
      <c r="D49" s="592"/>
      <c r="E49" s="592"/>
      <c r="F49" s="592"/>
      <c r="G49" s="592"/>
      <c r="H49" s="592"/>
      <c r="I49" s="592"/>
      <c r="J49" s="592"/>
      <c r="K49" s="592"/>
      <c r="L49" s="592"/>
      <c r="M49" s="592"/>
      <c r="N49" s="592"/>
      <c r="O49" s="592"/>
      <c r="P49" s="592"/>
      <c r="Q49" s="592"/>
      <c r="R49" s="592"/>
      <c r="S49" s="592"/>
      <c r="T49" s="592"/>
      <c r="U49" s="592"/>
      <c r="V49" s="592"/>
      <c r="W49" s="592"/>
      <c r="X49" s="592"/>
      <c r="Y49" s="592"/>
      <c r="Z49" s="592"/>
      <c r="AA49" s="592"/>
      <c r="AB49" s="592"/>
      <c r="AC49" s="592"/>
      <c r="AD49" s="563"/>
      <c r="AE49" s="563"/>
      <c r="AF49" s="563"/>
    </row>
    <row r="50" spans="1:32" ht="24" customHeight="1">
      <c r="A50" s="566"/>
      <c r="B50" s="563"/>
      <c r="C50" s="594"/>
      <c r="D50" s="594"/>
      <c r="E50" s="594"/>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63"/>
      <c r="AE50" s="563"/>
      <c r="AF50" s="563"/>
    </row>
    <row r="51" spans="1:32" ht="24" customHeight="1">
      <c r="A51" s="566"/>
      <c r="B51" s="595"/>
      <c r="C51" s="594"/>
      <c r="D51" s="594"/>
      <c r="E51" s="594"/>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63"/>
      <c r="AE51" s="563"/>
      <c r="AF51" s="563"/>
    </row>
    <row r="52" spans="1:32" ht="24" customHeight="1">
      <c r="A52" s="566"/>
      <c r="B52" s="591"/>
      <c r="C52" s="1659"/>
      <c r="D52" s="1659"/>
      <c r="E52" s="1659"/>
      <c r="F52" s="1659"/>
      <c r="G52" s="1659"/>
      <c r="H52" s="1659"/>
      <c r="I52" s="1659"/>
      <c r="J52" s="1659"/>
      <c r="K52" s="1659"/>
      <c r="L52" s="1659"/>
      <c r="M52" s="1659"/>
      <c r="N52" s="1659"/>
      <c r="O52" s="1659"/>
      <c r="P52" s="1659"/>
      <c r="Q52" s="1659"/>
      <c r="R52" s="1659"/>
      <c r="S52" s="1659"/>
      <c r="T52" s="1659"/>
      <c r="U52" s="1659"/>
      <c r="V52" s="1659"/>
      <c r="W52" s="1659"/>
      <c r="X52" s="1659"/>
      <c r="Y52" s="1659"/>
      <c r="Z52" s="1659"/>
      <c r="AA52" s="1659"/>
      <c r="AB52" s="1659"/>
      <c r="AC52" s="1659"/>
      <c r="AD52" s="563"/>
      <c r="AE52" s="563"/>
      <c r="AF52" s="563"/>
    </row>
    <row r="53" spans="1:32" ht="24" customHeight="1">
      <c r="A53" s="566"/>
      <c r="B53" s="591"/>
      <c r="C53" s="1659"/>
      <c r="D53" s="1659"/>
      <c r="E53" s="1659"/>
      <c r="F53" s="1659"/>
      <c r="G53" s="1659"/>
      <c r="H53" s="1659"/>
      <c r="I53" s="1659"/>
      <c r="J53" s="1659"/>
      <c r="K53" s="1659"/>
      <c r="L53" s="1659"/>
      <c r="M53" s="1659"/>
      <c r="N53" s="1659"/>
      <c r="O53" s="1659"/>
      <c r="P53" s="1659"/>
      <c r="Q53" s="1659"/>
      <c r="R53" s="1659"/>
      <c r="S53" s="1659"/>
      <c r="T53" s="1659"/>
      <c r="U53" s="1659"/>
      <c r="V53" s="1659"/>
      <c r="W53" s="1659"/>
      <c r="X53" s="1659"/>
      <c r="Y53" s="1659"/>
      <c r="Z53" s="1659"/>
      <c r="AA53" s="1659"/>
      <c r="AB53" s="1659"/>
      <c r="AC53" s="1659"/>
      <c r="AD53" s="563"/>
      <c r="AE53" s="563"/>
      <c r="AF53" s="563"/>
    </row>
    <row r="54" spans="1:32" ht="24" customHeight="1">
      <c r="A54" s="566"/>
      <c r="B54" s="591"/>
      <c r="C54" s="1659"/>
      <c r="D54" s="1659"/>
      <c r="E54" s="1659"/>
      <c r="F54" s="1659"/>
      <c r="G54" s="1659"/>
      <c r="H54" s="1659"/>
      <c r="I54" s="1659"/>
      <c r="J54" s="1659"/>
      <c r="K54" s="1659"/>
      <c r="L54" s="1659"/>
      <c r="M54" s="1659"/>
      <c r="N54" s="1659"/>
      <c r="O54" s="1659"/>
      <c r="P54" s="1659"/>
      <c r="Q54" s="1659"/>
      <c r="R54" s="1659"/>
      <c r="S54" s="1659"/>
      <c r="T54" s="1659"/>
      <c r="U54" s="1659"/>
      <c r="V54" s="1659"/>
      <c r="W54" s="1659"/>
      <c r="X54" s="1659"/>
      <c r="Y54" s="1659"/>
      <c r="Z54" s="1659"/>
      <c r="AA54" s="1659"/>
      <c r="AB54" s="1659"/>
      <c r="AC54" s="1659"/>
      <c r="AD54" s="563"/>
      <c r="AE54" s="563"/>
      <c r="AF54" s="563"/>
    </row>
    <row r="55" spans="1:32" ht="24" customHeight="1">
      <c r="A55" s="566"/>
      <c r="B55" s="591"/>
      <c r="C55" s="592"/>
      <c r="D55" s="592"/>
      <c r="E55" s="592"/>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c r="AD55" s="563"/>
      <c r="AE55" s="563"/>
      <c r="AF55" s="563"/>
    </row>
    <row r="56" spans="1:32" ht="24" customHeight="1">
      <c r="A56" s="566"/>
      <c r="B56" s="591"/>
      <c r="C56" s="592"/>
      <c r="D56" s="592"/>
      <c r="E56" s="592"/>
      <c r="F56" s="592"/>
      <c r="G56" s="592"/>
      <c r="H56" s="592"/>
      <c r="I56" s="592"/>
      <c r="J56" s="592"/>
      <c r="K56" s="592"/>
      <c r="L56" s="592"/>
      <c r="M56" s="592"/>
      <c r="N56" s="592"/>
      <c r="O56" s="592"/>
      <c r="P56" s="592"/>
      <c r="Q56" s="592"/>
      <c r="R56" s="592"/>
      <c r="S56" s="592"/>
      <c r="T56" s="592"/>
      <c r="U56" s="592"/>
      <c r="V56" s="592"/>
      <c r="W56" s="592"/>
      <c r="X56" s="592"/>
      <c r="Y56" s="592"/>
      <c r="Z56" s="592"/>
      <c r="AA56" s="592"/>
      <c r="AB56" s="592"/>
      <c r="AC56" s="592"/>
      <c r="AD56" s="563"/>
      <c r="AE56" s="563"/>
      <c r="AF56" s="563"/>
    </row>
    <row r="57" spans="1:32" ht="17.25" customHeight="1">
      <c r="A57" s="563"/>
      <c r="B57" s="563"/>
      <c r="C57" s="594"/>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63"/>
      <c r="AE57" s="563"/>
      <c r="AF57" s="563"/>
    </row>
    <row r="58" spans="1:32" ht="17.25" customHeight="1">
      <c r="A58" s="563"/>
      <c r="B58" s="563"/>
      <c r="C58" s="594"/>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63"/>
      <c r="AE58" s="563"/>
      <c r="AF58" s="563"/>
    </row>
    <row r="59" spans="1:32" ht="17.25" customHeight="1">
      <c r="A59" s="563"/>
      <c r="B59" s="563"/>
      <c r="C59" s="594"/>
      <c r="D59" s="594"/>
      <c r="E59" s="594"/>
      <c r="F59" s="594"/>
      <c r="G59" s="594"/>
      <c r="H59" s="594"/>
      <c r="I59" s="594"/>
      <c r="J59" s="594"/>
      <c r="K59" s="594"/>
      <c r="L59" s="594"/>
      <c r="M59" s="594"/>
      <c r="N59" s="594"/>
      <c r="O59" s="594"/>
      <c r="P59" s="594"/>
      <c r="Q59" s="594"/>
      <c r="R59" s="594"/>
      <c r="S59" s="594"/>
      <c r="T59" s="594"/>
      <c r="U59" s="594"/>
      <c r="V59" s="594"/>
      <c r="W59" s="594"/>
      <c r="X59" s="594"/>
      <c r="Y59" s="594"/>
      <c r="Z59" s="594"/>
      <c r="AA59" s="594"/>
      <c r="AB59" s="594"/>
      <c r="AC59" s="594"/>
      <c r="AD59" s="563"/>
      <c r="AE59" s="563"/>
      <c r="AF59" s="563"/>
    </row>
    <row r="60" spans="1:32" ht="17.25" customHeight="1">
      <c r="A60" s="563"/>
      <c r="B60" s="563"/>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4"/>
      <c r="AA60" s="594"/>
      <c r="AB60" s="594"/>
      <c r="AC60" s="594"/>
      <c r="AD60" s="563"/>
      <c r="AE60" s="563"/>
      <c r="AF60" s="563"/>
    </row>
    <row r="61" spans="1:32" ht="17.25" customHeight="1">
      <c r="A61" s="563"/>
      <c r="B61" s="563"/>
      <c r="C61" s="594"/>
      <c r="D61" s="594"/>
      <c r="E61" s="594"/>
      <c r="F61" s="594"/>
      <c r="G61" s="594"/>
      <c r="H61" s="594"/>
      <c r="I61" s="594"/>
      <c r="J61" s="594"/>
      <c r="K61" s="594"/>
      <c r="L61" s="594"/>
      <c r="M61" s="594"/>
      <c r="N61" s="594"/>
      <c r="O61" s="594"/>
      <c r="P61" s="594"/>
      <c r="Q61" s="594"/>
      <c r="R61" s="594"/>
      <c r="S61" s="594"/>
      <c r="T61" s="594"/>
      <c r="U61" s="594"/>
      <c r="V61" s="594"/>
      <c r="W61" s="594"/>
      <c r="X61" s="594"/>
      <c r="Y61" s="594"/>
      <c r="Z61" s="594"/>
      <c r="AA61" s="594"/>
      <c r="AB61" s="594"/>
      <c r="AC61" s="594"/>
      <c r="AD61" s="563"/>
      <c r="AE61" s="563"/>
      <c r="AF61" s="563"/>
    </row>
    <row r="62" spans="1:32" ht="17.25" customHeight="1">
      <c r="A62" s="563"/>
      <c r="B62" s="563"/>
      <c r="C62" s="563"/>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4"/>
  <dataValidations count="2">
    <dataValidation type="list" allowBlank="1" showInputMessage="1" showErrorMessage="1" sqref="C14:C21">
      <formula1>"○"</formula1>
    </dataValidation>
    <dataValidation type="list" allowBlank="1"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37</vt:i4>
      </vt:variant>
    </vt:vector>
  </HeadingPairs>
  <TitlesOfParts>
    <vt:vector size="80" baseType="lpstr">
      <vt:lpstr>添付一覧</vt:lpstr>
      <vt:lpstr>様式1</vt:lpstr>
      <vt:lpstr>介護給付費等　体制等状況一覧 </vt:lpstr>
      <vt:lpstr>勤務形態一覧表（汎用）</vt:lpstr>
      <vt:lpstr>別紙4-1 特定事業所加算（居宅）</vt:lpstr>
      <vt:lpstr>別紙4-2 特定事業所加算（重度）</vt:lpstr>
      <vt:lpstr>別紙4-3特定事業所加算（同行援護）</vt:lpstr>
      <vt:lpstr>別紙4－4特定事業所加算（行動援護）</vt:lpstr>
      <vt:lpstr>別紙5　地域生活支援拠点等に関連する加算の届出 </vt:lpstr>
      <vt:lpstr>別紙6　人員配置体制加算（共同生活援助）</vt:lpstr>
      <vt:lpstr>別添参考様式（人員配置体制確認表）</vt:lpstr>
      <vt:lpstr>別添参考様式（人員配置体制確認表 （記載例））</vt:lpstr>
      <vt:lpstr>参考表</vt:lpstr>
      <vt:lpstr>別紙７　通勤者生活支援</vt:lpstr>
      <vt:lpstr>別紙8－2常勤看護職員配置等加算・看護職員配置加算</vt:lpstr>
      <vt:lpstr>別紙9　高次脳機能障害者支援体制加算</vt:lpstr>
      <vt:lpstr>別紙10地域生活移行個別支援特別加算</vt:lpstr>
      <vt:lpstr>別紙11視覚・聴覚言語障害者支援体制加算(Ⅰ)</vt:lpstr>
      <vt:lpstr>別紙11視覚・聴覚言語障害者支援体制加算(Ⅱ)</vt:lpstr>
      <vt:lpstr>別紙12　障害者支援施設等感染対策向上加算</vt:lpstr>
      <vt:lpstr>別紙13　ピアサポート実施加算（共同生活援助）</vt:lpstr>
      <vt:lpstr>別紙13‐１　退居後ピアサポート実施加算</vt:lpstr>
      <vt:lpstr>別紙14　福祉専門職員配置等加算（短期入所以外）</vt:lpstr>
      <vt:lpstr>別紙１４－２　福祉専門職員配置等加算（共生型短期入所）</vt:lpstr>
      <vt:lpstr>参考様式2免許･資格一覧表</vt:lpstr>
      <vt:lpstr>参考様式３実務経験証明書</vt:lpstr>
      <vt:lpstr>別紙１５　送迎</vt:lpstr>
      <vt:lpstr>別紙17　食事提供・栄養管理体制</vt:lpstr>
      <vt:lpstr>別紙18　 栄養士・栄養マネ</vt:lpstr>
      <vt:lpstr>別紙２５夜間支援体制等加算　注釈付き</vt:lpstr>
      <vt:lpstr>別紙２５夜間支援体制等加算　</vt:lpstr>
      <vt:lpstr>別紙２５夜間支援体制等加算　記入例</vt:lpstr>
      <vt:lpstr>別紙26重度障害者支援加算（共同生活援助）</vt:lpstr>
      <vt:lpstr>別紙29重度障害者支援加算（短期入所）</vt:lpstr>
      <vt:lpstr>別紙31　サービス管理責任者配置</vt:lpstr>
      <vt:lpstr>別紙32医療連携体制加算</vt:lpstr>
      <vt:lpstr>別紙４０　精神障害者地域移行</vt:lpstr>
      <vt:lpstr>別紙４１　強度行動障害者地域移行</vt:lpstr>
      <vt:lpstr>別紙４３　夜勤職員加配</vt:lpstr>
      <vt:lpstr>別紙４４　居住支援連携体制加算</vt:lpstr>
      <vt:lpstr>別紙４５ピアサポート体制加算</vt:lpstr>
      <vt:lpstr>別紙４６医療的ケア対応支援加算</vt:lpstr>
      <vt:lpstr>別紙４７強度行動障害者体験利用加算</vt:lpstr>
      <vt:lpstr>'別紙11視覚・聴覚言語障害者支援体制加算(Ⅰ)'!Excel_BuiltIn_Print_Area</vt:lpstr>
      <vt:lpstr>'別紙11視覚・聴覚言語障害者支援体制加算(Ⅱ)'!Excel_BuiltIn_Print_Area</vt:lpstr>
      <vt:lpstr>'別紙9　高次脳機能障害者支援体制加算'!Excel_BuiltIn_Print_Area</vt:lpstr>
      <vt:lpstr>'介護給付費等　体制等状況一覧 '!Print_Area</vt:lpstr>
      <vt:lpstr>'勤務形態一覧表（汎用）'!Print_Area</vt:lpstr>
      <vt:lpstr>参考表!Print_Area</vt:lpstr>
      <vt:lpstr>参考様式３実務経験証明書!Print_Area</vt:lpstr>
      <vt:lpstr>添付一覧!Print_Area</vt:lpstr>
      <vt:lpstr>別紙10地域生活移行個別支援特別加算!Print_Area</vt:lpstr>
      <vt:lpstr>'別紙11視覚・聴覚言語障害者支援体制加算(Ⅰ)'!Print_Area</vt:lpstr>
      <vt:lpstr>'別紙11視覚・聴覚言語障害者支援体制加算(Ⅱ)'!Print_Area</vt:lpstr>
      <vt:lpstr>'別紙12　障害者支援施設等感染対策向上加算'!Print_Area</vt:lpstr>
      <vt:lpstr>'別紙13　ピアサポート実施加算（共同生活援助）'!Print_Area</vt:lpstr>
      <vt:lpstr>'別紙13‐１　退居後ピアサポート実施加算'!Print_Area</vt:lpstr>
      <vt:lpstr>'別紙14　福祉専門職員配置等加算（短期入所以外）'!Print_Area</vt:lpstr>
      <vt:lpstr>'別紙１４－２　福祉専門職員配置等加算（共生型短期入所）'!Print_Area</vt:lpstr>
      <vt:lpstr>'別紙17　食事提供・栄養管理体制'!Print_Area</vt:lpstr>
      <vt:lpstr>'別紙18　 栄養士・栄養マネ'!Print_Area</vt:lpstr>
      <vt:lpstr>'別紙２５夜間支援体制等加算　'!Print_Area</vt:lpstr>
      <vt:lpstr>'別紙２５夜間支援体制等加算　注釈付き'!Print_Area</vt:lpstr>
      <vt:lpstr>'別紙26重度障害者支援加算（共同生活援助）'!Print_Area</vt:lpstr>
      <vt:lpstr>'別紙29重度障害者支援加算（短期入所）'!Print_Area</vt:lpstr>
      <vt:lpstr>'別紙31　サービス管理責任者配置'!Print_Area</vt:lpstr>
      <vt:lpstr>別紙32医療連携体制加算!Print_Area</vt:lpstr>
      <vt:lpstr>'別紙４０　精神障害者地域移行'!Print_Area</vt:lpstr>
      <vt:lpstr>'別紙4-1 特定事業所加算（居宅）'!Print_Area</vt:lpstr>
      <vt:lpstr>'別紙4-2 特定事業所加算（重度）'!Print_Area</vt:lpstr>
      <vt:lpstr>'別紙4-3特定事業所加算（同行援護）'!Print_Area</vt:lpstr>
      <vt:lpstr>'別紙4－4特定事業所加算（行動援護）'!Print_Area</vt:lpstr>
      <vt:lpstr>別紙４５ピアサポート体制加算!Print_Area</vt:lpstr>
      <vt:lpstr>'別紙5　地域生活支援拠点等に関連する加算の届出 '!Print_Area</vt:lpstr>
      <vt:lpstr>'別紙6　人員配置体制加算（共同生活援助）'!Print_Area</vt:lpstr>
      <vt:lpstr>'別紙9　高次脳機能障害者支援体制加算'!Print_Area</vt:lpstr>
      <vt:lpstr>'別添参考様式（人員配置体制確認表 （記載例））'!Print_Area</vt:lpstr>
      <vt:lpstr>'別添参考様式（人員配置体制確認表）'!Print_Area</vt:lpstr>
      <vt:lpstr>様式1!Print_Area</vt:lpstr>
      <vt:lpstr>'介護給付費等　体制等状況一覧 '!Print_Titles</vt:lpstr>
    </vt:vector>
  </TitlesOfParts>
  <Company>広島県庁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SHOFK2</cp:lastModifiedBy>
  <cp:lastPrinted>2024-09-09T05:44:35Z</cp:lastPrinted>
  <dcterms:created xsi:type="dcterms:W3CDTF">2021-03-31T13:22:08Z</dcterms:created>
  <dcterms:modified xsi:type="dcterms:W3CDTF">2026-03-30T06:13:32Z</dcterms:modified>
</cp:coreProperties>
</file>